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tan\OneDrive\Documentos\COTECMAR\Ecotea\Scantlings-Software\"/>
    </mc:Choice>
  </mc:AlternateContent>
  <xr:revisionPtr revIDLastSave="0" documentId="13_ncr:1_{696843AC-8037-4E98-B9C6-E6ACB79FD934}" xr6:coauthVersionLast="47" xr6:coauthVersionMax="47" xr10:uidLastSave="{00000000-0000-0000-0000-000000000000}"/>
  <bookViews>
    <workbookView xWindow="-108" yWindow="-108" windowWidth="23256" windowHeight="12456" xr2:uid="{72FC5E16-5D01-46E4-9A7E-5570349DB932}"/>
  </bookViews>
  <sheets>
    <sheet name="HB" sheetId="1" r:id="rId1"/>
    <sheet name="L" sheetId="3" r:id="rId2"/>
    <sheet name="FB" sheetId="7" r:id="rId3"/>
    <sheet name="T" sheetId="8" r:id="rId4"/>
    <sheet name="Chapa asociada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9" i="8" l="1"/>
  <c r="AA9" i="8"/>
  <c r="L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" i="3"/>
  <c r="N93" i="3"/>
  <c r="N94" i="3"/>
  <c r="N95" i="3"/>
  <c r="N125" i="3"/>
  <c r="N157" i="3"/>
  <c r="N158" i="3"/>
  <c r="N159" i="3"/>
  <c r="N160" i="3"/>
  <c r="M124" i="3"/>
  <c r="M188" i="3"/>
  <c r="M189" i="3"/>
  <c r="M220" i="3"/>
  <c r="O9" i="3"/>
  <c r="M9" i="3" s="1"/>
  <c r="O27" i="3"/>
  <c r="O28" i="3"/>
  <c r="O29" i="3"/>
  <c r="M29" i="3" s="1"/>
  <c r="O30" i="3"/>
  <c r="M30" i="3" s="1"/>
  <c r="O41" i="3"/>
  <c r="M41" i="3" s="1"/>
  <c r="O59" i="3"/>
  <c r="O60" i="3"/>
  <c r="O61" i="3"/>
  <c r="M61" i="3" s="1"/>
  <c r="O73" i="3"/>
  <c r="M73" i="3" s="1"/>
  <c r="O91" i="3"/>
  <c r="O92" i="3"/>
  <c r="O93" i="3"/>
  <c r="M93" i="3" s="1"/>
  <c r="O94" i="3"/>
  <c r="M94" i="3" s="1"/>
  <c r="O95" i="3"/>
  <c r="M95" i="3" s="1"/>
  <c r="O96" i="3"/>
  <c r="M96" i="3" s="1"/>
  <c r="O105" i="3"/>
  <c r="M105" i="3" s="1"/>
  <c r="O123" i="3"/>
  <c r="O124" i="3"/>
  <c r="N124" i="3" s="1"/>
  <c r="O125" i="3"/>
  <c r="M125" i="3" s="1"/>
  <c r="O126" i="3"/>
  <c r="O137" i="3"/>
  <c r="M137" i="3" s="1"/>
  <c r="O155" i="3"/>
  <c r="O156" i="3"/>
  <c r="N156" i="3" s="1"/>
  <c r="O157" i="3"/>
  <c r="M157" i="3" s="1"/>
  <c r="O158" i="3"/>
  <c r="M158" i="3" s="1"/>
  <c r="O159" i="3"/>
  <c r="M159" i="3" s="1"/>
  <c r="O160" i="3"/>
  <c r="M160" i="3" s="1"/>
  <c r="O169" i="3"/>
  <c r="M169" i="3" s="1"/>
  <c r="O187" i="3"/>
  <c r="O188" i="3"/>
  <c r="N188" i="3" s="1"/>
  <c r="O189" i="3"/>
  <c r="O201" i="3"/>
  <c r="M201" i="3" s="1"/>
  <c r="O219" i="3"/>
  <c r="O220" i="3"/>
  <c r="N220" i="3" s="1"/>
  <c r="O221" i="3"/>
  <c r="M221" i="3" s="1"/>
  <c r="O222" i="3"/>
  <c r="O223" i="3"/>
  <c r="N223" i="3" s="1"/>
  <c r="O224" i="3"/>
  <c r="M224" i="3" s="1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O64" i="3" s="1"/>
  <c r="N64" i="3" s="1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K80" i="3"/>
  <c r="L80" i="3"/>
  <c r="K81" i="3"/>
  <c r="L81" i="3"/>
  <c r="K82" i="3"/>
  <c r="L82" i="3"/>
  <c r="K83" i="3"/>
  <c r="L83" i="3"/>
  <c r="K84" i="3"/>
  <c r="L84" i="3"/>
  <c r="K85" i="3"/>
  <c r="L85" i="3"/>
  <c r="K86" i="3"/>
  <c r="L86" i="3"/>
  <c r="K87" i="3"/>
  <c r="L87" i="3"/>
  <c r="K88" i="3"/>
  <c r="L88" i="3"/>
  <c r="K89" i="3"/>
  <c r="L89" i="3"/>
  <c r="K90" i="3"/>
  <c r="L90" i="3"/>
  <c r="K91" i="3"/>
  <c r="L91" i="3"/>
  <c r="K92" i="3"/>
  <c r="L92" i="3"/>
  <c r="K93" i="3"/>
  <c r="L93" i="3"/>
  <c r="K94" i="3"/>
  <c r="L94" i="3"/>
  <c r="K95" i="3"/>
  <c r="L95" i="3"/>
  <c r="K96" i="3"/>
  <c r="L96" i="3"/>
  <c r="N96" i="3" s="1"/>
  <c r="K97" i="3"/>
  <c r="L97" i="3"/>
  <c r="K98" i="3"/>
  <c r="L98" i="3"/>
  <c r="K99" i="3"/>
  <c r="L99" i="3"/>
  <c r="K100" i="3"/>
  <c r="L100" i="3"/>
  <c r="K101" i="3"/>
  <c r="L101" i="3"/>
  <c r="K102" i="3"/>
  <c r="L102" i="3"/>
  <c r="K103" i="3"/>
  <c r="L103" i="3"/>
  <c r="K104" i="3"/>
  <c r="L104" i="3"/>
  <c r="K105" i="3"/>
  <c r="L105" i="3"/>
  <c r="K106" i="3"/>
  <c r="L106" i="3"/>
  <c r="K107" i="3"/>
  <c r="L107" i="3"/>
  <c r="K108" i="3"/>
  <c r="L108" i="3"/>
  <c r="K109" i="3"/>
  <c r="L109" i="3"/>
  <c r="K110" i="3"/>
  <c r="L110" i="3"/>
  <c r="K111" i="3"/>
  <c r="L111" i="3"/>
  <c r="K112" i="3"/>
  <c r="L112" i="3"/>
  <c r="K113" i="3"/>
  <c r="L113" i="3"/>
  <c r="K114" i="3"/>
  <c r="L114" i="3"/>
  <c r="K115" i="3"/>
  <c r="L115" i="3"/>
  <c r="K116" i="3"/>
  <c r="L116" i="3"/>
  <c r="K117" i="3"/>
  <c r="L117" i="3"/>
  <c r="K118" i="3"/>
  <c r="L118" i="3"/>
  <c r="K119" i="3"/>
  <c r="L119" i="3"/>
  <c r="K120" i="3"/>
  <c r="L120" i="3"/>
  <c r="K121" i="3"/>
  <c r="L121" i="3"/>
  <c r="K122" i="3"/>
  <c r="L122" i="3"/>
  <c r="K123" i="3"/>
  <c r="L123" i="3"/>
  <c r="K124" i="3"/>
  <c r="L124" i="3"/>
  <c r="K125" i="3"/>
  <c r="L125" i="3"/>
  <c r="K126" i="3"/>
  <c r="L126" i="3"/>
  <c r="K127" i="3"/>
  <c r="L127" i="3"/>
  <c r="K128" i="3"/>
  <c r="O128" i="3" s="1"/>
  <c r="M128" i="3" s="1"/>
  <c r="L128" i="3"/>
  <c r="N128" i="3" s="1"/>
  <c r="K129" i="3"/>
  <c r="L129" i="3"/>
  <c r="K130" i="3"/>
  <c r="L130" i="3"/>
  <c r="K131" i="3"/>
  <c r="L131" i="3"/>
  <c r="K132" i="3"/>
  <c r="L132" i="3"/>
  <c r="K133" i="3"/>
  <c r="L133" i="3"/>
  <c r="K134" i="3"/>
  <c r="L134" i="3"/>
  <c r="K135" i="3"/>
  <c r="L135" i="3"/>
  <c r="K136" i="3"/>
  <c r="L136" i="3"/>
  <c r="K137" i="3"/>
  <c r="L137" i="3"/>
  <c r="K138" i="3"/>
  <c r="L138" i="3"/>
  <c r="K139" i="3"/>
  <c r="L139" i="3"/>
  <c r="K140" i="3"/>
  <c r="L140" i="3"/>
  <c r="K141" i="3"/>
  <c r="L141" i="3"/>
  <c r="K142" i="3"/>
  <c r="L142" i="3"/>
  <c r="K143" i="3"/>
  <c r="L143" i="3"/>
  <c r="K144" i="3"/>
  <c r="L144" i="3"/>
  <c r="K145" i="3"/>
  <c r="L145" i="3"/>
  <c r="K146" i="3"/>
  <c r="L146" i="3"/>
  <c r="K147" i="3"/>
  <c r="L147" i="3"/>
  <c r="K148" i="3"/>
  <c r="L148" i="3"/>
  <c r="K149" i="3"/>
  <c r="L149" i="3"/>
  <c r="K150" i="3"/>
  <c r="L150" i="3"/>
  <c r="K151" i="3"/>
  <c r="L151" i="3"/>
  <c r="K152" i="3"/>
  <c r="L152" i="3"/>
  <c r="K153" i="3"/>
  <c r="L153" i="3"/>
  <c r="K154" i="3"/>
  <c r="L154" i="3"/>
  <c r="K155" i="3"/>
  <c r="L155" i="3"/>
  <c r="K156" i="3"/>
  <c r="L156" i="3"/>
  <c r="K157" i="3"/>
  <c r="L157" i="3"/>
  <c r="K158" i="3"/>
  <c r="L158" i="3"/>
  <c r="K159" i="3"/>
  <c r="L159" i="3"/>
  <c r="K160" i="3"/>
  <c r="L160" i="3"/>
  <c r="K161" i="3"/>
  <c r="L161" i="3"/>
  <c r="K162" i="3"/>
  <c r="L162" i="3"/>
  <c r="K163" i="3"/>
  <c r="L163" i="3"/>
  <c r="K164" i="3"/>
  <c r="L164" i="3"/>
  <c r="K165" i="3"/>
  <c r="L165" i="3"/>
  <c r="K166" i="3"/>
  <c r="L166" i="3"/>
  <c r="K167" i="3"/>
  <c r="L167" i="3"/>
  <c r="K168" i="3"/>
  <c r="L168" i="3"/>
  <c r="K169" i="3"/>
  <c r="L169" i="3"/>
  <c r="K170" i="3"/>
  <c r="L170" i="3"/>
  <c r="K171" i="3"/>
  <c r="L171" i="3"/>
  <c r="K172" i="3"/>
  <c r="L172" i="3"/>
  <c r="K173" i="3"/>
  <c r="L173" i="3"/>
  <c r="K174" i="3"/>
  <c r="L174" i="3"/>
  <c r="K175" i="3"/>
  <c r="L175" i="3"/>
  <c r="K176" i="3"/>
  <c r="L176" i="3"/>
  <c r="K177" i="3"/>
  <c r="L177" i="3"/>
  <c r="K178" i="3"/>
  <c r="L178" i="3"/>
  <c r="K179" i="3"/>
  <c r="L179" i="3"/>
  <c r="K180" i="3"/>
  <c r="L180" i="3"/>
  <c r="K181" i="3"/>
  <c r="L181" i="3"/>
  <c r="K182" i="3"/>
  <c r="L182" i="3"/>
  <c r="K183" i="3"/>
  <c r="L183" i="3"/>
  <c r="K184" i="3"/>
  <c r="L184" i="3"/>
  <c r="K185" i="3"/>
  <c r="L185" i="3"/>
  <c r="K186" i="3"/>
  <c r="L186" i="3"/>
  <c r="K187" i="3"/>
  <c r="L187" i="3"/>
  <c r="K188" i="3"/>
  <c r="L188" i="3"/>
  <c r="K189" i="3"/>
  <c r="L189" i="3"/>
  <c r="K190" i="3"/>
  <c r="L190" i="3"/>
  <c r="K191" i="3"/>
  <c r="L191" i="3"/>
  <c r="K192" i="3"/>
  <c r="L192" i="3"/>
  <c r="K193" i="3"/>
  <c r="L193" i="3"/>
  <c r="K194" i="3"/>
  <c r="L194" i="3"/>
  <c r="K195" i="3"/>
  <c r="L195" i="3"/>
  <c r="K196" i="3"/>
  <c r="L196" i="3"/>
  <c r="K197" i="3"/>
  <c r="L197" i="3"/>
  <c r="K198" i="3"/>
  <c r="L198" i="3"/>
  <c r="K199" i="3"/>
  <c r="L199" i="3"/>
  <c r="K200" i="3"/>
  <c r="L200" i="3"/>
  <c r="K201" i="3"/>
  <c r="L201" i="3"/>
  <c r="K202" i="3"/>
  <c r="L202" i="3"/>
  <c r="K203" i="3"/>
  <c r="L203" i="3"/>
  <c r="K204" i="3"/>
  <c r="L204" i="3"/>
  <c r="K205" i="3"/>
  <c r="L205" i="3"/>
  <c r="K206" i="3"/>
  <c r="L206" i="3"/>
  <c r="K207" i="3"/>
  <c r="L207" i="3"/>
  <c r="K208" i="3"/>
  <c r="L208" i="3"/>
  <c r="K209" i="3"/>
  <c r="L209" i="3"/>
  <c r="K210" i="3"/>
  <c r="L210" i="3"/>
  <c r="K211" i="3"/>
  <c r="L211" i="3"/>
  <c r="K212" i="3"/>
  <c r="L212" i="3"/>
  <c r="K213" i="3"/>
  <c r="L213" i="3"/>
  <c r="K214" i="3"/>
  <c r="L214" i="3"/>
  <c r="K215" i="3"/>
  <c r="L215" i="3"/>
  <c r="K216" i="3"/>
  <c r="L216" i="3"/>
  <c r="K217" i="3"/>
  <c r="L217" i="3"/>
  <c r="K218" i="3"/>
  <c r="L218" i="3"/>
  <c r="K219" i="3"/>
  <c r="L219" i="3"/>
  <c r="K220" i="3"/>
  <c r="L220" i="3"/>
  <c r="K221" i="3"/>
  <c r="L221" i="3"/>
  <c r="K222" i="3"/>
  <c r="L222" i="3"/>
  <c r="K223" i="3"/>
  <c r="L223" i="3"/>
  <c r="K224" i="3"/>
  <c r="L224" i="3"/>
  <c r="K225" i="3"/>
  <c r="L225" i="3"/>
  <c r="K226" i="3"/>
  <c r="L226" i="3"/>
  <c r="K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O62" i="3" s="1"/>
  <c r="M62" i="3" s="1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O127" i="3" s="1"/>
  <c r="I128" i="3"/>
  <c r="J128" i="3"/>
  <c r="I129" i="3"/>
  <c r="J129" i="3"/>
  <c r="I130" i="3"/>
  <c r="J130" i="3"/>
  <c r="I131" i="3"/>
  <c r="J131" i="3"/>
  <c r="I132" i="3"/>
  <c r="J132" i="3"/>
  <c r="I133" i="3"/>
  <c r="J133" i="3"/>
  <c r="I134" i="3"/>
  <c r="J134" i="3"/>
  <c r="I135" i="3"/>
  <c r="J135" i="3"/>
  <c r="I136" i="3"/>
  <c r="J136" i="3"/>
  <c r="I137" i="3"/>
  <c r="J137" i="3"/>
  <c r="I138" i="3"/>
  <c r="J138" i="3"/>
  <c r="I139" i="3"/>
  <c r="J139" i="3"/>
  <c r="I140" i="3"/>
  <c r="J140" i="3"/>
  <c r="I141" i="3"/>
  <c r="J141" i="3"/>
  <c r="I142" i="3"/>
  <c r="J142" i="3"/>
  <c r="I143" i="3"/>
  <c r="J143" i="3"/>
  <c r="I144" i="3"/>
  <c r="J144" i="3"/>
  <c r="I145" i="3"/>
  <c r="J145" i="3"/>
  <c r="I146" i="3"/>
  <c r="J146" i="3"/>
  <c r="I147" i="3"/>
  <c r="J147" i="3"/>
  <c r="I148" i="3"/>
  <c r="J148" i="3"/>
  <c r="I149" i="3"/>
  <c r="J149" i="3"/>
  <c r="I150" i="3"/>
  <c r="J150" i="3"/>
  <c r="I151" i="3"/>
  <c r="J151" i="3"/>
  <c r="I152" i="3"/>
  <c r="J152" i="3"/>
  <c r="I153" i="3"/>
  <c r="J153" i="3"/>
  <c r="I154" i="3"/>
  <c r="J154" i="3"/>
  <c r="I155" i="3"/>
  <c r="J155" i="3"/>
  <c r="I156" i="3"/>
  <c r="J156" i="3"/>
  <c r="I157" i="3"/>
  <c r="J157" i="3"/>
  <c r="I158" i="3"/>
  <c r="J158" i="3"/>
  <c r="I159" i="3"/>
  <c r="J159" i="3"/>
  <c r="I160" i="3"/>
  <c r="J160" i="3"/>
  <c r="I161" i="3"/>
  <c r="J161" i="3"/>
  <c r="I162" i="3"/>
  <c r="J162" i="3"/>
  <c r="I163" i="3"/>
  <c r="J163" i="3"/>
  <c r="I164" i="3"/>
  <c r="J164" i="3"/>
  <c r="I165" i="3"/>
  <c r="J165" i="3"/>
  <c r="I166" i="3"/>
  <c r="J166" i="3"/>
  <c r="I167" i="3"/>
  <c r="J167" i="3"/>
  <c r="I168" i="3"/>
  <c r="J168" i="3"/>
  <c r="I169" i="3"/>
  <c r="J169" i="3"/>
  <c r="I170" i="3"/>
  <c r="J170" i="3"/>
  <c r="I171" i="3"/>
  <c r="J171" i="3"/>
  <c r="I172" i="3"/>
  <c r="J172" i="3"/>
  <c r="I173" i="3"/>
  <c r="J173" i="3"/>
  <c r="I174" i="3"/>
  <c r="J174" i="3"/>
  <c r="I175" i="3"/>
  <c r="J175" i="3"/>
  <c r="I176" i="3"/>
  <c r="J176" i="3"/>
  <c r="I177" i="3"/>
  <c r="J177" i="3"/>
  <c r="I178" i="3"/>
  <c r="J178" i="3"/>
  <c r="I179" i="3"/>
  <c r="J179" i="3"/>
  <c r="I180" i="3"/>
  <c r="J180" i="3"/>
  <c r="I181" i="3"/>
  <c r="J181" i="3"/>
  <c r="I182" i="3"/>
  <c r="J182" i="3"/>
  <c r="I183" i="3"/>
  <c r="J183" i="3"/>
  <c r="I184" i="3"/>
  <c r="J184" i="3"/>
  <c r="I185" i="3"/>
  <c r="J185" i="3"/>
  <c r="I186" i="3"/>
  <c r="J186" i="3"/>
  <c r="I187" i="3"/>
  <c r="J187" i="3"/>
  <c r="I188" i="3"/>
  <c r="J188" i="3"/>
  <c r="I189" i="3"/>
  <c r="J189" i="3"/>
  <c r="I190" i="3"/>
  <c r="J190" i="3"/>
  <c r="O190" i="3" s="1"/>
  <c r="I191" i="3"/>
  <c r="J191" i="3"/>
  <c r="I192" i="3"/>
  <c r="J192" i="3"/>
  <c r="I193" i="3"/>
  <c r="J193" i="3"/>
  <c r="I194" i="3"/>
  <c r="J194" i="3"/>
  <c r="I195" i="3"/>
  <c r="J195" i="3"/>
  <c r="I196" i="3"/>
  <c r="J196" i="3"/>
  <c r="I197" i="3"/>
  <c r="J197" i="3"/>
  <c r="I198" i="3"/>
  <c r="J198" i="3"/>
  <c r="I199" i="3"/>
  <c r="J199" i="3"/>
  <c r="I200" i="3"/>
  <c r="J200" i="3"/>
  <c r="I201" i="3"/>
  <c r="J201" i="3"/>
  <c r="I202" i="3"/>
  <c r="J202" i="3"/>
  <c r="I203" i="3"/>
  <c r="J203" i="3"/>
  <c r="I204" i="3"/>
  <c r="J204" i="3"/>
  <c r="I205" i="3"/>
  <c r="J205" i="3"/>
  <c r="I206" i="3"/>
  <c r="J206" i="3"/>
  <c r="I207" i="3"/>
  <c r="J207" i="3"/>
  <c r="I208" i="3"/>
  <c r="J208" i="3"/>
  <c r="I209" i="3"/>
  <c r="J209" i="3"/>
  <c r="I210" i="3"/>
  <c r="J210" i="3"/>
  <c r="I211" i="3"/>
  <c r="J211" i="3"/>
  <c r="I212" i="3"/>
  <c r="J212" i="3"/>
  <c r="I213" i="3"/>
  <c r="J213" i="3"/>
  <c r="I214" i="3"/>
  <c r="J214" i="3"/>
  <c r="I215" i="3"/>
  <c r="J215" i="3"/>
  <c r="I216" i="3"/>
  <c r="J216" i="3"/>
  <c r="I217" i="3"/>
  <c r="J217" i="3"/>
  <c r="I218" i="3"/>
  <c r="J218" i="3"/>
  <c r="I219" i="3"/>
  <c r="J219" i="3"/>
  <c r="I220" i="3"/>
  <c r="J220" i="3"/>
  <c r="I221" i="3"/>
  <c r="J221" i="3"/>
  <c r="I222" i="3"/>
  <c r="J222" i="3"/>
  <c r="I223" i="3"/>
  <c r="J223" i="3"/>
  <c r="I224" i="3"/>
  <c r="J224" i="3"/>
  <c r="I225" i="3"/>
  <c r="J225" i="3"/>
  <c r="I226" i="3"/>
  <c r="J226" i="3"/>
  <c r="J2" i="3"/>
  <c r="I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N14" i="3" s="1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N30" i="3" s="1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N61" i="3" s="1"/>
  <c r="G62" i="3"/>
  <c r="H62" i="3"/>
  <c r="N62" i="3" s="1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M126" i="3" s="1"/>
  <c r="H126" i="3"/>
  <c r="N126" i="3" s="1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N189" i="3" s="1"/>
  <c r="G190" i="3"/>
  <c r="M190" i="3" s="1"/>
  <c r="H190" i="3"/>
  <c r="N190" i="3" s="1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M222" i="3" s="1"/>
  <c r="H222" i="3"/>
  <c r="N222" i="3" s="1"/>
  <c r="G223" i="3"/>
  <c r="H223" i="3"/>
  <c r="G224" i="3"/>
  <c r="H224" i="3"/>
  <c r="G225" i="3"/>
  <c r="H225" i="3"/>
  <c r="G226" i="3"/>
  <c r="H226" i="3"/>
  <c r="H2" i="3"/>
  <c r="G2" i="3"/>
  <c r="V7" i="3"/>
  <c r="U7" i="3"/>
  <c r="O14" i="3" s="1"/>
  <c r="J1371" i="7"/>
  <c r="J1965" i="7"/>
  <c r="H16" i="7"/>
  <c r="J16" i="7" s="1"/>
  <c r="H17" i="7"/>
  <c r="J17" i="7" s="1"/>
  <c r="H93" i="7"/>
  <c r="J93" i="7" s="1"/>
  <c r="H130" i="7"/>
  <c r="J130" i="7" s="1"/>
  <c r="H131" i="7"/>
  <c r="J131" i="7" s="1"/>
  <c r="H209" i="7"/>
  <c r="J209" i="7" s="1"/>
  <c r="H210" i="7"/>
  <c r="J210" i="7" s="1"/>
  <c r="H240" i="7"/>
  <c r="J240" i="7" s="1"/>
  <c r="H241" i="7"/>
  <c r="J241" i="7" s="1"/>
  <c r="H253" i="7"/>
  <c r="J253" i="7" s="1"/>
  <c r="H327" i="7"/>
  <c r="J327" i="7" s="1"/>
  <c r="H329" i="7"/>
  <c r="J329" i="7" s="1"/>
  <c r="H349" i="7"/>
  <c r="J349" i="7" s="1"/>
  <c r="H350" i="7"/>
  <c r="J350" i="7" s="1"/>
  <c r="H402" i="7"/>
  <c r="J402" i="7" s="1"/>
  <c r="H446" i="7"/>
  <c r="J446" i="7" s="1"/>
  <c r="H447" i="7"/>
  <c r="J447" i="7" s="1"/>
  <c r="H448" i="7"/>
  <c r="J448" i="7" s="1"/>
  <c r="K448" i="7" s="1"/>
  <c r="H509" i="7"/>
  <c r="J509" i="7" s="1"/>
  <c r="H514" i="7"/>
  <c r="J514" i="7" s="1"/>
  <c r="H515" i="7"/>
  <c r="J515" i="7" s="1"/>
  <c r="H516" i="7"/>
  <c r="J516" i="7" s="1"/>
  <c r="H525" i="7"/>
  <c r="J525" i="7" s="1"/>
  <c r="H526" i="7"/>
  <c r="J526" i="7" s="1"/>
  <c r="K526" i="7" s="1"/>
  <c r="H538" i="7"/>
  <c r="J538" i="7" s="1"/>
  <c r="H620" i="7"/>
  <c r="J620" i="7" s="1"/>
  <c r="H627" i="7"/>
  <c r="J627" i="7" s="1"/>
  <c r="H683" i="7"/>
  <c r="J683" i="7" s="1"/>
  <c r="K683" i="7" s="1"/>
  <c r="H705" i="7"/>
  <c r="J705" i="7" s="1"/>
  <c r="K705" i="7" s="1"/>
  <c r="H714" i="7"/>
  <c r="J714" i="7" s="1"/>
  <c r="H764" i="7"/>
  <c r="J764" i="7" s="1"/>
  <c r="H767" i="7"/>
  <c r="J767" i="7" s="1"/>
  <c r="H768" i="7"/>
  <c r="J768" i="7" s="1"/>
  <c r="H769" i="7"/>
  <c r="J769" i="7" s="1"/>
  <c r="H770" i="7"/>
  <c r="J770" i="7" s="1"/>
  <c r="H771" i="7"/>
  <c r="J771" i="7" s="1"/>
  <c r="H832" i="7"/>
  <c r="J832" i="7" s="1"/>
  <c r="H833" i="7"/>
  <c r="J833" i="7" s="1"/>
  <c r="H834" i="7"/>
  <c r="J834" i="7" s="1"/>
  <c r="H835" i="7"/>
  <c r="J835" i="7" s="1"/>
  <c r="H856" i="7"/>
  <c r="J856" i="7" s="1"/>
  <c r="H859" i="7"/>
  <c r="J859" i="7" s="1"/>
  <c r="H860" i="7"/>
  <c r="J860" i="7" s="1"/>
  <c r="H911" i="7"/>
  <c r="J911" i="7" s="1"/>
  <c r="H922" i="7"/>
  <c r="J922" i="7" s="1"/>
  <c r="H923" i="7"/>
  <c r="J923" i="7" s="1"/>
  <c r="H924" i="7"/>
  <c r="J924" i="7" s="1"/>
  <c r="H925" i="7"/>
  <c r="J925" i="7" s="1"/>
  <c r="H927" i="7"/>
  <c r="J927" i="7" s="1"/>
  <c r="H976" i="7"/>
  <c r="J976" i="7" s="1"/>
  <c r="H977" i="7"/>
  <c r="J977" i="7" s="1"/>
  <c r="H1003" i="7"/>
  <c r="J1003" i="7" s="1"/>
  <c r="H1004" i="7"/>
  <c r="J1004" i="7" s="1"/>
  <c r="H1009" i="7"/>
  <c r="J1009" i="7" s="1"/>
  <c r="H1011" i="7"/>
  <c r="J1011" i="7" s="1"/>
  <c r="K1011" i="7" s="1"/>
  <c r="H1012" i="7"/>
  <c r="J1012" i="7" s="1"/>
  <c r="H1062" i="7"/>
  <c r="J1062" i="7" s="1"/>
  <c r="K1062" i="7" s="1"/>
  <c r="H1063" i="7"/>
  <c r="J1063" i="7" s="1"/>
  <c r="H1064" i="7"/>
  <c r="J1064" i="7" s="1"/>
  <c r="H1131" i="7"/>
  <c r="J1131" i="7" s="1"/>
  <c r="H1132" i="7"/>
  <c r="J1132" i="7" s="1"/>
  <c r="H1133" i="7"/>
  <c r="J1133" i="7" s="1"/>
  <c r="H1139" i="7"/>
  <c r="J1139" i="7" s="1"/>
  <c r="H1180" i="7"/>
  <c r="J1180" i="7" s="1"/>
  <c r="H1181" i="7"/>
  <c r="J1181" i="7" s="1"/>
  <c r="H1183" i="7"/>
  <c r="J1183" i="7" s="1"/>
  <c r="H1184" i="7"/>
  <c r="J1184" i="7" s="1"/>
  <c r="H1198" i="7"/>
  <c r="J1198" i="7" s="1"/>
  <c r="H1200" i="7"/>
  <c r="J1200" i="7" s="1"/>
  <c r="K1200" i="7" s="1"/>
  <c r="H1212" i="7"/>
  <c r="J1212" i="7" s="1"/>
  <c r="H1214" i="7"/>
  <c r="J1214" i="7" s="1"/>
  <c r="H1245" i="7"/>
  <c r="J1245" i="7" s="1"/>
  <c r="H1246" i="7"/>
  <c r="J1246" i="7" s="1"/>
  <c r="H1247" i="7"/>
  <c r="J1247" i="7" s="1"/>
  <c r="H1248" i="7"/>
  <c r="J1248" i="7" s="1"/>
  <c r="H1259" i="7"/>
  <c r="J1259" i="7" s="1"/>
  <c r="H1260" i="7"/>
  <c r="J1260" i="7" s="1"/>
  <c r="H1310" i="7"/>
  <c r="J1310" i="7" s="1"/>
  <c r="H1312" i="7"/>
  <c r="J1312" i="7" s="1"/>
  <c r="K1312" i="7" s="1"/>
  <c r="H1325" i="7"/>
  <c r="J1325" i="7" s="1"/>
  <c r="H1326" i="7"/>
  <c r="J1326" i="7" s="1"/>
  <c r="H1327" i="7"/>
  <c r="J1327" i="7" s="1"/>
  <c r="H1328" i="7"/>
  <c r="J1328" i="7" s="1"/>
  <c r="H1371" i="7"/>
  <c r="H1372" i="7"/>
  <c r="J1372" i="7" s="1"/>
  <c r="H1390" i="7"/>
  <c r="J1390" i="7" s="1"/>
  <c r="H1392" i="7"/>
  <c r="J1392" i="7" s="1"/>
  <c r="H1437" i="7"/>
  <c r="J1437" i="7" s="1"/>
  <c r="H1438" i="7"/>
  <c r="J1438" i="7" s="1"/>
  <c r="H1439" i="7"/>
  <c r="J1439" i="7" s="1"/>
  <c r="H1440" i="7"/>
  <c r="J1440" i="7" s="1"/>
  <c r="K1440" i="7" s="1"/>
  <c r="H1483" i="7"/>
  <c r="J1483" i="7" s="1"/>
  <c r="H1484" i="7"/>
  <c r="J1484" i="7" s="1"/>
  <c r="H1502" i="7"/>
  <c r="J1502" i="7" s="1"/>
  <c r="H1504" i="7"/>
  <c r="J1504" i="7" s="1"/>
  <c r="K1504" i="7" s="1"/>
  <c r="H1512" i="7"/>
  <c r="J1512" i="7" s="1"/>
  <c r="K1512" i="7" s="1"/>
  <c r="H1552" i="7"/>
  <c r="J1552" i="7" s="1"/>
  <c r="H1563" i="7"/>
  <c r="J1563" i="7" s="1"/>
  <c r="H1564" i="7"/>
  <c r="J1564" i="7" s="1"/>
  <c r="H1598" i="7"/>
  <c r="J1598" i="7" s="1"/>
  <c r="H1599" i="7"/>
  <c r="J1599" i="7" s="1"/>
  <c r="H1616" i="7"/>
  <c r="J1616" i="7" s="1"/>
  <c r="K1616" i="7" s="1"/>
  <c r="H1620" i="7"/>
  <c r="J1620" i="7" s="1"/>
  <c r="H1621" i="7"/>
  <c r="J1621" i="7" s="1"/>
  <c r="H1659" i="7"/>
  <c r="J1659" i="7" s="1"/>
  <c r="H1660" i="7"/>
  <c r="J1660" i="7" s="1"/>
  <c r="H1661" i="7"/>
  <c r="J1661" i="7" s="1"/>
  <c r="H1662" i="7"/>
  <c r="J1662" i="7" s="1"/>
  <c r="H1663" i="7"/>
  <c r="J1663" i="7" s="1"/>
  <c r="K1663" i="7" s="1"/>
  <c r="H1664" i="7"/>
  <c r="J1664" i="7" s="1"/>
  <c r="H1680" i="7"/>
  <c r="J1680" i="7" s="1"/>
  <c r="H1684" i="7"/>
  <c r="J1684" i="7" s="1"/>
  <c r="K1684" i="7" s="1"/>
  <c r="H1712" i="7"/>
  <c r="J1712" i="7" s="1"/>
  <c r="H1716" i="7"/>
  <c r="J1716" i="7" s="1"/>
  <c r="H1717" i="7"/>
  <c r="J1717" i="7" s="1"/>
  <c r="H1718" i="7"/>
  <c r="J1718" i="7" s="1"/>
  <c r="H1720" i="7"/>
  <c r="J1720" i="7" s="1"/>
  <c r="H1729" i="7"/>
  <c r="J1729" i="7" s="1"/>
  <c r="K1729" i="7" s="1"/>
  <c r="H1732" i="7"/>
  <c r="J1732" i="7" s="1"/>
  <c r="H1760" i="7"/>
  <c r="J1760" i="7" s="1"/>
  <c r="H1819" i="7"/>
  <c r="J1819" i="7" s="1"/>
  <c r="H1820" i="7"/>
  <c r="J1820" i="7" s="1"/>
  <c r="H1825" i="7"/>
  <c r="J1825" i="7" s="1"/>
  <c r="H1828" i="7"/>
  <c r="J1828" i="7" s="1"/>
  <c r="K1828" i="7" s="1"/>
  <c r="H1829" i="7"/>
  <c r="J1829" i="7" s="1"/>
  <c r="K1829" i="7" s="1"/>
  <c r="H1861" i="7"/>
  <c r="J1861" i="7" s="1"/>
  <c r="H1876" i="7"/>
  <c r="J1876" i="7" s="1"/>
  <c r="H1920" i="7"/>
  <c r="J1920" i="7" s="1"/>
  <c r="H1923" i="7"/>
  <c r="J1923" i="7" s="1"/>
  <c r="K1923" i="7" s="1"/>
  <c r="H1924" i="7"/>
  <c r="J1924" i="7" s="1"/>
  <c r="K1924" i="7" s="1"/>
  <c r="H1931" i="7"/>
  <c r="J1931" i="7" s="1"/>
  <c r="H1933" i="7"/>
  <c r="J1933" i="7" s="1"/>
  <c r="H1965" i="7"/>
  <c r="H1967" i="7"/>
  <c r="J1967" i="7" s="1"/>
  <c r="H1972" i="7"/>
  <c r="J1972" i="7" s="1"/>
  <c r="H2011" i="7"/>
  <c r="J2011" i="7" s="1"/>
  <c r="H2012" i="7"/>
  <c r="J2012" i="7" s="1"/>
  <c r="H2013" i="7"/>
  <c r="J2013" i="7" s="1"/>
  <c r="H2014" i="7"/>
  <c r="J2014" i="7" s="1"/>
  <c r="H2027" i="7"/>
  <c r="J2027" i="7" s="1"/>
  <c r="H2032" i="7"/>
  <c r="J2032" i="7" s="1"/>
  <c r="H2033" i="7"/>
  <c r="J2033" i="7" s="1"/>
  <c r="K2033" i="7" s="1"/>
  <c r="H2062" i="7"/>
  <c r="J2062" i="7" s="1"/>
  <c r="H2063" i="7"/>
  <c r="J2063" i="7" s="1"/>
  <c r="H2064" i="7"/>
  <c r="J2064" i="7" s="1"/>
  <c r="H2065" i="7"/>
  <c r="J2065" i="7" s="1"/>
  <c r="H2067" i="7"/>
  <c r="J2067" i="7" s="1"/>
  <c r="H2115" i="7"/>
  <c r="J2115" i="7" s="1"/>
  <c r="H2117" i="7"/>
  <c r="J2117" i="7" s="1"/>
  <c r="K2117" i="7" s="1"/>
  <c r="H2125" i="7"/>
  <c r="J2125" i="7" s="1"/>
  <c r="H2127" i="7"/>
  <c r="J2127" i="7" s="1"/>
  <c r="K2127" i="7" s="1"/>
  <c r="H2128" i="7"/>
  <c r="J2128" i="7" s="1"/>
  <c r="K2128" i="7" s="1"/>
  <c r="H2129" i="7"/>
  <c r="J2129" i="7" s="1"/>
  <c r="K2129" i="7" s="1"/>
  <c r="H2155" i="7"/>
  <c r="J2155" i="7" s="1"/>
  <c r="H2159" i="7"/>
  <c r="J2159" i="7" s="1"/>
  <c r="H2161" i="7"/>
  <c r="J2161" i="7" s="1"/>
  <c r="K2161" i="7" s="1"/>
  <c r="H2163" i="7"/>
  <c r="J2163" i="7" s="1"/>
  <c r="K2163" i="7" s="1"/>
  <c r="H2164" i="7"/>
  <c r="J2164" i="7" s="1"/>
  <c r="K2164" i="7" s="1"/>
  <c r="H2179" i="7"/>
  <c r="J2179" i="7" s="1"/>
  <c r="H2204" i="7"/>
  <c r="J2204" i="7" s="1"/>
  <c r="H2206" i="7"/>
  <c r="J2206" i="7" s="1"/>
  <c r="H2219" i="7"/>
  <c r="J2219" i="7" s="1"/>
  <c r="K2219" i="7" s="1"/>
  <c r="H2220" i="7"/>
  <c r="J2220" i="7" s="1"/>
  <c r="H2221" i="7"/>
  <c r="J2221" i="7" s="1"/>
  <c r="H2251" i="7"/>
  <c r="J2251" i="7" s="1"/>
  <c r="H2252" i="7"/>
  <c r="J2252" i="7" s="1"/>
  <c r="H2253" i="7"/>
  <c r="J2253" i="7" s="1"/>
  <c r="H2268" i="7"/>
  <c r="J2268" i="7" s="1"/>
  <c r="H2270" i="7"/>
  <c r="J2270" i="7" s="1"/>
  <c r="H2271" i="7"/>
  <c r="J2271" i="7" s="1"/>
  <c r="K2271" i="7" s="1"/>
  <c r="H2272" i="7"/>
  <c r="J2272" i="7" s="1"/>
  <c r="K2272" i="7" s="1"/>
  <c r="H2305" i="7"/>
  <c r="J2305" i="7" s="1"/>
  <c r="H2307" i="7"/>
  <c r="J2307" i="7" s="1"/>
  <c r="H2315" i="7"/>
  <c r="J2315" i="7" s="1"/>
  <c r="H2316" i="7"/>
  <c r="J2316" i="7" s="1"/>
  <c r="H2317" i="7"/>
  <c r="J2317" i="7" s="1"/>
  <c r="H2356" i="7"/>
  <c r="J2356" i="7" s="1"/>
  <c r="K2356" i="7" s="1"/>
  <c r="H2362" i="7"/>
  <c r="J2362" i="7" s="1"/>
  <c r="H2364" i="7"/>
  <c r="J2364" i="7" s="1"/>
  <c r="H2365" i="7"/>
  <c r="J2365" i="7" s="1"/>
  <c r="H2366" i="7"/>
  <c r="J2366" i="7" s="1"/>
  <c r="H2397" i="7"/>
  <c r="J2397" i="7" s="1"/>
  <c r="H2398" i="7"/>
  <c r="J2398" i="7" s="1"/>
  <c r="H2399" i="7"/>
  <c r="J2399" i="7" s="1"/>
  <c r="K2399" i="7" s="1"/>
  <c r="H2400" i="7"/>
  <c r="J2400" i="7" s="1"/>
  <c r="K2400" i="7" s="1"/>
  <c r="H2401" i="7"/>
  <c r="J2401" i="7" s="1"/>
  <c r="H2402" i="7"/>
  <c r="J2402" i="7" s="1"/>
  <c r="H2416" i="7"/>
  <c r="J2416" i="7" s="1"/>
  <c r="K2416" i="7" s="1"/>
  <c r="H2418" i="7"/>
  <c r="J2418" i="7" s="1"/>
  <c r="H2444" i="7"/>
  <c r="J2444" i="7" s="1"/>
  <c r="H2445" i="7"/>
  <c r="J2445" i="7" s="1"/>
  <c r="H2446" i="7"/>
  <c r="J2446" i="7" s="1"/>
  <c r="H2447" i="7"/>
  <c r="J2447" i="7" s="1"/>
  <c r="K2447" i="7" s="1"/>
  <c r="H2448" i="7"/>
  <c r="J2448" i="7" s="1"/>
  <c r="K2448" i="7" s="1"/>
  <c r="H2479" i="7"/>
  <c r="J2479" i="7" s="1"/>
  <c r="K2479" i="7" s="1"/>
  <c r="H2480" i="7"/>
  <c r="J2480" i="7" s="1"/>
  <c r="K2480" i="7" s="1"/>
  <c r="H2481" i="7"/>
  <c r="J2481" i="7" s="1"/>
  <c r="H2482" i="7"/>
  <c r="J2482" i="7" s="1"/>
  <c r="H2495" i="7"/>
  <c r="J2495" i="7" s="1"/>
  <c r="K2495" i="7" s="1"/>
  <c r="H2497" i="7"/>
  <c r="J2497" i="7" s="1"/>
  <c r="H2498" i="7"/>
  <c r="J2498" i="7" s="1"/>
  <c r="H2499" i="7"/>
  <c r="J2499" i="7" s="1"/>
  <c r="K2499" i="7" s="1"/>
  <c r="H2524" i="7"/>
  <c r="J2524" i="7" s="1"/>
  <c r="H2525" i="7"/>
  <c r="J2525" i="7" s="1"/>
  <c r="H2526" i="7"/>
  <c r="J2526" i="7" s="1"/>
  <c r="H2" i="7"/>
  <c r="J2" i="7" s="1"/>
  <c r="K2" i="7" s="1"/>
  <c r="I6" i="7"/>
  <c r="I30" i="7"/>
  <c r="I31" i="7"/>
  <c r="I32" i="7"/>
  <c r="I46" i="7"/>
  <c r="I47" i="7"/>
  <c r="I48" i="7"/>
  <c r="I49" i="7"/>
  <c r="I50" i="7"/>
  <c r="I80" i="7"/>
  <c r="I81" i="7"/>
  <c r="I82" i="7"/>
  <c r="I126" i="7"/>
  <c r="I152" i="7"/>
  <c r="I160" i="7"/>
  <c r="I162" i="7"/>
  <c r="I163" i="7"/>
  <c r="I168" i="7"/>
  <c r="I174" i="7"/>
  <c r="I190" i="7"/>
  <c r="I191" i="7"/>
  <c r="I192" i="7"/>
  <c r="I193" i="7"/>
  <c r="I194" i="7"/>
  <c r="I224" i="7"/>
  <c r="I226" i="7"/>
  <c r="I227" i="7"/>
  <c r="I232" i="7"/>
  <c r="I254" i="7"/>
  <c r="I255" i="7"/>
  <c r="I256" i="7"/>
  <c r="I257" i="7"/>
  <c r="I258" i="7"/>
  <c r="I270" i="7"/>
  <c r="I288" i="7"/>
  <c r="I290" i="7"/>
  <c r="I291" i="7"/>
  <c r="I318" i="7"/>
  <c r="I319" i="7"/>
  <c r="I320" i="7"/>
  <c r="I321" i="7"/>
  <c r="I322" i="7"/>
  <c r="I334" i="7"/>
  <c r="I335" i="7"/>
  <c r="I336" i="7"/>
  <c r="I366" i="7"/>
  <c r="I382" i="7"/>
  <c r="I384" i="7"/>
  <c r="I385" i="7"/>
  <c r="I386" i="7"/>
  <c r="I398" i="7"/>
  <c r="I399" i="7"/>
  <c r="I400" i="7"/>
  <c r="I401" i="7"/>
  <c r="I402" i="7"/>
  <c r="I427" i="7"/>
  <c r="I429" i="7"/>
  <c r="I430" i="7"/>
  <c r="I462" i="7"/>
  <c r="I463" i="7"/>
  <c r="I464" i="7"/>
  <c r="I465" i="7"/>
  <c r="I466" i="7"/>
  <c r="I467" i="7"/>
  <c r="I494" i="7"/>
  <c r="I526" i="7"/>
  <c r="I527" i="7"/>
  <c r="I528" i="7"/>
  <c r="I529" i="7"/>
  <c r="I530" i="7"/>
  <c r="I531" i="7"/>
  <c r="I561" i="7"/>
  <c r="I563" i="7"/>
  <c r="I589" i="7"/>
  <c r="I590" i="7"/>
  <c r="I591" i="7"/>
  <c r="I592" i="7"/>
  <c r="I593" i="7"/>
  <c r="I623" i="7"/>
  <c r="I624" i="7"/>
  <c r="I625" i="7"/>
  <c r="I626" i="7"/>
  <c r="I627" i="7"/>
  <c r="I632" i="7"/>
  <c r="I651" i="7"/>
  <c r="I653" i="7"/>
  <c r="I659" i="7"/>
  <c r="I685" i="7"/>
  <c r="I686" i="7"/>
  <c r="I687" i="7"/>
  <c r="I688" i="7"/>
  <c r="I689" i="7"/>
  <c r="I690" i="7"/>
  <c r="I691" i="7"/>
  <c r="I705" i="7"/>
  <c r="I717" i="7"/>
  <c r="I719" i="7"/>
  <c r="I720" i="7"/>
  <c r="I721" i="7"/>
  <c r="I722" i="7"/>
  <c r="I723" i="7"/>
  <c r="I737" i="7"/>
  <c r="I753" i="7"/>
  <c r="I755" i="7"/>
  <c r="I779" i="7"/>
  <c r="I781" i="7"/>
  <c r="I798" i="7"/>
  <c r="I799" i="7"/>
  <c r="I800" i="7"/>
  <c r="I801" i="7"/>
  <c r="I830" i="7"/>
  <c r="I831" i="7"/>
  <c r="I832" i="7"/>
  <c r="I833" i="7"/>
  <c r="I834" i="7"/>
  <c r="I835" i="7"/>
  <c r="I863" i="7"/>
  <c r="I865" i="7"/>
  <c r="I866" i="7"/>
  <c r="I867" i="7"/>
  <c r="I891" i="7"/>
  <c r="I897" i="7"/>
  <c r="I899" i="7"/>
  <c r="I913" i="7"/>
  <c r="I915" i="7"/>
  <c r="I916" i="7"/>
  <c r="I917" i="7"/>
  <c r="I944" i="7"/>
  <c r="I945" i="7"/>
  <c r="I947" i="7"/>
  <c r="I948" i="7"/>
  <c r="I960" i="7"/>
  <c r="I961" i="7"/>
  <c r="I963" i="7"/>
  <c r="I964" i="7"/>
  <c r="I992" i="7"/>
  <c r="I993" i="7"/>
  <c r="I995" i="7"/>
  <c r="I1008" i="7"/>
  <c r="I1009" i="7"/>
  <c r="I1011" i="7"/>
  <c r="I1012" i="7"/>
  <c r="I1013" i="7"/>
  <c r="I1014" i="7"/>
  <c r="I1040" i="7"/>
  <c r="I1041" i="7"/>
  <c r="I1056" i="7"/>
  <c r="I1057" i="7"/>
  <c r="I1059" i="7"/>
  <c r="I1060" i="7"/>
  <c r="I1061" i="7"/>
  <c r="I1063" i="7"/>
  <c r="I1073" i="7"/>
  <c r="I1088" i="7"/>
  <c r="I1099" i="7"/>
  <c r="I1104" i="7"/>
  <c r="I1105" i="7"/>
  <c r="I1107" i="7"/>
  <c r="I1108" i="7"/>
  <c r="I1109" i="7"/>
  <c r="I1125" i="7"/>
  <c r="I1152" i="7"/>
  <c r="I1153" i="7"/>
  <c r="I1155" i="7"/>
  <c r="I1156" i="7"/>
  <c r="I1169" i="7"/>
  <c r="I1172" i="7"/>
  <c r="I1173" i="7"/>
  <c r="I1195" i="7"/>
  <c r="I1200" i="7"/>
  <c r="I1201" i="7"/>
  <c r="I1203" i="7"/>
  <c r="I1204" i="7"/>
  <c r="I1216" i="7"/>
  <c r="I1217" i="7"/>
  <c r="I1219" i="7"/>
  <c r="I1220" i="7"/>
  <c r="I1248" i="7"/>
  <c r="I1249" i="7"/>
  <c r="I1251" i="7"/>
  <c r="I1264" i="7"/>
  <c r="I1265" i="7"/>
  <c r="I1267" i="7"/>
  <c r="I1268" i="7"/>
  <c r="I1269" i="7"/>
  <c r="I1296" i="7"/>
  <c r="I1297" i="7"/>
  <c r="I1312" i="7"/>
  <c r="I1313" i="7"/>
  <c r="I1315" i="7"/>
  <c r="I1316" i="7"/>
  <c r="I1329" i="7"/>
  <c r="I1339" i="7"/>
  <c r="I1344" i="7"/>
  <c r="I1355" i="7"/>
  <c r="I1360" i="7"/>
  <c r="I1361" i="7"/>
  <c r="I1363" i="7"/>
  <c r="I1364" i="7"/>
  <c r="I1401" i="7"/>
  <c r="I1407" i="7"/>
  <c r="I1408" i="7"/>
  <c r="I1409" i="7"/>
  <c r="I1411" i="7"/>
  <c r="I1423" i="7"/>
  <c r="I1424" i="7"/>
  <c r="I1425" i="7"/>
  <c r="I1427" i="7"/>
  <c r="I1428" i="7"/>
  <c r="I1447" i="7"/>
  <c r="I1467" i="7"/>
  <c r="I1471" i="7"/>
  <c r="I1472" i="7"/>
  <c r="I1473" i="7"/>
  <c r="I1475" i="7"/>
  <c r="I1487" i="7"/>
  <c r="I1488" i="7"/>
  <c r="I1489" i="7"/>
  <c r="I1491" i="7"/>
  <c r="I1492" i="7"/>
  <c r="I1494" i="7"/>
  <c r="I1510" i="7"/>
  <c r="I1511" i="7"/>
  <c r="I1512" i="7"/>
  <c r="I1531" i="7"/>
  <c r="I1535" i="7"/>
  <c r="I1536" i="7"/>
  <c r="I1537" i="7"/>
  <c r="I1547" i="7"/>
  <c r="I1551" i="7"/>
  <c r="I1552" i="7"/>
  <c r="I1553" i="7"/>
  <c r="I1554" i="7"/>
  <c r="I1555" i="7"/>
  <c r="I1567" i="7"/>
  <c r="I1568" i="7"/>
  <c r="I1569" i="7"/>
  <c r="I1570" i="7"/>
  <c r="I1571" i="7"/>
  <c r="I1572" i="7"/>
  <c r="I1573" i="7"/>
  <c r="I1588" i="7"/>
  <c r="I1589" i="7"/>
  <c r="I1615" i="7"/>
  <c r="I1616" i="7"/>
  <c r="I1631" i="7"/>
  <c r="I1632" i="7"/>
  <c r="I1633" i="7"/>
  <c r="I1634" i="7"/>
  <c r="I1635" i="7"/>
  <c r="I1647" i="7"/>
  <c r="I1648" i="7"/>
  <c r="I1649" i="7"/>
  <c r="I1650" i="7"/>
  <c r="I1651" i="7"/>
  <c r="I1663" i="7"/>
  <c r="I1665" i="7"/>
  <c r="I1666" i="7"/>
  <c r="I1667" i="7"/>
  <c r="I1668" i="7"/>
  <c r="I1669" i="7"/>
  <c r="I1672" i="7"/>
  <c r="I1691" i="7"/>
  <c r="I1695" i="7"/>
  <c r="I1705" i="7"/>
  <c r="I1706" i="7"/>
  <c r="I1711" i="7"/>
  <c r="I1712" i="7"/>
  <c r="I1713" i="7"/>
  <c r="I1714" i="7"/>
  <c r="I1727" i="7"/>
  <c r="I1728" i="7"/>
  <c r="I1729" i="7"/>
  <c r="I1730" i="7"/>
  <c r="I1731" i="7"/>
  <c r="I1744" i="7"/>
  <c r="I1745" i="7"/>
  <c r="I1746" i="7"/>
  <c r="I1747" i="7"/>
  <c r="I1748" i="7"/>
  <c r="I1749" i="7"/>
  <c r="I1761" i="7"/>
  <c r="I1784" i="7"/>
  <c r="I1787" i="7"/>
  <c r="I1791" i="7"/>
  <c r="I1792" i="7"/>
  <c r="I1793" i="7"/>
  <c r="I1803" i="7"/>
  <c r="I1807" i="7"/>
  <c r="I1808" i="7"/>
  <c r="I1809" i="7"/>
  <c r="I1810" i="7"/>
  <c r="I1811" i="7"/>
  <c r="I1823" i="7"/>
  <c r="I1824" i="7"/>
  <c r="I1825" i="7"/>
  <c r="I1826" i="7"/>
  <c r="I1827" i="7"/>
  <c r="I1828" i="7"/>
  <c r="I1829" i="7"/>
  <c r="I1844" i="7"/>
  <c r="I1845" i="7"/>
  <c r="I1871" i="7"/>
  <c r="I1872" i="7"/>
  <c r="I1887" i="7"/>
  <c r="I1888" i="7"/>
  <c r="I1889" i="7"/>
  <c r="I1890" i="7"/>
  <c r="I1891" i="7"/>
  <c r="I1903" i="7"/>
  <c r="I1904" i="7"/>
  <c r="I1905" i="7"/>
  <c r="I1906" i="7"/>
  <c r="I1907" i="7"/>
  <c r="I1908" i="7"/>
  <c r="I1919" i="7"/>
  <c r="I1921" i="7"/>
  <c r="I1922" i="7"/>
  <c r="I1923" i="7"/>
  <c r="I1924" i="7"/>
  <c r="I1944" i="7"/>
  <c r="I1945" i="7"/>
  <c r="I1946" i="7"/>
  <c r="I1947" i="7"/>
  <c r="I1951" i="7"/>
  <c r="I1963" i="7"/>
  <c r="I1967" i="7"/>
  <c r="I1968" i="7"/>
  <c r="I1969" i="7"/>
  <c r="I1970" i="7"/>
  <c r="I1983" i="7"/>
  <c r="I1984" i="7"/>
  <c r="I1985" i="7"/>
  <c r="I1986" i="7"/>
  <c r="I1987" i="7"/>
  <c r="I1988" i="7"/>
  <c r="I1989" i="7"/>
  <c r="I1999" i="7"/>
  <c r="I2000" i="7"/>
  <c r="I2001" i="7"/>
  <c r="I2002" i="7"/>
  <c r="I2003" i="7"/>
  <c r="I2004" i="7"/>
  <c r="I2015" i="7"/>
  <c r="I2017" i="7"/>
  <c r="I2018" i="7"/>
  <c r="I2019" i="7"/>
  <c r="I2020" i="7"/>
  <c r="I2024" i="7"/>
  <c r="I2025" i="7"/>
  <c r="I2033" i="7"/>
  <c r="I2037" i="7"/>
  <c r="I2038" i="7"/>
  <c r="I2062" i="7"/>
  <c r="I2063" i="7"/>
  <c r="I2078" i="7"/>
  <c r="I2079" i="7"/>
  <c r="I2080" i="7"/>
  <c r="I2081" i="7"/>
  <c r="I2094" i="7"/>
  <c r="I2095" i="7"/>
  <c r="I2096" i="7"/>
  <c r="I2097" i="7"/>
  <c r="I2098" i="7"/>
  <c r="I2099" i="7"/>
  <c r="I2110" i="7"/>
  <c r="I2111" i="7"/>
  <c r="I2112" i="7"/>
  <c r="I2113" i="7"/>
  <c r="I2114" i="7"/>
  <c r="I2115" i="7"/>
  <c r="I2127" i="7"/>
  <c r="I2128" i="7"/>
  <c r="I2129" i="7"/>
  <c r="I2130" i="7"/>
  <c r="I2131" i="7"/>
  <c r="I2132" i="7"/>
  <c r="I2133" i="7"/>
  <c r="I2134" i="7"/>
  <c r="I2143" i="7"/>
  <c r="I2145" i="7"/>
  <c r="I2146" i="7"/>
  <c r="I2147" i="7"/>
  <c r="I2148" i="7"/>
  <c r="I2161" i="7"/>
  <c r="I2168" i="7"/>
  <c r="I2190" i="7"/>
  <c r="I2191" i="7"/>
  <c r="I2206" i="7"/>
  <c r="I2207" i="7"/>
  <c r="I2208" i="7"/>
  <c r="I2209" i="7"/>
  <c r="I2222" i="7"/>
  <c r="I2223" i="7"/>
  <c r="I2224" i="7"/>
  <c r="I2225" i="7"/>
  <c r="I2226" i="7"/>
  <c r="I2227" i="7"/>
  <c r="I2238" i="7"/>
  <c r="I2239" i="7"/>
  <c r="I2240" i="7"/>
  <c r="I2241" i="7"/>
  <c r="I2242" i="7"/>
  <c r="I2243" i="7"/>
  <c r="I2244" i="7"/>
  <c r="I2245" i="7"/>
  <c r="I2255" i="7"/>
  <c r="I2256" i="7"/>
  <c r="I2257" i="7"/>
  <c r="I2258" i="7"/>
  <c r="I2259" i="7"/>
  <c r="I2260" i="7"/>
  <c r="I2271" i="7"/>
  <c r="I2272" i="7"/>
  <c r="I2273" i="7"/>
  <c r="I2274" i="7"/>
  <c r="I2275" i="7"/>
  <c r="I2276" i="7"/>
  <c r="I2278" i="7"/>
  <c r="I2287" i="7"/>
  <c r="I2288" i="7"/>
  <c r="I2289" i="7"/>
  <c r="I2290" i="7"/>
  <c r="I2291" i="7"/>
  <c r="I2303" i="7"/>
  <c r="I2304" i="7"/>
  <c r="I2305" i="7"/>
  <c r="I2306" i="7"/>
  <c r="I2307" i="7"/>
  <c r="I2308" i="7"/>
  <c r="I2319" i="7"/>
  <c r="I2320" i="7"/>
  <c r="I2321" i="7"/>
  <c r="I2322" i="7"/>
  <c r="I2323" i="7"/>
  <c r="I2335" i="7"/>
  <c r="I2336" i="7"/>
  <c r="I2337" i="7"/>
  <c r="I2338" i="7"/>
  <c r="I2339" i="7"/>
  <c r="I2340" i="7"/>
  <c r="I2341" i="7"/>
  <c r="I2351" i="7"/>
  <c r="I2352" i="7"/>
  <c r="I2353" i="7"/>
  <c r="I2354" i="7"/>
  <c r="I2355" i="7"/>
  <c r="I2367" i="7"/>
  <c r="I2368" i="7"/>
  <c r="I2369" i="7"/>
  <c r="I2370" i="7"/>
  <c r="I2371" i="7"/>
  <c r="I2372" i="7"/>
  <c r="I2383" i="7"/>
  <c r="I2384" i="7"/>
  <c r="I2385" i="7"/>
  <c r="I2386" i="7"/>
  <c r="I2387" i="7"/>
  <c r="I2388" i="7"/>
  <c r="I2399" i="7"/>
  <c r="I2400" i="7"/>
  <c r="I2401" i="7"/>
  <c r="I2402" i="7"/>
  <c r="I2403" i="7"/>
  <c r="I2415" i="7"/>
  <c r="I2416" i="7"/>
  <c r="I2417" i="7"/>
  <c r="I2418" i="7"/>
  <c r="I2419" i="7"/>
  <c r="I2420" i="7"/>
  <c r="I2421" i="7"/>
  <c r="I2431" i="7"/>
  <c r="I2432" i="7"/>
  <c r="I2433" i="7"/>
  <c r="I2434" i="7"/>
  <c r="I2435" i="7"/>
  <c r="I2447" i="7"/>
  <c r="I2448" i="7"/>
  <c r="I2449" i="7"/>
  <c r="I2450" i="7"/>
  <c r="I2451" i="7"/>
  <c r="I2452" i="7"/>
  <c r="I2453" i="7"/>
  <c r="I2463" i="7"/>
  <c r="I2464" i="7"/>
  <c r="I2465" i="7"/>
  <c r="I2466" i="7"/>
  <c r="I2467" i="7"/>
  <c r="I2479" i="7"/>
  <c r="I2480" i="7"/>
  <c r="I2481" i="7"/>
  <c r="I2482" i="7"/>
  <c r="I2483" i="7"/>
  <c r="I2484" i="7"/>
  <c r="I2485" i="7"/>
  <c r="I2495" i="7"/>
  <c r="I2496" i="7"/>
  <c r="I2497" i="7"/>
  <c r="I2498" i="7"/>
  <c r="I2499" i="7"/>
  <c r="I2500" i="7"/>
  <c r="I2501" i="7"/>
  <c r="I2511" i="7"/>
  <c r="I2512" i="7"/>
  <c r="I2513" i="7"/>
  <c r="I2514" i="7"/>
  <c r="I2515" i="7"/>
  <c r="I2516" i="7"/>
  <c r="I2" i="7"/>
  <c r="H479" i="7" s="1"/>
  <c r="J479" i="7" s="1"/>
  <c r="G3" i="7"/>
  <c r="G4" i="7"/>
  <c r="G5" i="7"/>
  <c r="H5" i="7" s="1"/>
  <c r="J5" i="7" s="1"/>
  <c r="G6" i="7"/>
  <c r="H6" i="7" s="1"/>
  <c r="J6" i="7" s="1"/>
  <c r="K6" i="7" s="1"/>
  <c r="G7" i="7"/>
  <c r="I7" i="7" s="1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I68" i="7" s="1"/>
  <c r="G69" i="7"/>
  <c r="G70" i="7"/>
  <c r="G71" i="7"/>
  <c r="H71" i="7" s="1"/>
  <c r="J71" i="7" s="1"/>
  <c r="G72" i="7"/>
  <c r="G73" i="7"/>
  <c r="H73" i="7" s="1"/>
  <c r="J73" i="7" s="1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I88" i="7" s="1"/>
  <c r="G89" i="7"/>
  <c r="G90" i="7"/>
  <c r="H90" i="7" s="1"/>
  <c r="J90" i="7" s="1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I116" i="7" s="1"/>
  <c r="G117" i="7"/>
  <c r="G118" i="7"/>
  <c r="I118" i="7" s="1"/>
  <c r="G119" i="7"/>
  <c r="G120" i="7"/>
  <c r="G121" i="7"/>
  <c r="G122" i="7"/>
  <c r="H122" i="7" s="1"/>
  <c r="J122" i="7" s="1"/>
  <c r="G123" i="7"/>
  <c r="G124" i="7"/>
  <c r="G125" i="7"/>
  <c r="G126" i="7"/>
  <c r="G127" i="7"/>
  <c r="G128" i="7"/>
  <c r="G129" i="7"/>
  <c r="G130" i="7"/>
  <c r="G131" i="7"/>
  <c r="G132" i="7"/>
  <c r="H132" i="7" s="1"/>
  <c r="J132" i="7" s="1"/>
  <c r="G133" i="7"/>
  <c r="G134" i="7"/>
  <c r="G135" i="7"/>
  <c r="G136" i="7"/>
  <c r="G137" i="7"/>
  <c r="G138" i="7"/>
  <c r="G139" i="7"/>
  <c r="G140" i="7"/>
  <c r="G141" i="7"/>
  <c r="G142" i="7"/>
  <c r="G143" i="7"/>
  <c r="G144" i="7"/>
  <c r="I144" i="7" s="1"/>
  <c r="G145" i="7"/>
  <c r="G146" i="7"/>
  <c r="I146" i="7" s="1"/>
  <c r="G147" i="7"/>
  <c r="I147" i="7" s="1"/>
  <c r="G148" i="7"/>
  <c r="G149" i="7"/>
  <c r="G150" i="7"/>
  <c r="G151" i="7"/>
  <c r="G152" i="7"/>
  <c r="G153" i="7"/>
  <c r="H153" i="7" s="1"/>
  <c r="J153" i="7" s="1"/>
  <c r="G154" i="7"/>
  <c r="H154" i="7" s="1"/>
  <c r="J154" i="7" s="1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H199" i="7" s="1"/>
  <c r="J199" i="7" s="1"/>
  <c r="G200" i="7"/>
  <c r="G201" i="7"/>
  <c r="G202" i="7"/>
  <c r="G203" i="7"/>
  <c r="G204" i="7"/>
  <c r="G205" i="7"/>
  <c r="G206" i="7"/>
  <c r="G207" i="7"/>
  <c r="G208" i="7"/>
  <c r="H208" i="7" s="1"/>
  <c r="J208" i="7" s="1"/>
  <c r="G209" i="7"/>
  <c r="G210" i="7"/>
  <c r="I210" i="7" s="1"/>
  <c r="G211" i="7"/>
  <c r="G212" i="7"/>
  <c r="G213" i="7"/>
  <c r="G214" i="7"/>
  <c r="G215" i="7"/>
  <c r="G216" i="7"/>
  <c r="G217" i="7"/>
  <c r="H217" i="7" s="1"/>
  <c r="J217" i="7" s="1"/>
  <c r="G218" i="7"/>
  <c r="H218" i="7" s="1"/>
  <c r="J218" i="7" s="1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H249" i="7" s="1"/>
  <c r="J249" i="7" s="1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H290" i="7" s="1"/>
  <c r="J290" i="7" s="1"/>
  <c r="K290" i="7" s="1"/>
  <c r="G291" i="7"/>
  <c r="G292" i="7"/>
  <c r="H292" i="7" s="1"/>
  <c r="J292" i="7" s="1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H323" i="7" s="1"/>
  <c r="J323" i="7" s="1"/>
  <c r="G324" i="7"/>
  <c r="G325" i="7"/>
  <c r="H325" i="7" s="1"/>
  <c r="J325" i="7" s="1"/>
  <c r="G326" i="7"/>
  <c r="H326" i="7" s="1"/>
  <c r="J326" i="7" s="1"/>
  <c r="G327" i="7"/>
  <c r="G328" i="7"/>
  <c r="H328" i="7" s="1"/>
  <c r="J328" i="7" s="1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I354" i="7" s="1"/>
  <c r="G355" i="7"/>
  <c r="I355" i="7" s="1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H405" i="7" s="1"/>
  <c r="J405" i="7" s="1"/>
  <c r="G406" i="7"/>
  <c r="H406" i="7" s="1"/>
  <c r="J406" i="7" s="1"/>
  <c r="G407" i="7"/>
  <c r="H407" i="7" s="1"/>
  <c r="J407" i="7" s="1"/>
  <c r="G408" i="7"/>
  <c r="G409" i="7"/>
  <c r="G410" i="7"/>
  <c r="G411" i="7"/>
  <c r="G412" i="7"/>
  <c r="G413" i="7"/>
  <c r="G414" i="7"/>
  <c r="G415" i="7"/>
  <c r="G416" i="7"/>
  <c r="G417" i="7"/>
  <c r="G418" i="7"/>
  <c r="I418" i="7" s="1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H436" i="7" s="1"/>
  <c r="J436" i="7" s="1"/>
  <c r="G437" i="7"/>
  <c r="G438" i="7"/>
  <c r="G439" i="7"/>
  <c r="G440" i="7"/>
  <c r="G441" i="7"/>
  <c r="G442" i="7"/>
  <c r="G443" i="7"/>
  <c r="G444" i="7"/>
  <c r="G445" i="7"/>
  <c r="G446" i="7"/>
  <c r="G447" i="7"/>
  <c r="G448" i="7"/>
  <c r="I448" i="7" s="1"/>
  <c r="G449" i="7"/>
  <c r="G450" i="7"/>
  <c r="I450" i="7" s="1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I514" i="7" s="1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H537" i="7" s="1"/>
  <c r="J537" i="7" s="1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I568" i="7" s="1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H581" i="7" s="1"/>
  <c r="J581" i="7" s="1"/>
  <c r="G582" i="7"/>
  <c r="G583" i="7"/>
  <c r="H583" i="7" s="1"/>
  <c r="J583" i="7" s="1"/>
  <c r="G584" i="7"/>
  <c r="H584" i="7" s="1"/>
  <c r="J584" i="7" s="1"/>
  <c r="G585" i="7"/>
  <c r="H585" i="7" s="1"/>
  <c r="J585" i="7" s="1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I610" i="7" s="1"/>
  <c r="G611" i="7"/>
  <c r="G612" i="7"/>
  <c r="G613" i="7"/>
  <c r="H613" i="7" s="1"/>
  <c r="J613" i="7" s="1"/>
  <c r="G614" i="7"/>
  <c r="G615" i="7"/>
  <c r="H615" i="7" s="1"/>
  <c r="J615" i="7" s="1"/>
  <c r="G616" i="7"/>
  <c r="H616" i="7" s="1"/>
  <c r="J616" i="7" s="1"/>
  <c r="G617" i="7"/>
  <c r="G618" i="7"/>
  <c r="G619" i="7"/>
  <c r="G620" i="7"/>
  <c r="G621" i="7"/>
  <c r="G622" i="7"/>
  <c r="G623" i="7"/>
  <c r="G624" i="7"/>
  <c r="G625" i="7"/>
  <c r="G626" i="7"/>
  <c r="G627" i="7"/>
  <c r="G628" i="7"/>
  <c r="H628" i="7" s="1"/>
  <c r="J628" i="7" s="1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I672" i="7" s="1"/>
  <c r="G673" i="7"/>
  <c r="G674" i="7"/>
  <c r="G675" i="7"/>
  <c r="G676" i="7"/>
  <c r="G677" i="7"/>
  <c r="G678" i="7"/>
  <c r="H678" i="7" s="1"/>
  <c r="J678" i="7" s="1"/>
  <c r="G679" i="7"/>
  <c r="H679" i="7" s="1"/>
  <c r="J679" i="7" s="1"/>
  <c r="G680" i="7"/>
  <c r="H680" i="7" s="1"/>
  <c r="J680" i="7" s="1"/>
  <c r="G681" i="7"/>
  <c r="H681" i="7" s="1"/>
  <c r="J681" i="7" s="1"/>
  <c r="G682" i="7"/>
  <c r="H682" i="7" s="1"/>
  <c r="J682" i="7" s="1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I711" i="7" s="1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H736" i="7" s="1"/>
  <c r="J736" i="7" s="1"/>
  <c r="G737" i="7"/>
  <c r="G738" i="7"/>
  <c r="G739" i="7"/>
  <c r="H739" i="7" s="1"/>
  <c r="J739" i="7" s="1"/>
  <c r="G740" i="7"/>
  <c r="G741" i="7"/>
  <c r="G742" i="7"/>
  <c r="G743" i="7"/>
  <c r="I743" i="7" s="1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I771" i="7" s="1"/>
  <c r="G772" i="7"/>
  <c r="H772" i="7" s="1"/>
  <c r="J772" i="7" s="1"/>
  <c r="G773" i="7"/>
  <c r="H773" i="7" s="1"/>
  <c r="J773" i="7" s="1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H820" i="7" s="1"/>
  <c r="J820" i="7" s="1"/>
  <c r="G821" i="7"/>
  <c r="G822" i="7"/>
  <c r="G823" i="7"/>
  <c r="G824" i="7"/>
  <c r="G825" i="7"/>
  <c r="H825" i="7" s="1"/>
  <c r="J825" i="7" s="1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I838" i="7" s="1"/>
  <c r="G839" i="7"/>
  <c r="I839" i="7" s="1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H858" i="7" s="1"/>
  <c r="J858" i="7" s="1"/>
  <c r="G859" i="7"/>
  <c r="G860" i="7"/>
  <c r="G861" i="7"/>
  <c r="G862" i="7"/>
  <c r="G863" i="7"/>
  <c r="G864" i="7"/>
  <c r="G865" i="7"/>
  <c r="G866" i="7"/>
  <c r="G867" i="7"/>
  <c r="G868" i="7"/>
  <c r="G869" i="7"/>
  <c r="G870" i="7"/>
  <c r="I870" i="7" s="1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H886" i="7" s="1"/>
  <c r="J886" i="7" s="1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I918" i="7" s="1"/>
  <c r="G919" i="7"/>
  <c r="G920" i="7"/>
  <c r="G921" i="7"/>
  <c r="H921" i="7" s="1"/>
  <c r="J921" i="7" s="1"/>
  <c r="K921" i="7" s="1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I965" i="7" s="1"/>
  <c r="G966" i="7"/>
  <c r="I966" i="7" s="1"/>
  <c r="G967" i="7"/>
  <c r="I967" i="7" s="1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I980" i="7" s="1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H997" i="7" s="1"/>
  <c r="J997" i="7" s="1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I1015" i="7" s="1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H1043" i="7" s="1"/>
  <c r="J1043" i="7" s="1"/>
  <c r="G1044" i="7"/>
  <c r="G1045" i="7"/>
  <c r="H1045" i="7" s="1"/>
  <c r="J1045" i="7" s="1"/>
  <c r="G1046" i="7"/>
  <c r="H1046" i="7" s="1"/>
  <c r="J1046" i="7" s="1"/>
  <c r="G1047" i="7"/>
  <c r="H1047" i="7" s="1"/>
  <c r="J1047" i="7" s="1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H1061" i="7" s="1"/>
  <c r="J1061" i="7" s="1"/>
  <c r="G1062" i="7"/>
  <c r="I1062" i="7" s="1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I1076" i="7" s="1"/>
  <c r="G1077" i="7"/>
  <c r="I1077" i="7" s="1"/>
  <c r="G1078" i="7"/>
  <c r="I1078" i="7" s="1"/>
  <c r="G1079" i="7"/>
  <c r="H1079" i="7" s="1"/>
  <c r="J1079" i="7" s="1"/>
  <c r="G1080" i="7"/>
  <c r="G1081" i="7"/>
  <c r="H1081" i="7" s="1"/>
  <c r="J1081" i="7" s="1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H1107" i="7" s="1"/>
  <c r="J1107" i="7" s="1"/>
  <c r="G1108" i="7"/>
  <c r="G1109" i="7"/>
  <c r="G1110" i="7"/>
  <c r="I1110" i="7" s="1"/>
  <c r="G1111" i="7"/>
  <c r="G1112" i="7"/>
  <c r="G1113" i="7"/>
  <c r="G1114" i="7"/>
  <c r="G1115" i="7"/>
  <c r="G1116" i="7"/>
  <c r="G1117" i="7"/>
  <c r="G1118" i="7"/>
  <c r="G1119" i="7"/>
  <c r="G1120" i="7"/>
  <c r="I1120" i="7" s="1"/>
  <c r="G1121" i="7"/>
  <c r="G1122" i="7"/>
  <c r="G1123" i="7"/>
  <c r="G1124" i="7"/>
  <c r="I1124" i="7" s="1"/>
  <c r="G1125" i="7"/>
  <c r="G1126" i="7"/>
  <c r="G1127" i="7"/>
  <c r="G1128" i="7"/>
  <c r="H1128" i="7" s="1"/>
  <c r="J1128" i="7" s="1"/>
  <c r="G1129" i="7"/>
  <c r="H1129" i="7" s="1"/>
  <c r="J1129" i="7" s="1"/>
  <c r="G1130" i="7"/>
  <c r="H1130" i="7" s="1"/>
  <c r="J1130" i="7" s="1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I1157" i="7" s="1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I1171" i="7" s="1"/>
  <c r="G1172" i="7"/>
  <c r="G1173" i="7"/>
  <c r="H1173" i="7" s="1"/>
  <c r="J1173" i="7" s="1"/>
  <c r="G1174" i="7"/>
  <c r="I1174" i="7" s="1"/>
  <c r="G1175" i="7"/>
  <c r="H1175" i="7" s="1"/>
  <c r="J1175" i="7" s="1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I1221" i="7" s="1"/>
  <c r="G1222" i="7"/>
  <c r="I1222" i="7" s="1"/>
  <c r="G1223" i="7"/>
  <c r="G1224" i="7"/>
  <c r="H1224" i="7" s="1"/>
  <c r="J1224" i="7" s="1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I1236" i="7" s="1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H1256" i="7" s="1"/>
  <c r="J1256" i="7" s="1"/>
  <c r="G1257" i="7"/>
  <c r="G1258" i="7"/>
  <c r="H1258" i="7" s="1"/>
  <c r="J1258" i="7" s="1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I1270" i="7" s="1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H1288" i="7" s="1"/>
  <c r="J1288" i="7" s="1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H1302" i="7" s="1"/>
  <c r="J1302" i="7" s="1"/>
  <c r="G1303" i="7"/>
  <c r="H1303" i="7" s="1"/>
  <c r="J1303" i="7" s="1"/>
  <c r="G1304" i="7"/>
  <c r="H1304" i="7" s="1"/>
  <c r="J1304" i="7" s="1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I1317" i="7" s="1"/>
  <c r="G1318" i="7"/>
  <c r="I1318" i="7" s="1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I1332" i="7" s="1"/>
  <c r="G1333" i="7"/>
  <c r="I1333" i="7" s="1"/>
  <c r="G1334" i="7"/>
  <c r="I1334" i="7" s="1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I1365" i="7" s="1"/>
  <c r="G1366" i="7"/>
  <c r="H1366" i="7" s="1"/>
  <c r="J1366" i="7" s="1"/>
  <c r="G1367" i="7"/>
  <c r="H1367" i="7" s="1"/>
  <c r="J1367" i="7" s="1"/>
  <c r="G1368" i="7"/>
  <c r="H1368" i="7" s="1"/>
  <c r="J1368" i="7" s="1"/>
  <c r="G1369" i="7"/>
  <c r="H1369" i="7" s="1"/>
  <c r="J1369" i="7" s="1"/>
  <c r="G1370" i="7"/>
  <c r="H1370" i="7" s="1"/>
  <c r="J1370" i="7" s="1"/>
  <c r="G1371" i="7"/>
  <c r="G1372" i="7"/>
  <c r="G1373" i="7"/>
  <c r="G1374" i="7"/>
  <c r="G1375" i="7"/>
  <c r="G1376" i="7"/>
  <c r="I1376" i="7" s="1"/>
  <c r="G1377" i="7"/>
  <c r="G1378" i="7"/>
  <c r="G1379" i="7"/>
  <c r="G1380" i="7"/>
  <c r="I1380" i="7" s="1"/>
  <c r="G1381" i="7"/>
  <c r="I1381" i="7" s="1"/>
  <c r="G1382" i="7"/>
  <c r="I1382" i="7" s="1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H1414" i="7" s="1"/>
  <c r="J1414" i="7" s="1"/>
  <c r="G1415" i="7"/>
  <c r="G1416" i="7"/>
  <c r="H1416" i="7" s="1"/>
  <c r="J1416" i="7" s="1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I1429" i="7" s="1"/>
  <c r="G1430" i="7"/>
  <c r="G1431" i="7"/>
  <c r="G1432" i="7"/>
  <c r="H1432" i="7" s="1"/>
  <c r="J1432" i="7" s="1"/>
  <c r="G1433" i="7"/>
  <c r="G1434" i="7"/>
  <c r="G1435" i="7"/>
  <c r="G1436" i="7"/>
  <c r="G1437" i="7"/>
  <c r="G1438" i="7"/>
  <c r="G1439" i="7"/>
  <c r="G1440" i="7"/>
  <c r="I1440" i="7" s="1"/>
  <c r="G1441" i="7"/>
  <c r="G1442" i="7"/>
  <c r="G1443" i="7"/>
  <c r="G1444" i="7"/>
  <c r="I1444" i="7" s="1"/>
  <c r="G1445" i="7"/>
  <c r="I1445" i="7" s="1"/>
  <c r="G1446" i="7"/>
  <c r="I1446" i="7" s="1"/>
  <c r="G1447" i="7"/>
  <c r="G1448" i="7"/>
  <c r="H1448" i="7" s="1"/>
  <c r="J1448" i="7" s="1"/>
  <c r="K1448" i="7" s="1"/>
  <c r="G1449" i="7"/>
  <c r="G1450" i="7"/>
  <c r="H1450" i="7" s="1"/>
  <c r="J1450" i="7" s="1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H1478" i="7" s="1"/>
  <c r="J1478" i="7" s="1"/>
  <c r="G1479" i="7"/>
  <c r="G1480" i="7"/>
  <c r="H1480" i="7" s="1"/>
  <c r="J1480" i="7" s="1"/>
  <c r="G1481" i="7"/>
  <c r="H1481" i="7" s="1"/>
  <c r="J1481" i="7" s="1"/>
  <c r="G1482" i="7"/>
  <c r="H1482" i="7" s="1"/>
  <c r="J1482" i="7" s="1"/>
  <c r="G1483" i="7"/>
  <c r="G1484" i="7"/>
  <c r="G1485" i="7"/>
  <c r="G1486" i="7"/>
  <c r="G1487" i="7"/>
  <c r="G1488" i="7"/>
  <c r="G1489" i="7"/>
  <c r="G1490" i="7"/>
  <c r="G1491" i="7"/>
  <c r="G1492" i="7"/>
  <c r="G1493" i="7"/>
  <c r="I1493" i="7" s="1"/>
  <c r="G1494" i="7"/>
  <c r="G1495" i="7"/>
  <c r="I1495" i="7" s="1"/>
  <c r="G1496" i="7"/>
  <c r="G1497" i="7"/>
  <c r="G1498" i="7"/>
  <c r="G1499" i="7"/>
  <c r="G1500" i="7"/>
  <c r="G1501" i="7"/>
  <c r="G1502" i="7"/>
  <c r="G1503" i="7"/>
  <c r="G1504" i="7"/>
  <c r="I1504" i="7" s="1"/>
  <c r="G1505" i="7"/>
  <c r="G1506" i="7"/>
  <c r="G1507" i="7"/>
  <c r="G1508" i="7"/>
  <c r="I1508" i="7" s="1"/>
  <c r="G1509" i="7"/>
  <c r="I1509" i="7" s="1"/>
  <c r="G1510" i="7"/>
  <c r="G1511" i="7"/>
  <c r="G1512" i="7"/>
  <c r="G1513" i="7"/>
  <c r="G1514" i="7"/>
  <c r="H1514" i="7" s="1"/>
  <c r="J1514" i="7" s="1"/>
  <c r="G1515" i="7"/>
  <c r="G1516" i="7"/>
  <c r="G1517" i="7"/>
  <c r="G1518" i="7"/>
  <c r="G1519" i="7"/>
  <c r="G1520" i="7"/>
  <c r="G1521" i="7"/>
  <c r="G1522" i="7"/>
  <c r="G1523" i="7"/>
  <c r="G1524" i="7"/>
  <c r="I1524" i="7" s="1"/>
  <c r="G1525" i="7"/>
  <c r="G1526" i="7"/>
  <c r="G1527" i="7"/>
  <c r="G1528" i="7"/>
  <c r="H1528" i="7" s="1"/>
  <c r="J1528" i="7" s="1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H1544" i="7" s="1"/>
  <c r="J1544" i="7" s="1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I1556" i="7" s="1"/>
  <c r="G1557" i="7"/>
  <c r="G1558" i="7"/>
  <c r="H1558" i="7" s="1"/>
  <c r="J1558" i="7" s="1"/>
  <c r="G1559" i="7"/>
  <c r="H1559" i="7" s="1"/>
  <c r="J1559" i="7" s="1"/>
  <c r="G1560" i="7"/>
  <c r="H1560" i="7" s="1"/>
  <c r="J1560" i="7" s="1"/>
  <c r="G1561" i="7"/>
  <c r="H1561" i="7" s="1"/>
  <c r="J1561" i="7" s="1"/>
  <c r="G1562" i="7"/>
  <c r="H1562" i="7" s="1"/>
  <c r="J1562" i="7" s="1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I1574" i="7" s="1"/>
  <c r="G1575" i="7"/>
  <c r="I1575" i="7" s="1"/>
  <c r="G1576" i="7"/>
  <c r="G1577" i="7"/>
  <c r="G1578" i="7"/>
  <c r="G1579" i="7"/>
  <c r="G1580" i="7"/>
  <c r="G1581" i="7"/>
  <c r="G1582" i="7"/>
  <c r="G1583" i="7"/>
  <c r="G1584" i="7"/>
  <c r="I1584" i="7" s="1"/>
  <c r="G1585" i="7"/>
  <c r="G1586" i="7"/>
  <c r="I1586" i="7" s="1"/>
  <c r="G1587" i="7"/>
  <c r="I1587" i="7" s="1"/>
  <c r="G1588" i="7"/>
  <c r="G1589" i="7"/>
  <c r="G1590" i="7"/>
  <c r="I1590" i="7" s="1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H1622" i="7" s="1"/>
  <c r="J1622" i="7" s="1"/>
  <c r="G1623" i="7"/>
  <c r="H1623" i="7" s="1"/>
  <c r="J1623" i="7" s="1"/>
  <c r="G1624" i="7"/>
  <c r="H1624" i="7" s="1"/>
  <c r="J1624" i="7" s="1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I1652" i="7" s="1"/>
  <c r="G1653" i="7"/>
  <c r="I1653" i="7" s="1"/>
  <c r="G1654" i="7"/>
  <c r="I1654" i="7" s="1"/>
  <c r="G1655" i="7"/>
  <c r="G1656" i="7"/>
  <c r="G1657" i="7"/>
  <c r="G1658" i="7"/>
  <c r="H1658" i="7" s="1"/>
  <c r="J1658" i="7" s="1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I1670" i="7" s="1"/>
  <c r="G1671" i="7"/>
  <c r="I1671" i="7" s="1"/>
  <c r="G1672" i="7"/>
  <c r="G1673" i="7"/>
  <c r="G1674" i="7"/>
  <c r="G1675" i="7"/>
  <c r="G1676" i="7"/>
  <c r="G1677" i="7"/>
  <c r="G1678" i="7"/>
  <c r="G1679" i="7"/>
  <c r="G1680" i="7"/>
  <c r="G1681" i="7"/>
  <c r="G1682" i="7"/>
  <c r="I1682" i="7" s="1"/>
  <c r="G1683" i="7"/>
  <c r="G1684" i="7"/>
  <c r="I1684" i="7" s="1"/>
  <c r="G1685" i="7"/>
  <c r="I1685" i="7" s="1"/>
  <c r="G1686" i="7"/>
  <c r="I1686" i="7" s="1"/>
  <c r="G1687" i="7"/>
  <c r="G1688" i="7"/>
  <c r="G1689" i="7"/>
  <c r="G1690" i="7"/>
  <c r="G1691" i="7"/>
  <c r="G1692" i="7"/>
  <c r="G1693" i="7"/>
  <c r="G1694" i="7"/>
  <c r="G1695" i="7"/>
  <c r="G1696" i="7"/>
  <c r="H1696" i="7" s="1"/>
  <c r="J1696" i="7" s="1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H1719" i="7" s="1"/>
  <c r="J1719" i="7" s="1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I1732" i="7" s="1"/>
  <c r="G1733" i="7"/>
  <c r="I1733" i="7" s="1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I1750" i="7" s="1"/>
  <c r="G1751" i="7"/>
  <c r="I1751" i="7" s="1"/>
  <c r="G1752" i="7"/>
  <c r="G1753" i="7"/>
  <c r="G1754" i="7"/>
  <c r="H1754" i="7" s="1"/>
  <c r="J1754" i="7" s="1"/>
  <c r="G1755" i="7"/>
  <c r="G1756" i="7"/>
  <c r="G1757" i="7"/>
  <c r="G1758" i="7"/>
  <c r="G1759" i="7"/>
  <c r="G1760" i="7"/>
  <c r="G1761" i="7"/>
  <c r="G1762" i="7"/>
  <c r="G1763" i="7"/>
  <c r="G1764" i="7"/>
  <c r="I1764" i="7" s="1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I1780" i="7" s="1"/>
  <c r="G1781" i="7"/>
  <c r="G1782" i="7"/>
  <c r="H1782" i="7" s="1"/>
  <c r="J1782" i="7" s="1"/>
  <c r="G1783" i="7"/>
  <c r="G1784" i="7"/>
  <c r="H1784" i="7" s="1"/>
  <c r="J1784" i="7" s="1"/>
  <c r="G1785" i="7"/>
  <c r="H1785" i="7" s="1"/>
  <c r="J1785" i="7" s="1"/>
  <c r="G1786" i="7"/>
  <c r="H1786" i="7" s="1"/>
  <c r="J1786" i="7" s="1"/>
  <c r="K1786" i="7" s="1"/>
  <c r="G1787" i="7"/>
  <c r="G1788" i="7"/>
  <c r="G1789" i="7"/>
  <c r="G1790" i="7"/>
  <c r="G1791" i="7"/>
  <c r="G1792" i="7"/>
  <c r="H1792" i="7" s="1"/>
  <c r="J1792" i="7" s="1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H1812" i="7" s="1"/>
  <c r="J1812" i="7" s="1"/>
  <c r="G1813" i="7"/>
  <c r="G1814" i="7"/>
  <c r="G1815" i="7"/>
  <c r="G1816" i="7"/>
  <c r="H1816" i="7" s="1"/>
  <c r="J1816" i="7" s="1"/>
  <c r="G1817" i="7"/>
  <c r="G1818" i="7"/>
  <c r="H1818" i="7" s="1"/>
  <c r="J1818" i="7" s="1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I1830" i="7" s="1"/>
  <c r="G1831" i="7"/>
  <c r="I1831" i="7" s="1"/>
  <c r="G1832" i="7"/>
  <c r="G1833" i="7"/>
  <c r="G1834" i="7"/>
  <c r="G1835" i="7"/>
  <c r="G1836" i="7"/>
  <c r="G1837" i="7"/>
  <c r="G1838" i="7"/>
  <c r="G1839" i="7"/>
  <c r="G1840" i="7"/>
  <c r="I1840" i="7" s="1"/>
  <c r="G1841" i="7"/>
  <c r="G1842" i="7"/>
  <c r="I1842" i="7" s="1"/>
  <c r="G1843" i="7"/>
  <c r="I1843" i="7" s="1"/>
  <c r="G1844" i="7"/>
  <c r="G1845" i="7"/>
  <c r="G1846" i="7"/>
  <c r="I1846" i="7" s="1"/>
  <c r="G1847" i="7"/>
  <c r="G1848" i="7"/>
  <c r="G1849" i="7"/>
  <c r="G1850" i="7"/>
  <c r="G1851" i="7"/>
  <c r="G1852" i="7"/>
  <c r="G1853" i="7"/>
  <c r="G1854" i="7"/>
  <c r="G1855" i="7"/>
  <c r="G1856" i="7"/>
  <c r="H1856" i="7" s="1"/>
  <c r="J1856" i="7" s="1"/>
  <c r="G1857" i="7"/>
  <c r="G1858" i="7"/>
  <c r="G1859" i="7"/>
  <c r="H1859" i="7" s="1"/>
  <c r="J1859" i="7" s="1"/>
  <c r="G1860" i="7"/>
  <c r="H1860" i="7" s="1"/>
  <c r="J1860" i="7" s="1"/>
  <c r="G1861" i="7"/>
  <c r="G1862" i="7"/>
  <c r="G1863" i="7"/>
  <c r="G1864" i="7"/>
  <c r="I1864" i="7" s="1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H1878" i="7" s="1"/>
  <c r="J1878" i="7" s="1"/>
  <c r="G1879" i="7"/>
  <c r="H1879" i="7" s="1"/>
  <c r="J1879" i="7" s="1"/>
  <c r="G1880" i="7"/>
  <c r="H1880" i="7" s="1"/>
  <c r="J1880" i="7" s="1"/>
  <c r="G1881" i="7"/>
  <c r="H1881" i="7" s="1"/>
  <c r="J1881" i="7" s="1"/>
  <c r="G1882" i="7"/>
  <c r="H1882" i="7" s="1"/>
  <c r="J1882" i="7" s="1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H1908" i="7" s="1"/>
  <c r="J1908" i="7" s="1"/>
  <c r="G1909" i="7"/>
  <c r="I1909" i="7" s="1"/>
  <c r="G1910" i="7"/>
  <c r="G1911" i="7"/>
  <c r="H1911" i="7" s="1"/>
  <c r="J1911" i="7" s="1"/>
  <c r="G1912" i="7"/>
  <c r="H1912" i="7" s="1"/>
  <c r="J1912" i="7" s="1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I1925" i="7" s="1"/>
  <c r="G1926" i="7"/>
  <c r="I1926" i="7" s="1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I1938" i="7" s="1"/>
  <c r="G1939" i="7"/>
  <c r="G1940" i="7"/>
  <c r="I1940" i="7" s="1"/>
  <c r="G1941" i="7"/>
  <c r="I1941" i="7" s="1"/>
  <c r="G1942" i="7"/>
  <c r="I1942" i="7" s="1"/>
  <c r="G1943" i="7"/>
  <c r="I1943" i="7" s="1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H1974" i="7" s="1"/>
  <c r="J1974" i="7" s="1"/>
  <c r="G1975" i="7"/>
  <c r="H1975" i="7" s="1"/>
  <c r="J1975" i="7" s="1"/>
  <c r="G1976" i="7"/>
  <c r="H1976" i="7" s="1"/>
  <c r="J1976" i="7" s="1"/>
  <c r="G1977" i="7"/>
  <c r="H1977" i="7" s="1"/>
  <c r="J1977" i="7" s="1"/>
  <c r="G1978" i="7"/>
  <c r="H1978" i="7" s="1"/>
  <c r="J1978" i="7" s="1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I2005" i="7" s="1"/>
  <c r="G2006" i="7"/>
  <c r="I2006" i="7" s="1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I2021" i="7" s="1"/>
  <c r="G2022" i="7"/>
  <c r="I2022" i="7" s="1"/>
  <c r="G2023" i="7"/>
  <c r="I2023" i="7" s="1"/>
  <c r="G2024" i="7"/>
  <c r="G2025" i="7"/>
  <c r="H2025" i="7" s="1"/>
  <c r="J2025" i="7" s="1"/>
  <c r="K2025" i="7" s="1"/>
  <c r="G2026" i="7"/>
  <c r="G2027" i="7"/>
  <c r="G2028" i="7"/>
  <c r="G2029" i="7"/>
  <c r="G2030" i="7"/>
  <c r="G2031" i="7"/>
  <c r="G2032" i="7"/>
  <c r="G2033" i="7"/>
  <c r="G2034" i="7"/>
  <c r="G2035" i="7"/>
  <c r="G2036" i="7"/>
  <c r="I2036" i="7" s="1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H2068" i="7" s="1"/>
  <c r="J2068" i="7" s="1"/>
  <c r="G2069" i="7"/>
  <c r="H2069" i="7" s="1"/>
  <c r="J2069" i="7" s="1"/>
  <c r="G2070" i="7"/>
  <c r="H2070" i="7" s="1"/>
  <c r="J2070" i="7" s="1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H2102" i="7" s="1"/>
  <c r="J2102" i="7" s="1"/>
  <c r="G2103" i="7"/>
  <c r="H2103" i="7" s="1"/>
  <c r="J2103" i="7" s="1"/>
  <c r="G2104" i="7"/>
  <c r="H2104" i="7" s="1"/>
  <c r="J2104" i="7" s="1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I2116" i="7" s="1"/>
  <c r="G2117" i="7"/>
  <c r="I2117" i="7" s="1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I2135" i="7" s="1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I2149" i="7" s="1"/>
  <c r="G2150" i="7"/>
  <c r="I2150" i="7" s="1"/>
  <c r="G2151" i="7"/>
  <c r="H2151" i="7" s="1"/>
  <c r="J2151" i="7" s="1"/>
  <c r="G2152" i="7"/>
  <c r="G2153" i="7"/>
  <c r="H2153" i="7" s="1"/>
  <c r="J2153" i="7" s="1"/>
  <c r="G2154" i="7"/>
  <c r="H2154" i="7" s="1"/>
  <c r="J2154" i="7" s="1"/>
  <c r="G2155" i="7"/>
  <c r="G2156" i="7"/>
  <c r="G2157" i="7"/>
  <c r="G2158" i="7"/>
  <c r="G2159" i="7"/>
  <c r="G2160" i="7"/>
  <c r="G2161" i="7"/>
  <c r="G2162" i="7"/>
  <c r="G2163" i="7"/>
  <c r="G2164" i="7"/>
  <c r="I2164" i="7" s="1"/>
  <c r="G2165" i="7"/>
  <c r="I2165" i="7" s="1"/>
  <c r="G2166" i="7"/>
  <c r="I2166" i="7" s="1"/>
  <c r="G2167" i="7"/>
  <c r="I2167" i="7" s="1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H2181" i="7" s="1"/>
  <c r="J2181" i="7" s="1"/>
  <c r="G2182" i="7"/>
  <c r="G2183" i="7"/>
  <c r="I2183" i="7" s="1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H2196" i="7" s="1"/>
  <c r="J2196" i="7" s="1"/>
  <c r="G2197" i="7"/>
  <c r="G2198" i="7"/>
  <c r="H2198" i="7" s="1"/>
  <c r="J2198" i="7" s="1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H2216" i="7" s="1"/>
  <c r="J2216" i="7" s="1"/>
  <c r="G2217" i="7"/>
  <c r="H2217" i="7" s="1"/>
  <c r="J2217" i="7" s="1"/>
  <c r="G2218" i="7"/>
  <c r="H2218" i="7" s="1"/>
  <c r="J2218" i="7" s="1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H2247" i="7" s="1"/>
  <c r="J2247" i="7" s="1"/>
  <c r="G2248" i="7"/>
  <c r="G2249" i="7"/>
  <c r="H2249" i="7" s="1"/>
  <c r="J2249" i="7" s="1"/>
  <c r="G2250" i="7"/>
  <c r="H2250" i="7" s="1"/>
  <c r="J2250" i="7" s="1"/>
  <c r="G2251" i="7"/>
  <c r="G2252" i="7"/>
  <c r="G2253" i="7"/>
  <c r="G2254" i="7"/>
  <c r="G2255" i="7"/>
  <c r="G2256" i="7"/>
  <c r="G2257" i="7"/>
  <c r="G2258" i="7"/>
  <c r="G2259" i="7"/>
  <c r="G2260" i="7"/>
  <c r="G2261" i="7"/>
  <c r="I2261" i="7" s="1"/>
  <c r="G2262" i="7"/>
  <c r="I2262" i="7" s="1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I2277" i="7" s="1"/>
  <c r="G2278" i="7"/>
  <c r="G2279" i="7"/>
  <c r="I2279" i="7" s="1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I2292" i="7" s="1"/>
  <c r="G2293" i="7"/>
  <c r="I2293" i="7" s="1"/>
  <c r="G2294" i="7"/>
  <c r="I2294" i="7" s="1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H2308" i="7" s="1"/>
  <c r="J2308" i="7" s="1"/>
  <c r="G2309" i="7"/>
  <c r="H2309" i="7" s="1"/>
  <c r="J2309" i="7" s="1"/>
  <c r="G2310" i="7"/>
  <c r="I2310" i="7" s="1"/>
  <c r="G2311" i="7"/>
  <c r="I2311" i="7" s="1"/>
  <c r="G2312" i="7"/>
  <c r="G2313" i="7"/>
  <c r="H2313" i="7" s="1"/>
  <c r="J2313" i="7" s="1"/>
  <c r="G2314" i="7"/>
  <c r="G2315" i="7"/>
  <c r="G2316" i="7"/>
  <c r="G2317" i="7"/>
  <c r="G2318" i="7"/>
  <c r="G2319" i="7"/>
  <c r="G2320" i="7"/>
  <c r="G2321" i="7"/>
  <c r="G2322" i="7"/>
  <c r="G2323" i="7"/>
  <c r="G2324" i="7"/>
  <c r="I2324" i="7" s="1"/>
  <c r="G2325" i="7"/>
  <c r="I2325" i="7" s="1"/>
  <c r="G2326" i="7"/>
  <c r="I2326" i="7" s="1"/>
  <c r="G2327" i="7"/>
  <c r="I2327" i="7" s="1"/>
  <c r="G2328" i="7"/>
  <c r="G2329" i="7"/>
  <c r="G2330" i="7"/>
  <c r="G2331" i="7"/>
  <c r="G2332" i="7"/>
  <c r="G2333" i="7"/>
  <c r="G2334" i="7"/>
  <c r="G2335" i="7"/>
  <c r="G2336" i="7"/>
  <c r="G2337" i="7"/>
  <c r="G2338" i="7"/>
  <c r="H2338" i="7" s="1"/>
  <c r="J2338" i="7" s="1"/>
  <c r="G2339" i="7"/>
  <c r="G2340" i="7"/>
  <c r="H2340" i="7" s="1"/>
  <c r="J2340" i="7" s="1"/>
  <c r="G2341" i="7"/>
  <c r="H2341" i="7" s="1"/>
  <c r="J2341" i="7" s="1"/>
  <c r="G2342" i="7"/>
  <c r="G2343" i="7"/>
  <c r="I2343" i="7" s="1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I2356" i="7" s="1"/>
  <c r="G2357" i="7"/>
  <c r="I2357" i="7" s="1"/>
  <c r="G2358" i="7"/>
  <c r="H2358" i="7" s="1"/>
  <c r="J2358" i="7" s="1"/>
  <c r="G2359" i="7"/>
  <c r="I2359" i="7" s="1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I2373" i="7" s="1"/>
  <c r="G2374" i="7"/>
  <c r="I2374" i="7" s="1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H2386" i="7" s="1"/>
  <c r="J2386" i="7" s="1"/>
  <c r="K2386" i="7" s="1"/>
  <c r="G2387" i="7"/>
  <c r="G2388" i="7"/>
  <c r="G2389" i="7"/>
  <c r="I2389" i="7" s="1"/>
  <c r="G2390" i="7"/>
  <c r="I2390" i="7" s="1"/>
  <c r="G2391" i="7"/>
  <c r="I2391" i="7" s="1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I2404" i="7" s="1"/>
  <c r="G2405" i="7"/>
  <c r="I2405" i="7" s="1"/>
  <c r="G2406" i="7"/>
  <c r="I2406" i="7" s="1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I2422" i="7" s="1"/>
  <c r="G2423" i="7"/>
  <c r="I2423" i="7" s="1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I2436" i="7" s="1"/>
  <c r="G2437" i="7"/>
  <c r="I2437" i="7" s="1"/>
  <c r="G2438" i="7"/>
  <c r="I2438" i="7" s="1"/>
  <c r="G2439" i="7"/>
  <c r="G2440" i="7"/>
  <c r="G2441" i="7"/>
  <c r="G2442" i="7"/>
  <c r="H2442" i="7" s="1"/>
  <c r="J2442" i="7" s="1"/>
  <c r="G2443" i="7"/>
  <c r="G2444" i="7"/>
  <c r="G2445" i="7"/>
  <c r="G2446" i="7"/>
  <c r="G2447" i="7"/>
  <c r="G2448" i="7"/>
  <c r="G2449" i="7"/>
  <c r="G2450" i="7"/>
  <c r="G2451" i="7"/>
  <c r="G2452" i="7"/>
  <c r="G2453" i="7"/>
  <c r="H2453" i="7" s="1"/>
  <c r="J2453" i="7" s="1"/>
  <c r="G2454" i="7"/>
  <c r="G2455" i="7"/>
  <c r="I2455" i="7" s="1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I2468" i="7" s="1"/>
  <c r="G2469" i="7"/>
  <c r="I2469" i="7" s="1"/>
  <c r="G2470" i="7"/>
  <c r="I2470" i="7" s="1"/>
  <c r="G2471" i="7"/>
  <c r="I2471" i="7" s="1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I2486" i="7" s="1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I2502" i="7" s="1"/>
  <c r="G2503" i="7"/>
  <c r="I2503" i="7" s="1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I2517" i="7" s="1"/>
  <c r="G2518" i="7"/>
  <c r="I2518" i="7" s="1"/>
  <c r="G2519" i="7"/>
  <c r="G2520" i="7"/>
  <c r="G2521" i="7"/>
  <c r="G2522" i="7"/>
  <c r="G2523" i="7"/>
  <c r="G2524" i="7"/>
  <c r="G2525" i="7"/>
  <c r="G2526" i="7"/>
  <c r="G2" i="7"/>
  <c r="F3" i="7"/>
  <c r="F4" i="7"/>
  <c r="F5" i="7"/>
  <c r="F6" i="7"/>
  <c r="F7" i="7"/>
  <c r="F8" i="7"/>
  <c r="I8" i="7" s="1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I28" i="7" s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I44" i="7" s="1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I72" i="7" s="1"/>
  <c r="F73" i="7"/>
  <c r="F74" i="7"/>
  <c r="F75" i="7"/>
  <c r="I75" i="7" s="1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I92" i="7" s="1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I123" i="7" s="1"/>
  <c r="F124" i="7"/>
  <c r="I124" i="7" s="1"/>
  <c r="F125" i="7"/>
  <c r="I125" i="7" s="1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I153" i="7" s="1"/>
  <c r="F154" i="7"/>
  <c r="I154" i="7" s="1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I186" i="7" s="1"/>
  <c r="F187" i="7"/>
  <c r="I187" i="7" s="1"/>
  <c r="F188" i="7"/>
  <c r="I188" i="7" s="1"/>
  <c r="F189" i="7"/>
  <c r="I189" i="7" s="1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I217" i="7" s="1"/>
  <c r="F218" i="7"/>
  <c r="I218" i="7" s="1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I233" i="7" s="1"/>
  <c r="F234" i="7"/>
  <c r="I234" i="7" s="1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I250" i="7" s="1"/>
  <c r="F251" i="7"/>
  <c r="F252" i="7"/>
  <c r="I252" i="7" s="1"/>
  <c r="F253" i="7"/>
  <c r="I253" i="7" s="1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I268" i="7" s="1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I282" i="7" s="1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I296" i="7" s="1"/>
  <c r="F297" i="7"/>
  <c r="I297" i="7" s="1"/>
  <c r="F298" i="7"/>
  <c r="I298" i="7" s="1"/>
  <c r="F299" i="7"/>
  <c r="I299" i="7" s="1"/>
  <c r="F300" i="7"/>
  <c r="I300" i="7" s="1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I316" i="7" s="1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I332" i="7" s="1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I346" i="7" s="1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I361" i="7" s="1"/>
  <c r="F362" i="7"/>
  <c r="I362" i="7" s="1"/>
  <c r="F363" i="7"/>
  <c r="I363" i="7" s="1"/>
  <c r="F364" i="7"/>
  <c r="I364" i="7" s="1"/>
  <c r="F365" i="7"/>
  <c r="I365" i="7" s="1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I396" i="7" s="1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I425" i="7" s="1"/>
  <c r="F426" i="7"/>
  <c r="I426" i="7" s="1"/>
  <c r="F427" i="7"/>
  <c r="F428" i="7"/>
  <c r="I428" i="7" s="1"/>
  <c r="F429" i="7"/>
  <c r="F430" i="7"/>
  <c r="F431" i="7"/>
  <c r="F432" i="7"/>
  <c r="F433" i="7"/>
  <c r="F434" i="7"/>
  <c r="F435" i="7"/>
  <c r="F436" i="7"/>
  <c r="F437" i="7"/>
  <c r="F438" i="7"/>
  <c r="F439" i="7"/>
  <c r="F440" i="7"/>
  <c r="I440" i="7" s="1"/>
  <c r="F441" i="7"/>
  <c r="F442" i="7"/>
  <c r="I442" i="7" s="1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I460" i="7" s="1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I490" i="7" s="1"/>
  <c r="F491" i="7"/>
  <c r="I491" i="7" s="1"/>
  <c r="F492" i="7"/>
  <c r="I492" i="7" s="1"/>
  <c r="F493" i="7"/>
  <c r="I493" i="7" s="1"/>
  <c r="F494" i="7"/>
  <c r="F495" i="7"/>
  <c r="F496" i="7"/>
  <c r="F497" i="7"/>
  <c r="F498" i="7"/>
  <c r="F499" i="7"/>
  <c r="F500" i="7"/>
  <c r="F501" i="7"/>
  <c r="F502" i="7"/>
  <c r="F503" i="7"/>
  <c r="F504" i="7"/>
  <c r="I504" i="7" s="1"/>
  <c r="F505" i="7"/>
  <c r="F506" i="7"/>
  <c r="I506" i="7" s="1"/>
  <c r="F507" i="7"/>
  <c r="I507" i="7" s="1"/>
  <c r="F508" i="7"/>
  <c r="I508" i="7" s="1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I525" i="7" s="1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I553" i="7" s="1"/>
  <c r="F554" i="7"/>
  <c r="I554" i="7" s="1"/>
  <c r="F555" i="7"/>
  <c r="I555" i="7" s="1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I569" i="7" s="1"/>
  <c r="F570" i="7"/>
  <c r="I570" i="7" s="1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I585" i="7" s="1"/>
  <c r="F586" i="7"/>
  <c r="F587" i="7"/>
  <c r="I587" i="7" s="1"/>
  <c r="F588" i="7"/>
  <c r="I588" i="7" s="1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I602" i="7" s="1"/>
  <c r="F603" i="7"/>
  <c r="F604" i="7"/>
  <c r="I604" i="7" s="1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I621" i="7" s="1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I649" i="7" s="1"/>
  <c r="F650" i="7"/>
  <c r="I650" i="7" s="1"/>
  <c r="F651" i="7"/>
  <c r="F652" i="7"/>
  <c r="I652" i="7" s="1"/>
  <c r="F653" i="7"/>
  <c r="F654" i="7"/>
  <c r="F655" i="7"/>
  <c r="F656" i="7"/>
  <c r="F657" i="7"/>
  <c r="F658" i="7"/>
  <c r="F659" i="7"/>
  <c r="F660" i="7"/>
  <c r="F661" i="7"/>
  <c r="F662" i="7"/>
  <c r="F663" i="7"/>
  <c r="F664" i="7"/>
  <c r="I664" i="7" s="1"/>
  <c r="F665" i="7"/>
  <c r="I665" i="7" s="1"/>
  <c r="F666" i="7"/>
  <c r="I666" i="7" s="1"/>
  <c r="F667" i="7"/>
  <c r="F668" i="7"/>
  <c r="F669" i="7"/>
  <c r="F670" i="7"/>
  <c r="F671" i="7"/>
  <c r="F672" i="7"/>
  <c r="F673" i="7"/>
  <c r="F674" i="7"/>
  <c r="F675" i="7"/>
  <c r="F676" i="7"/>
  <c r="F677" i="7"/>
  <c r="F678" i="7"/>
  <c r="F679" i="7"/>
  <c r="F680" i="7"/>
  <c r="F681" i="7"/>
  <c r="F682" i="7"/>
  <c r="F683" i="7"/>
  <c r="I683" i="7" s="1"/>
  <c r="F684" i="7"/>
  <c r="I684" i="7" s="1"/>
  <c r="F685" i="7"/>
  <c r="F686" i="7"/>
  <c r="F687" i="7"/>
  <c r="F688" i="7"/>
  <c r="F689" i="7"/>
  <c r="F690" i="7"/>
  <c r="F691" i="7"/>
  <c r="F692" i="7"/>
  <c r="F693" i="7"/>
  <c r="F694" i="7"/>
  <c r="F695" i="7"/>
  <c r="F696" i="7"/>
  <c r="F697" i="7"/>
  <c r="F698" i="7"/>
  <c r="F699" i="7"/>
  <c r="F700" i="7"/>
  <c r="F701" i="7"/>
  <c r="F702" i="7"/>
  <c r="F703" i="7"/>
  <c r="F704" i="7"/>
  <c r="F705" i="7"/>
  <c r="F706" i="7"/>
  <c r="F707" i="7"/>
  <c r="I707" i="7" s="1"/>
  <c r="F708" i="7"/>
  <c r="F709" i="7"/>
  <c r="F710" i="7"/>
  <c r="F711" i="7"/>
  <c r="F712" i="7"/>
  <c r="F713" i="7"/>
  <c r="F714" i="7"/>
  <c r="F715" i="7"/>
  <c r="F716" i="7"/>
  <c r="F717" i="7"/>
  <c r="F718" i="7"/>
  <c r="F719" i="7"/>
  <c r="F720" i="7"/>
  <c r="F721" i="7"/>
  <c r="F722" i="7"/>
  <c r="F723" i="7"/>
  <c r="F724" i="7"/>
  <c r="F725" i="7"/>
  <c r="F726" i="7"/>
  <c r="F727" i="7"/>
  <c r="F728" i="7"/>
  <c r="F729" i="7"/>
  <c r="F730" i="7"/>
  <c r="F731" i="7"/>
  <c r="F732" i="7"/>
  <c r="F733" i="7"/>
  <c r="F734" i="7"/>
  <c r="F735" i="7"/>
  <c r="F736" i="7"/>
  <c r="F737" i="7"/>
  <c r="F738" i="7"/>
  <c r="F739" i="7"/>
  <c r="I739" i="7" s="1"/>
  <c r="F740" i="7"/>
  <c r="F741" i="7"/>
  <c r="F742" i="7"/>
  <c r="F743" i="7"/>
  <c r="F744" i="7"/>
  <c r="I744" i="7" s="1"/>
  <c r="F745" i="7"/>
  <c r="I745" i="7" s="1"/>
  <c r="F746" i="7"/>
  <c r="I746" i="7" s="1"/>
  <c r="F747" i="7"/>
  <c r="I747" i="7" s="1"/>
  <c r="F748" i="7"/>
  <c r="F749" i="7"/>
  <c r="F750" i="7"/>
  <c r="F751" i="7"/>
  <c r="F752" i="7"/>
  <c r="F753" i="7"/>
  <c r="F754" i="7"/>
  <c r="F755" i="7"/>
  <c r="F756" i="7"/>
  <c r="F757" i="7"/>
  <c r="F758" i="7"/>
  <c r="F759" i="7"/>
  <c r="F760" i="7"/>
  <c r="F761" i="7"/>
  <c r="F762" i="7"/>
  <c r="F763" i="7"/>
  <c r="I763" i="7" s="1"/>
  <c r="F764" i="7"/>
  <c r="F765" i="7"/>
  <c r="I765" i="7" s="1"/>
  <c r="F766" i="7"/>
  <c r="F767" i="7"/>
  <c r="F768" i="7"/>
  <c r="F769" i="7"/>
  <c r="F770" i="7"/>
  <c r="F771" i="7"/>
  <c r="F772" i="7"/>
  <c r="F773" i="7"/>
  <c r="F774" i="7"/>
  <c r="F775" i="7"/>
  <c r="F776" i="7"/>
  <c r="I776" i="7" s="1"/>
  <c r="F777" i="7"/>
  <c r="I777" i="7" s="1"/>
  <c r="F778" i="7"/>
  <c r="I778" i="7" s="1"/>
  <c r="F779" i="7"/>
  <c r="F780" i="7"/>
  <c r="I780" i="7" s="1"/>
  <c r="F781" i="7"/>
  <c r="F782" i="7"/>
  <c r="F783" i="7"/>
  <c r="F784" i="7"/>
  <c r="F785" i="7"/>
  <c r="F786" i="7"/>
  <c r="F787" i="7"/>
  <c r="F788" i="7"/>
  <c r="F789" i="7"/>
  <c r="F790" i="7"/>
  <c r="F791" i="7"/>
  <c r="F792" i="7"/>
  <c r="F793" i="7"/>
  <c r="F794" i="7"/>
  <c r="F795" i="7"/>
  <c r="I795" i="7" s="1"/>
  <c r="F796" i="7"/>
  <c r="F797" i="7"/>
  <c r="I797" i="7" s="1"/>
  <c r="F798" i="7"/>
  <c r="F799" i="7"/>
  <c r="F800" i="7"/>
  <c r="F801" i="7"/>
  <c r="F802" i="7"/>
  <c r="F803" i="7"/>
  <c r="F804" i="7"/>
  <c r="F805" i="7"/>
  <c r="F806" i="7"/>
  <c r="F807" i="7"/>
  <c r="F808" i="7"/>
  <c r="F809" i="7"/>
  <c r="I809" i="7" s="1"/>
  <c r="F810" i="7"/>
  <c r="F811" i="7"/>
  <c r="I811" i="7" s="1"/>
  <c r="F812" i="7"/>
  <c r="I812" i="7" s="1"/>
  <c r="F813" i="7"/>
  <c r="I813" i="7" s="1"/>
  <c r="F814" i="7"/>
  <c r="F815" i="7"/>
  <c r="F816" i="7"/>
  <c r="F817" i="7"/>
  <c r="F818" i="7"/>
  <c r="F819" i="7"/>
  <c r="I819" i="7" s="1"/>
  <c r="F820" i="7"/>
  <c r="F821" i="7"/>
  <c r="F822" i="7"/>
  <c r="F823" i="7"/>
  <c r="F824" i="7"/>
  <c r="F825" i="7"/>
  <c r="F826" i="7"/>
  <c r="F827" i="7"/>
  <c r="F828" i="7"/>
  <c r="F829" i="7"/>
  <c r="I829" i="7" s="1"/>
  <c r="F830" i="7"/>
  <c r="F831" i="7"/>
  <c r="F832" i="7"/>
  <c r="F833" i="7"/>
  <c r="F834" i="7"/>
  <c r="F835" i="7"/>
  <c r="F836" i="7"/>
  <c r="F837" i="7"/>
  <c r="F838" i="7"/>
  <c r="F839" i="7"/>
  <c r="F840" i="7"/>
  <c r="F841" i="7"/>
  <c r="F842" i="7"/>
  <c r="F843" i="7"/>
  <c r="F844" i="7"/>
  <c r="F845" i="7"/>
  <c r="F846" i="7"/>
  <c r="F847" i="7"/>
  <c r="F848" i="7"/>
  <c r="F849" i="7"/>
  <c r="F850" i="7"/>
  <c r="F851" i="7"/>
  <c r="I851" i="7" s="1"/>
  <c r="F852" i="7"/>
  <c r="F853" i="7"/>
  <c r="F854" i="7"/>
  <c r="F855" i="7"/>
  <c r="F856" i="7"/>
  <c r="F857" i="7"/>
  <c r="I857" i="7" s="1"/>
  <c r="F858" i="7"/>
  <c r="F859" i="7"/>
  <c r="F860" i="7"/>
  <c r="F861" i="7"/>
  <c r="F862" i="7"/>
  <c r="F863" i="7"/>
  <c r="F864" i="7"/>
  <c r="F865" i="7"/>
  <c r="F866" i="7"/>
  <c r="F867" i="7"/>
  <c r="F868" i="7"/>
  <c r="F869" i="7"/>
  <c r="F870" i="7"/>
  <c r="F871" i="7"/>
  <c r="F872" i="7"/>
  <c r="F873" i="7"/>
  <c r="F874" i="7"/>
  <c r="F875" i="7"/>
  <c r="F876" i="7"/>
  <c r="F877" i="7"/>
  <c r="F878" i="7"/>
  <c r="F879" i="7"/>
  <c r="F880" i="7"/>
  <c r="F881" i="7"/>
  <c r="F882" i="7"/>
  <c r="F883" i="7"/>
  <c r="I883" i="7" s="1"/>
  <c r="F884" i="7"/>
  <c r="F885" i="7"/>
  <c r="F886" i="7"/>
  <c r="F887" i="7"/>
  <c r="F888" i="7"/>
  <c r="F889" i="7"/>
  <c r="I889" i="7" s="1"/>
  <c r="F890" i="7"/>
  <c r="I890" i="7" s="1"/>
  <c r="F891" i="7"/>
  <c r="F892" i="7"/>
  <c r="F893" i="7"/>
  <c r="F894" i="7"/>
  <c r="F895" i="7"/>
  <c r="F896" i="7"/>
  <c r="F897" i="7"/>
  <c r="F898" i="7"/>
  <c r="F899" i="7"/>
  <c r="F900" i="7"/>
  <c r="F901" i="7"/>
  <c r="F902" i="7"/>
  <c r="F903" i="7"/>
  <c r="F904" i="7"/>
  <c r="F905" i="7"/>
  <c r="I905" i="7" s="1"/>
  <c r="F906" i="7"/>
  <c r="F907" i="7"/>
  <c r="I907" i="7" s="1"/>
  <c r="F908" i="7"/>
  <c r="F909" i="7"/>
  <c r="F910" i="7"/>
  <c r="F911" i="7"/>
  <c r="F912" i="7"/>
  <c r="F913" i="7"/>
  <c r="F914" i="7"/>
  <c r="F915" i="7"/>
  <c r="F916" i="7"/>
  <c r="F917" i="7"/>
  <c r="F918" i="7"/>
  <c r="F919" i="7"/>
  <c r="F920" i="7"/>
  <c r="F921" i="7"/>
  <c r="I921" i="7" s="1"/>
  <c r="F922" i="7"/>
  <c r="F923" i="7"/>
  <c r="F924" i="7"/>
  <c r="F925" i="7"/>
  <c r="F926" i="7"/>
  <c r="F927" i="7"/>
  <c r="F928" i="7"/>
  <c r="F929" i="7"/>
  <c r="F930" i="7"/>
  <c r="F931" i="7"/>
  <c r="F932" i="7"/>
  <c r="F933" i="7"/>
  <c r="F934" i="7"/>
  <c r="F935" i="7"/>
  <c r="F936" i="7"/>
  <c r="I936" i="7" s="1"/>
  <c r="F937" i="7"/>
  <c r="I937" i="7" s="1"/>
  <c r="F938" i="7"/>
  <c r="I938" i="7" s="1"/>
  <c r="F939" i="7"/>
  <c r="I939" i="7" s="1"/>
  <c r="F940" i="7"/>
  <c r="F941" i="7"/>
  <c r="F942" i="7"/>
  <c r="F943" i="7"/>
  <c r="F944" i="7"/>
  <c r="F945" i="7"/>
  <c r="F946" i="7"/>
  <c r="F947" i="7"/>
  <c r="F948" i="7"/>
  <c r="F949" i="7"/>
  <c r="F950" i="7"/>
  <c r="F951" i="7"/>
  <c r="F952" i="7"/>
  <c r="F953" i="7"/>
  <c r="F954" i="7"/>
  <c r="I954" i="7" s="1"/>
  <c r="F955" i="7"/>
  <c r="F956" i="7"/>
  <c r="F957" i="7"/>
  <c r="F958" i="7"/>
  <c r="F959" i="7"/>
  <c r="F960" i="7"/>
  <c r="F961" i="7"/>
  <c r="F962" i="7"/>
  <c r="F963" i="7"/>
  <c r="F964" i="7"/>
  <c r="F965" i="7"/>
  <c r="F966" i="7"/>
  <c r="F967" i="7"/>
  <c r="F968" i="7"/>
  <c r="F969" i="7"/>
  <c r="I969" i="7" s="1"/>
  <c r="F970" i="7"/>
  <c r="F971" i="7"/>
  <c r="F972" i="7"/>
  <c r="F973" i="7"/>
  <c r="F974" i="7"/>
  <c r="F975" i="7"/>
  <c r="F976" i="7"/>
  <c r="F977" i="7"/>
  <c r="F978" i="7"/>
  <c r="F979" i="7"/>
  <c r="F980" i="7"/>
  <c r="F981" i="7"/>
  <c r="F982" i="7"/>
  <c r="F983" i="7"/>
  <c r="F984" i="7"/>
  <c r="F985" i="7"/>
  <c r="I985" i="7" s="1"/>
  <c r="F986" i="7"/>
  <c r="I986" i="7" s="1"/>
  <c r="F987" i="7"/>
  <c r="I987" i="7" s="1"/>
  <c r="F988" i="7"/>
  <c r="F989" i="7"/>
  <c r="F990" i="7"/>
  <c r="F991" i="7"/>
  <c r="F992" i="7"/>
  <c r="F993" i="7"/>
  <c r="F994" i="7"/>
  <c r="F995" i="7"/>
  <c r="F996" i="7"/>
  <c r="F997" i="7"/>
  <c r="F998" i="7"/>
  <c r="F999" i="7"/>
  <c r="F1000" i="7"/>
  <c r="F1001" i="7"/>
  <c r="I1001" i="7" s="1"/>
  <c r="F1002" i="7"/>
  <c r="F1003" i="7"/>
  <c r="I1003" i="7" s="1"/>
  <c r="F1004" i="7"/>
  <c r="F1005" i="7"/>
  <c r="F1006" i="7"/>
  <c r="F1007" i="7"/>
  <c r="F1008" i="7"/>
  <c r="F1009" i="7"/>
  <c r="F1010" i="7"/>
  <c r="F1011" i="7"/>
  <c r="F1012" i="7"/>
  <c r="F1013" i="7"/>
  <c r="F1014" i="7"/>
  <c r="F1015" i="7"/>
  <c r="F1016" i="7"/>
  <c r="F1017" i="7"/>
  <c r="F1018" i="7"/>
  <c r="F1019" i="7"/>
  <c r="F1020" i="7"/>
  <c r="F1021" i="7"/>
  <c r="F1022" i="7"/>
  <c r="F1023" i="7"/>
  <c r="F1024" i="7"/>
  <c r="F1025" i="7"/>
  <c r="F1026" i="7"/>
  <c r="F1027" i="7"/>
  <c r="I1027" i="7" s="1"/>
  <c r="F1028" i="7"/>
  <c r="F1029" i="7"/>
  <c r="F1030" i="7"/>
  <c r="F1031" i="7"/>
  <c r="F1032" i="7"/>
  <c r="F1033" i="7"/>
  <c r="I1033" i="7" s="1"/>
  <c r="F1034" i="7"/>
  <c r="I1034" i="7" s="1"/>
  <c r="F1035" i="7"/>
  <c r="I1035" i="7" s="1"/>
  <c r="F1036" i="7"/>
  <c r="F1037" i="7"/>
  <c r="F1038" i="7"/>
  <c r="F1039" i="7"/>
  <c r="F1040" i="7"/>
  <c r="F1041" i="7"/>
  <c r="F1042" i="7"/>
  <c r="F1043" i="7"/>
  <c r="F1044" i="7"/>
  <c r="F1045" i="7"/>
  <c r="F1046" i="7"/>
  <c r="F1047" i="7"/>
  <c r="F1048" i="7"/>
  <c r="F1049" i="7"/>
  <c r="F1050" i="7"/>
  <c r="I1050" i="7" s="1"/>
  <c r="F1051" i="7"/>
  <c r="I1051" i="7" s="1"/>
  <c r="F1052" i="7"/>
  <c r="F1053" i="7"/>
  <c r="F1054" i="7"/>
  <c r="F1055" i="7"/>
  <c r="F1056" i="7"/>
  <c r="F1057" i="7"/>
  <c r="F1058" i="7"/>
  <c r="F1059" i="7"/>
  <c r="F1060" i="7"/>
  <c r="F1061" i="7"/>
  <c r="F1062" i="7"/>
  <c r="F1063" i="7"/>
  <c r="F1064" i="7"/>
  <c r="F1065" i="7"/>
  <c r="F1066" i="7"/>
  <c r="F1067" i="7"/>
  <c r="F1068" i="7"/>
  <c r="F1069" i="7"/>
  <c r="F1070" i="7"/>
  <c r="F1071" i="7"/>
  <c r="F1072" i="7"/>
  <c r="F1073" i="7"/>
  <c r="F1074" i="7"/>
  <c r="F1075" i="7"/>
  <c r="F1076" i="7"/>
  <c r="F1077" i="7"/>
  <c r="F1078" i="7"/>
  <c r="F1079" i="7"/>
  <c r="F1080" i="7"/>
  <c r="F1081" i="7"/>
  <c r="I1081" i="7" s="1"/>
  <c r="F1082" i="7"/>
  <c r="I1082" i="7" s="1"/>
  <c r="F1083" i="7"/>
  <c r="I1083" i="7" s="1"/>
  <c r="F1084" i="7"/>
  <c r="F1085" i="7"/>
  <c r="F1086" i="7"/>
  <c r="F1087" i="7"/>
  <c r="F1088" i="7"/>
  <c r="F1089" i="7"/>
  <c r="F1090" i="7"/>
  <c r="F1091" i="7"/>
  <c r="F1092" i="7"/>
  <c r="F1093" i="7"/>
  <c r="F1094" i="7"/>
  <c r="F1095" i="7"/>
  <c r="F1096" i="7"/>
  <c r="F1097" i="7"/>
  <c r="I1097" i="7" s="1"/>
  <c r="F1098" i="7"/>
  <c r="I1098" i="7" s="1"/>
  <c r="F1099" i="7"/>
  <c r="F1100" i="7"/>
  <c r="F1101" i="7"/>
  <c r="F1102" i="7"/>
  <c r="F1103" i="7"/>
  <c r="F1104" i="7"/>
  <c r="F1105" i="7"/>
  <c r="F1106" i="7"/>
  <c r="F1107" i="7"/>
  <c r="F1108" i="7"/>
  <c r="F1109" i="7"/>
  <c r="F1110" i="7"/>
  <c r="F1111" i="7"/>
  <c r="F1112" i="7"/>
  <c r="F1113" i="7"/>
  <c r="F1114" i="7"/>
  <c r="F1115" i="7"/>
  <c r="F1116" i="7"/>
  <c r="F1117" i="7"/>
  <c r="F1118" i="7"/>
  <c r="F1119" i="7"/>
  <c r="F1120" i="7"/>
  <c r="F1121" i="7"/>
  <c r="F1122" i="7"/>
  <c r="F1123" i="7"/>
  <c r="I1123" i="7" s="1"/>
  <c r="F1124" i="7"/>
  <c r="F1125" i="7"/>
  <c r="F1126" i="7"/>
  <c r="F1127" i="7"/>
  <c r="F1128" i="7"/>
  <c r="F1129" i="7"/>
  <c r="I1129" i="7" s="1"/>
  <c r="F1130" i="7"/>
  <c r="I1130" i="7" s="1"/>
  <c r="F1131" i="7"/>
  <c r="I1131" i="7" s="1"/>
  <c r="F1132" i="7"/>
  <c r="F1133" i="7"/>
  <c r="F1134" i="7"/>
  <c r="F1135" i="7"/>
  <c r="F1136" i="7"/>
  <c r="F1137" i="7"/>
  <c r="F1138" i="7"/>
  <c r="F1139" i="7"/>
  <c r="F1140" i="7"/>
  <c r="F1141" i="7"/>
  <c r="F1142" i="7"/>
  <c r="F1143" i="7"/>
  <c r="F1144" i="7"/>
  <c r="F1145" i="7"/>
  <c r="I1145" i="7" s="1"/>
  <c r="F1146" i="7"/>
  <c r="I1146" i="7" s="1"/>
  <c r="F1147" i="7"/>
  <c r="I1147" i="7" s="1"/>
  <c r="F1148" i="7"/>
  <c r="F1149" i="7"/>
  <c r="F1150" i="7"/>
  <c r="F1151" i="7"/>
  <c r="F1152" i="7"/>
  <c r="F1153" i="7"/>
  <c r="F1154" i="7"/>
  <c r="F1155" i="7"/>
  <c r="F1156" i="7"/>
  <c r="F1157" i="7"/>
  <c r="F1158" i="7"/>
  <c r="F1159" i="7"/>
  <c r="F1160" i="7"/>
  <c r="F1161" i="7"/>
  <c r="F1162" i="7"/>
  <c r="F1163" i="7"/>
  <c r="I1163" i="7" s="1"/>
  <c r="F1164" i="7"/>
  <c r="F1165" i="7"/>
  <c r="F1166" i="7"/>
  <c r="F1167" i="7"/>
  <c r="F1168" i="7"/>
  <c r="F1169" i="7"/>
  <c r="F1170" i="7"/>
  <c r="F1171" i="7"/>
  <c r="F1172" i="7"/>
  <c r="F1173" i="7"/>
  <c r="F1174" i="7"/>
  <c r="F1175" i="7"/>
  <c r="F1176" i="7"/>
  <c r="F1177" i="7"/>
  <c r="I1177" i="7" s="1"/>
  <c r="F1178" i="7"/>
  <c r="I1178" i="7" s="1"/>
  <c r="F1179" i="7"/>
  <c r="F1180" i="7"/>
  <c r="F1181" i="7"/>
  <c r="F1182" i="7"/>
  <c r="F1183" i="7"/>
  <c r="F1184" i="7"/>
  <c r="F1185" i="7"/>
  <c r="F1186" i="7"/>
  <c r="F1187" i="7"/>
  <c r="F1188" i="7"/>
  <c r="F1189" i="7"/>
  <c r="F1190" i="7"/>
  <c r="F1191" i="7"/>
  <c r="F1192" i="7"/>
  <c r="F1193" i="7"/>
  <c r="I1193" i="7" s="1"/>
  <c r="F1194" i="7"/>
  <c r="I1194" i="7" s="1"/>
  <c r="F1195" i="7"/>
  <c r="F1196" i="7"/>
  <c r="F1197" i="7"/>
  <c r="F1198" i="7"/>
  <c r="F1199" i="7"/>
  <c r="F1200" i="7"/>
  <c r="F1201" i="7"/>
  <c r="F1202" i="7"/>
  <c r="F1203" i="7"/>
  <c r="F1204" i="7"/>
  <c r="F1205" i="7"/>
  <c r="F1206" i="7"/>
  <c r="F1207" i="7"/>
  <c r="F1208" i="7"/>
  <c r="F1209" i="7"/>
  <c r="F1210" i="7"/>
  <c r="I1210" i="7" s="1"/>
  <c r="F1211" i="7"/>
  <c r="F1212" i="7"/>
  <c r="F1213" i="7"/>
  <c r="F1214" i="7"/>
  <c r="F1215" i="7"/>
  <c r="F1216" i="7"/>
  <c r="F1217" i="7"/>
  <c r="F1218" i="7"/>
  <c r="F1219" i="7"/>
  <c r="F1220" i="7"/>
  <c r="F1221" i="7"/>
  <c r="F1222" i="7"/>
  <c r="F1223" i="7"/>
  <c r="F1224" i="7"/>
  <c r="F1225" i="7"/>
  <c r="I1225" i="7" s="1"/>
  <c r="F1226" i="7"/>
  <c r="F1227" i="7"/>
  <c r="F1228" i="7"/>
  <c r="F1229" i="7"/>
  <c r="F1230" i="7"/>
  <c r="F1231" i="7"/>
  <c r="F1232" i="7"/>
  <c r="F1233" i="7"/>
  <c r="F1234" i="7"/>
  <c r="F1235" i="7"/>
  <c r="F1236" i="7"/>
  <c r="F1237" i="7"/>
  <c r="F1238" i="7"/>
  <c r="F1239" i="7"/>
  <c r="F1240" i="7"/>
  <c r="F1241" i="7"/>
  <c r="I1241" i="7" s="1"/>
  <c r="F1242" i="7"/>
  <c r="I1242" i="7" s="1"/>
  <c r="F1243" i="7"/>
  <c r="I1243" i="7" s="1"/>
  <c r="F1244" i="7"/>
  <c r="F1245" i="7"/>
  <c r="F1246" i="7"/>
  <c r="F1247" i="7"/>
  <c r="F1248" i="7"/>
  <c r="F1249" i="7"/>
  <c r="F1250" i="7"/>
  <c r="F1251" i="7"/>
  <c r="F1252" i="7"/>
  <c r="F1253" i="7"/>
  <c r="F1254" i="7"/>
  <c r="F1255" i="7"/>
  <c r="F1256" i="7"/>
  <c r="F1257" i="7"/>
  <c r="I1257" i="7" s="1"/>
  <c r="F1258" i="7"/>
  <c r="F1259" i="7"/>
  <c r="I1259" i="7" s="1"/>
  <c r="F1260" i="7"/>
  <c r="F1261" i="7"/>
  <c r="F1262" i="7"/>
  <c r="F1263" i="7"/>
  <c r="F1264" i="7"/>
  <c r="F1265" i="7"/>
  <c r="F1266" i="7"/>
  <c r="F1267" i="7"/>
  <c r="F1268" i="7"/>
  <c r="F1269" i="7"/>
  <c r="F1270" i="7"/>
  <c r="F1271" i="7"/>
  <c r="F1272" i="7"/>
  <c r="F1273" i="7"/>
  <c r="F1274" i="7"/>
  <c r="F1275" i="7"/>
  <c r="F1276" i="7"/>
  <c r="F1277" i="7"/>
  <c r="F1278" i="7"/>
  <c r="F1279" i="7"/>
  <c r="F1280" i="7"/>
  <c r="F1281" i="7"/>
  <c r="F1282" i="7"/>
  <c r="F1283" i="7"/>
  <c r="I1283" i="7" s="1"/>
  <c r="F1284" i="7"/>
  <c r="F1285" i="7"/>
  <c r="F1286" i="7"/>
  <c r="F1287" i="7"/>
  <c r="F1288" i="7"/>
  <c r="F1289" i="7"/>
  <c r="I1289" i="7" s="1"/>
  <c r="F1290" i="7"/>
  <c r="I1290" i="7" s="1"/>
  <c r="F1291" i="7"/>
  <c r="I1291" i="7" s="1"/>
  <c r="F1292" i="7"/>
  <c r="F1293" i="7"/>
  <c r="F1294" i="7"/>
  <c r="F1295" i="7"/>
  <c r="F1296" i="7"/>
  <c r="F1297" i="7"/>
  <c r="F1298" i="7"/>
  <c r="F1299" i="7"/>
  <c r="F1300" i="7"/>
  <c r="F1301" i="7"/>
  <c r="F1302" i="7"/>
  <c r="F1303" i="7"/>
  <c r="F1304" i="7"/>
  <c r="F1305" i="7"/>
  <c r="F1306" i="7"/>
  <c r="I1306" i="7" s="1"/>
  <c r="F1307" i="7"/>
  <c r="I1307" i="7" s="1"/>
  <c r="F1308" i="7"/>
  <c r="F1309" i="7"/>
  <c r="F1310" i="7"/>
  <c r="F1311" i="7"/>
  <c r="F1312" i="7"/>
  <c r="F1313" i="7"/>
  <c r="F1314" i="7"/>
  <c r="F1315" i="7"/>
  <c r="F1316" i="7"/>
  <c r="F1317" i="7"/>
  <c r="F1318" i="7"/>
  <c r="F1319" i="7"/>
  <c r="F1320" i="7"/>
  <c r="F1321" i="7"/>
  <c r="F1322" i="7"/>
  <c r="F1323" i="7"/>
  <c r="F1324" i="7"/>
  <c r="F1325" i="7"/>
  <c r="F1326" i="7"/>
  <c r="F1327" i="7"/>
  <c r="F1328" i="7"/>
  <c r="F1329" i="7"/>
  <c r="F1330" i="7"/>
  <c r="F1331" i="7"/>
  <c r="F1332" i="7"/>
  <c r="F1333" i="7"/>
  <c r="F1334" i="7"/>
  <c r="F1335" i="7"/>
  <c r="F1336" i="7"/>
  <c r="F1337" i="7"/>
  <c r="I1337" i="7" s="1"/>
  <c r="F1338" i="7"/>
  <c r="I1338" i="7" s="1"/>
  <c r="F1339" i="7"/>
  <c r="F1340" i="7"/>
  <c r="F1341" i="7"/>
  <c r="F1342" i="7"/>
  <c r="F1343" i="7"/>
  <c r="F1344" i="7"/>
  <c r="F1345" i="7"/>
  <c r="F1346" i="7"/>
  <c r="F1347" i="7"/>
  <c r="F1348" i="7"/>
  <c r="F1349" i="7"/>
  <c r="F1350" i="7"/>
  <c r="F1351" i="7"/>
  <c r="F1352" i="7"/>
  <c r="F1353" i="7"/>
  <c r="I1353" i="7" s="1"/>
  <c r="F1354" i="7"/>
  <c r="I1354" i="7" s="1"/>
  <c r="F1355" i="7"/>
  <c r="F1356" i="7"/>
  <c r="F1357" i="7"/>
  <c r="F1358" i="7"/>
  <c r="F1359" i="7"/>
  <c r="F1360" i="7"/>
  <c r="F1361" i="7"/>
  <c r="F1362" i="7"/>
  <c r="F1363" i="7"/>
  <c r="F1364" i="7"/>
  <c r="F1365" i="7"/>
  <c r="F1366" i="7"/>
  <c r="F1367" i="7"/>
  <c r="F1368" i="7"/>
  <c r="F1369" i="7"/>
  <c r="F1370" i="7"/>
  <c r="F1371" i="7"/>
  <c r="F1372" i="7"/>
  <c r="F1373" i="7"/>
  <c r="F1374" i="7"/>
  <c r="F1375" i="7"/>
  <c r="F1376" i="7"/>
  <c r="F1377" i="7"/>
  <c r="F1378" i="7"/>
  <c r="F1379" i="7"/>
  <c r="I1379" i="7" s="1"/>
  <c r="F1380" i="7"/>
  <c r="F1381" i="7"/>
  <c r="F1382" i="7"/>
  <c r="F1383" i="7"/>
  <c r="F1384" i="7"/>
  <c r="F1385" i="7"/>
  <c r="I1385" i="7" s="1"/>
  <c r="F1386" i="7"/>
  <c r="I1386" i="7" s="1"/>
  <c r="F1387" i="7"/>
  <c r="I1387" i="7" s="1"/>
  <c r="F1388" i="7"/>
  <c r="F1389" i="7"/>
  <c r="F1390" i="7"/>
  <c r="F1391" i="7"/>
  <c r="F1392" i="7"/>
  <c r="F1393" i="7"/>
  <c r="F1394" i="7"/>
  <c r="F1395" i="7"/>
  <c r="F1396" i="7"/>
  <c r="F1397" i="7"/>
  <c r="F1398" i="7"/>
  <c r="F1399" i="7"/>
  <c r="F1400" i="7"/>
  <c r="F1401" i="7"/>
  <c r="F1402" i="7"/>
  <c r="I1402" i="7" s="1"/>
  <c r="F1403" i="7"/>
  <c r="I1403" i="7" s="1"/>
  <c r="F1404" i="7"/>
  <c r="F1405" i="7"/>
  <c r="F1406" i="7"/>
  <c r="F1407" i="7"/>
  <c r="F1408" i="7"/>
  <c r="F1409" i="7"/>
  <c r="F1410" i="7"/>
  <c r="F1411" i="7"/>
  <c r="F1412" i="7"/>
  <c r="F1413" i="7"/>
  <c r="F1414" i="7"/>
  <c r="F1415" i="7"/>
  <c r="F1416" i="7"/>
  <c r="F1417" i="7"/>
  <c r="I1417" i="7" s="1"/>
  <c r="F1418" i="7"/>
  <c r="F1419" i="7"/>
  <c r="I1419" i="7" s="1"/>
  <c r="F1420" i="7"/>
  <c r="F1421" i="7"/>
  <c r="F1422" i="7"/>
  <c r="F1423" i="7"/>
  <c r="F1424" i="7"/>
  <c r="F1425" i="7"/>
  <c r="F1426" i="7"/>
  <c r="F1427" i="7"/>
  <c r="F1428" i="7"/>
  <c r="F1429" i="7"/>
  <c r="F1430" i="7"/>
  <c r="F1431" i="7"/>
  <c r="F1432" i="7"/>
  <c r="F1433" i="7"/>
  <c r="F1434" i="7"/>
  <c r="F1435" i="7"/>
  <c r="F1436" i="7"/>
  <c r="F1437" i="7"/>
  <c r="F1438" i="7"/>
  <c r="F1439" i="7"/>
  <c r="F1440" i="7"/>
  <c r="F1441" i="7"/>
  <c r="F1442" i="7"/>
  <c r="F1443" i="7"/>
  <c r="I1443" i="7" s="1"/>
  <c r="F1444" i="7"/>
  <c r="F1445" i="7"/>
  <c r="F1446" i="7"/>
  <c r="F1447" i="7"/>
  <c r="F1448" i="7"/>
  <c r="I1448" i="7" s="1"/>
  <c r="F1449" i="7"/>
  <c r="I1449" i="7" s="1"/>
  <c r="F1450" i="7"/>
  <c r="I1450" i="7" s="1"/>
  <c r="F1451" i="7"/>
  <c r="I1451" i="7" s="1"/>
  <c r="F1452" i="7"/>
  <c r="F1453" i="7"/>
  <c r="F1454" i="7"/>
  <c r="F1455" i="7"/>
  <c r="F1456" i="7"/>
  <c r="F1457" i="7"/>
  <c r="F1458" i="7"/>
  <c r="F1459" i="7"/>
  <c r="F1460" i="7"/>
  <c r="F1461" i="7"/>
  <c r="F1462" i="7"/>
  <c r="F1463" i="7"/>
  <c r="F1464" i="7"/>
  <c r="F1465" i="7"/>
  <c r="I1465" i="7" s="1"/>
  <c r="F1466" i="7"/>
  <c r="I1466" i="7" s="1"/>
  <c r="F1467" i="7"/>
  <c r="F1468" i="7"/>
  <c r="F1469" i="7"/>
  <c r="F1470" i="7"/>
  <c r="F1471" i="7"/>
  <c r="F1472" i="7"/>
  <c r="F1473" i="7"/>
  <c r="F1474" i="7"/>
  <c r="F1475" i="7"/>
  <c r="F1476" i="7"/>
  <c r="F1477" i="7"/>
  <c r="F1478" i="7"/>
  <c r="F1479" i="7"/>
  <c r="F1480" i="7"/>
  <c r="F1481" i="7"/>
  <c r="I1481" i="7" s="1"/>
  <c r="F1482" i="7"/>
  <c r="F1483" i="7"/>
  <c r="I1483" i="7" s="1"/>
  <c r="F1484" i="7"/>
  <c r="F1485" i="7"/>
  <c r="F1486" i="7"/>
  <c r="F1487" i="7"/>
  <c r="F1488" i="7"/>
  <c r="F1489" i="7"/>
  <c r="F1490" i="7"/>
  <c r="F1491" i="7"/>
  <c r="F1492" i="7"/>
  <c r="F1493" i="7"/>
  <c r="F1494" i="7"/>
  <c r="F1495" i="7"/>
  <c r="F1496" i="7"/>
  <c r="F1497" i="7"/>
  <c r="F1498" i="7"/>
  <c r="F1499" i="7"/>
  <c r="F1500" i="7"/>
  <c r="F1501" i="7"/>
  <c r="F1502" i="7"/>
  <c r="F1503" i="7"/>
  <c r="F1504" i="7"/>
  <c r="F1505" i="7"/>
  <c r="F1506" i="7"/>
  <c r="F1507" i="7"/>
  <c r="I1507" i="7" s="1"/>
  <c r="F1508" i="7"/>
  <c r="F1509" i="7"/>
  <c r="F1510" i="7"/>
  <c r="F1511" i="7"/>
  <c r="F1512" i="7"/>
  <c r="F1513" i="7"/>
  <c r="I1513" i="7" s="1"/>
  <c r="F1514" i="7"/>
  <c r="I1514" i="7" s="1"/>
  <c r="F1515" i="7"/>
  <c r="I1515" i="7" s="1"/>
  <c r="F1516" i="7"/>
  <c r="F1517" i="7"/>
  <c r="F1518" i="7"/>
  <c r="F1519" i="7"/>
  <c r="F1520" i="7"/>
  <c r="F1521" i="7"/>
  <c r="F1522" i="7"/>
  <c r="F1523" i="7"/>
  <c r="F1524" i="7"/>
  <c r="F1525" i="7"/>
  <c r="F1526" i="7"/>
  <c r="F1527" i="7"/>
  <c r="F1528" i="7"/>
  <c r="F1529" i="7"/>
  <c r="I1529" i="7" s="1"/>
  <c r="F1530" i="7"/>
  <c r="I1530" i="7" s="1"/>
  <c r="F1531" i="7"/>
  <c r="F1532" i="7"/>
  <c r="F1533" i="7"/>
  <c r="F1534" i="7"/>
  <c r="F1535" i="7"/>
  <c r="F1536" i="7"/>
  <c r="F1537" i="7"/>
  <c r="F1538" i="7"/>
  <c r="F1539" i="7"/>
  <c r="F1540" i="7"/>
  <c r="F1541" i="7"/>
  <c r="F1542" i="7"/>
  <c r="F1543" i="7"/>
  <c r="F1544" i="7"/>
  <c r="F1545" i="7"/>
  <c r="I1545" i="7" s="1"/>
  <c r="F1546" i="7"/>
  <c r="I1546" i="7" s="1"/>
  <c r="F1547" i="7"/>
  <c r="F1548" i="7"/>
  <c r="F1549" i="7"/>
  <c r="F1550" i="7"/>
  <c r="F1551" i="7"/>
  <c r="F1552" i="7"/>
  <c r="F1553" i="7"/>
  <c r="F1554" i="7"/>
  <c r="F1555" i="7"/>
  <c r="F1556" i="7"/>
  <c r="F1557" i="7"/>
  <c r="F1558" i="7"/>
  <c r="F1559" i="7"/>
  <c r="F1560" i="7"/>
  <c r="F1561" i="7"/>
  <c r="F1562" i="7"/>
  <c r="I1562" i="7" s="1"/>
  <c r="F1563" i="7"/>
  <c r="F1564" i="7"/>
  <c r="F1565" i="7"/>
  <c r="F1566" i="7"/>
  <c r="F1567" i="7"/>
  <c r="F1568" i="7"/>
  <c r="F1569" i="7"/>
  <c r="F1570" i="7"/>
  <c r="F1571" i="7"/>
  <c r="F1572" i="7"/>
  <c r="F1573" i="7"/>
  <c r="F1574" i="7"/>
  <c r="F1575" i="7"/>
  <c r="F1576" i="7"/>
  <c r="F1577" i="7"/>
  <c r="F1578" i="7"/>
  <c r="F1579" i="7"/>
  <c r="F1580" i="7"/>
  <c r="F1581" i="7"/>
  <c r="F1582" i="7"/>
  <c r="F1583" i="7"/>
  <c r="F1584" i="7"/>
  <c r="F1585" i="7"/>
  <c r="F1586" i="7"/>
  <c r="F1587" i="7"/>
  <c r="F1588" i="7"/>
  <c r="F1589" i="7"/>
  <c r="F1590" i="7"/>
  <c r="F1591" i="7"/>
  <c r="F1592" i="7"/>
  <c r="I1592" i="7" s="1"/>
  <c r="F1593" i="7"/>
  <c r="I1593" i="7" s="1"/>
  <c r="F1594" i="7"/>
  <c r="I1594" i="7" s="1"/>
  <c r="F1595" i="7"/>
  <c r="F1596" i="7"/>
  <c r="F1597" i="7"/>
  <c r="F1598" i="7"/>
  <c r="F1599" i="7"/>
  <c r="F1600" i="7"/>
  <c r="F1601" i="7"/>
  <c r="F1602" i="7"/>
  <c r="F1603" i="7"/>
  <c r="I1603" i="7" s="1"/>
  <c r="F1604" i="7"/>
  <c r="F1605" i="7"/>
  <c r="F1606" i="7"/>
  <c r="F1607" i="7"/>
  <c r="F1608" i="7"/>
  <c r="F1609" i="7"/>
  <c r="I1609" i="7" s="1"/>
  <c r="F1610" i="7"/>
  <c r="I1610" i="7" s="1"/>
  <c r="F1611" i="7"/>
  <c r="I1611" i="7" s="1"/>
  <c r="F1612" i="7"/>
  <c r="F1613" i="7"/>
  <c r="F1614" i="7"/>
  <c r="F1615" i="7"/>
  <c r="F1616" i="7"/>
  <c r="F1617" i="7"/>
  <c r="F1618" i="7"/>
  <c r="F1619" i="7"/>
  <c r="F1620" i="7"/>
  <c r="F1621" i="7"/>
  <c r="F1622" i="7"/>
  <c r="F1623" i="7"/>
  <c r="F1624" i="7"/>
  <c r="F1625" i="7"/>
  <c r="I1625" i="7" s="1"/>
  <c r="F1626" i="7"/>
  <c r="I1626" i="7" s="1"/>
  <c r="F1627" i="7"/>
  <c r="I1627" i="7" s="1"/>
  <c r="F1628" i="7"/>
  <c r="F1629" i="7"/>
  <c r="F1630" i="7"/>
  <c r="F1631" i="7"/>
  <c r="F1632" i="7"/>
  <c r="F1633" i="7"/>
  <c r="F1634" i="7"/>
  <c r="F1635" i="7"/>
  <c r="F1636" i="7"/>
  <c r="F1637" i="7"/>
  <c r="F1638" i="7"/>
  <c r="F1639" i="7"/>
  <c r="F1640" i="7"/>
  <c r="F1641" i="7"/>
  <c r="I1641" i="7" s="1"/>
  <c r="F1642" i="7"/>
  <c r="F1643" i="7"/>
  <c r="I1643" i="7" s="1"/>
  <c r="F1644" i="7"/>
  <c r="F1645" i="7"/>
  <c r="F1646" i="7"/>
  <c r="F1647" i="7"/>
  <c r="F1648" i="7"/>
  <c r="F1649" i="7"/>
  <c r="F1650" i="7"/>
  <c r="F1651" i="7"/>
  <c r="F1652" i="7"/>
  <c r="F1653" i="7"/>
  <c r="F1654" i="7"/>
  <c r="F1655" i="7"/>
  <c r="F1656" i="7"/>
  <c r="F1657" i="7"/>
  <c r="F1658" i="7"/>
  <c r="F1659" i="7"/>
  <c r="F1660" i="7"/>
  <c r="F1661" i="7"/>
  <c r="F1662" i="7"/>
  <c r="F1663" i="7"/>
  <c r="F1664" i="7"/>
  <c r="F1665" i="7"/>
  <c r="F1666" i="7"/>
  <c r="F1667" i="7"/>
  <c r="F1668" i="7"/>
  <c r="F1669" i="7"/>
  <c r="F1670" i="7"/>
  <c r="F1671" i="7"/>
  <c r="F1672" i="7"/>
  <c r="F1673" i="7"/>
  <c r="I1673" i="7" s="1"/>
  <c r="F1674" i="7"/>
  <c r="F1675" i="7"/>
  <c r="F1676" i="7"/>
  <c r="F1677" i="7"/>
  <c r="F1678" i="7"/>
  <c r="F1679" i="7"/>
  <c r="F1680" i="7"/>
  <c r="F1681" i="7"/>
  <c r="F1682" i="7"/>
  <c r="F1683" i="7"/>
  <c r="F1684" i="7"/>
  <c r="F1685" i="7"/>
  <c r="F1686" i="7"/>
  <c r="F1687" i="7"/>
  <c r="F1688" i="7"/>
  <c r="F1689" i="7"/>
  <c r="I1689" i="7" s="1"/>
  <c r="F1690" i="7"/>
  <c r="I1690" i="7" s="1"/>
  <c r="F1691" i="7"/>
  <c r="F1692" i="7"/>
  <c r="F1693" i="7"/>
  <c r="F1694" i="7"/>
  <c r="F1695" i="7"/>
  <c r="F1696" i="7"/>
  <c r="F1697" i="7"/>
  <c r="F1698" i="7"/>
  <c r="F1699" i="7"/>
  <c r="F1700" i="7"/>
  <c r="F1701" i="7"/>
  <c r="F1702" i="7"/>
  <c r="F1703" i="7"/>
  <c r="F1704" i="7"/>
  <c r="F1705" i="7"/>
  <c r="F1706" i="7"/>
  <c r="F1707" i="7"/>
  <c r="I1707" i="7" s="1"/>
  <c r="F1708" i="7"/>
  <c r="F1709" i="7"/>
  <c r="F1710" i="7"/>
  <c r="F1711" i="7"/>
  <c r="F1712" i="7"/>
  <c r="F1713" i="7"/>
  <c r="F1714" i="7"/>
  <c r="F1715" i="7"/>
  <c r="F1716" i="7"/>
  <c r="F1717" i="7"/>
  <c r="F1718" i="7"/>
  <c r="F1719" i="7"/>
  <c r="F1720" i="7"/>
  <c r="F1721" i="7"/>
  <c r="F1722" i="7"/>
  <c r="I1722" i="7" s="1"/>
  <c r="F1723" i="7"/>
  <c r="I1723" i="7" s="1"/>
  <c r="F1724" i="7"/>
  <c r="F1725" i="7"/>
  <c r="F1726" i="7"/>
  <c r="F1727" i="7"/>
  <c r="F1728" i="7"/>
  <c r="F1729" i="7"/>
  <c r="F1730" i="7"/>
  <c r="F1731" i="7"/>
  <c r="F1732" i="7"/>
  <c r="F1733" i="7"/>
  <c r="F1734" i="7"/>
  <c r="F1735" i="7"/>
  <c r="F1736" i="7"/>
  <c r="F1737" i="7"/>
  <c r="F1738" i="7"/>
  <c r="F1739" i="7"/>
  <c r="I1739" i="7" s="1"/>
  <c r="F1740" i="7"/>
  <c r="F1741" i="7"/>
  <c r="F1742" i="7"/>
  <c r="F1743" i="7"/>
  <c r="F1744" i="7"/>
  <c r="F1745" i="7"/>
  <c r="F1746" i="7"/>
  <c r="F1747" i="7"/>
  <c r="F1748" i="7"/>
  <c r="F1749" i="7"/>
  <c r="F1750" i="7"/>
  <c r="F1751" i="7"/>
  <c r="F1752" i="7"/>
  <c r="I1752" i="7" s="1"/>
  <c r="F1753" i="7"/>
  <c r="F1754" i="7"/>
  <c r="F1755" i="7"/>
  <c r="F1756" i="7"/>
  <c r="F1757" i="7"/>
  <c r="F1758" i="7"/>
  <c r="F1759" i="7"/>
  <c r="F1760" i="7"/>
  <c r="F1761" i="7"/>
  <c r="F1762" i="7"/>
  <c r="F1763" i="7"/>
  <c r="I1763" i="7" s="1"/>
  <c r="F1764" i="7"/>
  <c r="F1765" i="7"/>
  <c r="F1766" i="7"/>
  <c r="F1767" i="7"/>
  <c r="F1768" i="7"/>
  <c r="F1769" i="7"/>
  <c r="I1769" i="7" s="1"/>
  <c r="F1770" i="7"/>
  <c r="I1770" i="7" s="1"/>
  <c r="F1771" i="7"/>
  <c r="I1771" i="7" s="1"/>
  <c r="F1772" i="7"/>
  <c r="F1773" i="7"/>
  <c r="F1774" i="7"/>
  <c r="F1775" i="7"/>
  <c r="F1776" i="7"/>
  <c r="F1777" i="7"/>
  <c r="F1778" i="7"/>
  <c r="F1779" i="7"/>
  <c r="F1780" i="7"/>
  <c r="F1781" i="7"/>
  <c r="F1782" i="7"/>
  <c r="F1783" i="7"/>
  <c r="F1784" i="7"/>
  <c r="F1785" i="7"/>
  <c r="I1785" i="7" s="1"/>
  <c r="F1786" i="7"/>
  <c r="I1786" i="7" s="1"/>
  <c r="F1787" i="7"/>
  <c r="F1788" i="7"/>
  <c r="F1789" i="7"/>
  <c r="F1790" i="7"/>
  <c r="F1791" i="7"/>
  <c r="F1792" i="7"/>
  <c r="F1793" i="7"/>
  <c r="F1794" i="7"/>
  <c r="F1795" i="7"/>
  <c r="F1796" i="7"/>
  <c r="F1797" i="7"/>
  <c r="F1798" i="7"/>
  <c r="F1799" i="7"/>
  <c r="F1800" i="7"/>
  <c r="F1801" i="7"/>
  <c r="I1801" i="7" s="1"/>
  <c r="F1802" i="7"/>
  <c r="I1802" i="7" s="1"/>
  <c r="F1803" i="7"/>
  <c r="F1804" i="7"/>
  <c r="F1805" i="7"/>
  <c r="F1806" i="7"/>
  <c r="F1807" i="7"/>
  <c r="F1808" i="7"/>
  <c r="F1809" i="7"/>
  <c r="F1810" i="7"/>
  <c r="F1811" i="7"/>
  <c r="F1812" i="7"/>
  <c r="F1813" i="7"/>
  <c r="F1814" i="7"/>
  <c r="F1815" i="7"/>
  <c r="F1816" i="7"/>
  <c r="F1817" i="7"/>
  <c r="F1818" i="7"/>
  <c r="I1818" i="7" s="1"/>
  <c r="F1819" i="7"/>
  <c r="F1820" i="7"/>
  <c r="F1821" i="7"/>
  <c r="F1822" i="7"/>
  <c r="F1823" i="7"/>
  <c r="F1824" i="7"/>
  <c r="F1825" i="7"/>
  <c r="F1826" i="7"/>
  <c r="F1827" i="7"/>
  <c r="F1828" i="7"/>
  <c r="F1829" i="7"/>
  <c r="F1830" i="7"/>
  <c r="F1831" i="7"/>
  <c r="F1832" i="7"/>
  <c r="F1833" i="7"/>
  <c r="F1834" i="7"/>
  <c r="F1835" i="7"/>
  <c r="F1836" i="7"/>
  <c r="F1837" i="7"/>
  <c r="F1838" i="7"/>
  <c r="F1839" i="7"/>
  <c r="F1840" i="7"/>
  <c r="F1841" i="7"/>
  <c r="F1842" i="7"/>
  <c r="F1843" i="7"/>
  <c r="F1844" i="7"/>
  <c r="F1845" i="7"/>
  <c r="F1846" i="7"/>
  <c r="F1847" i="7"/>
  <c r="F1848" i="7"/>
  <c r="F1849" i="7"/>
  <c r="I1849" i="7" s="1"/>
  <c r="F1850" i="7"/>
  <c r="I1850" i="7" s="1"/>
  <c r="F1851" i="7"/>
  <c r="F1852" i="7"/>
  <c r="F1853" i="7"/>
  <c r="F1854" i="7"/>
  <c r="F1855" i="7"/>
  <c r="F1856" i="7"/>
  <c r="F1857" i="7"/>
  <c r="F1858" i="7"/>
  <c r="F1859" i="7"/>
  <c r="I1859" i="7" s="1"/>
  <c r="F1860" i="7"/>
  <c r="F1861" i="7"/>
  <c r="F1862" i="7"/>
  <c r="F1863" i="7"/>
  <c r="F1864" i="7"/>
  <c r="F1865" i="7"/>
  <c r="I1865" i="7" s="1"/>
  <c r="F1866" i="7"/>
  <c r="I1866" i="7" s="1"/>
  <c r="F1867" i="7"/>
  <c r="I1867" i="7" s="1"/>
  <c r="F1868" i="7"/>
  <c r="F1869" i="7"/>
  <c r="F1870" i="7"/>
  <c r="F1871" i="7"/>
  <c r="F1872" i="7"/>
  <c r="F1873" i="7"/>
  <c r="F1874" i="7"/>
  <c r="F1875" i="7"/>
  <c r="F1876" i="7"/>
  <c r="F1877" i="7"/>
  <c r="F1878" i="7"/>
  <c r="F1879" i="7"/>
  <c r="F1880" i="7"/>
  <c r="F1881" i="7"/>
  <c r="I1881" i="7" s="1"/>
  <c r="F1882" i="7"/>
  <c r="I1882" i="7" s="1"/>
  <c r="F1883" i="7"/>
  <c r="I1883" i="7" s="1"/>
  <c r="F1884" i="7"/>
  <c r="F1885" i="7"/>
  <c r="F1886" i="7"/>
  <c r="F1887" i="7"/>
  <c r="F1888" i="7"/>
  <c r="F1889" i="7"/>
  <c r="F1890" i="7"/>
  <c r="F1891" i="7"/>
  <c r="F1892" i="7"/>
  <c r="F1893" i="7"/>
  <c r="F1894" i="7"/>
  <c r="F1895" i="7"/>
  <c r="F1896" i="7"/>
  <c r="F1897" i="7"/>
  <c r="I1897" i="7" s="1"/>
  <c r="F1898" i="7"/>
  <c r="F1899" i="7"/>
  <c r="I1899" i="7" s="1"/>
  <c r="F1900" i="7"/>
  <c r="F1901" i="7"/>
  <c r="F1902" i="7"/>
  <c r="F1903" i="7"/>
  <c r="F1904" i="7"/>
  <c r="F1905" i="7"/>
  <c r="F1906" i="7"/>
  <c r="F1907" i="7"/>
  <c r="F1908" i="7"/>
  <c r="F1909" i="7"/>
  <c r="F1910" i="7"/>
  <c r="F1911" i="7"/>
  <c r="F1912" i="7"/>
  <c r="F1913" i="7"/>
  <c r="F1914" i="7"/>
  <c r="F1915" i="7"/>
  <c r="F1916" i="7"/>
  <c r="F1917" i="7"/>
  <c r="F1918" i="7"/>
  <c r="F1919" i="7"/>
  <c r="F1920" i="7"/>
  <c r="F1921" i="7"/>
  <c r="F1922" i="7"/>
  <c r="F1923" i="7"/>
  <c r="F1924" i="7"/>
  <c r="F1925" i="7"/>
  <c r="F1926" i="7"/>
  <c r="F1927" i="7"/>
  <c r="F1928" i="7"/>
  <c r="F1929" i="7"/>
  <c r="I1929" i="7" s="1"/>
  <c r="F1930" i="7"/>
  <c r="F1931" i="7"/>
  <c r="F1932" i="7"/>
  <c r="F1933" i="7"/>
  <c r="F1934" i="7"/>
  <c r="F1935" i="7"/>
  <c r="F1936" i="7"/>
  <c r="F1937" i="7"/>
  <c r="F1938" i="7"/>
  <c r="F1939" i="7"/>
  <c r="F1940" i="7"/>
  <c r="F1941" i="7"/>
  <c r="F1942" i="7"/>
  <c r="F1943" i="7"/>
  <c r="F1944" i="7"/>
  <c r="F1945" i="7"/>
  <c r="F1946" i="7"/>
  <c r="F1947" i="7"/>
  <c r="F1948" i="7"/>
  <c r="F1949" i="7"/>
  <c r="F1950" i="7"/>
  <c r="F1951" i="7"/>
  <c r="F1952" i="7"/>
  <c r="F1953" i="7"/>
  <c r="F1954" i="7"/>
  <c r="F1955" i="7"/>
  <c r="F1956" i="7"/>
  <c r="F1957" i="7"/>
  <c r="F1958" i="7"/>
  <c r="F1959" i="7"/>
  <c r="F1960" i="7"/>
  <c r="I1960" i="7" s="1"/>
  <c r="F1961" i="7"/>
  <c r="I1961" i="7" s="1"/>
  <c r="F1962" i="7"/>
  <c r="I1962" i="7" s="1"/>
  <c r="F1963" i="7"/>
  <c r="F1964" i="7"/>
  <c r="F1965" i="7"/>
  <c r="F1966" i="7"/>
  <c r="F1967" i="7"/>
  <c r="F1968" i="7"/>
  <c r="F1969" i="7"/>
  <c r="F1970" i="7"/>
  <c r="F1971" i="7"/>
  <c r="F1972" i="7"/>
  <c r="F1973" i="7"/>
  <c r="F1974" i="7"/>
  <c r="F1975" i="7"/>
  <c r="F1976" i="7"/>
  <c r="I1976" i="7" s="1"/>
  <c r="F1977" i="7"/>
  <c r="F1978" i="7"/>
  <c r="I1978" i="7" s="1"/>
  <c r="F1979" i="7"/>
  <c r="I1979" i="7" s="1"/>
  <c r="F1980" i="7"/>
  <c r="F1981" i="7"/>
  <c r="F1982" i="7"/>
  <c r="F1983" i="7"/>
  <c r="F1984" i="7"/>
  <c r="F1985" i="7"/>
  <c r="F1986" i="7"/>
  <c r="F1987" i="7"/>
  <c r="F1988" i="7"/>
  <c r="F1989" i="7"/>
  <c r="F1990" i="7"/>
  <c r="F1991" i="7"/>
  <c r="F1992" i="7"/>
  <c r="F1993" i="7"/>
  <c r="F1994" i="7"/>
  <c r="F1995" i="7"/>
  <c r="I1995" i="7" s="1"/>
  <c r="F1996" i="7"/>
  <c r="F1997" i="7"/>
  <c r="F1998" i="7"/>
  <c r="F1999" i="7"/>
  <c r="F2000" i="7"/>
  <c r="F2001" i="7"/>
  <c r="F2002" i="7"/>
  <c r="F2003" i="7"/>
  <c r="F2004" i="7"/>
  <c r="F2005" i="7"/>
  <c r="F2006" i="7"/>
  <c r="F2007" i="7"/>
  <c r="F2008" i="7"/>
  <c r="F2009" i="7"/>
  <c r="F2010" i="7"/>
  <c r="F2011" i="7"/>
  <c r="F2012" i="7"/>
  <c r="F2013" i="7"/>
  <c r="F2014" i="7"/>
  <c r="F2015" i="7"/>
  <c r="F2016" i="7"/>
  <c r="F2017" i="7"/>
  <c r="F2018" i="7"/>
  <c r="F2019" i="7"/>
  <c r="F2020" i="7"/>
  <c r="F2021" i="7"/>
  <c r="F2022" i="7"/>
  <c r="F2023" i="7"/>
  <c r="F2024" i="7"/>
  <c r="F2025" i="7"/>
  <c r="F2026" i="7"/>
  <c r="F2027" i="7"/>
  <c r="F2028" i="7"/>
  <c r="F2029" i="7"/>
  <c r="F2030" i="7"/>
  <c r="F2031" i="7"/>
  <c r="F2032" i="7"/>
  <c r="F2033" i="7"/>
  <c r="F2034" i="7"/>
  <c r="F2035" i="7"/>
  <c r="I2035" i="7" s="1"/>
  <c r="F2036" i="7"/>
  <c r="F2037" i="7"/>
  <c r="F2038" i="7"/>
  <c r="F2039" i="7"/>
  <c r="F2040" i="7"/>
  <c r="I2040" i="7" s="1"/>
  <c r="F2041" i="7"/>
  <c r="I2041" i="7" s="1"/>
  <c r="F2042" i="7"/>
  <c r="I2042" i="7" s="1"/>
  <c r="F2043" i="7"/>
  <c r="I2043" i="7" s="1"/>
  <c r="F2044" i="7"/>
  <c r="F2045" i="7"/>
  <c r="F2046" i="7"/>
  <c r="F2047" i="7"/>
  <c r="F2048" i="7"/>
  <c r="F2049" i="7"/>
  <c r="F2050" i="7"/>
  <c r="F2051" i="7"/>
  <c r="I2051" i="7" s="1"/>
  <c r="F2052" i="7"/>
  <c r="F2053" i="7"/>
  <c r="F2054" i="7"/>
  <c r="F2055" i="7"/>
  <c r="F2056" i="7"/>
  <c r="I2056" i="7" s="1"/>
  <c r="F2057" i="7"/>
  <c r="I2057" i="7" s="1"/>
  <c r="F2058" i="7"/>
  <c r="I2058" i="7" s="1"/>
  <c r="F2059" i="7"/>
  <c r="I2059" i="7" s="1"/>
  <c r="F2060" i="7"/>
  <c r="F2061" i="7"/>
  <c r="F2062" i="7"/>
  <c r="F2063" i="7"/>
  <c r="F2064" i="7"/>
  <c r="F2065" i="7"/>
  <c r="F2066" i="7"/>
  <c r="F2067" i="7"/>
  <c r="F2068" i="7"/>
  <c r="F2069" i="7"/>
  <c r="F2070" i="7"/>
  <c r="F2071" i="7"/>
  <c r="F2072" i="7"/>
  <c r="I2072" i="7" s="1"/>
  <c r="F2073" i="7"/>
  <c r="I2073" i="7" s="1"/>
  <c r="F2074" i="7"/>
  <c r="I2074" i="7" s="1"/>
  <c r="F2075" i="7"/>
  <c r="I2075" i="7" s="1"/>
  <c r="F2076" i="7"/>
  <c r="F2077" i="7"/>
  <c r="F2078" i="7"/>
  <c r="F2079" i="7"/>
  <c r="F2080" i="7"/>
  <c r="F2081" i="7"/>
  <c r="F2082" i="7"/>
  <c r="F2083" i="7"/>
  <c r="F2084" i="7"/>
  <c r="F2085" i="7"/>
  <c r="F2086" i="7"/>
  <c r="F2087" i="7"/>
  <c r="F2088" i="7"/>
  <c r="F2089" i="7"/>
  <c r="I2089" i="7" s="1"/>
  <c r="F2090" i="7"/>
  <c r="I2090" i="7" s="1"/>
  <c r="F2091" i="7"/>
  <c r="I2091" i="7" s="1"/>
  <c r="F2092" i="7"/>
  <c r="F2093" i="7"/>
  <c r="F2094" i="7"/>
  <c r="F2095" i="7"/>
  <c r="F2096" i="7"/>
  <c r="F2097" i="7"/>
  <c r="F2098" i="7"/>
  <c r="F2099" i="7"/>
  <c r="F2100" i="7"/>
  <c r="F2101" i="7"/>
  <c r="F2102" i="7"/>
  <c r="F2103" i="7"/>
  <c r="F2104" i="7"/>
  <c r="F2105" i="7"/>
  <c r="I2105" i="7" s="1"/>
  <c r="F2106" i="7"/>
  <c r="F2107" i="7"/>
  <c r="I2107" i="7" s="1"/>
  <c r="F2108" i="7"/>
  <c r="F2109" i="7"/>
  <c r="F2110" i="7"/>
  <c r="F2111" i="7"/>
  <c r="F2112" i="7"/>
  <c r="F2113" i="7"/>
  <c r="F2114" i="7"/>
  <c r="F2115" i="7"/>
  <c r="F2116" i="7"/>
  <c r="F2117" i="7"/>
  <c r="F2118" i="7"/>
  <c r="F2119" i="7"/>
  <c r="F2120" i="7"/>
  <c r="F2121" i="7"/>
  <c r="F2122" i="7"/>
  <c r="F2123" i="7"/>
  <c r="I2123" i="7" s="1"/>
  <c r="F2124" i="7"/>
  <c r="F2125" i="7"/>
  <c r="F2126" i="7"/>
  <c r="F2127" i="7"/>
  <c r="F2128" i="7"/>
  <c r="F2129" i="7"/>
  <c r="F2130" i="7"/>
  <c r="F2131" i="7"/>
  <c r="F2132" i="7"/>
  <c r="F2133" i="7"/>
  <c r="F2134" i="7"/>
  <c r="F2135" i="7"/>
  <c r="F2136" i="7"/>
  <c r="F2137" i="7"/>
  <c r="F2138" i="7"/>
  <c r="F2139" i="7"/>
  <c r="F2140" i="7"/>
  <c r="F2141" i="7"/>
  <c r="F2142" i="7"/>
  <c r="F2143" i="7"/>
  <c r="F2144" i="7"/>
  <c r="F2145" i="7"/>
  <c r="F2146" i="7"/>
  <c r="F2147" i="7"/>
  <c r="F2148" i="7"/>
  <c r="F2149" i="7"/>
  <c r="F2150" i="7"/>
  <c r="F2151" i="7"/>
  <c r="F2152" i="7"/>
  <c r="I2152" i="7" s="1"/>
  <c r="F2153" i="7"/>
  <c r="I2153" i="7" s="1"/>
  <c r="F2154" i="7"/>
  <c r="F2155" i="7"/>
  <c r="F2156" i="7"/>
  <c r="F2157" i="7"/>
  <c r="F2158" i="7"/>
  <c r="F2159" i="7"/>
  <c r="F2160" i="7"/>
  <c r="F2161" i="7"/>
  <c r="F2162" i="7"/>
  <c r="F2163" i="7"/>
  <c r="I2163" i="7" s="1"/>
  <c r="F2164" i="7"/>
  <c r="F2165" i="7"/>
  <c r="F2166" i="7"/>
  <c r="F2167" i="7"/>
  <c r="F2168" i="7"/>
  <c r="F2169" i="7"/>
  <c r="I2169" i="7" s="1"/>
  <c r="F2170" i="7"/>
  <c r="I2170" i="7" s="1"/>
  <c r="F2171" i="7"/>
  <c r="I2171" i="7" s="1"/>
  <c r="F2172" i="7"/>
  <c r="F2173" i="7"/>
  <c r="F2174" i="7"/>
  <c r="F2175" i="7"/>
  <c r="F2176" i="7"/>
  <c r="F2177" i="7"/>
  <c r="F2178" i="7"/>
  <c r="F2179" i="7"/>
  <c r="I2179" i="7" s="1"/>
  <c r="F2180" i="7"/>
  <c r="F2181" i="7"/>
  <c r="F2182" i="7"/>
  <c r="F2183" i="7"/>
  <c r="F2184" i="7"/>
  <c r="I2184" i="7" s="1"/>
  <c r="F2185" i="7"/>
  <c r="I2185" i="7" s="1"/>
  <c r="F2186" i="7"/>
  <c r="I2186" i="7" s="1"/>
  <c r="F2187" i="7"/>
  <c r="I2187" i="7" s="1"/>
  <c r="F2188" i="7"/>
  <c r="F2189" i="7"/>
  <c r="F2190" i="7"/>
  <c r="F2191" i="7"/>
  <c r="F2192" i="7"/>
  <c r="F2193" i="7"/>
  <c r="F2194" i="7"/>
  <c r="F2195" i="7"/>
  <c r="F2196" i="7"/>
  <c r="F2197" i="7"/>
  <c r="F2198" i="7"/>
  <c r="F2199" i="7"/>
  <c r="F2200" i="7"/>
  <c r="I2200" i="7" s="1"/>
  <c r="F2201" i="7"/>
  <c r="I2201" i="7" s="1"/>
  <c r="F2202" i="7"/>
  <c r="I2202" i="7" s="1"/>
  <c r="F2203" i="7"/>
  <c r="I2203" i="7" s="1"/>
  <c r="F2204" i="7"/>
  <c r="F2205" i="7"/>
  <c r="F2206" i="7"/>
  <c r="F2207" i="7"/>
  <c r="F2208" i="7"/>
  <c r="F2209" i="7"/>
  <c r="F2210" i="7"/>
  <c r="F2211" i="7"/>
  <c r="F2212" i="7"/>
  <c r="F2213" i="7"/>
  <c r="F2214" i="7"/>
  <c r="F2215" i="7"/>
  <c r="F2216" i="7"/>
  <c r="F2217" i="7"/>
  <c r="I2217" i="7" s="1"/>
  <c r="F2218" i="7"/>
  <c r="I2218" i="7" s="1"/>
  <c r="F2219" i="7"/>
  <c r="I2219" i="7" s="1"/>
  <c r="F2220" i="7"/>
  <c r="F2221" i="7"/>
  <c r="F2222" i="7"/>
  <c r="F2223" i="7"/>
  <c r="F2224" i="7"/>
  <c r="F2225" i="7"/>
  <c r="F2226" i="7"/>
  <c r="F2227" i="7"/>
  <c r="F2228" i="7"/>
  <c r="F2229" i="7"/>
  <c r="F2230" i="7"/>
  <c r="F2231" i="7"/>
  <c r="F2232" i="7"/>
  <c r="F2233" i="7"/>
  <c r="I2233" i="7" s="1"/>
  <c r="F2234" i="7"/>
  <c r="F2235" i="7"/>
  <c r="I2235" i="7" s="1"/>
  <c r="F2236" i="7"/>
  <c r="F2237" i="7"/>
  <c r="F2238" i="7"/>
  <c r="F2239" i="7"/>
  <c r="F2240" i="7"/>
  <c r="F2241" i="7"/>
  <c r="F2242" i="7"/>
  <c r="F2243" i="7"/>
  <c r="F2244" i="7"/>
  <c r="F2245" i="7"/>
  <c r="F2246" i="7"/>
  <c r="F2247" i="7"/>
  <c r="F2248" i="7"/>
  <c r="F2249" i="7"/>
  <c r="F2250" i="7"/>
  <c r="F2251" i="7"/>
  <c r="I2251" i="7" s="1"/>
  <c r="F2252" i="7"/>
  <c r="F2253" i="7"/>
  <c r="F2254" i="7"/>
  <c r="F2255" i="7"/>
  <c r="F2256" i="7"/>
  <c r="F2257" i="7"/>
  <c r="F2258" i="7"/>
  <c r="F2259" i="7"/>
  <c r="F2260" i="7"/>
  <c r="F2261" i="7"/>
  <c r="F2262" i="7"/>
  <c r="F2263" i="7"/>
  <c r="F2264" i="7"/>
  <c r="F2265" i="7"/>
  <c r="F2266" i="7"/>
  <c r="F2267" i="7"/>
  <c r="F2268" i="7"/>
  <c r="F2269" i="7"/>
  <c r="I2269" i="7" s="1"/>
  <c r="F2270" i="7"/>
  <c r="F2271" i="7"/>
  <c r="F2272" i="7"/>
  <c r="F2273" i="7"/>
  <c r="F2274" i="7"/>
  <c r="F2275" i="7"/>
  <c r="F2276" i="7"/>
  <c r="F2277" i="7"/>
  <c r="F2278" i="7"/>
  <c r="F2279" i="7"/>
  <c r="F2280" i="7"/>
  <c r="F2281" i="7"/>
  <c r="F2282" i="7"/>
  <c r="F2283" i="7"/>
  <c r="F2284" i="7"/>
  <c r="F2285" i="7"/>
  <c r="I2285" i="7" s="1"/>
  <c r="F2286" i="7"/>
  <c r="F2287" i="7"/>
  <c r="F2288" i="7"/>
  <c r="F2289" i="7"/>
  <c r="F2290" i="7"/>
  <c r="F2291" i="7"/>
  <c r="F2292" i="7"/>
  <c r="F2293" i="7"/>
  <c r="F2294" i="7"/>
  <c r="F2295" i="7"/>
  <c r="F2296" i="7"/>
  <c r="F2297" i="7"/>
  <c r="F2298" i="7"/>
  <c r="F2299" i="7"/>
  <c r="F2300" i="7"/>
  <c r="F2301" i="7"/>
  <c r="I2301" i="7" s="1"/>
  <c r="F2302" i="7"/>
  <c r="F2303" i="7"/>
  <c r="F2304" i="7"/>
  <c r="F2305" i="7"/>
  <c r="F2306" i="7"/>
  <c r="F2307" i="7"/>
  <c r="F2308" i="7"/>
  <c r="F2309" i="7"/>
  <c r="F2310" i="7"/>
  <c r="F2311" i="7"/>
  <c r="F2312" i="7"/>
  <c r="F2313" i="7"/>
  <c r="F2314" i="7"/>
  <c r="F2315" i="7"/>
  <c r="F2316" i="7"/>
  <c r="F2317" i="7"/>
  <c r="I2317" i="7" s="1"/>
  <c r="F2318" i="7"/>
  <c r="F2319" i="7"/>
  <c r="F2320" i="7"/>
  <c r="F2321" i="7"/>
  <c r="F2322" i="7"/>
  <c r="F2323" i="7"/>
  <c r="F2324" i="7"/>
  <c r="F2325" i="7"/>
  <c r="F2326" i="7"/>
  <c r="F2327" i="7"/>
  <c r="F2328" i="7"/>
  <c r="F2329" i="7"/>
  <c r="F2330" i="7"/>
  <c r="F2331" i="7"/>
  <c r="F2332" i="7"/>
  <c r="F2333" i="7"/>
  <c r="I2333" i="7" s="1"/>
  <c r="F2334" i="7"/>
  <c r="F2335" i="7"/>
  <c r="F2336" i="7"/>
  <c r="F2337" i="7"/>
  <c r="F2338" i="7"/>
  <c r="F2339" i="7"/>
  <c r="F2340" i="7"/>
  <c r="F2341" i="7"/>
  <c r="F2342" i="7"/>
  <c r="F2343" i="7"/>
  <c r="F2344" i="7"/>
  <c r="F2345" i="7"/>
  <c r="F2346" i="7"/>
  <c r="F2347" i="7"/>
  <c r="F2348" i="7"/>
  <c r="F2349" i="7"/>
  <c r="I2349" i="7" s="1"/>
  <c r="F2350" i="7"/>
  <c r="F2351" i="7"/>
  <c r="F2352" i="7"/>
  <c r="F2353" i="7"/>
  <c r="F2354" i="7"/>
  <c r="F2355" i="7"/>
  <c r="F2356" i="7"/>
  <c r="F2357" i="7"/>
  <c r="F2358" i="7"/>
  <c r="F2359" i="7"/>
  <c r="F2360" i="7"/>
  <c r="F2361" i="7"/>
  <c r="F2362" i="7"/>
  <c r="F2363" i="7"/>
  <c r="F2364" i="7"/>
  <c r="F2365" i="7"/>
  <c r="I2365" i="7" s="1"/>
  <c r="F2366" i="7"/>
  <c r="F2367" i="7"/>
  <c r="F2368" i="7"/>
  <c r="F2369" i="7"/>
  <c r="F2370" i="7"/>
  <c r="F2371" i="7"/>
  <c r="F2372" i="7"/>
  <c r="F2373" i="7"/>
  <c r="F2374" i="7"/>
  <c r="F2375" i="7"/>
  <c r="F2376" i="7"/>
  <c r="F2377" i="7"/>
  <c r="F2378" i="7"/>
  <c r="F2379" i="7"/>
  <c r="F2380" i="7"/>
  <c r="F2381" i="7"/>
  <c r="I2381" i="7" s="1"/>
  <c r="F2382" i="7"/>
  <c r="F2383" i="7"/>
  <c r="F2384" i="7"/>
  <c r="F2385" i="7"/>
  <c r="F2386" i="7"/>
  <c r="F2387" i="7"/>
  <c r="F2388" i="7"/>
  <c r="F2389" i="7"/>
  <c r="F2390" i="7"/>
  <c r="F2391" i="7"/>
  <c r="F2392" i="7"/>
  <c r="F2393" i="7"/>
  <c r="F2394" i="7"/>
  <c r="F2395" i="7"/>
  <c r="F2396" i="7"/>
  <c r="F2397" i="7"/>
  <c r="I2397" i="7" s="1"/>
  <c r="F2398" i="7"/>
  <c r="F2399" i="7"/>
  <c r="F2400" i="7"/>
  <c r="F2401" i="7"/>
  <c r="F2402" i="7"/>
  <c r="F2403" i="7"/>
  <c r="F2404" i="7"/>
  <c r="F2405" i="7"/>
  <c r="F2406" i="7"/>
  <c r="F2407" i="7"/>
  <c r="F2408" i="7"/>
  <c r="F2409" i="7"/>
  <c r="F2410" i="7"/>
  <c r="F2411" i="7"/>
  <c r="F2412" i="7"/>
  <c r="F2413" i="7"/>
  <c r="I2413" i="7" s="1"/>
  <c r="F2414" i="7"/>
  <c r="F2415" i="7"/>
  <c r="F2416" i="7"/>
  <c r="F2417" i="7"/>
  <c r="F2418" i="7"/>
  <c r="F2419" i="7"/>
  <c r="F2420" i="7"/>
  <c r="F2421" i="7"/>
  <c r="F2422" i="7"/>
  <c r="F2423" i="7"/>
  <c r="F2424" i="7"/>
  <c r="F2425" i="7"/>
  <c r="F2426" i="7"/>
  <c r="F2427" i="7"/>
  <c r="F2428" i="7"/>
  <c r="F2429" i="7"/>
  <c r="I2429" i="7" s="1"/>
  <c r="F2430" i="7"/>
  <c r="F2431" i="7"/>
  <c r="F2432" i="7"/>
  <c r="F2433" i="7"/>
  <c r="F2434" i="7"/>
  <c r="F2435" i="7"/>
  <c r="F2436" i="7"/>
  <c r="F2437" i="7"/>
  <c r="F2438" i="7"/>
  <c r="F2439" i="7"/>
  <c r="F2440" i="7"/>
  <c r="F2441" i="7"/>
  <c r="F2442" i="7"/>
  <c r="F2443" i="7"/>
  <c r="F2444" i="7"/>
  <c r="F2445" i="7"/>
  <c r="I2445" i="7" s="1"/>
  <c r="F2446" i="7"/>
  <c r="F2447" i="7"/>
  <c r="F2448" i="7"/>
  <c r="F2449" i="7"/>
  <c r="F2450" i="7"/>
  <c r="F2451" i="7"/>
  <c r="F2452" i="7"/>
  <c r="F2453" i="7"/>
  <c r="F2454" i="7"/>
  <c r="F2455" i="7"/>
  <c r="F2456" i="7"/>
  <c r="F2457" i="7"/>
  <c r="F2458" i="7"/>
  <c r="F2459" i="7"/>
  <c r="F2460" i="7"/>
  <c r="F2461" i="7"/>
  <c r="I2461" i="7" s="1"/>
  <c r="F2462" i="7"/>
  <c r="F2463" i="7"/>
  <c r="F2464" i="7"/>
  <c r="F2465" i="7"/>
  <c r="F2466" i="7"/>
  <c r="F2467" i="7"/>
  <c r="F2468" i="7"/>
  <c r="F2469" i="7"/>
  <c r="F2470" i="7"/>
  <c r="F2471" i="7"/>
  <c r="F2472" i="7"/>
  <c r="F2473" i="7"/>
  <c r="F2474" i="7"/>
  <c r="F2475" i="7"/>
  <c r="F2476" i="7"/>
  <c r="F2477" i="7"/>
  <c r="I2477" i="7" s="1"/>
  <c r="F2478" i="7"/>
  <c r="F2479" i="7"/>
  <c r="F2480" i="7"/>
  <c r="F2481" i="7"/>
  <c r="F2482" i="7"/>
  <c r="F2483" i="7"/>
  <c r="F2484" i="7"/>
  <c r="F2485" i="7"/>
  <c r="F2486" i="7"/>
  <c r="F2487" i="7"/>
  <c r="F2488" i="7"/>
  <c r="F2489" i="7"/>
  <c r="F2490" i="7"/>
  <c r="F2491" i="7"/>
  <c r="F2492" i="7"/>
  <c r="F2493" i="7"/>
  <c r="I2493" i="7" s="1"/>
  <c r="F2494" i="7"/>
  <c r="F2495" i="7"/>
  <c r="F2496" i="7"/>
  <c r="F2497" i="7"/>
  <c r="F2498" i="7"/>
  <c r="F2499" i="7"/>
  <c r="F2500" i="7"/>
  <c r="F2501" i="7"/>
  <c r="F2502" i="7"/>
  <c r="F2503" i="7"/>
  <c r="F2504" i="7"/>
  <c r="F2505" i="7"/>
  <c r="F2506" i="7"/>
  <c r="F2507" i="7"/>
  <c r="F2508" i="7"/>
  <c r="F2509" i="7"/>
  <c r="I2509" i="7" s="1"/>
  <c r="F2510" i="7"/>
  <c r="F2511" i="7"/>
  <c r="F2512" i="7"/>
  <c r="F2513" i="7"/>
  <c r="F2514" i="7"/>
  <c r="F2515" i="7"/>
  <c r="F2516" i="7"/>
  <c r="F2517" i="7"/>
  <c r="F2518" i="7"/>
  <c r="F2519" i="7"/>
  <c r="F2520" i="7"/>
  <c r="F2521" i="7"/>
  <c r="F2522" i="7"/>
  <c r="F2523" i="7"/>
  <c r="F2524" i="7"/>
  <c r="F2525" i="7"/>
  <c r="I2525" i="7" s="1"/>
  <c r="F2526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501" i="7"/>
  <c r="E1502" i="7"/>
  <c r="E1503" i="7"/>
  <c r="E1504" i="7"/>
  <c r="E1505" i="7"/>
  <c r="E1506" i="7"/>
  <c r="E1507" i="7"/>
  <c r="E1508" i="7"/>
  <c r="E1509" i="7"/>
  <c r="E1510" i="7"/>
  <c r="E1511" i="7"/>
  <c r="E1512" i="7"/>
  <c r="E1513" i="7"/>
  <c r="E1514" i="7"/>
  <c r="E1515" i="7"/>
  <c r="E1516" i="7"/>
  <c r="E1517" i="7"/>
  <c r="E1518" i="7"/>
  <c r="E1519" i="7"/>
  <c r="E1520" i="7"/>
  <c r="E1521" i="7"/>
  <c r="E1522" i="7"/>
  <c r="E1523" i="7"/>
  <c r="E1524" i="7"/>
  <c r="E1525" i="7"/>
  <c r="E1526" i="7"/>
  <c r="E1527" i="7"/>
  <c r="E1528" i="7"/>
  <c r="E1529" i="7"/>
  <c r="E1530" i="7"/>
  <c r="E1531" i="7"/>
  <c r="E1532" i="7"/>
  <c r="E1533" i="7"/>
  <c r="E1534" i="7"/>
  <c r="E1535" i="7"/>
  <c r="E1536" i="7"/>
  <c r="E1537" i="7"/>
  <c r="E1538" i="7"/>
  <c r="E1539" i="7"/>
  <c r="E1540" i="7"/>
  <c r="E1541" i="7"/>
  <c r="E1542" i="7"/>
  <c r="E1543" i="7"/>
  <c r="E1544" i="7"/>
  <c r="E1545" i="7"/>
  <c r="E1546" i="7"/>
  <c r="E1547" i="7"/>
  <c r="E1548" i="7"/>
  <c r="E1549" i="7"/>
  <c r="E1550" i="7"/>
  <c r="E1551" i="7"/>
  <c r="E1552" i="7"/>
  <c r="E1553" i="7"/>
  <c r="E1554" i="7"/>
  <c r="E1555" i="7"/>
  <c r="E1556" i="7"/>
  <c r="E1557" i="7"/>
  <c r="E1558" i="7"/>
  <c r="E1559" i="7"/>
  <c r="E1560" i="7"/>
  <c r="E1561" i="7"/>
  <c r="E1562" i="7"/>
  <c r="E1563" i="7"/>
  <c r="E1564" i="7"/>
  <c r="E1565" i="7"/>
  <c r="E1566" i="7"/>
  <c r="E1567" i="7"/>
  <c r="E1568" i="7"/>
  <c r="E1569" i="7"/>
  <c r="E1570" i="7"/>
  <c r="E1571" i="7"/>
  <c r="E1572" i="7"/>
  <c r="E1573" i="7"/>
  <c r="E1574" i="7"/>
  <c r="E1575" i="7"/>
  <c r="E1576" i="7"/>
  <c r="E1577" i="7"/>
  <c r="E1578" i="7"/>
  <c r="E1579" i="7"/>
  <c r="E1580" i="7"/>
  <c r="E1581" i="7"/>
  <c r="E1582" i="7"/>
  <c r="E1583" i="7"/>
  <c r="E1584" i="7"/>
  <c r="E1585" i="7"/>
  <c r="E1586" i="7"/>
  <c r="E1587" i="7"/>
  <c r="E1588" i="7"/>
  <c r="E1589" i="7"/>
  <c r="E1590" i="7"/>
  <c r="E1591" i="7"/>
  <c r="E1592" i="7"/>
  <c r="E1593" i="7"/>
  <c r="E1594" i="7"/>
  <c r="E1595" i="7"/>
  <c r="E1596" i="7"/>
  <c r="E1597" i="7"/>
  <c r="E1598" i="7"/>
  <c r="E1599" i="7"/>
  <c r="E1600" i="7"/>
  <c r="E1601" i="7"/>
  <c r="E1602" i="7"/>
  <c r="E1603" i="7"/>
  <c r="E1604" i="7"/>
  <c r="E1605" i="7"/>
  <c r="E1606" i="7"/>
  <c r="E1607" i="7"/>
  <c r="E1608" i="7"/>
  <c r="E1609" i="7"/>
  <c r="E1610" i="7"/>
  <c r="E1611" i="7"/>
  <c r="E1612" i="7"/>
  <c r="E1613" i="7"/>
  <c r="E1614" i="7"/>
  <c r="E1615" i="7"/>
  <c r="E1616" i="7"/>
  <c r="E1617" i="7"/>
  <c r="E1618" i="7"/>
  <c r="E1619" i="7"/>
  <c r="E1620" i="7"/>
  <c r="E1621" i="7"/>
  <c r="E1622" i="7"/>
  <c r="E1623" i="7"/>
  <c r="E1624" i="7"/>
  <c r="E1625" i="7"/>
  <c r="E1626" i="7"/>
  <c r="E1627" i="7"/>
  <c r="E1628" i="7"/>
  <c r="E1629" i="7"/>
  <c r="E1630" i="7"/>
  <c r="E1631" i="7"/>
  <c r="E1632" i="7"/>
  <c r="E1633" i="7"/>
  <c r="E1634" i="7"/>
  <c r="E1635" i="7"/>
  <c r="E1636" i="7"/>
  <c r="E1637" i="7"/>
  <c r="E1638" i="7"/>
  <c r="E1639" i="7"/>
  <c r="E1640" i="7"/>
  <c r="E1641" i="7"/>
  <c r="E1642" i="7"/>
  <c r="E1643" i="7"/>
  <c r="E1644" i="7"/>
  <c r="E1645" i="7"/>
  <c r="E1646" i="7"/>
  <c r="E1647" i="7"/>
  <c r="E1648" i="7"/>
  <c r="E1649" i="7"/>
  <c r="E1650" i="7"/>
  <c r="E1651" i="7"/>
  <c r="E1652" i="7"/>
  <c r="E1653" i="7"/>
  <c r="E1654" i="7"/>
  <c r="E1655" i="7"/>
  <c r="E1656" i="7"/>
  <c r="E1657" i="7"/>
  <c r="E1658" i="7"/>
  <c r="E1659" i="7"/>
  <c r="E1660" i="7"/>
  <c r="E1661" i="7"/>
  <c r="E1662" i="7"/>
  <c r="E1663" i="7"/>
  <c r="E1664" i="7"/>
  <c r="E1665" i="7"/>
  <c r="E1666" i="7"/>
  <c r="E1667" i="7"/>
  <c r="E1668" i="7"/>
  <c r="E1669" i="7"/>
  <c r="E1670" i="7"/>
  <c r="E1671" i="7"/>
  <c r="E1672" i="7"/>
  <c r="E1673" i="7"/>
  <c r="E1674" i="7"/>
  <c r="E1675" i="7"/>
  <c r="E1676" i="7"/>
  <c r="E1677" i="7"/>
  <c r="E1678" i="7"/>
  <c r="E1679" i="7"/>
  <c r="E1680" i="7"/>
  <c r="E1681" i="7"/>
  <c r="E1682" i="7"/>
  <c r="E1683" i="7"/>
  <c r="E1684" i="7"/>
  <c r="E1685" i="7"/>
  <c r="E1686" i="7"/>
  <c r="E1687" i="7"/>
  <c r="E1688" i="7"/>
  <c r="E1689" i="7"/>
  <c r="E1690" i="7"/>
  <c r="E1691" i="7"/>
  <c r="E1692" i="7"/>
  <c r="E1693" i="7"/>
  <c r="E1694" i="7"/>
  <c r="E1695" i="7"/>
  <c r="E1696" i="7"/>
  <c r="E1697" i="7"/>
  <c r="E1698" i="7"/>
  <c r="E1699" i="7"/>
  <c r="E1700" i="7"/>
  <c r="E1701" i="7"/>
  <c r="E1702" i="7"/>
  <c r="E1703" i="7"/>
  <c r="E1704" i="7"/>
  <c r="E1705" i="7"/>
  <c r="E1706" i="7"/>
  <c r="E1707" i="7"/>
  <c r="E1708" i="7"/>
  <c r="E1709" i="7"/>
  <c r="E1710" i="7"/>
  <c r="E1711" i="7"/>
  <c r="E1712" i="7"/>
  <c r="E1713" i="7"/>
  <c r="E1714" i="7"/>
  <c r="E1715" i="7"/>
  <c r="E1716" i="7"/>
  <c r="E1717" i="7"/>
  <c r="E1718" i="7"/>
  <c r="E1719" i="7"/>
  <c r="E1720" i="7"/>
  <c r="E1721" i="7"/>
  <c r="E1722" i="7"/>
  <c r="E1723" i="7"/>
  <c r="E1724" i="7"/>
  <c r="E1725" i="7"/>
  <c r="E1726" i="7"/>
  <c r="E1727" i="7"/>
  <c r="E1728" i="7"/>
  <c r="E1729" i="7"/>
  <c r="E1730" i="7"/>
  <c r="E1731" i="7"/>
  <c r="E1732" i="7"/>
  <c r="E1733" i="7"/>
  <c r="E1734" i="7"/>
  <c r="E1735" i="7"/>
  <c r="E1736" i="7"/>
  <c r="E1737" i="7"/>
  <c r="E1738" i="7"/>
  <c r="E1739" i="7"/>
  <c r="E1740" i="7"/>
  <c r="E1741" i="7"/>
  <c r="E1742" i="7"/>
  <c r="E1743" i="7"/>
  <c r="E1744" i="7"/>
  <c r="E1745" i="7"/>
  <c r="E1746" i="7"/>
  <c r="E1747" i="7"/>
  <c r="E1748" i="7"/>
  <c r="E1749" i="7"/>
  <c r="E1750" i="7"/>
  <c r="E1751" i="7"/>
  <c r="E1752" i="7"/>
  <c r="E1753" i="7"/>
  <c r="E1754" i="7"/>
  <c r="E1755" i="7"/>
  <c r="E1756" i="7"/>
  <c r="E1757" i="7"/>
  <c r="E1758" i="7"/>
  <c r="E1759" i="7"/>
  <c r="E1760" i="7"/>
  <c r="E1761" i="7"/>
  <c r="E1762" i="7"/>
  <c r="E1763" i="7"/>
  <c r="E1764" i="7"/>
  <c r="E1765" i="7"/>
  <c r="E1766" i="7"/>
  <c r="E1767" i="7"/>
  <c r="E1768" i="7"/>
  <c r="E1769" i="7"/>
  <c r="E1770" i="7"/>
  <c r="E1771" i="7"/>
  <c r="E1772" i="7"/>
  <c r="E1773" i="7"/>
  <c r="E1774" i="7"/>
  <c r="E1775" i="7"/>
  <c r="E1776" i="7"/>
  <c r="E1777" i="7"/>
  <c r="E1778" i="7"/>
  <c r="E1779" i="7"/>
  <c r="E1780" i="7"/>
  <c r="E1781" i="7"/>
  <c r="E1782" i="7"/>
  <c r="E1783" i="7"/>
  <c r="E1784" i="7"/>
  <c r="E1785" i="7"/>
  <c r="E1786" i="7"/>
  <c r="E1787" i="7"/>
  <c r="E1788" i="7"/>
  <c r="E1789" i="7"/>
  <c r="E1790" i="7"/>
  <c r="E1791" i="7"/>
  <c r="E1792" i="7"/>
  <c r="E1793" i="7"/>
  <c r="E1794" i="7"/>
  <c r="E1795" i="7"/>
  <c r="E1796" i="7"/>
  <c r="E1797" i="7"/>
  <c r="E1798" i="7"/>
  <c r="E1799" i="7"/>
  <c r="E1800" i="7"/>
  <c r="E1801" i="7"/>
  <c r="E1802" i="7"/>
  <c r="E1803" i="7"/>
  <c r="E1804" i="7"/>
  <c r="E1805" i="7"/>
  <c r="E1806" i="7"/>
  <c r="E1807" i="7"/>
  <c r="E1808" i="7"/>
  <c r="E1809" i="7"/>
  <c r="E1810" i="7"/>
  <c r="E1811" i="7"/>
  <c r="E1812" i="7"/>
  <c r="E1813" i="7"/>
  <c r="E1814" i="7"/>
  <c r="E1815" i="7"/>
  <c r="E1816" i="7"/>
  <c r="E1817" i="7"/>
  <c r="E1818" i="7"/>
  <c r="E1819" i="7"/>
  <c r="E1820" i="7"/>
  <c r="E1821" i="7"/>
  <c r="E1822" i="7"/>
  <c r="E1823" i="7"/>
  <c r="E1824" i="7"/>
  <c r="E1825" i="7"/>
  <c r="E1826" i="7"/>
  <c r="E1827" i="7"/>
  <c r="E1828" i="7"/>
  <c r="E1829" i="7"/>
  <c r="E1830" i="7"/>
  <c r="E1831" i="7"/>
  <c r="E1832" i="7"/>
  <c r="E1833" i="7"/>
  <c r="E1834" i="7"/>
  <c r="E1835" i="7"/>
  <c r="E1836" i="7"/>
  <c r="E1837" i="7"/>
  <c r="E1838" i="7"/>
  <c r="E1839" i="7"/>
  <c r="E1840" i="7"/>
  <c r="E1841" i="7"/>
  <c r="E1842" i="7"/>
  <c r="E1843" i="7"/>
  <c r="E1844" i="7"/>
  <c r="E1845" i="7"/>
  <c r="E1846" i="7"/>
  <c r="E1847" i="7"/>
  <c r="E1848" i="7"/>
  <c r="E1849" i="7"/>
  <c r="E1850" i="7"/>
  <c r="E1851" i="7"/>
  <c r="E1852" i="7"/>
  <c r="E1853" i="7"/>
  <c r="E1854" i="7"/>
  <c r="E1855" i="7"/>
  <c r="E1856" i="7"/>
  <c r="E1857" i="7"/>
  <c r="E1858" i="7"/>
  <c r="E1859" i="7"/>
  <c r="E1860" i="7"/>
  <c r="E1861" i="7"/>
  <c r="E1862" i="7"/>
  <c r="E1863" i="7"/>
  <c r="E1864" i="7"/>
  <c r="E1865" i="7"/>
  <c r="E1866" i="7"/>
  <c r="E1867" i="7"/>
  <c r="E1868" i="7"/>
  <c r="E1869" i="7"/>
  <c r="E1870" i="7"/>
  <c r="E1871" i="7"/>
  <c r="E1872" i="7"/>
  <c r="E1873" i="7"/>
  <c r="E1874" i="7"/>
  <c r="E1875" i="7"/>
  <c r="E1876" i="7"/>
  <c r="E1877" i="7"/>
  <c r="E1878" i="7"/>
  <c r="E1879" i="7"/>
  <c r="E1880" i="7"/>
  <c r="E1881" i="7"/>
  <c r="E1882" i="7"/>
  <c r="E1883" i="7"/>
  <c r="E1884" i="7"/>
  <c r="E1885" i="7"/>
  <c r="E1886" i="7"/>
  <c r="E1887" i="7"/>
  <c r="E1888" i="7"/>
  <c r="E1889" i="7"/>
  <c r="E1890" i="7"/>
  <c r="E1891" i="7"/>
  <c r="E1892" i="7"/>
  <c r="E1893" i="7"/>
  <c r="E1894" i="7"/>
  <c r="E1895" i="7"/>
  <c r="E1896" i="7"/>
  <c r="E1897" i="7"/>
  <c r="E1898" i="7"/>
  <c r="E1899" i="7"/>
  <c r="E1900" i="7"/>
  <c r="E1901" i="7"/>
  <c r="E1902" i="7"/>
  <c r="E1903" i="7"/>
  <c r="E1904" i="7"/>
  <c r="E1905" i="7"/>
  <c r="E1906" i="7"/>
  <c r="E1907" i="7"/>
  <c r="E1908" i="7"/>
  <c r="E1909" i="7"/>
  <c r="E1910" i="7"/>
  <c r="E1911" i="7"/>
  <c r="E1912" i="7"/>
  <c r="E1913" i="7"/>
  <c r="E1914" i="7"/>
  <c r="E1915" i="7"/>
  <c r="E1916" i="7"/>
  <c r="E1917" i="7"/>
  <c r="E1918" i="7"/>
  <c r="E1919" i="7"/>
  <c r="E1920" i="7"/>
  <c r="E1921" i="7"/>
  <c r="E1922" i="7"/>
  <c r="E1923" i="7"/>
  <c r="E1924" i="7"/>
  <c r="E1925" i="7"/>
  <c r="E1926" i="7"/>
  <c r="E1927" i="7"/>
  <c r="E1928" i="7"/>
  <c r="E1929" i="7"/>
  <c r="E1930" i="7"/>
  <c r="E1931" i="7"/>
  <c r="E1932" i="7"/>
  <c r="E1933" i="7"/>
  <c r="E1934" i="7"/>
  <c r="E1935" i="7"/>
  <c r="E1936" i="7"/>
  <c r="E1937" i="7"/>
  <c r="E1938" i="7"/>
  <c r="E1939" i="7"/>
  <c r="E1940" i="7"/>
  <c r="E1941" i="7"/>
  <c r="E1942" i="7"/>
  <c r="E1943" i="7"/>
  <c r="E1944" i="7"/>
  <c r="E1945" i="7"/>
  <c r="E1946" i="7"/>
  <c r="E1947" i="7"/>
  <c r="E1948" i="7"/>
  <c r="E1949" i="7"/>
  <c r="E1950" i="7"/>
  <c r="E1951" i="7"/>
  <c r="E1952" i="7"/>
  <c r="E1953" i="7"/>
  <c r="E1954" i="7"/>
  <c r="E1955" i="7"/>
  <c r="E1956" i="7"/>
  <c r="E1957" i="7"/>
  <c r="E1958" i="7"/>
  <c r="E1959" i="7"/>
  <c r="E1960" i="7"/>
  <c r="E1961" i="7"/>
  <c r="E1962" i="7"/>
  <c r="E1963" i="7"/>
  <c r="E1964" i="7"/>
  <c r="E1965" i="7"/>
  <c r="E1966" i="7"/>
  <c r="E1967" i="7"/>
  <c r="E1968" i="7"/>
  <c r="E1969" i="7"/>
  <c r="E1970" i="7"/>
  <c r="E1971" i="7"/>
  <c r="E1972" i="7"/>
  <c r="E1973" i="7"/>
  <c r="E1974" i="7"/>
  <c r="E1975" i="7"/>
  <c r="E1976" i="7"/>
  <c r="E1977" i="7"/>
  <c r="E1978" i="7"/>
  <c r="E1979" i="7"/>
  <c r="E1980" i="7"/>
  <c r="E1981" i="7"/>
  <c r="E1982" i="7"/>
  <c r="E1983" i="7"/>
  <c r="E1984" i="7"/>
  <c r="E1985" i="7"/>
  <c r="E1986" i="7"/>
  <c r="E1987" i="7"/>
  <c r="E1988" i="7"/>
  <c r="E1989" i="7"/>
  <c r="E1990" i="7"/>
  <c r="E1991" i="7"/>
  <c r="E1992" i="7"/>
  <c r="E1993" i="7"/>
  <c r="E1994" i="7"/>
  <c r="E1995" i="7"/>
  <c r="E1996" i="7"/>
  <c r="E1997" i="7"/>
  <c r="E1998" i="7"/>
  <c r="E1999" i="7"/>
  <c r="E2000" i="7"/>
  <c r="E2001" i="7"/>
  <c r="E2002" i="7"/>
  <c r="E2003" i="7"/>
  <c r="E2004" i="7"/>
  <c r="E2005" i="7"/>
  <c r="E2006" i="7"/>
  <c r="E2007" i="7"/>
  <c r="E2008" i="7"/>
  <c r="E2009" i="7"/>
  <c r="E2010" i="7"/>
  <c r="E2011" i="7"/>
  <c r="E2012" i="7"/>
  <c r="E2013" i="7"/>
  <c r="E2014" i="7"/>
  <c r="E2015" i="7"/>
  <c r="E2016" i="7"/>
  <c r="E2017" i="7"/>
  <c r="E2018" i="7"/>
  <c r="E2019" i="7"/>
  <c r="E2020" i="7"/>
  <c r="E2021" i="7"/>
  <c r="E2022" i="7"/>
  <c r="E2023" i="7"/>
  <c r="E2024" i="7"/>
  <c r="E2025" i="7"/>
  <c r="E2026" i="7"/>
  <c r="E2027" i="7"/>
  <c r="E2028" i="7"/>
  <c r="E2029" i="7"/>
  <c r="E2030" i="7"/>
  <c r="E2031" i="7"/>
  <c r="E2032" i="7"/>
  <c r="E2033" i="7"/>
  <c r="E2034" i="7"/>
  <c r="E2035" i="7"/>
  <c r="E2036" i="7"/>
  <c r="E2037" i="7"/>
  <c r="E2038" i="7"/>
  <c r="E2039" i="7"/>
  <c r="E2040" i="7"/>
  <c r="E2041" i="7"/>
  <c r="E2042" i="7"/>
  <c r="E2043" i="7"/>
  <c r="E2044" i="7"/>
  <c r="E2045" i="7"/>
  <c r="E2046" i="7"/>
  <c r="E2047" i="7"/>
  <c r="E2048" i="7"/>
  <c r="E2049" i="7"/>
  <c r="E2050" i="7"/>
  <c r="E2051" i="7"/>
  <c r="E2052" i="7"/>
  <c r="E2053" i="7"/>
  <c r="E2054" i="7"/>
  <c r="E2055" i="7"/>
  <c r="E2056" i="7"/>
  <c r="E2057" i="7"/>
  <c r="E2058" i="7"/>
  <c r="E2059" i="7"/>
  <c r="E2060" i="7"/>
  <c r="E2061" i="7"/>
  <c r="E2062" i="7"/>
  <c r="E2063" i="7"/>
  <c r="E2064" i="7"/>
  <c r="E2065" i="7"/>
  <c r="E2066" i="7"/>
  <c r="E2067" i="7"/>
  <c r="E2068" i="7"/>
  <c r="E2069" i="7"/>
  <c r="E2070" i="7"/>
  <c r="E2071" i="7"/>
  <c r="E2072" i="7"/>
  <c r="E2073" i="7"/>
  <c r="E2074" i="7"/>
  <c r="E2075" i="7"/>
  <c r="E2076" i="7"/>
  <c r="E2077" i="7"/>
  <c r="E2078" i="7"/>
  <c r="E2079" i="7"/>
  <c r="E2080" i="7"/>
  <c r="E2081" i="7"/>
  <c r="E2082" i="7"/>
  <c r="E2083" i="7"/>
  <c r="E2084" i="7"/>
  <c r="E2085" i="7"/>
  <c r="E2086" i="7"/>
  <c r="E2087" i="7"/>
  <c r="E2088" i="7"/>
  <c r="E2089" i="7"/>
  <c r="E2090" i="7"/>
  <c r="E2091" i="7"/>
  <c r="E2092" i="7"/>
  <c r="E2093" i="7"/>
  <c r="E2094" i="7"/>
  <c r="E2095" i="7"/>
  <c r="E2096" i="7"/>
  <c r="E2097" i="7"/>
  <c r="E2098" i="7"/>
  <c r="E2099" i="7"/>
  <c r="E2100" i="7"/>
  <c r="E2101" i="7"/>
  <c r="E2102" i="7"/>
  <c r="E2103" i="7"/>
  <c r="E2104" i="7"/>
  <c r="E2105" i="7"/>
  <c r="E2106" i="7"/>
  <c r="E2107" i="7"/>
  <c r="E2108" i="7"/>
  <c r="E2109" i="7"/>
  <c r="E2110" i="7"/>
  <c r="E2111" i="7"/>
  <c r="E2112" i="7"/>
  <c r="E2113" i="7"/>
  <c r="E2114" i="7"/>
  <c r="E2115" i="7"/>
  <c r="E2116" i="7"/>
  <c r="E2117" i="7"/>
  <c r="E2118" i="7"/>
  <c r="E2119" i="7"/>
  <c r="E2120" i="7"/>
  <c r="E2121" i="7"/>
  <c r="E2122" i="7"/>
  <c r="E2123" i="7"/>
  <c r="E2124" i="7"/>
  <c r="E2125" i="7"/>
  <c r="E2126" i="7"/>
  <c r="E2127" i="7"/>
  <c r="E2128" i="7"/>
  <c r="E2129" i="7"/>
  <c r="E2130" i="7"/>
  <c r="E2131" i="7"/>
  <c r="E2132" i="7"/>
  <c r="E2133" i="7"/>
  <c r="E2134" i="7"/>
  <c r="E2135" i="7"/>
  <c r="E2136" i="7"/>
  <c r="E2137" i="7"/>
  <c r="E2138" i="7"/>
  <c r="E2139" i="7"/>
  <c r="E2140" i="7"/>
  <c r="E2141" i="7"/>
  <c r="E2142" i="7"/>
  <c r="E2143" i="7"/>
  <c r="E2144" i="7"/>
  <c r="E2145" i="7"/>
  <c r="E2146" i="7"/>
  <c r="E2147" i="7"/>
  <c r="E2148" i="7"/>
  <c r="E2149" i="7"/>
  <c r="E2150" i="7"/>
  <c r="E2151" i="7"/>
  <c r="E2152" i="7"/>
  <c r="E2153" i="7"/>
  <c r="E2154" i="7"/>
  <c r="E2155" i="7"/>
  <c r="E2156" i="7"/>
  <c r="E2157" i="7"/>
  <c r="E2158" i="7"/>
  <c r="E2159" i="7"/>
  <c r="E2160" i="7"/>
  <c r="E2161" i="7"/>
  <c r="E2162" i="7"/>
  <c r="E2163" i="7"/>
  <c r="E2164" i="7"/>
  <c r="E2165" i="7"/>
  <c r="E2166" i="7"/>
  <c r="E2167" i="7"/>
  <c r="E2168" i="7"/>
  <c r="E2169" i="7"/>
  <c r="E2170" i="7"/>
  <c r="E2171" i="7"/>
  <c r="E2172" i="7"/>
  <c r="E2173" i="7"/>
  <c r="E2174" i="7"/>
  <c r="E2175" i="7"/>
  <c r="E2176" i="7"/>
  <c r="E2177" i="7"/>
  <c r="E2178" i="7"/>
  <c r="E2179" i="7"/>
  <c r="E2180" i="7"/>
  <c r="E2181" i="7"/>
  <c r="E2182" i="7"/>
  <c r="E2183" i="7"/>
  <c r="E2184" i="7"/>
  <c r="E2185" i="7"/>
  <c r="E2186" i="7"/>
  <c r="E2187" i="7"/>
  <c r="E2188" i="7"/>
  <c r="E2189" i="7"/>
  <c r="E2190" i="7"/>
  <c r="E2191" i="7"/>
  <c r="E2192" i="7"/>
  <c r="E2193" i="7"/>
  <c r="E2194" i="7"/>
  <c r="E2195" i="7"/>
  <c r="E2196" i="7"/>
  <c r="E2197" i="7"/>
  <c r="E2198" i="7"/>
  <c r="E2199" i="7"/>
  <c r="E2200" i="7"/>
  <c r="E2201" i="7"/>
  <c r="E2202" i="7"/>
  <c r="E2203" i="7"/>
  <c r="E2204" i="7"/>
  <c r="E2205" i="7"/>
  <c r="E2206" i="7"/>
  <c r="E2207" i="7"/>
  <c r="E2208" i="7"/>
  <c r="E2209" i="7"/>
  <c r="E2210" i="7"/>
  <c r="E2211" i="7"/>
  <c r="E2212" i="7"/>
  <c r="E2213" i="7"/>
  <c r="E2214" i="7"/>
  <c r="E2215" i="7"/>
  <c r="E2216" i="7"/>
  <c r="E2217" i="7"/>
  <c r="E2218" i="7"/>
  <c r="E2219" i="7"/>
  <c r="E2220" i="7"/>
  <c r="E2221" i="7"/>
  <c r="E2222" i="7"/>
  <c r="E2223" i="7"/>
  <c r="E2224" i="7"/>
  <c r="E2225" i="7"/>
  <c r="E2226" i="7"/>
  <c r="E2227" i="7"/>
  <c r="E2228" i="7"/>
  <c r="E2229" i="7"/>
  <c r="E2230" i="7"/>
  <c r="E2231" i="7"/>
  <c r="E2232" i="7"/>
  <c r="E2233" i="7"/>
  <c r="E2234" i="7"/>
  <c r="E2235" i="7"/>
  <c r="E2236" i="7"/>
  <c r="E2237" i="7"/>
  <c r="E2238" i="7"/>
  <c r="E2239" i="7"/>
  <c r="E2240" i="7"/>
  <c r="E2241" i="7"/>
  <c r="E2242" i="7"/>
  <c r="E2243" i="7"/>
  <c r="E2244" i="7"/>
  <c r="E2245" i="7"/>
  <c r="E2246" i="7"/>
  <c r="E2247" i="7"/>
  <c r="E2248" i="7"/>
  <c r="E2249" i="7"/>
  <c r="E2250" i="7"/>
  <c r="E2251" i="7"/>
  <c r="E2252" i="7"/>
  <c r="E2253" i="7"/>
  <c r="E2254" i="7"/>
  <c r="E2255" i="7"/>
  <c r="E2256" i="7"/>
  <c r="E2257" i="7"/>
  <c r="E2258" i="7"/>
  <c r="E2259" i="7"/>
  <c r="E2260" i="7"/>
  <c r="E2261" i="7"/>
  <c r="E2262" i="7"/>
  <c r="E2263" i="7"/>
  <c r="E2264" i="7"/>
  <c r="E2265" i="7"/>
  <c r="E2266" i="7"/>
  <c r="E2267" i="7"/>
  <c r="E2268" i="7"/>
  <c r="E2269" i="7"/>
  <c r="E2270" i="7"/>
  <c r="E2271" i="7"/>
  <c r="E2272" i="7"/>
  <c r="E2273" i="7"/>
  <c r="E2274" i="7"/>
  <c r="E2275" i="7"/>
  <c r="E2276" i="7"/>
  <c r="E2277" i="7"/>
  <c r="E2278" i="7"/>
  <c r="E2279" i="7"/>
  <c r="E2280" i="7"/>
  <c r="E2281" i="7"/>
  <c r="E2282" i="7"/>
  <c r="E2283" i="7"/>
  <c r="E2284" i="7"/>
  <c r="E2285" i="7"/>
  <c r="E2286" i="7"/>
  <c r="E2287" i="7"/>
  <c r="E2288" i="7"/>
  <c r="E2289" i="7"/>
  <c r="E2290" i="7"/>
  <c r="E2291" i="7"/>
  <c r="E2292" i="7"/>
  <c r="E2293" i="7"/>
  <c r="E2294" i="7"/>
  <c r="E2295" i="7"/>
  <c r="E2296" i="7"/>
  <c r="E2297" i="7"/>
  <c r="E2298" i="7"/>
  <c r="E2299" i="7"/>
  <c r="E2300" i="7"/>
  <c r="E2301" i="7"/>
  <c r="E2302" i="7"/>
  <c r="E2303" i="7"/>
  <c r="E2304" i="7"/>
  <c r="E2305" i="7"/>
  <c r="E2306" i="7"/>
  <c r="E2307" i="7"/>
  <c r="E2308" i="7"/>
  <c r="E2309" i="7"/>
  <c r="E2310" i="7"/>
  <c r="E2311" i="7"/>
  <c r="E2312" i="7"/>
  <c r="E2313" i="7"/>
  <c r="E2314" i="7"/>
  <c r="E2315" i="7"/>
  <c r="E2316" i="7"/>
  <c r="E2317" i="7"/>
  <c r="E2318" i="7"/>
  <c r="E2319" i="7"/>
  <c r="E2320" i="7"/>
  <c r="E2321" i="7"/>
  <c r="E2322" i="7"/>
  <c r="E2323" i="7"/>
  <c r="E2324" i="7"/>
  <c r="E2325" i="7"/>
  <c r="E2326" i="7"/>
  <c r="E2327" i="7"/>
  <c r="E2328" i="7"/>
  <c r="E2329" i="7"/>
  <c r="E2330" i="7"/>
  <c r="E2331" i="7"/>
  <c r="E2332" i="7"/>
  <c r="E2333" i="7"/>
  <c r="E2334" i="7"/>
  <c r="E2335" i="7"/>
  <c r="E2336" i="7"/>
  <c r="E2337" i="7"/>
  <c r="E2338" i="7"/>
  <c r="E2339" i="7"/>
  <c r="E2340" i="7"/>
  <c r="E2341" i="7"/>
  <c r="E2342" i="7"/>
  <c r="E2343" i="7"/>
  <c r="E2344" i="7"/>
  <c r="E2345" i="7"/>
  <c r="E2346" i="7"/>
  <c r="E2347" i="7"/>
  <c r="E2348" i="7"/>
  <c r="E2349" i="7"/>
  <c r="E2350" i="7"/>
  <c r="E2351" i="7"/>
  <c r="E2352" i="7"/>
  <c r="E2353" i="7"/>
  <c r="E2354" i="7"/>
  <c r="E2355" i="7"/>
  <c r="E2356" i="7"/>
  <c r="E2357" i="7"/>
  <c r="E2358" i="7"/>
  <c r="E2359" i="7"/>
  <c r="E2360" i="7"/>
  <c r="E2361" i="7"/>
  <c r="E2362" i="7"/>
  <c r="E2363" i="7"/>
  <c r="E2364" i="7"/>
  <c r="E2365" i="7"/>
  <c r="E2366" i="7"/>
  <c r="E2367" i="7"/>
  <c r="E2368" i="7"/>
  <c r="E2369" i="7"/>
  <c r="E2370" i="7"/>
  <c r="E2371" i="7"/>
  <c r="E2372" i="7"/>
  <c r="E2373" i="7"/>
  <c r="E2374" i="7"/>
  <c r="E2375" i="7"/>
  <c r="E2376" i="7"/>
  <c r="E2377" i="7"/>
  <c r="E2378" i="7"/>
  <c r="E2379" i="7"/>
  <c r="E2380" i="7"/>
  <c r="E2381" i="7"/>
  <c r="E2382" i="7"/>
  <c r="E2383" i="7"/>
  <c r="E2384" i="7"/>
  <c r="E2385" i="7"/>
  <c r="E2386" i="7"/>
  <c r="E2387" i="7"/>
  <c r="E2388" i="7"/>
  <c r="E2389" i="7"/>
  <c r="E2390" i="7"/>
  <c r="E2391" i="7"/>
  <c r="E2392" i="7"/>
  <c r="E2393" i="7"/>
  <c r="E2394" i="7"/>
  <c r="E2395" i="7"/>
  <c r="E2396" i="7"/>
  <c r="E2397" i="7"/>
  <c r="E2398" i="7"/>
  <c r="E2399" i="7"/>
  <c r="E2400" i="7"/>
  <c r="E2401" i="7"/>
  <c r="E2402" i="7"/>
  <c r="E2403" i="7"/>
  <c r="E2404" i="7"/>
  <c r="E2405" i="7"/>
  <c r="E2406" i="7"/>
  <c r="E2407" i="7"/>
  <c r="E2408" i="7"/>
  <c r="E2409" i="7"/>
  <c r="E2410" i="7"/>
  <c r="E2411" i="7"/>
  <c r="E2412" i="7"/>
  <c r="E2413" i="7"/>
  <c r="E2414" i="7"/>
  <c r="E2415" i="7"/>
  <c r="E2416" i="7"/>
  <c r="E2417" i="7"/>
  <c r="E2418" i="7"/>
  <c r="E2419" i="7"/>
  <c r="E2420" i="7"/>
  <c r="E2421" i="7"/>
  <c r="E2422" i="7"/>
  <c r="E2423" i="7"/>
  <c r="E2424" i="7"/>
  <c r="E2425" i="7"/>
  <c r="E2426" i="7"/>
  <c r="E2427" i="7"/>
  <c r="E2428" i="7"/>
  <c r="E2429" i="7"/>
  <c r="E2430" i="7"/>
  <c r="E2431" i="7"/>
  <c r="E2432" i="7"/>
  <c r="E2433" i="7"/>
  <c r="E2434" i="7"/>
  <c r="E2435" i="7"/>
  <c r="E2436" i="7"/>
  <c r="E2437" i="7"/>
  <c r="E2438" i="7"/>
  <c r="E2439" i="7"/>
  <c r="E2440" i="7"/>
  <c r="E2441" i="7"/>
  <c r="E2442" i="7"/>
  <c r="E2443" i="7"/>
  <c r="E2444" i="7"/>
  <c r="E2445" i="7"/>
  <c r="E2446" i="7"/>
  <c r="E2447" i="7"/>
  <c r="E2448" i="7"/>
  <c r="E2449" i="7"/>
  <c r="E2450" i="7"/>
  <c r="E2451" i="7"/>
  <c r="E2452" i="7"/>
  <c r="E2453" i="7"/>
  <c r="E2454" i="7"/>
  <c r="E2455" i="7"/>
  <c r="E2456" i="7"/>
  <c r="E2457" i="7"/>
  <c r="E2458" i="7"/>
  <c r="E2459" i="7"/>
  <c r="E2460" i="7"/>
  <c r="E2461" i="7"/>
  <c r="E2462" i="7"/>
  <c r="E2463" i="7"/>
  <c r="E2464" i="7"/>
  <c r="E2465" i="7"/>
  <c r="E2466" i="7"/>
  <c r="E2467" i="7"/>
  <c r="E2468" i="7"/>
  <c r="E2469" i="7"/>
  <c r="E2470" i="7"/>
  <c r="E2471" i="7"/>
  <c r="E2472" i="7"/>
  <c r="E2473" i="7"/>
  <c r="E2474" i="7"/>
  <c r="E2475" i="7"/>
  <c r="E2476" i="7"/>
  <c r="E2477" i="7"/>
  <c r="E2478" i="7"/>
  <c r="E2479" i="7"/>
  <c r="E2480" i="7"/>
  <c r="E2481" i="7"/>
  <c r="E2482" i="7"/>
  <c r="E2483" i="7"/>
  <c r="E2484" i="7"/>
  <c r="E2485" i="7"/>
  <c r="E2486" i="7"/>
  <c r="E2487" i="7"/>
  <c r="E2488" i="7"/>
  <c r="E2489" i="7"/>
  <c r="E2490" i="7"/>
  <c r="E2491" i="7"/>
  <c r="E2492" i="7"/>
  <c r="E2493" i="7"/>
  <c r="E2494" i="7"/>
  <c r="E2495" i="7"/>
  <c r="E2496" i="7"/>
  <c r="E2497" i="7"/>
  <c r="E2498" i="7"/>
  <c r="E2499" i="7"/>
  <c r="E2500" i="7"/>
  <c r="E2501" i="7"/>
  <c r="E2502" i="7"/>
  <c r="E2503" i="7"/>
  <c r="E2504" i="7"/>
  <c r="E2505" i="7"/>
  <c r="E2506" i="7"/>
  <c r="E2507" i="7"/>
  <c r="E2508" i="7"/>
  <c r="E2509" i="7"/>
  <c r="E2510" i="7"/>
  <c r="E2511" i="7"/>
  <c r="E2512" i="7"/>
  <c r="E2513" i="7"/>
  <c r="E2514" i="7"/>
  <c r="E2515" i="7"/>
  <c r="E2516" i="7"/>
  <c r="E2517" i="7"/>
  <c r="E2518" i="7"/>
  <c r="E2519" i="7"/>
  <c r="E2520" i="7"/>
  <c r="E2521" i="7"/>
  <c r="E2522" i="7"/>
  <c r="E2523" i="7"/>
  <c r="E2524" i="7"/>
  <c r="E2525" i="7"/>
  <c r="E2526" i="7"/>
  <c r="E2" i="7"/>
  <c r="M2" i="8"/>
  <c r="Q5" i="7"/>
  <c r="P5" i="7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W701" i="8"/>
  <c r="W702" i="8"/>
  <c r="W703" i="8"/>
  <c r="W704" i="8"/>
  <c r="W705" i="8"/>
  <c r="W706" i="8"/>
  <c r="W707" i="8"/>
  <c r="W708" i="8"/>
  <c r="W709" i="8"/>
  <c r="W710" i="8"/>
  <c r="W711" i="8"/>
  <c r="W712" i="8"/>
  <c r="W713" i="8"/>
  <c r="W714" i="8"/>
  <c r="W715" i="8"/>
  <c r="W716" i="8"/>
  <c r="W717" i="8"/>
  <c r="W718" i="8"/>
  <c r="W719" i="8"/>
  <c r="W720" i="8"/>
  <c r="W721" i="8"/>
  <c r="W722" i="8"/>
  <c r="W723" i="8"/>
  <c r="W724" i="8"/>
  <c r="W725" i="8"/>
  <c r="W726" i="8"/>
  <c r="W727" i="8"/>
  <c r="W728" i="8"/>
  <c r="W729" i="8"/>
  <c r="W730" i="8"/>
  <c r="W731" i="8"/>
  <c r="W732" i="8"/>
  <c r="W733" i="8"/>
  <c r="W734" i="8"/>
  <c r="W735" i="8"/>
  <c r="W736" i="8"/>
  <c r="W737" i="8"/>
  <c r="W738" i="8"/>
  <c r="W739" i="8"/>
  <c r="W740" i="8"/>
  <c r="W741" i="8"/>
  <c r="W742" i="8"/>
  <c r="W743" i="8"/>
  <c r="W744" i="8"/>
  <c r="W745" i="8"/>
  <c r="W746" i="8"/>
  <c r="W747" i="8"/>
  <c r="W748" i="8"/>
  <c r="W749" i="8"/>
  <c r="W750" i="8"/>
  <c r="W751" i="8"/>
  <c r="W752" i="8"/>
  <c r="W753" i="8"/>
  <c r="W754" i="8"/>
  <c r="W755" i="8"/>
  <c r="W756" i="8"/>
  <c r="W757" i="8"/>
  <c r="W758" i="8"/>
  <c r="W759" i="8"/>
  <c r="W760" i="8"/>
  <c r="W761" i="8"/>
  <c r="W762" i="8"/>
  <c r="W763" i="8"/>
  <c r="W764" i="8"/>
  <c r="W765" i="8"/>
  <c r="W766" i="8"/>
  <c r="W767" i="8"/>
  <c r="W768" i="8"/>
  <c r="W769" i="8"/>
  <c r="W770" i="8"/>
  <c r="W771" i="8"/>
  <c r="W772" i="8"/>
  <c r="W773" i="8"/>
  <c r="W774" i="8"/>
  <c r="W775" i="8"/>
  <c r="W776" i="8"/>
  <c r="W777" i="8"/>
  <c r="W778" i="8"/>
  <c r="W779" i="8"/>
  <c r="W780" i="8"/>
  <c r="W781" i="8"/>
  <c r="W782" i="8"/>
  <c r="W783" i="8"/>
  <c r="W784" i="8"/>
  <c r="W785" i="8"/>
  <c r="W786" i="8"/>
  <c r="W787" i="8"/>
  <c r="W788" i="8"/>
  <c r="W789" i="8"/>
  <c r="W790" i="8"/>
  <c r="W791" i="8"/>
  <c r="W792" i="8"/>
  <c r="W793" i="8"/>
  <c r="W794" i="8"/>
  <c r="W795" i="8"/>
  <c r="W796" i="8"/>
  <c r="W797" i="8"/>
  <c r="W798" i="8"/>
  <c r="W799" i="8"/>
  <c r="W800" i="8"/>
  <c r="W801" i="8"/>
  <c r="W802" i="8"/>
  <c r="W803" i="8"/>
  <c r="W804" i="8"/>
  <c r="W805" i="8"/>
  <c r="W806" i="8"/>
  <c r="W807" i="8"/>
  <c r="W808" i="8"/>
  <c r="W809" i="8"/>
  <c r="W810" i="8"/>
  <c r="W811" i="8"/>
  <c r="W812" i="8"/>
  <c r="W813" i="8"/>
  <c r="W814" i="8"/>
  <c r="W815" i="8"/>
  <c r="W816" i="8"/>
  <c r="W817" i="8"/>
  <c r="W818" i="8"/>
  <c r="W819" i="8"/>
  <c r="W820" i="8"/>
  <c r="W821" i="8"/>
  <c r="W822" i="8"/>
  <c r="W823" i="8"/>
  <c r="W824" i="8"/>
  <c r="W825" i="8"/>
  <c r="W826" i="8"/>
  <c r="W827" i="8"/>
  <c r="W828" i="8"/>
  <c r="W829" i="8"/>
  <c r="W830" i="8"/>
  <c r="W831" i="8"/>
  <c r="W832" i="8"/>
  <c r="W833" i="8"/>
  <c r="W834" i="8"/>
  <c r="W835" i="8"/>
  <c r="W836" i="8"/>
  <c r="W837" i="8"/>
  <c r="W838" i="8"/>
  <c r="W839" i="8"/>
  <c r="W840" i="8"/>
  <c r="W841" i="8"/>
  <c r="W842" i="8"/>
  <c r="W843" i="8"/>
  <c r="W844" i="8"/>
  <c r="W845" i="8"/>
  <c r="W846" i="8"/>
  <c r="W847" i="8"/>
  <c r="W848" i="8"/>
  <c r="W849" i="8"/>
  <c r="W850" i="8"/>
  <c r="W851" i="8"/>
  <c r="W852" i="8"/>
  <c r="W853" i="8"/>
  <c r="W854" i="8"/>
  <c r="W855" i="8"/>
  <c r="W856" i="8"/>
  <c r="W857" i="8"/>
  <c r="W858" i="8"/>
  <c r="W859" i="8"/>
  <c r="W860" i="8"/>
  <c r="W861" i="8"/>
  <c r="W862" i="8"/>
  <c r="W863" i="8"/>
  <c r="W864" i="8"/>
  <c r="W865" i="8"/>
  <c r="W866" i="8"/>
  <c r="W867" i="8"/>
  <c r="W868" i="8"/>
  <c r="W869" i="8"/>
  <c r="W870" i="8"/>
  <c r="W871" i="8"/>
  <c r="W872" i="8"/>
  <c r="W873" i="8"/>
  <c r="W874" i="8"/>
  <c r="W875" i="8"/>
  <c r="W876" i="8"/>
  <c r="W877" i="8"/>
  <c r="W878" i="8"/>
  <c r="W879" i="8"/>
  <c r="W880" i="8"/>
  <c r="W881" i="8"/>
  <c r="W882" i="8"/>
  <c r="W883" i="8"/>
  <c r="W884" i="8"/>
  <c r="W885" i="8"/>
  <c r="W886" i="8"/>
  <c r="W887" i="8"/>
  <c r="W888" i="8"/>
  <c r="W889" i="8"/>
  <c r="W890" i="8"/>
  <c r="W891" i="8"/>
  <c r="W892" i="8"/>
  <c r="W893" i="8"/>
  <c r="W894" i="8"/>
  <c r="W895" i="8"/>
  <c r="W896" i="8"/>
  <c r="W897" i="8"/>
  <c r="W898" i="8"/>
  <c r="W899" i="8"/>
  <c r="W900" i="8"/>
  <c r="W901" i="8"/>
  <c r="W902" i="8"/>
  <c r="W903" i="8"/>
  <c r="W904" i="8"/>
  <c r="W905" i="8"/>
  <c r="W906" i="8"/>
  <c r="W907" i="8"/>
  <c r="W908" i="8"/>
  <c r="W909" i="8"/>
  <c r="W910" i="8"/>
  <c r="W911" i="8"/>
  <c r="W912" i="8"/>
  <c r="W913" i="8"/>
  <c r="W914" i="8"/>
  <c r="W915" i="8"/>
  <c r="W916" i="8"/>
  <c r="W917" i="8"/>
  <c r="W918" i="8"/>
  <c r="W919" i="8"/>
  <c r="W920" i="8"/>
  <c r="W921" i="8"/>
  <c r="W922" i="8"/>
  <c r="W923" i="8"/>
  <c r="W924" i="8"/>
  <c r="W925" i="8"/>
  <c r="W926" i="8"/>
  <c r="W927" i="8"/>
  <c r="W928" i="8"/>
  <c r="W929" i="8"/>
  <c r="W930" i="8"/>
  <c r="W931" i="8"/>
  <c r="W932" i="8"/>
  <c r="W933" i="8"/>
  <c r="W934" i="8"/>
  <c r="W935" i="8"/>
  <c r="W936" i="8"/>
  <c r="W937" i="8"/>
  <c r="W938" i="8"/>
  <c r="W939" i="8"/>
  <c r="W940" i="8"/>
  <c r="W941" i="8"/>
  <c r="W942" i="8"/>
  <c r="W943" i="8"/>
  <c r="W944" i="8"/>
  <c r="W945" i="8"/>
  <c r="W946" i="8"/>
  <c r="W947" i="8"/>
  <c r="W948" i="8"/>
  <c r="W949" i="8"/>
  <c r="W950" i="8"/>
  <c r="W951" i="8"/>
  <c r="W952" i="8"/>
  <c r="W953" i="8"/>
  <c r="W954" i="8"/>
  <c r="W955" i="8"/>
  <c r="W956" i="8"/>
  <c r="W957" i="8"/>
  <c r="W958" i="8"/>
  <c r="W959" i="8"/>
  <c r="W960" i="8"/>
  <c r="W961" i="8"/>
  <c r="W962" i="8"/>
  <c r="W963" i="8"/>
  <c r="W964" i="8"/>
  <c r="W965" i="8"/>
  <c r="W966" i="8"/>
  <c r="W967" i="8"/>
  <c r="W968" i="8"/>
  <c r="W969" i="8"/>
  <c r="W970" i="8"/>
  <c r="W971" i="8"/>
  <c r="W972" i="8"/>
  <c r="W973" i="8"/>
  <c r="W974" i="8"/>
  <c r="W975" i="8"/>
  <c r="W976" i="8"/>
  <c r="W977" i="8"/>
  <c r="W978" i="8"/>
  <c r="W979" i="8"/>
  <c r="W980" i="8"/>
  <c r="W981" i="8"/>
  <c r="W982" i="8"/>
  <c r="W983" i="8"/>
  <c r="W984" i="8"/>
  <c r="W985" i="8"/>
  <c r="W986" i="8"/>
  <c r="W987" i="8"/>
  <c r="W988" i="8"/>
  <c r="W989" i="8"/>
  <c r="W990" i="8"/>
  <c r="W991" i="8"/>
  <c r="W992" i="8"/>
  <c r="W993" i="8"/>
  <c r="W994" i="8"/>
  <c r="W995" i="8"/>
  <c r="W996" i="8"/>
  <c r="W997" i="8"/>
  <c r="W998" i="8"/>
  <c r="W999" i="8"/>
  <c r="W1000" i="8"/>
  <c r="W1001" i="8"/>
  <c r="W1002" i="8"/>
  <c r="W1003" i="8"/>
  <c r="W1004" i="8"/>
  <c r="W1005" i="8"/>
  <c r="W1006" i="8"/>
  <c r="W1007" i="8"/>
  <c r="W1008" i="8"/>
  <c r="W1009" i="8"/>
  <c r="W1010" i="8"/>
  <c r="W1011" i="8"/>
  <c r="W1012" i="8"/>
  <c r="W1013" i="8"/>
  <c r="W1014" i="8"/>
  <c r="W1015" i="8"/>
  <c r="W1016" i="8"/>
  <c r="W1017" i="8"/>
  <c r="W1018" i="8"/>
  <c r="W1019" i="8"/>
  <c r="W1020" i="8"/>
  <c r="W1021" i="8"/>
  <c r="W1022" i="8"/>
  <c r="W1023" i="8"/>
  <c r="W1024" i="8"/>
  <c r="W1025" i="8"/>
  <c r="W1026" i="8"/>
  <c r="W1027" i="8"/>
  <c r="W1028" i="8"/>
  <c r="W1029" i="8"/>
  <c r="W1030" i="8"/>
  <c r="W1031" i="8"/>
  <c r="W1032" i="8"/>
  <c r="W1033" i="8"/>
  <c r="W1034" i="8"/>
  <c r="W1035" i="8"/>
  <c r="W1036" i="8"/>
  <c r="W1037" i="8"/>
  <c r="W1038" i="8"/>
  <c r="W1039" i="8"/>
  <c r="W1040" i="8"/>
  <c r="W1041" i="8"/>
  <c r="W1042" i="8"/>
  <c r="W1043" i="8"/>
  <c r="W1044" i="8"/>
  <c r="W1045" i="8"/>
  <c r="W1046" i="8"/>
  <c r="W1047" i="8"/>
  <c r="W1048" i="8"/>
  <c r="W1049" i="8"/>
  <c r="W1050" i="8"/>
  <c r="W1051" i="8"/>
  <c r="W1052" i="8"/>
  <c r="W1053" i="8"/>
  <c r="W1054" i="8"/>
  <c r="W1055" i="8"/>
  <c r="W1056" i="8"/>
  <c r="W1057" i="8"/>
  <c r="W1058" i="8"/>
  <c r="W1059" i="8"/>
  <c r="W1060" i="8"/>
  <c r="W1061" i="8"/>
  <c r="W1062" i="8"/>
  <c r="W1063" i="8"/>
  <c r="W1064" i="8"/>
  <c r="W1065" i="8"/>
  <c r="W1066" i="8"/>
  <c r="W1067" i="8"/>
  <c r="W1068" i="8"/>
  <c r="W1069" i="8"/>
  <c r="W1070" i="8"/>
  <c r="W1071" i="8"/>
  <c r="W1072" i="8"/>
  <c r="W1073" i="8"/>
  <c r="W1074" i="8"/>
  <c r="W1075" i="8"/>
  <c r="W1076" i="8"/>
  <c r="W1077" i="8"/>
  <c r="W1078" i="8"/>
  <c r="W1079" i="8"/>
  <c r="W1080" i="8"/>
  <c r="W1081" i="8"/>
  <c r="W1082" i="8"/>
  <c r="W1083" i="8"/>
  <c r="W1084" i="8"/>
  <c r="W1085" i="8"/>
  <c r="W1086" i="8"/>
  <c r="W1087" i="8"/>
  <c r="W1088" i="8"/>
  <c r="W1089" i="8"/>
  <c r="W1090" i="8"/>
  <c r="W1091" i="8"/>
  <c r="W1092" i="8"/>
  <c r="W1093" i="8"/>
  <c r="W1094" i="8"/>
  <c r="W1095" i="8"/>
  <c r="W1096" i="8"/>
  <c r="W1097" i="8"/>
  <c r="W1098" i="8"/>
  <c r="W1099" i="8"/>
  <c r="W1100" i="8"/>
  <c r="W1101" i="8"/>
  <c r="W1102" i="8"/>
  <c r="W1103" i="8"/>
  <c r="W1104" i="8"/>
  <c r="W1105" i="8"/>
  <c r="W1106" i="8"/>
  <c r="W1107" i="8"/>
  <c r="W1108" i="8"/>
  <c r="W1109" i="8"/>
  <c r="W1110" i="8"/>
  <c r="W1111" i="8"/>
  <c r="W1112" i="8"/>
  <c r="W1113" i="8"/>
  <c r="W1114" i="8"/>
  <c r="W1115" i="8"/>
  <c r="W1116" i="8"/>
  <c r="W1117" i="8"/>
  <c r="W1118" i="8"/>
  <c r="W1119" i="8"/>
  <c r="W1120" i="8"/>
  <c r="W1121" i="8"/>
  <c r="W1122" i="8"/>
  <c r="W1123" i="8"/>
  <c r="W1124" i="8"/>
  <c r="W1125" i="8"/>
  <c r="W1126" i="8"/>
  <c r="W1127" i="8"/>
  <c r="W1128" i="8"/>
  <c r="W1129" i="8"/>
  <c r="W1130" i="8"/>
  <c r="W1131" i="8"/>
  <c r="W1132" i="8"/>
  <c r="W1133" i="8"/>
  <c r="W1134" i="8"/>
  <c r="W1135" i="8"/>
  <c r="W1136" i="8"/>
  <c r="W1137" i="8"/>
  <c r="W1138" i="8"/>
  <c r="W1139" i="8"/>
  <c r="W1140" i="8"/>
  <c r="W1141" i="8"/>
  <c r="W1142" i="8"/>
  <c r="W1143" i="8"/>
  <c r="W1144" i="8"/>
  <c r="W1145" i="8"/>
  <c r="W1146" i="8"/>
  <c r="W1147" i="8"/>
  <c r="W1148" i="8"/>
  <c r="W1149" i="8"/>
  <c r="W1150" i="8"/>
  <c r="W1151" i="8"/>
  <c r="W1152" i="8"/>
  <c r="W1153" i="8"/>
  <c r="W1154" i="8"/>
  <c r="W2" i="8"/>
  <c r="D3" i="8"/>
  <c r="D4" i="8"/>
  <c r="D5" i="8"/>
  <c r="D6" i="8"/>
  <c r="D7" i="8"/>
  <c r="D8" i="8"/>
  <c r="D9" i="8"/>
  <c r="P9" i="8" s="1"/>
  <c r="D10" i="8"/>
  <c r="D11" i="8"/>
  <c r="O11" i="8" s="1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I25" i="8" s="1"/>
  <c r="D26" i="8"/>
  <c r="D27" i="8"/>
  <c r="D28" i="8"/>
  <c r="I28" i="8" s="1"/>
  <c r="D29" i="8"/>
  <c r="I29" i="8" s="1"/>
  <c r="D30" i="8"/>
  <c r="I30" i="8" s="1"/>
  <c r="D31" i="8"/>
  <c r="I31" i="8" s="1"/>
  <c r="D32" i="8"/>
  <c r="D33" i="8"/>
  <c r="D34" i="8"/>
  <c r="D35" i="8"/>
  <c r="D36" i="8"/>
  <c r="D37" i="8"/>
  <c r="D38" i="8"/>
  <c r="D39" i="8"/>
  <c r="D40" i="8"/>
  <c r="D41" i="8"/>
  <c r="T41" i="8" s="1"/>
  <c r="D42" i="8"/>
  <c r="O42" i="8" s="1"/>
  <c r="D43" i="8"/>
  <c r="O43" i="8" s="1"/>
  <c r="D44" i="8"/>
  <c r="P44" i="8" s="1"/>
  <c r="D45" i="8"/>
  <c r="D46" i="8"/>
  <c r="D47" i="8"/>
  <c r="D48" i="8"/>
  <c r="D49" i="8"/>
  <c r="D50" i="8"/>
  <c r="L50" i="8" s="1"/>
  <c r="D51" i="8"/>
  <c r="D52" i="8"/>
  <c r="D53" i="8"/>
  <c r="D54" i="8"/>
  <c r="D55" i="8"/>
  <c r="D56" i="8"/>
  <c r="D57" i="8"/>
  <c r="T57" i="8" s="1"/>
  <c r="D58" i="8"/>
  <c r="D59" i="8"/>
  <c r="D60" i="8"/>
  <c r="I60" i="8" s="1"/>
  <c r="D61" i="8"/>
  <c r="I61" i="8" s="1"/>
  <c r="D62" i="8"/>
  <c r="D63" i="8"/>
  <c r="D64" i="8"/>
  <c r="D65" i="8"/>
  <c r="D66" i="8"/>
  <c r="D67" i="8"/>
  <c r="D68" i="8"/>
  <c r="D69" i="8"/>
  <c r="D70" i="8"/>
  <c r="D71" i="8"/>
  <c r="D72" i="8"/>
  <c r="D73" i="8"/>
  <c r="T73" i="8" s="1"/>
  <c r="D74" i="8"/>
  <c r="D75" i="8"/>
  <c r="D76" i="8"/>
  <c r="P76" i="8" s="1"/>
  <c r="D77" i="8"/>
  <c r="D78" i="8"/>
  <c r="D79" i="8"/>
  <c r="D80" i="8"/>
  <c r="D81" i="8"/>
  <c r="I81" i="8" s="1"/>
  <c r="D82" i="8"/>
  <c r="D83" i="8"/>
  <c r="D84" i="8"/>
  <c r="D85" i="8"/>
  <c r="D86" i="8"/>
  <c r="D87" i="8"/>
  <c r="D88" i="8"/>
  <c r="D89" i="8"/>
  <c r="T89" i="8" s="1"/>
  <c r="D90" i="8"/>
  <c r="D91" i="8"/>
  <c r="D92" i="8"/>
  <c r="I92" i="8" s="1"/>
  <c r="D93" i="8"/>
  <c r="I93" i="8" s="1"/>
  <c r="D94" i="8"/>
  <c r="D95" i="8"/>
  <c r="L95" i="8" s="1"/>
  <c r="D96" i="8"/>
  <c r="L96" i="8" s="1"/>
  <c r="D97" i="8"/>
  <c r="L97" i="8" s="1"/>
  <c r="D98" i="8"/>
  <c r="L98" i="8" s="1"/>
  <c r="D99" i="8"/>
  <c r="D100" i="8"/>
  <c r="D101" i="8"/>
  <c r="D102" i="8"/>
  <c r="D103" i="8"/>
  <c r="D104" i="8"/>
  <c r="D105" i="8"/>
  <c r="O105" i="8" s="1"/>
  <c r="D106" i="8"/>
  <c r="O106" i="8" s="1"/>
  <c r="D107" i="8"/>
  <c r="D108" i="8"/>
  <c r="I108" i="8" s="1"/>
  <c r="D109" i="8"/>
  <c r="I109" i="8" s="1"/>
  <c r="D110" i="8"/>
  <c r="D111" i="8"/>
  <c r="D112" i="8"/>
  <c r="D113" i="8"/>
  <c r="D114" i="8"/>
  <c r="D115" i="8"/>
  <c r="D116" i="8"/>
  <c r="D117" i="8"/>
  <c r="D118" i="8"/>
  <c r="D119" i="8"/>
  <c r="D120" i="8"/>
  <c r="D121" i="8"/>
  <c r="I121" i="8" s="1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O137" i="8" s="1"/>
  <c r="D138" i="8"/>
  <c r="D139" i="8"/>
  <c r="D140" i="8"/>
  <c r="D141" i="8"/>
  <c r="D142" i="8"/>
  <c r="D143" i="8"/>
  <c r="L143" i="8" s="1"/>
  <c r="D144" i="8"/>
  <c r="D145" i="8"/>
  <c r="L145" i="8" s="1"/>
  <c r="D146" i="8"/>
  <c r="L146" i="8" s="1"/>
  <c r="D147" i="8"/>
  <c r="D148" i="8"/>
  <c r="D149" i="8"/>
  <c r="D150" i="8"/>
  <c r="D151" i="8"/>
  <c r="D152" i="8"/>
  <c r="D153" i="8"/>
  <c r="I153" i="8" s="1"/>
  <c r="D154" i="8"/>
  <c r="O154" i="8" s="1"/>
  <c r="D155" i="8"/>
  <c r="O155" i="8" s="1"/>
  <c r="D156" i="8"/>
  <c r="I156" i="8" s="1"/>
  <c r="D157" i="8"/>
  <c r="I157" i="8" s="1"/>
  <c r="D158" i="8"/>
  <c r="D159" i="8"/>
  <c r="I159" i="8" s="1"/>
  <c r="D160" i="8"/>
  <c r="D161" i="8"/>
  <c r="D162" i="8"/>
  <c r="D163" i="8"/>
  <c r="D164" i="8"/>
  <c r="D165" i="8"/>
  <c r="D166" i="8"/>
  <c r="D167" i="8"/>
  <c r="D168" i="8"/>
  <c r="D169" i="8"/>
  <c r="T169" i="8" s="1"/>
  <c r="D170" i="8"/>
  <c r="D171" i="8"/>
  <c r="T171" i="8" s="1"/>
  <c r="D172" i="8"/>
  <c r="T172" i="8" s="1"/>
  <c r="D173" i="8"/>
  <c r="D174" i="8"/>
  <c r="D175" i="8"/>
  <c r="I175" i="8" s="1"/>
  <c r="D176" i="8"/>
  <c r="I176" i="8" s="1"/>
  <c r="D177" i="8"/>
  <c r="I177" i="8" s="1"/>
  <c r="D178" i="8"/>
  <c r="D179" i="8"/>
  <c r="D180" i="8"/>
  <c r="D181" i="8"/>
  <c r="D182" i="8"/>
  <c r="D183" i="8"/>
  <c r="D184" i="8"/>
  <c r="D185" i="8"/>
  <c r="T185" i="8" s="1"/>
  <c r="D186" i="8"/>
  <c r="O186" i="8" s="1"/>
  <c r="D187" i="8"/>
  <c r="O187" i="8" s="1"/>
  <c r="D188" i="8"/>
  <c r="D189" i="8"/>
  <c r="I189" i="8" s="1"/>
  <c r="D190" i="8"/>
  <c r="I190" i="8" s="1"/>
  <c r="D191" i="8"/>
  <c r="L191" i="8" s="1"/>
  <c r="D192" i="8"/>
  <c r="L192" i="8" s="1"/>
  <c r="D193" i="8"/>
  <c r="D194" i="8"/>
  <c r="I194" i="8" s="1"/>
  <c r="D195" i="8"/>
  <c r="D196" i="8"/>
  <c r="D197" i="8"/>
  <c r="D198" i="8"/>
  <c r="D199" i="8"/>
  <c r="D200" i="8"/>
  <c r="D201" i="8"/>
  <c r="T201" i="8" s="1"/>
  <c r="D202" i="8"/>
  <c r="D203" i="8"/>
  <c r="D204" i="8"/>
  <c r="I204" i="8" s="1"/>
  <c r="D205" i="8"/>
  <c r="D206" i="8"/>
  <c r="D207" i="8"/>
  <c r="D208" i="8"/>
  <c r="D209" i="8"/>
  <c r="I209" i="8" s="1"/>
  <c r="D210" i="8"/>
  <c r="L210" i="8" s="1"/>
  <c r="D211" i="8"/>
  <c r="D212" i="8"/>
  <c r="D213" i="8"/>
  <c r="D214" i="8"/>
  <c r="D215" i="8"/>
  <c r="D216" i="8"/>
  <c r="D217" i="8"/>
  <c r="T217" i="8" s="1"/>
  <c r="D218" i="8"/>
  <c r="D219" i="8"/>
  <c r="D220" i="8"/>
  <c r="I220" i="8" s="1"/>
  <c r="D221" i="8"/>
  <c r="I221" i="8" s="1"/>
  <c r="D222" i="8"/>
  <c r="D223" i="8"/>
  <c r="D224" i="8"/>
  <c r="D225" i="8"/>
  <c r="O225" i="8" s="1"/>
  <c r="D226" i="8"/>
  <c r="D227" i="8"/>
  <c r="D228" i="8"/>
  <c r="D229" i="8"/>
  <c r="D230" i="8"/>
  <c r="D231" i="8"/>
  <c r="D232" i="8"/>
  <c r="D233" i="8"/>
  <c r="T233" i="8" s="1"/>
  <c r="D234" i="8"/>
  <c r="D235" i="8"/>
  <c r="D236" i="8"/>
  <c r="D237" i="8"/>
  <c r="I237" i="8" s="1"/>
  <c r="D238" i="8"/>
  <c r="D239" i="8"/>
  <c r="D240" i="8"/>
  <c r="D241" i="8"/>
  <c r="D242" i="8"/>
  <c r="D243" i="8"/>
  <c r="D244" i="8"/>
  <c r="D245" i="8"/>
  <c r="D246" i="8"/>
  <c r="D247" i="8"/>
  <c r="D248" i="8"/>
  <c r="D249" i="8"/>
  <c r="T249" i="8" s="1"/>
  <c r="D250" i="8"/>
  <c r="O250" i="8" s="1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P265" i="8" s="1"/>
  <c r="D266" i="8"/>
  <c r="D267" i="8"/>
  <c r="D268" i="8"/>
  <c r="D269" i="8"/>
  <c r="D270" i="8"/>
  <c r="T270" i="8" s="1"/>
  <c r="D271" i="8"/>
  <c r="P271" i="8" s="1"/>
  <c r="D272" i="8"/>
  <c r="D273" i="8"/>
  <c r="D274" i="8"/>
  <c r="D275" i="8"/>
  <c r="D276" i="8"/>
  <c r="D277" i="8"/>
  <c r="D278" i="8"/>
  <c r="D279" i="8"/>
  <c r="D280" i="8"/>
  <c r="D281" i="8"/>
  <c r="P281" i="8" s="1"/>
  <c r="D282" i="8"/>
  <c r="O282" i="8" s="1"/>
  <c r="D283" i="8"/>
  <c r="O283" i="8" s="1"/>
  <c r="D284" i="8"/>
  <c r="I284" i="8" s="1"/>
  <c r="D285" i="8"/>
  <c r="I285" i="8" s="1"/>
  <c r="D286" i="8"/>
  <c r="I286" i="8" s="1"/>
  <c r="D287" i="8"/>
  <c r="I287" i="8" s="1"/>
  <c r="D288" i="8"/>
  <c r="O288" i="8" s="1"/>
  <c r="D289" i="8"/>
  <c r="D290" i="8"/>
  <c r="D291" i="8"/>
  <c r="D292" i="8"/>
  <c r="D293" i="8"/>
  <c r="D294" i="8"/>
  <c r="D295" i="8"/>
  <c r="D296" i="8"/>
  <c r="D297" i="8"/>
  <c r="I297" i="8" s="1"/>
  <c r="D298" i="8"/>
  <c r="O298" i="8" s="1"/>
  <c r="D299" i="8"/>
  <c r="D300" i="8"/>
  <c r="I300" i="8" s="1"/>
  <c r="D301" i="8"/>
  <c r="I301" i="8" s="1"/>
  <c r="D302" i="8"/>
  <c r="D303" i="8"/>
  <c r="D304" i="8"/>
  <c r="I304" i="8" s="1"/>
  <c r="D305" i="8"/>
  <c r="I305" i="8" s="1"/>
  <c r="D306" i="8"/>
  <c r="O306" i="8" s="1"/>
  <c r="D307" i="8"/>
  <c r="D308" i="8"/>
  <c r="D309" i="8"/>
  <c r="D310" i="8"/>
  <c r="D311" i="8"/>
  <c r="D312" i="8"/>
  <c r="D313" i="8"/>
  <c r="L313" i="8" s="1"/>
  <c r="D314" i="8"/>
  <c r="D315" i="8"/>
  <c r="D316" i="8"/>
  <c r="I316" i="8" s="1"/>
  <c r="D317" i="8"/>
  <c r="D318" i="8"/>
  <c r="D319" i="8"/>
  <c r="I319" i="8" s="1"/>
  <c r="D320" i="8"/>
  <c r="D321" i="8"/>
  <c r="D322" i="8"/>
  <c r="D323" i="8"/>
  <c r="D324" i="8"/>
  <c r="D325" i="8"/>
  <c r="D326" i="8"/>
  <c r="D327" i="8"/>
  <c r="D328" i="8"/>
  <c r="D329" i="8"/>
  <c r="I329" i="8" s="1"/>
  <c r="D330" i="8"/>
  <c r="D331" i="8"/>
  <c r="D332" i="8"/>
  <c r="D333" i="8"/>
  <c r="D334" i="8"/>
  <c r="D335" i="8"/>
  <c r="L335" i="8" s="1"/>
  <c r="D336" i="8"/>
  <c r="I336" i="8" s="1"/>
  <c r="D337" i="8"/>
  <c r="D338" i="8"/>
  <c r="I338" i="8" s="1"/>
  <c r="D339" i="8"/>
  <c r="D340" i="8"/>
  <c r="D341" i="8"/>
  <c r="D342" i="8"/>
  <c r="D343" i="8"/>
  <c r="D344" i="8"/>
  <c r="D345" i="8"/>
  <c r="L345" i="8" s="1"/>
  <c r="D346" i="8"/>
  <c r="O346" i="8" s="1"/>
  <c r="D347" i="8"/>
  <c r="O347" i="8" s="1"/>
  <c r="D348" i="8"/>
  <c r="I348" i="8" s="1"/>
  <c r="D349" i="8"/>
  <c r="D350" i="8"/>
  <c r="D351" i="8"/>
  <c r="L351" i="8" s="1"/>
  <c r="D352" i="8"/>
  <c r="D353" i="8"/>
  <c r="L353" i="8" s="1"/>
  <c r="D354" i="8"/>
  <c r="D355" i="8"/>
  <c r="D356" i="8"/>
  <c r="D357" i="8"/>
  <c r="D358" i="8"/>
  <c r="D359" i="8"/>
  <c r="D360" i="8"/>
  <c r="D361" i="8"/>
  <c r="D362" i="8"/>
  <c r="D363" i="8"/>
  <c r="D364" i="8"/>
  <c r="D365" i="8"/>
  <c r="I365" i="8" s="1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O378" i="8" s="1"/>
  <c r="D379" i="8"/>
  <c r="O379" i="8" s="1"/>
  <c r="D380" i="8"/>
  <c r="T380" i="8" s="1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L393" i="8" s="1"/>
  <c r="D394" i="8"/>
  <c r="D395" i="8"/>
  <c r="D396" i="8"/>
  <c r="D397" i="8"/>
  <c r="D398" i="8"/>
  <c r="D399" i="8"/>
  <c r="L399" i="8" s="1"/>
  <c r="D400" i="8"/>
  <c r="L400" i="8" s="1"/>
  <c r="D401" i="8"/>
  <c r="L401" i="8" s="1"/>
  <c r="D402" i="8"/>
  <c r="D403" i="8"/>
  <c r="D404" i="8"/>
  <c r="D405" i="8"/>
  <c r="D406" i="8"/>
  <c r="D407" i="8"/>
  <c r="D408" i="8"/>
  <c r="D409" i="8"/>
  <c r="P409" i="8" s="1"/>
  <c r="D410" i="8"/>
  <c r="T410" i="8" s="1"/>
  <c r="D411" i="8"/>
  <c r="D412" i="8"/>
  <c r="I412" i="8" s="1"/>
  <c r="D413" i="8"/>
  <c r="I413" i="8" s="1"/>
  <c r="D414" i="8"/>
  <c r="I414" i="8" s="1"/>
  <c r="D415" i="8"/>
  <c r="I415" i="8" s="1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I430" i="8" s="1"/>
  <c r="D431" i="8"/>
  <c r="D432" i="8"/>
  <c r="D433" i="8"/>
  <c r="I433" i="8" s="1"/>
  <c r="D434" i="8"/>
  <c r="D435" i="8"/>
  <c r="D436" i="8"/>
  <c r="D437" i="8"/>
  <c r="D438" i="8"/>
  <c r="D439" i="8"/>
  <c r="D440" i="8"/>
  <c r="D441" i="8"/>
  <c r="I441" i="8" s="1"/>
  <c r="D442" i="8"/>
  <c r="D443" i="8"/>
  <c r="D444" i="8"/>
  <c r="I444" i="8" s="1"/>
  <c r="D445" i="8"/>
  <c r="D446" i="8"/>
  <c r="D447" i="8"/>
  <c r="L447" i="8" s="1"/>
  <c r="D448" i="8"/>
  <c r="D449" i="8"/>
  <c r="I449" i="8" s="1"/>
  <c r="D450" i="8"/>
  <c r="D451" i="8"/>
  <c r="D452" i="8"/>
  <c r="D453" i="8"/>
  <c r="D454" i="8"/>
  <c r="D455" i="8"/>
  <c r="D456" i="8"/>
  <c r="D457" i="8"/>
  <c r="L457" i="8" s="1"/>
  <c r="D458" i="8"/>
  <c r="D459" i="8"/>
  <c r="D460" i="8"/>
  <c r="D461" i="8"/>
  <c r="D462" i="8"/>
  <c r="D463" i="8"/>
  <c r="D464" i="8"/>
  <c r="I464" i="8" s="1"/>
  <c r="D465" i="8"/>
  <c r="D466" i="8"/>
  <c r="L466" i="8" s="1"/>
  <c r="D467" i="8"/>
  <c r="D468" i="8"/>
  <c r="D469" i="8"/>
  <c r="D470" i="8"/>
  <c r="D471" i="8"/>
  <c r="D472" i="8"/>
  <c r="D473" i="8"/>
  <c r="I473" i="8" s="1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L489" i="8" s="1"/>
  <c r="D490" i="8"/>
  <c r="D491" i="8"/>
  <c r="D492" i="8"/>
  <c r="D493" i="8"/>
  <c r="D494" i="8"/>
  <c r="D495" i="8"/>
  <c r="D496" i="8"/>
  <c r="D497" i="8"/>
  <c r="L497" i="8" s="1"/>
  <c r="D498" i="8"/>
  <c r="D499" i="8"/>
  <c r="D500" i="8"/>
  <c r="D501" i="8"/>
  <c r="D502" i="8"/>
  <c r="D503" i="8"/>
  <c r="D504" i="8"/>
  <c r="D505" i="8"/>
  <c r="P505" i="8" s="1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P521" i="8" s="1"/>
  <c r="D522" i="8"/>
  <c r="O522" i="8" s="1"/>
  <c r="D523" i="8"/>
  <c r="T523" i="8" s="1"/>
  <c r="D524" i="8"/>
  <c r="T524" i="8" s="1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P537" i="8" s="1"/>
  <c r="D538" i="8"/>
  <c r="D539" i="8"/>
  <c r="D540" i="8"/>
  <c r="T540" i="8" s="1"/>
  <c r="D541" i="8"/>
  <c r="D542" i="8"/>
  <c r="D543" i="8"/>
  <c r="I543" i="8" s="1"/>
  <c r="D544" i="8"/>
  <c r="L544" i="8" s="1"/>
  <c r="D545" i="8"/>
  <c r="D546" i="8"/>
  <c r="D547" i="8"/>
  <c r="D548" i="8"/>
  <c r="D549" i="8"/>
  <c r="D550" i="8"/>
  <c r="D551" i="8"/>
  <c r="D552" i="8"/>
  <c r="D553" i="8"/>
  <c r="O553" i="8" s="1"/>
  <c r="D554" i="8"/>
  <c r="D555" i="8"/>
  <c r="D556" i="8"/>
  <c r="D557" i="8"/>
  <c r="D558" i="8"/>
  <c r="I558" i="8" s="1"/>
  <c r="D559" i="8"/>
  <c r="P559" i="8" s="1"/>
  <c r="D560" i="8"/>
  <c r="O560" i="8" s="1"/>
  <c r="D561" i="8"/>
  <c r="D562" i="8"/>
  <c r="D563" i="8"/>
  <c r="D564" i="8"/>
  <c r="D565" i="8"/>
  <c r="D566" i="8"/>
  <c r="D567" i="8"/>
  <c r="D568" i="8"/>
  <c r="D569" i="8"/>
  <c r="I569" i="8" s="1"/>
  <c r="D570" i="8"/>
  <c r="D571" i="8"/>
  <c r="D572" i="8"/>
  <c r="D573" i="8"/>
  <c r="D574" i="8"/>
  <c r="I574" i="8" s="1"/>
  <c r="D575" i="8"/>
  <c r="I575" i="8" s="1"/>
  <c r="D576" i="8"/>
  <c r="I576" i="8" s="1"/>
  <c r="D577" i="8"/>
  <c r="D578" i="8"/>
  <c r="D579" i="8"/>
  <c r="D580" i="8"/>
  <c r="D581" i="8"/>
  <c r="D582" i="8"/>
  <c r="D583" i="8"/>
  <c r="D584" i="8"/>
  <c r="D585" i="8"/>
  <c r="O585" i="8" s="1"/>
  <c r="D586" i="8"/>
  <c r="D587" i="8"/>
  <c r="D588" i="8"/>
  <c r="D589" i="8"/>
  <c r="D590" i="8"/>
  <c r="D591" i="8"/>
  <c r="D592" i="8"/>
  <c r="I592" i="8" s="1"/>
  <c r="D593" i="8"/>
  <c r="I593" i="8" s="1"/>
  <c r="D594" i="8"/>
  <c r="D595" i="8"/>
  <c r="D596" i="8"/>
  <c r="D597" i="8"/>
  <c r="D598" i="8"/>
  <c r="D599" i="8"/>
  <c r="D600" i="8"/>
  <c r="D601" i="8"/>
  <c r="I601" i="8" s="1"/>
  <c r="D602" i="8"/>
  <c r="D603" i="8"/>
  <c r="D604" i="8"/>
  <c r="I604" i="8" s="1"/>
  <c r="D605" i="8"/>
  <c r="D606" i="8"/>
  <c r="D607" i="8"/>
  <c r="L607" i="8" s="1"/>
  <c r="D608" i="8"/>
  <c r="L608" i="8" s="1"/>
  <c r="D609" i="8"/>
  <c r="L609" i="8" s="1"/>
  <c r="D610" i="8"/>
  <c r="I610" i="8" s="1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I633" i="8" s="1"/>
  <c r="D634" i="8"/>
  <c r="D635" i="8"/>
  <c r="D636" i="8"/>
  <c r="D637" i="8"/>
  <c r="D638" i="8"/>
  <c r="O638" i="8" s="1"/>
  <c r="D639" i="8"/>
  <c r="O639" i="8" s="1"/>
  <c r="D640" i="8"/>
  <c r="O640" i="8" s="1"/>
  <c r="D641" i="8"/>
  <c r="D642" i="8"/>
  <c r="D643" i="8"/>
  <c r="D644" i="8"/>
  <c r="D645" i="8"/>
  <c r="D646" i="8"/>
  <c r="D647" i="8"/>
  <c r="D648" i="8"/>
  <c r="D649" i="8"/>
  <c r="D650" i="8"/>
  <c r="D651" i="8"/>
  <c r="D652" i="8"/>
  <c r="P652" i="8" s="1"/>
  <c r="D653" i="8"/>
  <c r="I653" i="8" s="1"/>
  <c r="D654" i="8"/>
  <c r="D655" i="8"/>
  <c r="L655" i="8" s="1"/>
  <c r="D656" i="8"/>
  <c r="L656" i="8" s="1"/>
  <c r="D657" i="8"/>
  <c r="D658" i="8"/>
  <c r="D659" i="8"/>
  <c r="D660" i="8"/>
  <c r="D661" i="8"/>
  <c r="D662" i="8"/>
  <c r="D663" i="8"/>
  <c r="D664" i="8"/>
  <c r="D665" i="8"/>
  <c r="P665" i="8" s="1"/>
  <c r="D666" i="8"/>
  <c r="D667" i="8"/>
  <c r="D668" i="8"/>
  <c r="I668" i="8" s="1"/>
  <c r="D669" i="8"/>
  <c r="D670" i="8"/>
  <c r="D671" i="8"/>
  <c r="I671" i="8" s="1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P684" i="8" s="1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L697" i="8" s="1"/>
  <c r="D698" i="8"/>
  <c r="D699" i="8"/>
  <c r="D700" i="8"/>
  <c r="D701" i="8"/>
  <c r="D702" i="8"/>
  <c r="I702" i="8" s="1"/>
  <c r="D703" i="8"/>
  <c r="L703" i="8" s="1"/>
  <c r="D704" i="8"/>
  <c r="L704" i="8" s="1"/>
  <c r="D705" i="8"/>
  <c r="D706" i="8"/>
  <c r="I706" i="8" s="1"/>
  <c r="D707" i="8"/>
  <c r="D708" i="8"/>
  <c r="D709" i="8"/>
  <c r="D710" i="8"/>
  <c r="D711" i="8"/>
  <c r="D712" i="8"/>
  <c r="D713" i="8"/>
  <c r="D714" i="8"/>
  <c r="D715" i="8"/>
  <c r="D716" i="8"/>
  <c r="I716" i="8" s="1"/>
  <c r="D717" i="8"/>
  <c r="D718" i="8"/>
  <c r="D719" i="8"/>
  <c r="D720" i="8"/>
  <c r="D721" i="8"/>
  <c r="O721" i="8" s="1"/>
  <c r="D722" i="8"/>
  <c r="D723" i="8"/>
  <c r="D724" i="8"/>
  <c r="D725" i="8"/>
  <c r="D726" i="8"/>
  <c r="D727" i="8"/>
  <c r="D728" i="8"/>
  <c r="D729" i="8"/>
  <c r="I729" i="8" s="1"/>
  <c r="D730" i="8"/>
  <c r="D731" i="8"/>
  <c r="D732" i="8"/>
  <c r="I732" i="8" s="1"/>
  <c r="D733" i="8"/>
  <c r="D734" i="8"/>
  <c r="D735" i="8"/>
  <c r="P735" i="8" s="1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I748" i="8" s="1"/>
  <c r="D749" i="8"/>
  <c r="D750" i="8"/>
  <c r="D751" i="8"/>
  <c r="D752" i="8"/>
  <c r="D753" i="8"/>
  <c r="L753" i="8" s="1"/>
  <c r="D754" i="8"/>
  <c r="D755" i="8"/>
  <c r="D756" i="8"/>
  <c r="D757" i="8"/>
  <c r="D758" i="8"/>
  <c r="D759" i="8"/>
  <c r="D760" i="8"/>
  <c r="D761" i="8"/>
  <c r="P761" i="8" s="1"/>
  <c r="D762" i="8"/>
  <c r="D763" i="8"/>
  <c r="D764" i="8"/>
  <c r="D765" i="8"/>
  <c r="D766" i="8"/>
  <c r="D767" i="8"/>
  <c r="D768" i="8"/>
  <c r="D769" i="8"/>
  <c r="D770" i="8"/>
  <c r="L770" i="8" s="1"/>
  <c r="D771" i="8"/>
  <c r="D772" i="8"/>
  <c r="D773" i="8"/>
  <c r="D774" i="8"/>
  <c r="D775" i="8"/>
  <c r="D776" i="8"/>
  <c r="D777" i="8"/>
  <c r="P777" i="8" s="1"/>
  <c r="D778" i="8"/>
  <c r="D779" i="8"/>
  <c r="D780" i="8"/>
  <c r="I780" i="8" s="1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P793" i="8" s="1"/>
  <c r="D794" i="8"/>
  <c r="O794" i="8" s="1"/>
  <c r="D795" i="8"/>
  <c r="O795" i="8" s="1"/>
  <c r="D796" i="8"/>
  <c r="D797" i="8"/>
  <c r="D798" i="8"/>
  <c r="D799" i="8"/>
  <c r="T799" i="8" s="1"/>
  <c r="D800" i="8"/>
  <c r="L800" i="8" s="1"/>
  <c r="D801" i="8"/>
  <c r="D802" i="8"/>
  <c r="P802" i="8" s="1"/>
  <c r="D803" i="8"/>
  <c r="D804" i="8"/>
  <c r="D805" i="8"/>
  <c r="D806" i="8"/>
  <c r="D807" i="8"/>
  <c r="D808" i="8"/>
  <c r="D809" i="8"/>
  <c r="L809" i="8" s="1"/>
  <c r="D810" i="8"/>
  <c r="D811" i="8"/>
  <c r="D812" i="8"/>
  <c r="O812" i="8" s="1"/>
  <c r="D813" i="8"/>
  <c r="I813" i="8" s="1"/>
  <c r="D814" i="8"/>
  <c r="I814" i="8" s="1"/>
  <c r="D815" i="8"/>
  <c r="I815" i="8" s="1"/>
  <c r="D816" i="8"/>
  <c r="I816" i="8" s="1"/>
  <c r="D817" i="8"/>
  <c r="L817" i="8" s="1"/>
  <c r="D818" i="8"/>
  <c r="L818" i="8" s="1"/>
  <c r="D819" i="8"/>
  <c r="D820" i="8"/>
  <c r="D821" i="8"/>
  <c r="D822" i="8"/>
  <c r="D823" i="8"/>
  <c r="D824" i="8"/>
  <c r="D825" i="8"/>
  <c r="I825" i="8" s="1"/>
  <c r="D826" i="8"/>
  <c r="D827" i="8"/>
  <c r="D828" i="8"/>
  <c r="I828" i="8" s="1"/>
  <c r="D829" i="8"/>
  <c r="D830" i="8"/>
  <c r="D831" i="8"/>
  <c r="I831" i="8" s="1"/>
  <c r="D832" i="8"/>
  <c r="I832" i="8" s="1"/>
  <c r="D833" i="8"/>
  <c r="I833" i="8" s="1"/>
  <c r="D834" i="8"/>
  <c r="D835" i="8"/>
  <c r="D836" i="8"/>
  <c r="D837" i="8"/>
  <c r="D838" i="8"/>
  <c r="D839" i="8"/>
  <c r="D840" i="8"/>
  <c r="D841" i="8"/>
  <c r="L841" i="8" s="1"/>
  <c r="D842" i="8"/>
  <c r="D843" i="8"/>
  <c r="D844" i="8"/>
  <c r="D845" i="8"/>
  <c r="D846" i="8"/>
  <c r="D847" i="8"/>
  <c r="L847" i="8" s="1"/>
  <c r="D848" i="8"/>
  <c r="D849" i="8"/>
  <c r="I849" i="8" s="1"/>
  <c r="D850" i="8"/>
  <c r="D851" i="8"/>
  <c r="D852" i="8"/>
  <c r="D853" i="8"/>
  <c r="D854" i="8"/>
  <c r="D855" i="8"/>
  <c r="D856" i="8"/>
  <c r="D857" i="8"/>
  <c r="I857" i="8" s="1"/>
  <c r="D858" i="8"/>
  <c r="D859" i="8"/>
  <c r="D860" i="8"/>
  <c r="D861" i="8"/>
  <c r="D862" i="8"/>
  <c r="O862" i="8" s="1"/>
  <c r="D863" i="8"/>
  <c r="D864" i="8"/>
  <c r="D865" i="8"/>
  <c r="I865" i="8" s="1"/>
  <c r="D866" i="8"/>
  <c r="D867" i="8"/>
  <c r="D868" i="8"/>
  <c r="D869" i="8"/>
  <c r="D870" i="8"/>
  <c r="D871" i="8"/>
  <c r="D872" i="8"/>
  <c r="D873" i="8"/>
  <c r="L873" i="8" s="1"/>
  <c r="D874" i="8"/>
  <c r="I874" i="8" s="1"/>
  <c r="D875" i="8"/>
  <c r="I875" i="8" s="1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O889" i="8" s="1"/>
  <c r="D890" i="8"/>
  <c r="P890" i="8" s="1"/>
  <c r="D891" i="8"/>
  <c r="I891" i="8" s="1"/>
  <c r="D892" i="8"/>
  <c r="I892" i="8" s="1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I906" i="8" s="1"/>
  <c r="D907" i="8"/>
  <c r="I907" i="8" s="1"/>
  <c r="D908" i="8"/>
  <c r="I908" i="8" s="1"/>
  <c r="D909" i="8"/>
  <c r="D910" i="8"/>
  <c r="D911" i="8"/>
  <c r="L911" i="8" s="1"/>
  <c r="D912" i="8"/>
  <c r="L912" i="8" s="1"/>
  <c r="D913" i="8"/>
  <c r="I913" i="8" s="1"/>
  <c r="D914" i="8"/>
  <c r="D915" i="8"/>
  <c r="D916" i="8"/>
  <c r="D917" i="8"/>
  <c r="D918" i="8"/>
  <c r="D919" i="8"/>
  <c r="D920" i="8"/>
  <c r="D921" i="8"/>
  <c r="P921" i="8" s="1"/>
  <c r="D922" i="8"/>
  <c r="D923" i="8"/>
  <c r="I923" i="8" s="1"/>
  <c r="D924" i="8"/>
  <c r="O924" i="8" s="1"/>
  <c r="D925" i="8"/>
  <c r="D926" i="8"/>
  <c r="D927" i="8"/>
  <c r="D928" i="8"/>
  <c r="D929" i="8"/>
  <c r="D930" i="8"/>
  <c r="I930" i="8" s="1"/>
  <c r="D931" i="8"/>
  <c r="D932" i="8"/>
  <c r="D933" i="8"/>
  <c r="D934" i="8"/>
  <c r="D935" i="8"/>
  <c r="D936" i="8"/>
  <c r="D937" i="8"/>
  <c r="L937" i="8" s="1"/>
  <c r="D938" i="8"/>
  <c r="I938" i="8" s="1"/>
  <c r="D939" i="8"/>
  <c r="P939" i="8" s="1"/>
  <c r="D940" i="8"/>
  <c r="L940" i="8" s="1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O956" i="8" s="1"/>
  <c r="D957" i="8"/>
  <c r="O957" i="8" s="1"/>
  <c r="D958" i="8"/>
  <c r="O958" i="8" s="1"/>
  <c r="D959" i="8"/>
  <c r="D960" i="8"/>
  <c r="D961" i="8"/>
  <c r="L961" i="8" s="1"/>
  <c r="D962" i="8"/>
  <c r="I962" i="8" s="1"/>
  <c r="D963" i="8"/>
  <c r="D964" i="8"/>
  <c r="D965" i="8"/>
  <c r="D966" i="8"/>
  <c r="D967" i="8"/>
  <c r="D968" i="8"/>
  <c r="D969" i="8"/>
  <c r="I969" i="8" s="1"/>
  <c r="D970" i="8"/>
  <c r="D971" i="8"/>
  <c r="P971" i="8" s="1"/>
  <c r="D972" i="8"/>
  <c r="I972" i="8" s="1"/>
  <c r="D973" i="8"/>
  <c r="D974" i="8"/>
  <c r="D975" i="8"/>
  <c r="O975" i="8" s="1"/>
  <c r="D976" i="8"/>
  <c r="O976" i="8" s="1"/>
  <c r="D977" i="8"/>
  <c r="I977" i="8" s="1"/>
  <c r="D978" i="8"/>
  <c r="D979" i="8"/>
  <c r="D980" i="8"/>
  <c r="D981" i="8"/>
  <c r="D982" i="8"/>
  <c r="D983" i="8"/>
  <c r="D984" i="8"/>
  <c r="D985" i="8"/>
  <c r="L985" i="8" s="1"/>
  <c r="D986" i="8"/>
  <c r="I986" i="8" s="1"/>
  <c r="D987" i="8"/>
  <c r="I987" i="8" s="1"/>
  <c r="D988" i="8"/>
  <c r="I988" i="8" s="1"/>
  <c r="D989" i="8"/>
  <c r="P989" i="8" s="1"/>
  <c r="D990" i="8"/>
  <c r="D991" i="8"/>
  <c r="D992" i="8"/>
  <c r="D993" i="8"/>
  <c r="D994" i="8"/>
  <c r="D995" i="8"/>
  <c r="D996" i="8"/>
  <c r="D997" i="8"/>
  <c r="D998" i="8"/>
  <c r="D999" i="8"/>
  <c r="D1000" i="8"/>
  <c r="D1001" i="8"/>
  <c r="I1001" i="8" s="1"/>
  <c r="D1002" i="8"/>
  <c r="I1002" i="8" s="1"/>
  <c r="D1003" i="8"/>
  <c r="I1003" i="8" s="1"/>
  <c r="D1004" i="8"/>
  <c r="I1004" i="8" s="1"/>
  <c r="D1005" i="8"/>
  <c r="D1006" i="8"/>
  <c r="D1007" i="8"/>
  <c r="D1008" i="8"/>
  <c r="D1009" i="8"/>
  <c r="I1009" i="8" s="1"/>
  <c r="D1010" i="8"/>
  <c r="I1010" i="8" s="1"/>
  <c r="D1011" i="8"/>
  <c r="D1012" i="8"/>
  <c r="D1013" i="8"/>
  <c r="D1014" i="8"/>
  <c r="D1015" i="8"/>
  <c r="D1016" i="8"/>
  <c r="D1017" i="8"/>
  <c r="P1017" i="8" s="1"/>
  <c r="D1018" i="8"/>
  <c r="I1018" i="8" s="1"/>
  <c r="D1019" i="8"/>
  <c r="P1019" i="8" s="1"/>
  <c r="D1020" i="8"/>
  <c r="P1020" i="8" s="1"/>
  <c r="D1021" i="8"/>
  <c r="P1021" i="8" s="1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P1033" i="8" s="1"/>
  <c r="D1034" i="8"/>
  <c r="D1035" i="8"/>
  <c r="I1035" i="8" s="1"/>
  <c r="D1036" i="8"/>
  <c r="I1036" i="8" s="1"/>
  <c r="D1037" i="8"/>
  <c r="D1038" i="8"/>
  <c r="D1039" i="8"/>
  <c r="D1040" i="8"/>
  <c r="D1041" i="8"/>
  <c r="P1041" i="8" s="1"/>
  <c r="D1042" i="8"/>
  <c r="D1043" i="8"/>
  <c r="D1044" i="8"/>
  <c r="D1045" i="8"/>
  <c r="D1046" i="8"/>
  <c r="D1047" i="8"/>
  <c r="D1048" i="8"/>
  <c r="D1049" i="8"/>
  <c r="P1049" i="8" s="1"/>
  <c r="D1050" i="8"/>
  <c r="T1050" i="8" s="1"/>
  <c r="D1051" i="8"/>
  <c r="I1051" i="8" s="1"/>
  <c r="D1052" i="8"/>
  <c r="T1052" i="8" s="1"/>
  <c r="D1053" i="8"/>
  <c r="D1054" i="8"/>
  <c r="D1055" i="8"/>
  <c r="L1055" i="8" s="1"/>
  <c r="D1056" i="8"/>
  <c r="L1056" i="8" s="1"/>
  <c r="D1057" i="8"/>
  <c r="D1058" i="8"/>
  <c r="D1059" i="8"/>
  <c r="D1060" i="8"/>
  <c r="D1061" i="8"/>
  <c r="D1062" i="8"/>
  <c r="D1063" i="8"/>
  <c r="D1064" i="8"/>
  <c r="D1065" i="8"/>
  <c r="O1065" i="8" s="1"/>
  <c r="D1066" i="8"/>
  <c r="I1066" i="8" s="1"/>
  <c r="D1067" i="8"/>
  <c r="I1067" i="8" s="1"/>
  <c r="D1068" i="8"/>
  <c r="O1068" i="8" s="1"/>
  <c r="D1069" i="8"/>
  <c r="O1069" i="8" s="1"/>
  <c r="D1070" i="8"/>
  <c r="O1070" i="8" s="1"/>
  <c r="D1071" i="8"/>
  <c r="O1071" i="8" s="1"/>
  <c r="D1072" i="8"/>
  <c r="O1072" i="8" s="1"/>
  <c r="D1073" i="8"/>
  <c r="I1073" i="8" s="1"/>
  <c r="D1074" i="8"/>
  <c r="L1074" i="8" s="1"/>
  <c r="D1075" i="8"/>
  <c r="D1076" i="8"/>
  <c r="D1077" i="8"/>
  <c r="D1078" i="8"/>
  <c r="D1079" i="8"/>
  <c r="D1080" i="8"/>
  <c r="D1081" i="8"/>
  <c r="O1081" i="8" s="1"/>
  <c r="D1082" i="8"/>
  <c r="I1082" i="8" s="1"/>
  <c r="D1083" i="8"/>
  <c r="D1084" i="8"/>
  <c r="O1084" i="8" s="1"/>
  <c r="D1085" i="8"/>
  <c r="D1086" i="8"/>
  <c r="D1087" i="8"/>
  <c r="D1088" i="8"/>
  <c r="O1088" i="8" s="1"/>
  <c r="D1089" i="8"/>
  <c r="D1090" i="8"/>
  <c r="I1090" i="8" s="1"/>
  <c r="D1091" i="8"/>
  <c r="D1092" i="8"/>
  <c r="D1093" i="8"/>
  <c r="D1094" i="8"/>
  <c r="D1095" i="8"/>
  <c r="D1096" i="8"/>
  <c r="D1097" i="8"/>
  <c r="D1098" i="8"/>
  <c r="D1099" i="8"/>
  <c r="D1100" i="8"/>
  <c r="O1100" i="8" s="1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I1113" i="8" s="1"/>
  <c r="D1114" i="8"/>
  <c r="I1114" i="8" s="1"/>
  <c r="D1115" i="8"/>
  <c r="I1115" i="8" s="1"/>
  <c r="D1116" i="8"/>
  <c r="I1116" i="8" s="1"/>
  <c r="D1117" i="8"/>
  <c r="D1118" i="8"/>
  <c r="D1119" i="8"/>
  <c r="D1120" i="8"/>
  <c r="P1120" i="8" s="1"/>
  <c r="D1121" i="8"/>
  <c r="P1121" i="8" s="1"/>
  <c r="D1122" i="8"/>
  <c r="L1122" i="8" s="1"/>
  <c r="D1123" i="8"/>
  <c r="D1124" i="8"/>
  <c r="D1125" i="8"/>
  <c r="D1126" i="8"/>
  <c r="D1127" i="8"/>
  <c r="D1128" i="8"/>
  <c r="D1129" i="8"/>
  <c r="O1129" i="8" s="1"/>
  <c r="D1130" i="8"/>
  <c r="D1131" i="8"/>
  <c r="I1131" i="8" s="1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I1145" i="8" s="1"/>
  <c r="D1146" i="8"/>
  <c r="I1146" i="8" s="1"/>
  <c r="D1147" i="8"/>
  <c r="I1147" i="8" s="1"/>
  <c r="D1148" i="8"/>
  <c r="I1148" i="8" s="1"/>
  <c r="D1149" i="8"/>
  <c r="D1150" i="8"/>
  <c r="D1151" i="8"/>
  <c r="D1152" i="8"/>
  <c r="D1153" i="8"/>
  <c r="I1153" i="8" s="1"/>
  <c r="D1154" i="8"/>
  <c r="D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5" i="8"/>
  <c r="T36" i="8"/>
  <c r="T37" i="8"/>
  <c r="T38" i="8"/>
  <c r="T39" i="8"/>
  <c r="T40" i="8"/>
  <c r="T51" i="8"/>
  <c r="T52" i="8"/>
  <c r="T53" i="8"/>
  <c r="T54" i="8"/>
  <c r="T55" i="8"/>
  <c r="T56" i="8"/>
  <c r="T67" i="8"/>
  <c r="T68" i="8"/>
  <c r="T69" i="8"/>
  <c r="T70" i="8"/>
  <c r="T71" i="8"/>
  <c r="T72" i="8"/>
  <c r="T83" i="8"/>
  <c r="T84" i="8"/>
  <c r="T85" i="8"/>
  <c r="T86" i="8"/>
  <c r="T87" i="8"/>
  <c r="T88" i="8"/>
  <c r="T99" i="8"/>
  <c r="T100" i="8"/>
  <c r="T101" i="8"/>
  <c r="T102" i="8"/>
  <c r="T103" i="8"/>
  <c r="T104" i="8"/>
  <c r="T115" i="8"/>
  <c r="T116" i="8"/>
  <c r="T117" i="8"/>
  <c r="T118" i="8"/>
  <c r="T119" i="8"/>
  <c r="T120" i="8"/>
  <c r="T131" i="8"/>
  <c r="T132" i="8"/>
  <c r="T133" i="8"/>
  <c r="T134" i="8"/>
  <c r="T135" i="8"/>
  <c r="T136" i="8"/>
  <c r="T147" i="8"/>
  <c r="T148" i="8"/>
  <c r="T149" i="8"/>
  <c r="T150" i="8"/>
  <c r="T151" i="8"/>
  <c r="T152" i="8"/>
  <c r="T153" i="8"/>
  <c r="T163" i="8"/>
  <c r="T164" i="8"/>
  <c r="T165" i="8"/>
  <c r="T166" i="8"/>
  <c r="T167" i="8"/>
  <c r="T168" i="8"/>
  <c r="T179" i="8"/>
  <c r="T180" i="8"/>
  <c r="T181" i="8"/>
  <c r="T182" i="8"/>
  <c r="T183" i="8"/>
  <c r="T184" i="8"/>
  <c r="T195" i="8"/>
  <c r="T196" i="8"/>
  <c r="T197" i="8"/>
  <c r="T198" i="8"/>
  <c r="T199" i="8"/>
  <c r="T200" i="8"/>
  <c r="T211" i="8"/>
  <c r="T212" i="8"/>
  <c r="T213" i="8"/>
  <c r="T214" i="8"/>
  <c r="T215" i="8"/>
  <c r="T216" i="8"/>
  <c r="T227" i="8"/>
  <c r="T228" i="8"/>
  <c r="T229" i="8"/>
  <c r="T230" i="8"/>
  <c r="T231" i="8"/>
  <c r="T232" i="8"/>
  <c r="T243" i="8"/>
  <c r="T244" i="8"/>
  <c r="T245" i="8"/>
  <c r="T246" i="8"/>
  <c r="T247" i="8"/>
  <c r="T248" i="8"/>
  <c r="T259" i="8"/>
  <c r="T260" i="8"/>
  <c r="T261" i="8"/>
  <c r="T262" i="8"/>
  <c r="T263" i="8"/>
  <c r="T264" i="8"/>
  <c r="T265" i="8"/>
  <c r="T275" i="8"/>
  <c r="T276" i="8"/>
  <c r="T277" i="8"/>
  <c r="T278" i="8"/>
  <c r="T279" i="8"/>
  <c r="T280" i="8"/>
  <c r="T291" i="8"/>
  <c r="T292" i="8"/>
  <c r="T293" i="8"/>
  <c r="T294" i="8"/>
  <c r="T295" i="8"/>
  <c r="T296" i="8"/>
  <c r="T307" i="8"/>
  <c r="T308" i="8"/>
  <c r="T309" i="8"/>
  <c r="T310" i="8"/>
  <c r="T311" i="8"/>
  <c r="T312" i="8"/>
  <c r="T323" i="8"/>
  <c r="T324" i="8"/>
  <c r="T325" i="8"/>
  <c r="T326" i="8"/>
  <c r="T327" i="8"/>
  <c r="T328" i="8"/>
  <c r="T339" i="8"/>
  <c r="T340" i="8"/>
  <c r="T341" i="8"/>
  <c r="T342" i="8"/>
  <c r="T343" i="8"/>
  <c r="T344" i="8"/>
  <c r="T355" i="8"/>
  <c r="T356" i="8"/>
  <c r="T357" i="8"/>
  <c r="T358" i="8"/>
  <c r="T359" i="8"/>
  <c r="T360" i="8"/>
  <c r="T371" i="8"/>
  <c r="T372" i="8"/>
  <c r="T373" i="8"/>
  <c r="T374" i="8"/>
  <c r="T375" i="8"/>
  <c r="T376" i="8"/>
  <c r="T387" i="8"/>
  <c r="T388" i="8"/>
  <c r="T389" i="8"/>
  <c r="T390" i="8"/>
  <c r="T391" i="8"/>
  <c r="T392" i="8"/>
  <c r="T403" i="8"/>
  <c r="T404" i="8"/>
  <c r="T405" i="8"/>
  <c r="T406" i="8"/>
  <c r="T407" i="8"/>
  <c r="T408" i="8"/>
  <c r="T419" i="8"/>
  <c r="T420" i="8"/>
  <c r="T421" i="8"/>
  <c r="T422" i="8"/>
  <c r="T423" i="8"/>
  <c r="T424" i="8"/>
  <c r="T435" i="8"/>
  <c r="T436" i="8"/>
  <c r="T437" i="8"/>
  <c r="T438" i="8"/>
  <c r="T439" i="8"/>
  <c r="T440" i="8"/>
  <c r="T451" i="8"/>
  <c r="T452" i="8"/>
  <c r="T453" i="8"/>
  <c r="T454" i="8"/>
  <c r="T455" i="8"/>
  <c r="T456" i="8"/>
  <c r="T467" i="8"/>
  <c r="T468" i="8"/>
  <c r="T469" i="8"/>
  <c r="T470" i="8"/>
  <c r="T471" i="8"/>
  <c r="T472" i="8"/>
  <c r="T483" i="8"/>
  <c r="T484" i="8"/>
  <c r="T485" i="8"/>
  <c r="T486" i="8"/>
  <c r="T487" i="8"/>
  <c r="T488" i="8"/>
  <c r="T499" i="8"/>
  <c r="T500" i="8"/>
  <c r="T501" i="8"/>
  <c r="T502" i="8"/>
  <c r="T503" i="8"/>
  <c r="T504" i="8"/>
  <c r="T515" i="8"/>
  <c r="T516" i="8"/>
  <c r="T517" i="8"/>
  <c r="T518" i="8"/>
  <c r="T519" i="8"/>
  <c r="T520" i="8"/>
  <c r="T521" i="8"/>
  <c r="T522" i="8"/>
  <c r="T531" i="8"/>
  <c r="T532" i="8"/>
  <c r="T533" i="8"/>
  <c r="T534" i="8"/>
  <c r="T535" i="8"/>
  <c r="T536" i="8"/>
  <c r="T537" i="8"/>
  <c r="T547" i="8"/>
  <c r="T548" i="8"/>
  <c r="T549" i="8"/>
  <c r="T550" i="8"/>
  <c r="T551" i="8"/>
  <c r="T552" i="8"/>
  <c r="T563" i="8"/>
  <c r="T564" i="8"/>
  <c r="T565" i="8"/>
  <c r="T566" i="8"/>
  <c r="T567" i="8"/>
  <c r="T568" i="8"/>
  <c r="T579" i="8"/>
  <c r="T580" i="8"/>
  <c r="T581" i="8"/>
  <c r="T582" i="8"/>
  <c r="T583" i="8"/>
  <c r="T584" i="8"/>
  <c r="T595" i="8"/>
  <c r="T596" i="8"/>
  <c r="T597" i="8"/>
  <c r="T598" i="8"/>
  <c r="T599" i="8"/>
  <c r="T600" i="8"/>
  <c r="T611" i="8"/>
  <c r="T612" i="8"/>
  <c r="T613" i="8"/>
  <c r="T614" i="8"/>
  <c r="T615" i="8"/>
  <c r="T616" i="8"/>
  <c r="T627" i="8"/>
  <c r="T628" i="8"/>
  <c r="T629" i="8"/>
  <c r="T630" i="8"/>
  <c r="T631" i="8"/>
  <c r="T632" i="8"/>
  <c r="T643" i="8"/>
  <c r="T644" i="8"/>
  <c r="T645" i="8"/>
  <c r="T646" i="8"/>
  <c r="T647" i="8"/>
  <c r="T648" i="8"/>
  <c r="T659" i="8"/>
  <c r="T660" i="8"/>
  <c r="T661" i="8"/>
  <c r="T662" i="8"/>
  <c r="T663" i="8"/>
  <c r="T664" i="8"/>
  <c r="T665" i="8"/>
  <c r="T675" i="8"/>
  <c r="T676" i="8"/>
  <c r="T677" i="8"/>
  <c r="T678" i="8"/>
  <c r="T679" i="8"/>
  <c r="T680" i="8"/>
  <c r="T691" i="8"/>
  <c r="T692" i="8"/>
  <c r="T693" i="8"/>
  <c r="T694" i="8"/>
  <c r="T695" i="8"/>
  <c r="T696" i="8"/>
  <c r="T707" i="8"/>
  <c r="T708" i="8"/>
  <c r="T709" i="8"/>
  <c r="T710" i="8"/>
  <c r="T711" i="8"/>
  <c r="T712" i="8"/>
  <c r="T723" i="8"/>
  <c r="T724" i="8"/>
  <c r="T725" i="8"/>
  <c r="T726" i="8"/>
  <c r="T727" i="8"/>
  <c r="T728" i="8"/>
  <c r="T739" i="8"/>
  <c r="T740" i="8"/>
  <c r="T741" i="8"/>
  <c r="T742" i="8"/>
  <c r="T743" i="8"/>
  <c r="T744" i="8"/>
  <c r="T755" i="8"/>
  <c r="T756" i="8"/>
  <c r="T757" i="8"/>
  <c r="T758" i="8"/>
  <c r="T759" i="8"/>
  <c r="T760" i="8"/>
  <c r="T771" i="8"/>
  <c r="T772" i="8"/>
  <c r="T773" i="8"/>
  <c r="T774" i="8"/>
  <c r="T775" i="8"/>
  <c r="T776" i="8"/>
  <c r="T787" i="8"/>
  <c r="T788" i="8"/>
  <c r="T789" i="8"/>
  <c r="T790" i="8"/>
  <c r="T791" i="8"/>
  <c r="T792" i="8"/>
  <c r="T793" i="8"/>
  <c r="T803" i="8"/>
  <c r="T804" i="8"/>
  <c r="T805" i="8"/>
  <c r="T806" i="8"/>
  <c r="T807" i="8"/>
  <c r="T808" i="8"/>
  <c r="T819" i="8"/>
  <c r="T820" i="8"/>
  <c r="T821" i="8"/>
  <c r="T822" i="8"/>
  <c r="T823" i="8"/>
  <c r="T824" i="8"/>
  <c r="T835" i="8"/>
  <c r="T836" i="8"/>
  <c r="T837" i="8"/>
  <c r="T838" i="8"/>
  <c r="T839" i="8"/>
  <c r="T840" i="8"/>
  <c r="T851" i="8"/>
  <c r="T852" i="8"/>
  <c r="T853" i="8"/>
  <c r="T854" i="8"/>
  <c r="T855" i="8"/>
  <c r="T856" i="8"/>
  <c r="T867" i="8"/>
  <c r="T868" i="8"/>
  <c r="T869" i="8"/>
  <c r="T870" i="8"/>
  <c r="T871" i="8"/>
  <c r="T872" i="8"/>
  <c r="T883" i="8"/>
  <c r="T884" i="8"/>
  <c r="T885" i="8"/>
  <c r="T886" i="8"/>
  <c r="T887" i="8"/>
  <c r="T888" i="8"/>
  <c r="T899" i="8"/>
  <c r="T900" i="8"/>
  <c r="T901" i="8"/>
  <c r="T902" i="8"/>
  <c r="T903" i="8"/>
  <c r="T904" i="8"/>
  <c r="T915" i="8"/>
  <c r="T916" i="8"/>
  <c r="T917" i="8"/>
  <c r="T918" i="8"/>
  <c r="T919" i="8"/>
  <c r="T920" i="8"/>
  <c r="T921" i="8"/>
  <c r="T931" i="8"/>
  <c r="T932" i="8"/>
  <c r="T933" i="8"/>
  <c r="T934" i="8"/>
  <c r="T935" i="8"/>
  <c r="T936" i="8"/>
  <c r="T947" i="8"/>
  <c r="T948" i="8"/>
  <c r="T949" i="8"/>
  <c r="T950" i="8"/>
  <c r="T951" i="8"/>
  <c r="T952" i="8"/>
  <c r="T963" i="8"/>
  <c r="T964" i="8"/>
  <c r="T965" i="8"/>
  <c r="T966" i="8"/>
  <c r="T967" i="8"/>
  <c r="T968" i="8"/>
  <c r="T979" i="8"/>
  <c r="T980" i="8"/>
  <c r="T981" i="8"/>
  <c r="T982" i="8"/>
  <c r="T983" i="8"/>
  <c r="T984" i="8"/>
  <c r="T995" i="8"/>
  <c r="T996" i="8"/>
  <c r="T997" i="8"/>
  <c r="T998" i="8"/>
  <c r="T999" i="8"/>
  <c r="T1000" i="8"/>
  <c r="T1011" i="8"/>
  <c r="T1012" i="8"/>
  <c r="T1013" i="8"/>
  <c r="T1014" i="8"/>
  <c r="T1015" i="8"/>
  <c r="T1016" i="8"/>
  <c r="T1027" i="8"/>
  <c r="T1028" i="8"/>
  <c r="T1029" i="8"/>
  <c r="T1030" i="8"/>
  <c r="T1031" i="8"/>
  <c r="T1032" i="8"/>
  <c r="T1033" i="8"/>
  <c r="T1043" i="8"/>
  <c r="T1044" i="8"/>
  <c r="T1045" i="8"/>
  <c r="T1046" i="8"/>
  <c r="T1047" i="8"/>
  <c r="T1048" i="8"/>
  <c r="T1059" i="8"/>
  <c r="T1060" i="8"/>
  <c r="T1061" i="8"/>
  <c r="T1062" i="8"/>
  <c r="T1063" i="8"/>
  <c r="T1064" i="8"/>
  <c r="T1075" i="8"/>
  <c r="T1076" i="8"/>
  <c r="T1077" i="8"/>
  <c r="T1078" i="8"/>
  <c r="T1079" i="8"/>
  <c r="T1080" i="8"/>
  <c r="T1091" i="8"/>
  <c r="T1092" i="8"/>
  <c r="T1093" i="8"/>
  <c r="T1094" i="8"/>
  <c r="T1095" i="8"/>
  <c r="T1096" i="8"/>
  <c r="T1107" i="8"/>
  <c r="T1108" i="8"/>
  <c r="T1109" i="8"/>
  <c r="T1110" i="8"/>
  <c r="T1111" i="8"/>
  <c r="T1112" i="8"/>
  <c r="T1123" i="8"/>
  <c r="T1124" i="8"/>
  <c r="T1125" i="8"/>
  <c r="T1126" i="8"/>
  <c r="T1127" i="8"/>
  <c r="T1128" i="8"/>
  <c r="T1139" i="8"/>
  <c r="T1140" i="8"/>
  <c r="T1141" i="8"/>
  <c r="T1142" i="8"/>
  <c r="T1143" i="8"/>
  <c r="T1144" i="8"/>
  <c r="T2" i="8"/>
  <c r="U86" i="8"/>
  <c r="U104" i="8"/>
  <c r="U149" i="8"/>
  <c r="U150" i="8"/>
  <c r="P3" i="8"/>
  <c r="P4" i="8"/>
  <c r="P5" i="8"/>
  <c r="P6" i="8"/>
  <c r="P7" i="8"/>
  <c r="P8" i="8"/>
  <c r="P19" i="8"/>
  <c r="P20" i="8"/>
  <c r="P21" i="8"/>
  <c r="P22" i="8"/>
  <c r="P23" i="8"/>
  <c r="P24" i="8"/>
  <c r="P25" i="8"/>
  <c r="P35" i="8"/>
  <c r="P36" i="8"/>
  <c r="P37" i="8"/>
  <c r="P38" i="8"/>
  <c r="P39" i="8"/>
  <c r="P40" i="8"/>
  <c r="P51" i="8"/>
  <c r="P52" i="8"/>
  <c r="P53" i="8"/>
  <c r="P54" i="8"/>
  <c r="P55" i="8"/>
  <c r="P56" i="8"/>
  <c r="P57" i="8"/>
  <c r="P67" i="8"/>
  <c r="P68" i="8"/>
  <c r="P69" i="8"/>
  <c r="P70" i="8"/>
  <c r="P71" i="8"/>
  <c r="P72" i="8"/>
  <c r="P73" i="8"/>
  <c r="P79" i="8"/>
  <c r="P83" i="8"/>
  <c r="P84" i="8"/>
  <c r="P85" i="8"/>
  <c r="P86" i="8"/>
  <c r="P87" i="8"/>
  <c r="P88" i="8"/>
  <c r="P89" i="8"/>
  <c r="P99" i="8"/>
  <c r="P100" i="8"/>
  <c r="P101" i="8"/>
  <c r="P102" i="8"/>
  <c r="P103" i="8"/>
  <c r="P104" i="8"/>
  <c r="P115" i="8"/>
  <c r="P116" i="8"/>
  <c r="P117" i="8"/>
  <c r="P118" i="8"/>
  <c r="P119" i="8"/>
  <c r="P120" i="8"/>
  <c r="P131" i="8"/>
  <c r="P132" i="8"/>
  <c r="P133" i="8"/>
  <c r="P134" i="8"/>
  <c r="P135" i="8"/>
  <c r="P136" i="8"/>
  <c r="P147" i="8"/>
  <c r="P148" i="8"/>
  <c r="P149" i="8"/>
  <c r="P150" i="8"/>
  <c r="P151" i="8"/>
  <c r="P152" i="8"/>
  <c r="P153" i="8"/>
  <c r="P163" i="8"/>
  <c r="P164" i="8"/>
  <c r="P165" i="8"/>
  <c r="P166" i="8"/>
  <c r="P167" i="8"/>
  <c r="P168" i="8"/>
  <c r="P169" i="8"/>
  <c r="P179" i="8"/>
  <c r="P180" i="8"/>
  <c r="P181" i="8"/>
  <c r="P182" i="8"/>
  <c r="P183" i="8"/>
  <c r="P184" i="8"/>
  <c r="P185" i="8"/>
  <c r="P195" i="8"/>
  <c r="P196" i="8"/>
  <c r="P197" i="8"/>
  <c r="P198" i="8"/>
  <c r="P199" i="8"/>
  <c r="P200" i="8"/>
  <c r="P211" i="8"/>
  <c r="P212" i="8"/>
  <c r="P213" i="8"/>
  <c r="P214" i="8"/>
  <c r="P215" i="8"/>
  <c r="P216" i="8"/>
  <c r="P217" i="8"/>
  <c r="P227" i="8"/>
  <c r="P228" i="8"/>
  <c r="P229" i="8"/>
  <c r="P230" i="8"/>
  <c r="P231" i="8"/>
  <c r="P232" i="8"/>
  <c r="P243" i="8"/>
  <c r="P244" i="8"/>
  <c r="P245" i="8"/>
  <c r="P246" i="8"/>
  <c r="P247" i="8"/>
  <c r="P248" i="8"/>
  <c r="P249" i="8"/>
  <c r="P251" i="8"/>
  <c r="P252" i="8"/>
  <c r="P259" i="8"/>
  <c r="P260" i="8"/>
  <c r="P261" i="8"/>
  <c r="P262" i="8"/>
  <c r="P263" i="8"/>
  <c r="P264" i="8"/>
  <c r="P275" i="8"/>
  <c r="P276" i="8"/>
  <c r="P277" i="8"/>
  <c r="P278" i="8"/>
  <c r="P279" i="8"/>
  <c r="P280" i="8"/>
  <c r="P291" i="8"/>
  <c r="P292" i="8"/>
  <c r="P293" i="8"/>
  <c r="P294" i="8"/>
  <c r="P295" i="8"/>
  <c r="P296" i="8"/>
  <c r="P300" i="8"/>
  <c r="P307" i="8"/>
  <c r="P308" i="8"/>
  <c r="P309" i="8"/>
  <c r="P310" i="8"/>
  <c r="P311" i="8"/>
  <c r="P312" i="8"/>
  <c r="P323" i="8"/>
  <c r="P324" i="8"/>
  <c r="P325" i="8"/>
  <c r="P326" i="8"/>
  <c r="P327" i="8"/>
  <c r="P328" i="8"/>
  <c r="P339" i="8"/>
  <c r="P340" i="8"/>
  <c r="P341" i="8"/>
  <c r="P342" i="8"/>
  <c r="P343" i="8"/>
  <c r="P344" i="8"/>
  <c r="P355" i="8"/>
  <c r="P356" i="8"/>
  <c r="P357" i="8"/>
  <c r="P358" i="8"/>
  <c r="P359" i="8"/>
  <c r="P360" i="8"/>
  <c r="P371" i="8"/>
  <c r="P372" i="8"/>
  <c r="P373" i="8"/>
  <c r="P374" i="8"/>
  <c r="P375" i="8"/>
  <c r="P376" i="8"/>
  <c r="P387" i="8"/>
  <c r="P388" i="8"/>
  <c r="P389" i="8"/>
  <c r="P390" i="8"/>
  <c r="P391" i="8"/>
  <c r="P392" i="8"/>
  <c r="P403" i="8"/>
  <c r="P404" i="8"/>
  <c r="P405" i="8"/>
  <c r="P406" i="8"/>
  <c r="P407" i="8"/>
  <c r="P408" i="8"/>
  <c r="P419" i="8"/>
  <c r="P420" i="8"/>
  <c r="P421" i="8"/>
  <c r="P422" i="8"/>
  <c r="P423" i="8"/>
  <c r="P424" i="8"/>
  <c r="P435" i="8"/>
  <c r="P436" i="8"/>
  <c r="P437" i="8"/>
  <c r="P438" i="8"/>
  <c r="P439" i="8"/>
  <c r="P440" i="8"/>
  <c r="P451" i="8"/>
  <c r="P452" i="8"/>
  <c r="P453" i="8"/>
  <c r="U453" i="8" s="1"/>
  <c r="P454" i="8"/>
  <c r="P455" i="8"/>
  <c r="P456" i="8"/>
  <c r="U456" i="8" s="1"/>
  <c r="P467" i="8"/>
  <c r="P468" i="8"/>
  <c r="P469" i="8"/>
  <c r="P470" i="8"/>
  <c r="P471" i="8"/>
  <c r="P472" i="8"/>
  <c r="P483" i="8"/>
  <c r="P484" i="8"/>
  <c r="P485" i="8"/>
  <c r="P486" i="8"/>
  <c r="P487" i="8"/>
  <c r="P488" i="8"/>
  <c r="P499" i="8"/>
  <c r="P500" i="8"/>
  <c r="P501" i="8"/>
  <c r="P502" i="8"/>
  <c r="P503" i="8"/>
  <c r="P504" i="8"/>
  <c r="P515" i="8"/>
  <c r="P516" i="8"/>
  <c r="P517" i="8"/>
  <c r="P518" i="8"/>
  <c r="P519" i="8"/>
  <c r="P520" i="8"/>
  <c r="P531" i="8"/>
  <c r="P532" i="8"/>
  <c r="P533" i="8"/>
  <c r="P534" i="8"/>
  <c r="P535" i="8"/>
  <c r="P536" i="8"/>
  <c r="P547" i="8"/>
  <c r="P548" i="8"/>
  <c r="P549" i="8"/>
  <c r="P550" i="8"/>
  <c r="P551" i="8"/>
  <c r="P552" i="8"/>
  <c r="P563" i="8"/>
  <c r="P564" i="8"/>
  <c r="P565" i="8"/>
  <c r="P566" i="8"/>
  <c r="P567" i="8"/>
  <c r="P568" i="8"/>
  <c r="P579" i="8"/>
  <c r="P580" i="8"/>
  <c r="P581" i="8"/>
  <c r="P582" i="8"/>
  <c r="P583" i="8"/>
  <c r="P584" i="8"/>
  <c r="P595" i="8"/>
  <c r="P596" i="8"/>
  <c r="P597" i="8"/>
  <c r="P598" i="8"/>
  <c r="P599" i="8"/>
  <c r="P600" i="8"/>
  <c r="P611" i="8"/>
  <c r="P612" i="8"/>
  <c r="P613" i="8"/>
  <c r="P614" i="8"/>
  <c r="P615" i="8"/>
  <c r="P616" i="8"/>
  <c r="P627" i="8"/>
  <c r="P628" i="8"/>
  <c r="P629" i="8"/>
  <c r="P630" i="8"/>
  <c r="P631" i="8"/>
  <c r="P632" i="8"/>
  <c r="P643" i="8"/>
  <c r="P644" i="8"/>
  <c r="P645" i="8"/>
  <c r="P646" i="8"/>
  <c r="P647" i="8"/>
  <c r="P648" i="8"/>
  <c r="P659" i="8"/>
  <c r="P660" i="8"/>
  <c r="P661" i="8"/>
  <c r="P662" i="8"/>
  <c r="P663" i="8"/>
  <c r="P664" i="8"/>
  <c r="P675" i="8"/>
  <c r="P676" i="8"/>
  <c r="P677" i="8"/>
  <c r="P678" i="8"/>
  <c r="P679" i="8"/>
  <c r="P680" i="8"/>
  <c r="P691" i="8"/>
  <c r="P692" i="8"/>
  <c r="P693" i="8"/>
  <c r="P694" i="8"/>
  <c r="P695" i="8"/>
  <c r="P696" i="8"/>
  <c r="P707" i="8"/>
  <c r="P708" i="8"/>
  <c r="P709" i="8"/>
  <c r="P710" i="8"/>
  <c r="P711" i="8"/>
  <c r="P712" i="8"/>
  <c r="P723" i="8"/>
  <c r="P724" i="8"/>
  <c r="P725" i="8"/>
  <c r="P726" i="8"/>
  <c r="P727" i="8"/>
  <c r="P728" i="8"/>
  <c r="P739" i="8"/>
  <c r="P740" i="8"/>
  <c r="P741" i="8"/>
  <c r="P742" i="8"/>
  <c r="P743" i="8"/>
  <c r="P744" i="8"/>
  <c r="P755" i="8"/>
  <c r="P756" i="8"/>
  <c r="P757" i="8"/>
  <c r="P758" i="8"/>
  <c r="P759" i="8"/>
  <c r="P760" i="8"/>
  <c r="P771" i="8"/>
  <c r="P772" i="8"/>
  <c r="P773" i="8"/>
  <c r="P774" i="8"/>
  <c r="P775" i="8"/>
  <c r="P776" i="8"/>
  <c r="P787" i="8"/>
  <c r="P788" i="8"/>
  <c r="P789" i="8"/>
  <c r="P790" i="8"/>
  <c r="P791" i="8"/>
  <c r="P792" i="8"/>
  <c r="P803" i="8"/>
  <c r="P804" i="8"/>
  <c r="P805" i="8"/>
  <c r="P806" i="8"/>
  <c r="P807" i="8"/>
  <c r="P808" i="8"/>
  <c r="P819" i="8"/>
  <c r="P820" i="8"/>
  <c r="P821" i="8"/>
  <c r="P822" i="8"/>
  <c r="P823" i="8"/>
  <c r="P824" i="8"/>
  <c r="P835" i="8"/>
  <c r="P836" i="8"/>
  <c r="P837" i="8"/>
  <c r="P838" i="8"/>
  <c r="P839" i="8"/>
  <c r="P840" i="8"/>
  <c r="P851" i="8"/>
  <c r="P852" i="8"/>
  <c r="P853" i="8"/>
  <c r="P854" i="8"/>
  <c r="P855" i="8"/>
  <c r="P856" i="8"/>
  <c r="P867" i="8"/>
  <c r="P868" i="8"/>
  <c r="P869" i="8"/>
  <c r="P870" i="8"/>
  <c r="P871" i="8"/>
  <c r="P872" i="8"/>
  <c r="P883" i="8"/>
  <c r="P884" i="8"/>
  <c r="P885" i="8"/>
  <c r="P886" i="8"/>
  <c r="P887" i="8"/>
  <c r="P888" i="8"/>
  <c r="P899" i="8"/>
  <c r="P900" i="8"/>
  <c r="P901" i="8"/>
  <c r="P902" i="8"/>
  <c r="P903" i="8"/>
  <c r="P904" i="8"/>
  <c r="P915" i="8"/>
  <c r="P916" i="8"/>
  <c r="P917" i="8"/>
  <c r="P918" i="8"/>
  <c r="P919" i="8"/>
  <c r="P920" i="8"/>
  <c r="P922" i="8"/>
  <c r="P931" i="8"/>
  <c r="P932" i="8"/>
  <c r="P933" i="8"/>
  <c r="P934" i="8"/>
  <c r="P935" i="8"/>
  <c r="P936" i="8"/>
  <c r="P947" i="8"/>
  <c r="P948" i="8"/>
  <c r="P949" i="8"/>
  <c r="P950" i="8"/>
  <c r="P951" i="8"/>
  <c r="P952" i="8"/>
  <c r="P963" i="8"/>
  <c r="P964" i="8"/>
  <c r="P965" i="8"/>
  <c r="P966" i="8"/>
  <c r="P967" i="8"/>
  <c r="P968" i="8"/>
  <c r="P979" i="8"/>
  <c r="P980" i="8"/>
  <c r="P981" i="8"/>
  <c r="P982" i="8"/>
  <c r="P983" i="8"/>
  <c r="P984" i="8"/>
  <c r="P995" i="8"/>
  <c r="P996" i="8"/>
  <c r="P997" i="8"/>
  <c r="P998" i="8"/>
  <c r="P999" i="8"/>
  <c r="P1000" i="8"/>
  <c r="P1011" i="8"/>
  <c r="P1012" i="8"/>
  <c r="P1013" i="8"/>
  <c r="P1014" i="8"/>
  <c r="P1015" i="8"/>
  <c r="P1016" i="8"/>
  <c r="P1027" i="8"/>
  <c r="P1028" i="8"/>
  <c r="P1029" i="8"/>
  <c r="P1030" i="8"/>
  <c r="P1031" i="8"/>
  <c r="P1032" i="8"/>
  <c r="P1043" i="8"/>
  <c r="P1044" i="8"/>
  <c r="P1045" i="8"/>
  <c r="P1046" i="8"/>
  <c r="P1047" i="8"/>
  <c r="P1048" i="8"/>
  <c r="P1059" i="8"/>
  <c r="P1060" i="8"/>
  <c r="P1061" i="8"/>
  <c r="P1062" i="8"/>
  <c r="P1063" i="8"/>
  <c r="P1064" i="8"/>
  <c r="P1075" i="8"/>
  <c r="P1076" i="8"/>
  <c r="P1077" i="8"/>
  <c r="P1078" i="8"/>
  <c r="P1079" i="8"/>
  <c r="P1080" i="8"/>
  <c r="P1091" i="8"/>
  <c r="P1092" i="8"/>
  <c r="P1093" i="8"/>
  <c r="P1094" i="8"/>
  <c r="P1095" i="8"/>
  <c r="P1096" i="8"/>
  <c r="P1107" i="8"/>
  <c r="P1108" i="8"/>
  <c r="P1109" i="8"/>
  <c r="P1110" i="8"/>
  <c r="P1111" i="8"/>
  <c r="P1112" i="8"/>
  <c r="P1123" i="8"/>
  <c r="P1124" i="8"/>
  <c r="P1125" i="8"/>
  <c r="P1126" i="8"/>
  <c r="P1127" i="8"/>
  <c r="P1128" i="8"/>
  <c r="P1139" i="8"/>
  <c r="P1140" i="8"/>
  <c r="P1141" i="8"/>
  <c r="P1142" i="8"/>
  <c r="P1143" i="8"/>
  <c r="P1144" i="8"/>
  <c r="P1146" i="8"/>
  <c r="P1147" i="8"/>
  <c r="P1148" i="8"/>
  <c r="P2" i="8"/>
  <c r="O3" i="8"/>
  <c r="O4" i="8"/>
  <c r="O5" i="8"/>
  <c r="O6" i="8"/>
  <c r="O7" i="8"/>
  <c r="O8" i="8"/>
  <c r="O19" i="8"/>
  <c r="O20" i="8"/>
  <c r="O21" i="8"/>
  <c r="O22" i="8"/>
  <c r="O23" i="8"/>
  <c r="O24" i="8"/>
  <c r="O25" i="8"/>
  <c r="O35" i="8"/>
  <c r="O36" i="8"/>
  <c r="O37" i="8"/>
  <c r="O38" i="8"/>
  <c r="O39" i="8"/>
  <c r="O40" i="8"/>
  <c r="O51" i="8"/>
  <c r="O52" i="8"/>
  <c r="O53" i="8"/>
  <c r="O54" i="8"/>
  <c r="O55" i="8"/>
  <c r="O56" i="8"/>
  <c r="O57" i="8"/>
  <c r="O67" i="8"/>
  <c r="O68" i="8"/>
  <c r="O69" i="8"/>
  <c r="O70" i="8"/>
  <c r="O71" i="8"/>
  <c r="O72" i="8"/>
  <c r="O83" i="8"/>
  <c r="O84" i="8"/>
  <c r="O85" i="8"/>
  <c r="O86" i="8"/>
  <c r="O87" i="8"/>
  <c r="O88" i="8"/>
  <c r="O89" i="8"/>
  <c r="O99" i="8"/>
  <c r="O100" i="8"/>
  <c r="O101" i="8"/>
  <c r="O102" i="8"/>
  <c r="O103" i="8"/>
  <c r="O104" i="8"/>
  <c r="O115" i="8"/>
  <c r="O116" i="8"/>
  <c r="O117" i="8"/>
  <c r="O118" i="8"/>
  <c r="O119" i="8"/>
  <c r="O120" i="8"/>
  <c r="O121" i="8"/>
  <c r="O131" i="8"/>
  <c r="O132" i="8"/>
  <c r="O133" i="8"/>
  <c r="O134" i="8"/>
  <c r="O135" i="8"/>
  <c r="O136" i="8"/>
  <c r="O147" i="8"/>
  <c r="O148" i="8"/>
  <c r="O149" i="8"/>
  <c r="O150" i="8"/>
  <c r="O151" i="8"/>
  <c r="O152" i="8"/>
  <c r="O153" i="8"/>
  <c r="O163" i="8"/>
  <c r="O164" i="8"/>
  <c r="O165" i="8"/>
  <c r="O166" i="8"/>
  <c r="O167" i="8"/>
  <c r="O168" i="8"/>
  <c r="O169" i="8"/>
  <c r="O178" i="8"/>
  <c r="O179" i="8"/>
  <c r="O180" i="8"/>
  <c r="O181" i="8"/>
  <c r="O182" i="8"/>
  <c r="O183" i="8"/>
  <c r="O184" i="8"/>
  <c r="O185" i="8"/>
  <c r="O195" i="8"/>
  <c r="O196" i="8"/>
  <c r="O197" i="8"/>
  <c r="O198" i="8"/>
  <c r="O199" i="8"/>
  <c r="O200" i="8"/>
  <c r="O201" i="8"/>
  <c r="O202" i="8"/>
  <c r="O203" i="8"/>
  <c r="O211" i="8"/>
  <c r="O212" i="8"/>
  <c r="O213" i="8"/>
  <c r="O214" i="8"/>
  <c r="O215" i="8"/>
  <c r="O216" i="8"/>
  <c r="O217" i="8"/>
  <c r="O227" i="8"/>
  <c r="O228" i="8"/>
  <c r="O229" i="8"/>
  <c r="O230" i="8"/>
  <c r="O231" i="8"/>
  <c r="O232" i="8"/>
  <c r="O233" i="8"/>
  <c r="O243" i="8"/>
  <c r="O244" i="8"/>
  <c r="O245" i="8"/>
  <c r="O246" i="8"/>
  <c r="O247" i="8"/>
  <c r="O248" i="8"/>
  <c r="O259" i="8"/>
  <c r="O260" i="8"/>
  <c r="O261" i="8"/>
  <c r="O262" i="8"/>
  <c r="O263" i="8"/>
  <c r="O264" i="8"/>
  <c r="O265" i="8"/>
  <c r="O275" i="8"/>
  <c r="O276" i="8"/>
  <c r="O277" i="8"/>
  <c r="O278" i="8"/>
  <c r="O279" i="8"/>
  <c r="O280" i="8"/>
  <c r="O291" i="8"/>
  <c r="O292" i="8"/>
  <c r="O293" i="8"/>
  <c r="O294" i="8"/>
  <c r="O295" i="8"/>
  <c r="O296" i="8"/>
  <c r="O297" i="8"/>
  <c r="O307" i="8"/>
  <c r="O308" i="8"/>
  <c r="O309" i="8"/>
  <c r="O310" i="8"/>
  <c r="O311" i="8"/>
  <c r="O312" i="8"/>
  <c r="O323" i="8"/>
  <c r="O324" i="8"/>
  <c r="O325" i="8"/>
  <c r="O326" i="8"/>
  <c r="O327" i="8"/>
  <c r="O328" i="8"/>
  <c r="O329" i="8"/>
  <c r="O339" i="8"/>
  <c r="O340" i="8"/>
  <c r="O341" i="8"/>
  <c r="O342" i="8"/>
  <c r="O343" i="8"/>
  <c r="O344" i="8"/>
  <c r="O355" i="8"/>
  <c r="O356" i="8"/>
  <c r="O357" i="8"/>
  <c r="O358" i="8"/>
  <c r="O359" i="8"/>
  <c r="O360" i="8"/>
  <c r="O361" i="8"/>
  <c r="O371" i="8"/>
  <c r="O372" i="8"/>
  <c r="O373" i="8"/>
  <c r="O374" i="8"/>
  <c r="O375" i="8"/>
  <c r="O376" i="8"/>
  <c r="O377" i="8"/>
  <c r="O387" i="8"/>
  <c r="O388" i="8"/>
  <c r="O389" i="8"/>
  <c r="O390" i="8"/>
  <c r="O391" i="8"/>
  <c r="O392" i="8"/>
  <c r="O393" i="8"/>
  <c r="O403" i="8"/>
  <c r="O404" i="8"/>
  <c r="O405" i="8"/>
  <c r="O406" i="8"/>
  <c r="O407" i="8"/>
  <c r="O408" i="8"/>
  <c r="O409" i="8"/>
  <c r="O419" i="8"/>
  <c r="O420" i="8"/>
  <c r="O421" i="8"/>
  <c r="O422" i="8"/>
  <c r="O423" i="8"/>
  <c r="O424" i="8"/>
  <c r="O425" i="8"/>
  <c r="O435" i="8"/>
  <c r="O436" i="8"/>
  <c r="O437" i="8"/>
  <c r="O438" i="8"/>
  <c r="O439" i="8"/>
  <c r="O440" i="8"/>
  <c r="O441" i="8"/>
  <c r="O442" i="8"/>
  <c r="O443" i="8"/>
  <c r="O451" i="8"/>
  <c r="O452" i="8"/>
  <c r="O453" i="8"/>
  <c r="O454" i="8"/>
  <c r="O455" i="8"/>
  <c r="O456" i="8"/>
  <c r="O457" i="8"/>
  <c r="O467" i="8"/>
  <c r="O468" i="8"/>
  <c r="O469" i="8"/>
  <c r="O470" i="8"/>
  <c r="O471" i="8"/>
  <c r="O472" i="8"/>
  <c r="O473" i="8"/>
  <c r="O475" i="8"/>
  <c r="O483" i="8"/>
  <c r="O484" i="8"/>
  <c r="O485" i="8"/>
  <c r="O486" i="8"/>
  <c r="O487" i="8"/>
  <c r="O488" i="8"/>
  <c r="O499" i="8"/>
  <c r="O500" i="8"/>
  <c r="O501" i="8"/>
  <c r="O502" i="8"/>
  <c r="O503" i="8"/>
  <c r="O504" i="8"/>
  <c r="O505" i="8"/>
  <c r="O515" i="8"/>
  <c r="O516" i="8"/>
  <c r="O517" i="8"/>
  <c r="O518" i="8"/>
  <c r="O519" i="8"/>
  <c r="O520" i="8"/>
  <c r="O531" i="8"/>
  <c r="O532" i="8"/>
  <c r="O533" i="8"/>
  <c r="O534" i="8"/>
  <c r="O535" i="8"/>
  <c r="O536" i="8"/>
  <c r="O537" i="8"/>
  <c r="O547" i="8"/>
  <c r="O548" i="8"/>
  <c r="O549" i="8"/>
  <c r="O550" i="8"/>
  <c r="O551" i="8"/>
  <c r="O552" i="8"/>
  <c r="O563" i="8"/>
  <c r="O564" i="8"/>
  <c r="O565" i="8"/>
  <c r="O566" i="8"/>
  <c r="O567" i="8"/>
  <c r="O568" i="8"/>
  <c r="O569" i="8"/>
  <c r="O579" i="8"/>
  <c r="O580" i="8"/>
  <c r="O581" i="8"/>
  <c r="O582" i="8"/>
  <c r="O583" i="8"/>
  <c r="O584" i="8"/>
  <c r="O595" i="8"/>
  <c r="O596" i="8"/>
  <c r="O597" i="8"/>
  <c r="O598" i="8"/>
  <c r="O599" i="8"/>
  <c r="O600" i="8"/>
  <c r="O601" i="8"/>
  <c r="O611" i="8"/>
  <c r="O612" i="8"/>
  <c r="O613" i="8"/>
  <c r="O614" i="8"/>
  <c r="O615" i="8"/>
  <c r="O616" i="8"/>
  <c r="O617" i="8"/>
  <c r="O627" i="8"/>
  <c r="O628" i="8"/>
  <c r="O629" i="8"/>
  <c r="O630" i="8"/>
  <c r="O631" i="8"/>
  <c r="O632" i="8"/>
  <c r="O633" i="8"/>
  <c r="O634" i="8"/>
  <c r="O635" i="8"/>
  <c r="O643" i="8"/>
  <c r="O644" i="8"/>
  <c r="O645" i="8"/>
  <c r="O646" i="8"/>
  <c r="O647" i="8"/>
  <c r="O648" i="8"/>
  <c r="O649" i="8"/>
  <c r="O659" i="8"/>
  <c r="O660" i="8"/>
  <c r="O661" i="8"/>
  <c r="O662" i="8"/>
  <c r="O663" i="8"/>
  <c r="O664" i="8"/>
  <c r="O665" i="8"/>
  <c r="O675" i="8"/>
  <c r="O676" i="8"/>
  <c r="O677" i="8"/>
  <c r="O678" i="8"/>
  <c r="O679" i="8"/>
  <c r="O680" i="8"/>
  <c r="O681" i="8"/>
  <c r="O683" i="8"/>
  <c r="O691" i="8"/>
  <c r="O692" i="8"/>
  <c r="O693" i="8"/>
  <c r="O694" i="8"/>
  <c r="O695" i="8"/>
  <c r="O696" i="8"/>
  <c r="O707" i="8"/>
  <c r="O708" i="8"/>
  <c r="O709" i="8"/>
  <c r="O710" i="8"/>
  <c r="O711" i="8"/>
  <c r="O712" i="8"/>
  <c r="O713" i="8"/>
  <c r="O723" i="8"/>
  <c r="O724" i="8"/>
  <c r="O725" i="8"/>
  <c r="O726" i="8"/>
  <c r="O727" i="8"/>
  <c r="O728" i="8"/>
  <c r="O739" i="8"/>
  <c r="O740" i="8"/>
  <c r="O741" i="8"/>
  <c r="O742" i="8"/>
  <c r="O743" i="8"/>
  <c r="O744" i="8"/>
  <c r="O745" i="8"/>
  <c r="O746" i="8"/>
  <c r="O747" i="8"/>
  <c r="O750" i="8"/>
  <c r="O755" i="8"/>
  <c r="O756" i="8"/>
  <c r="O757" i="8"/>
  <c r="O758" i="8"/>
  <c r="O759" i="8"/>
  <c r="O760" i="8"/>
  <c r="O771" i="8"/>
  <c r="O772" i="8"/>
  <c r="O773" i="8"/>
  <c r="O774" i="8"/>
  <c r="O775" i="8"/>
  <c r="U775" i="8" s="1"/>
  <c r="O776" i="8"/>
  <c r="U776" i="8" s="1"/>
  <c r="O777" i="8"/>
  <c r="O778" i="8"/>
  <c r="O787" i="8"/>
  <c r="O788" i="8"/>
  <c r="O789" i="8"/>
  <c r="O790" i="8"/>
  <c r="O791" i="8"/>
  <c r="O792" i="8"/>
  <c r="O803" i="8"/>
  <c r="O804" i="8"/>
  <c r="O805" i="8"/>
  <c r="O806" i="8"/>
  <c r="O807" i="8"/>
  <c r="O808" i="8"/>
  <c r="O809" i="8"/>
  <c r="O819" i="8"/>
  <c r="O820" i="8"/>
  <c r="O821" i="8"/>
  <c r="O822" i="8"/>
  <c r="O823" i="8"/>
  <c r="O824" i="8"/>
  <c r="O835" i="8"/>
  <c r="O836" i="8"/>
  <c r="O837" i="8"/>
  <c r="O838" i="8"/>
  <c r="O839" i="8"/>
  <c r="O840" i="8"/>
  <c r="O841" i="8"/>
  <c r="O844" i="8"/>
  <c r="O845" i="8"/>
  <c r="O851" i="8"/>
  <c r="O852" i="8"/>
  <c r="O853" i="8"/>
  <c r="O854" i="8"/>
  <c r="O855" i="8"/>
  <c r="O856" i="8"/>
  <c r="O867" i="8"/>
  <c r="O868" i="8"/>
  <c r="O869" i="8"/>
  <c r="O870" i="8"/>
  <c r="O871" i="8"/>
  <c r="O872" i="8"/>
  <c r="O873" i="8"/>
  <c r="O883" i="8"/>
  <c r="O884" i="8"/>
  <c r="O885" i="8"/>
  <c r="O886" i="8"/>
  <c r="O887" i="8"/>
  <c r="O888" i="8"/>
  <c r="O899" i="8"/>
  <c r="O900" i="8"/>
  <c r="O901" i="8"/>
  <c r="O902" i="8"/>
  <c r="O903" i="8"/>
  <c r="O904" i="8"/>
  <c r="O905" i="8"/>
  <c r="O908" i="8"/>
  <c r="O915" i="8"/>
  <c r="O916" i="8"/>
  <c r="O917" i="8"/>
  <c r="O918" i="8"/>
  <c r="O919" i="8"/>
  <c r="O920" i="8"/>
  <c r="O931" i="8"/>
  <c r="O932" i="8"/>
  <c r="O933" i="8"/>
  <c r="O934" i="8"/>
  <c r="O935" i="8"/>
  <c r="O936" i="8"/>
  <c r="O937" i="8"/>
  <c r="O947" i="8"/>
  <c r="O948" i="8"/>
  <c r="O949" i="8"/>
  <c r="U949" i="8" s="1"/>
  <c r="O950" i="8"/>
  <c r="O951" i="8"/>
  <c r="O952" i="8"/>
  <c r="O953" i="8"/>
  <c r="O963" i="8"/>
  <c r="O964" i="8"/>
  <c r="O965" i="8"/>
  <c r="O966" i="8"/>
  <c r="O967" i="8"/>
  <c r="O968" i="8"/>
  <c r="O969" i="8"/>
  <c r="O979" i="8"/>
  <c r="O980" i="8"/>
  <c r="O981" i="8"/>
  <c r="O982" i="8"/>
  <c r="O983" i="8"/>
  <c r="O984" i="8"/>
  <c r="O985" i="8"/>
  <c r="O995" i="8"/>
  <c r="O996" i="8"/>
  <c r="O997" i="8"/>
  <c r="O998" i="8"/>
  <c r="O999" i="8"/>
  <c r="O1000" i="8"/>
  <c r="O1001" i="8"/>
  <c r="O1011" i="8"/>
  <c r="O1012" i="8"/>
  <c r="O1013" i="8"/>
  <c r="O1014" i="8"/>
  <c r="O1015" i="8"/>
  <c r="O1016" i="8"/>
  <c r="O1017" i="8"/>
  <c r="O1027" i="8"/>
  <c r="O1028" i="8"/>
  <c r="O1029" i="8"/>
  <c r="O1030" i="8"/>
  <c r="O1031" i="8"/>
  <c r="O1032" i="8"/>
  <c r="O1043" i="8"/>
  <c r="O1044" i="8"/>
  <c r="O1045" i="8"/>
  <c r="O1046" i="8"/>
  <c r="O1047" i="8"/>
  <c r="O1048" i="8"/>
  <c r="O1049" i="8"/>
  <c r="O1052" i="8"/>
  <c r="O1059" i="8"/>
  <c r="O1060" i="8"/>
  <c r="O1061" i="8"/>
  <c r="O1062" i="8"/>
  <c r="O1063" i="8"/>
  <c r="O1064" i="8"/>
  <c r="O1075" i="8"/>
  <c r="O1076" i="8"/>
  <c r="O1077" i="8"/>
  <c r="O1078" i="8"/>
  <c r="O1079" i="8"/>
  <c r="O1080" i="8"/>
  <c r="O1091" i="8"/>
  <c r="O1092" i="8"/>
  <c r="O1093" i="8"/>
  <c r="O1094" i="8"/>
  <c r="O1095" i="8"/>
  <c r="O1096" i="8"/>
  <c r="O1097" i="8"/>
  <c r="O1107" i="8"/>
  <c r="O1108" i="8"/>
  <c r="O1109" i="8"/>
  <c r="O1110" i="8"/>
  <c r="O1111" i="8"/>
  <c r="O1112" i="8"/>
  <c r="O1113" i="8"/>
  <c r="O1123" i="8"/>
  <c r="O1124" i="8"/>
  <c r="O1125" i="8"/>
  <c r="O1126" i="8"/>
  <c r="O1127" i="8"/>
  <c r="O1128" i="8"/>
  <c r="O1139" i="8"/>
  <c r="O1140" i="8"/>
  <c r="O1141" i="8"/>
  <c r="O1142" i="8"/>
  <c r="O1143" i="8"/>
  <c r="O1144" i="8"/>
  <c r="O1145" i="8"/>
  <c r="O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U947" i="8" s="1"/>
  <c r="N948" i="8"/>
  <c r="U948" i="8" s="1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U979" i="8" s="1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1002" i="8"/>
  <c r="N1003" i="8"/>
  <c r="N1004" i="8"/>
  <c r="N1005" i="8"/>
  <c r="N1006" i="8"/>
  <c r="N1007" i="8"/>
  <c r="N1008" i="8"/>
  <c r="N1009" i="8"/>
  <c r="N1010" i="8"/>
  <c r="N1011" i="8"/>
  <c r="N1012" i="8"/>
  <c r="N1013" i="8"/>
  <c r="N1014" i="8"/>
  <c r="N1015" i="8"/>
  <c r="N1016" i="8"/>
  <c r="N1017" i="8"/>
  <c r="N1018" i="8"/>
  <c r="N1019" i="8"/>
  <c r="N1020" i="8"/>
  <c r="N1021" i="8"/>
  <c r="N1022" i="8"/>
  <c r="N1023" i="8"/>
  <c r="N1024" i="8"/>
  <c r="N1025" i="8"/>
  <c r="N1026" i="8"/>
  <c r="N1027" i="8"/>
  <c r="N1028" i="8"/>
  <c r="N1029" i="8"/>
  <c r="N1030" i="8"/>
  <c r="N1031" i="8"/>
  <c r="N1032" i="8"/>
  <c r="N1033" i="8"/>
  <c r="N1034" i="8"/>
  <c r="N1035" i="8"/>
  <c r="N1036" i="8"/>
  <c r="N1037" i="8"/>
  <c r="N1038" i="8"/>
  <c r="N1039" i="8"/>
  <c r="N1040" i="8"/>
  <c r="N1041" i="8"/>
  <c r="N1042" i="8"/>
  <c r="N1043" i="8"/>
  <c r="N1044" i="8"/>
  <c r="N1045" i="8"/>
  <c r="N1046" i="8"/>
  <c r="N1047" i="8"/>
  <c r="N1048" i="8"/>
  <c r="N1049" i="8"/>
  <c r="N1050" i="8"/>
  <c r="N1051" i="8"/>
  <c r="N1052" i="8"/>
  <c r="N1053" i="8"/>
  <c r="N1054" i="8"/>
  <c r="N1055" i="8"/>
  <c r="N1056" i="8"/>
  <c r="N1057" i="8"/>
  <c r="N1058" i="8"/>
  <c r="N1059" i="8"/>
  <c r="N1060" i="8"/>
  <c r="N1061" i="8"/>
  <c r="N1062" i="8"/>
  <c r="N1063" i="8"/>
  <c r="N1064" i="8"/>
  <c r="N1065" i="8"/>
  <c r="N1066" i="8"/>
  <c r="N1067" i="8"/>
  <c r="N1068" i="8"/>
  <c r="N1069" i="8"/>
  <c r="N1070" i="8"/>
  <c r="N1071" i="8"/>
  <c r="N1072" i="8"/>
  <c r="N1073" i="8"/>
  <c r="N1074" i="8"/>
  <c r="N1075" i="8"/>
  <c r="N1076" i="8"/>
  <c r="N1077" i="8"/>
  <c r="N1078" i="8"/>
  <c r="N1079" i="8"/>
  <c r="N1080" i="8"/>
  <c r="N1081" i="8"/>
  <c r="N1082" i="8"/>
  <c r="N1083" i="8"/>
  <c r="N1084" i="8"/>
  <c r="N1085" i="8"/>
  <c r="N1086" i="8"/>
  <c r="N1087" i="8"/>
  <c r="N1088" i="8"/>
  <c r="N1089" i="8"/>
  <c r="N1090" i="8"/>
  <c r="N1091" i="8"/>
  <c r="N1092" i="8"/>
  <c r="N1093" i="8"/>
  <c r="N1094" i="8"/>
  <c r="N1095" i="8"/>
  <c r="N1096" i="8"/>
  <c r="N1097" i="8"/>
  <c r="N1098" i="8"/>
  <c r="N1099" i="8"/>
  <c r="N1100" i="8"/>
  <c r="N1101" i="8"/>
  <c r="N1102" i="8"/>
  <c r="N1103" i="8"/>
  <c r="N1104" i="8"/>
  <c r="N1105" i="8"/>
  <c r="N1106" i="8"/>
  <c r="N1107" i="8"/>
  <c r="N1108" i="8"/>
  <c r="N1109" i="8"/>
  <c r="N1110" i="8"/>
  <c r="N1111" i="8"/>
  <c r="N1112" i="8"/>
  <c r="N1113" i="8"/>
  <c r="N1114" i="8"/>
  <c r="N1115" i="8"/>
  <c r="N1116" i="8"/>
  <c r="N1117" i="8"/>
  <c r="N1118" i="8"/>
  <c r="N1119" i="8"/>
  <c r="N1120" i="8"/>
  <c r="N1121" i="8"/>
  <c r="N1122" i="8"/>
  <c r="N1123" i="8"/>
  <c r="N1124" i="8"/>
  <c r="N1125" i="8"/>
  <c r="N1126" i="8"/>
  <c r="N1127" i="8"/>
  <c r="N1128" i="8"/>
  <c r="N1129" i="8"/>
  <c r="N1130" i="8"/>
  <c r="N1131" i="8"/>
  <c r="N1132" i="8"/>
  <c r="N1133" i="8"/>
  <c r="N1134" i="8"/>
  <c r="N1135" i="8"/>
  <c r="N1136" i="8"/>
  <c r="N1137" i="8"/>
  <c r="N1138" i="8"/>
  <c r="N1139" i="8"/>
  <c r="N1140" i="8"/>
  <c r="N1141" i="8"/>
  <c r="N1142" i="8"/>
  <c r="N1143" i="8"/>
  <c r="N1144" i="8"/>
  <c r="N1145" i="8"/>
  <c r="N1146" i="8"/>
  <c r="N1147" i="8"/>
  <c r="N1148" i="8"/>
  <c r="N1149" i="8"/>
  <c r="N1150" i="8"/>
  <c r="N1151" i="8"/>
  <c r="N1152" i="8"/>
  <c r="N1153" i="8"/>
  <c r="N1154" i="8"/>
  <c r="N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L3" i="8"/>
  <c r="L4" i="8"/>
  <c r="L5" i="8"/>
  <c r="L6" i="8"/>
  <c r="U6" i="8" s="1"/>
  <c r="L7" i="8"/>
  <c r="L8" i="8"/>
  <c r="L9" i="8"/>
  <c r="L19" i="8"/>
  <c r="L20" i="8"/>
  <c r="L21" i="8"/>
  <c r="L22" i="8"/>
  <c r="L23" i="8"/>
  <c r="L24" i="8"/>
  <c r="U24" i="8" s="1"/>
  <c r="L25" i="8"/>
  <c r="L35" i="8"/>
  <c r="L36" i="8"/>
  <c r="U36" i="8" s="1"/>
  <c r="L37" i="8"/>
  <c r="L38" i="8"/>
  <c r="L39" i="8"/>
  <c r="L40" i="8"/>
  <c r="L51" i="8"/>
  <c r="L52" i="8"/>
  <c r="L53" i="8"/>
  <c r="L54" i="8"/>
  <c r="L55" i="8"/>
  <c r="L56" i="8"/>
  <c r="L57" i="8"/>
  <c r="L67" i="8"/>
  <c r="L68" i="8"/>
  <c r="L69" i="8"/>
  <c r="L70" i="8"/>
  <c r="L71" i="8"/>
  <c r="L72" i="8"/>
  <c r="L83" i="8"/>
  <c r="L84" i="8"/>
  <c r="L85" i="8"/>
  <c r="L86" i="8"/>
  <c r="L87" i="8"/>
  <c r="L88" i="8"/>
  <c r="L89" i="8"/>
  <c r="L99" i="8"/>
  <c r="L100" i="8"/>
  <c r="U100" i="8" s="1"/>
  <c r="L101" i="8"/>
  <c r="L102" i="8"/>
  <c r="L103" i="8"/>
  <c r="L104" i="8"/>
  <c r="L115" i="8"/>
  <c r="L116" i="8"/>
  <c r="L117" i="8"/>
  <c r="L118" i="8"/>
  <c r="L119" i="8"/>
  <c r="L120" i="8"/>
  <c r="U120" i="8" s="1"/>
  <c r="L121" i="8"/>
  <c r="L131" i="8"/>
  <c r="L132" i="8"/>
  <c r="L133" i="8"/>
  <c r="L134" i="8"/>
  <c r="L135" i="8"/>
  <c r="L136" i="8"/>
  <c r="L147" i="8"/>
  <c r="L148" i="8"/>
  <c r="L149" i="8"/>
  <c r="L150" i="8"/>
  <c r="L151" i="8"/>
  <c r="L152" i="8"/>
  <c r="L153" i="8"/>
  <c r="L163" i="8"/>
  <c r="L164" i="8"/>
  <c r="L165" i="8"/>
  <c r="L166" i="8"/>
  <c r="L167" i="8"/>
  <c r="U167" i="8" s="1"/>
  <c r="L168" i="8"/>
  <c r="U168" i="8" s="1"/>
  <c r="L179" i="8"/>
  <c r="L180" i="8"/>
  <c r="L181" i="8"/>
  <c r="L182" i="8"/>
  <c r="L183" i="8"/>
  <c r="L184" i="8"/>
  <c r="L185" i="8"/>
  <c r="L195" i="8"/>
  <c r="L196" i="8"/>
  <c r="L197" i="8"/>
  <c r="U197" i="8" s="1"/>
  <c r="L198" i="8"/>
  <c r="U198" i="8" s="1"/>
  <c r="L199" i="8"/>
  <c r="L200" i="8"/>
  <c r="L211" i="8"/>
  <c r="L212" i="8"/>
  <c r="L213" i="8"/>
  <c r="L214" i="8"/>
  <c r="L215" i="8"/>
  <c r="L216" i="8"/>
  <c r="L217" i="8"/>
  <c r="L227" i="8"/>
  <c r="L228" i="8"/>
  <c r="L229" i="8"/>
  <c r="L230" i="8"/>
  <c r="L231" i="8"/>
  <c r="L232" i="8"/>
  <c r="L233" i="8"/>
  <c r="L243" i="8"/>
  <c r="L244" i="8"/>
  <c r="L245" i="8"/>
  <c r="L246" i="8"/>
  <c r="L247" i="8"/>
  <c r="L248" i="8"/>
  <c r="L259" i="8"/>
  <c r="L260" i="8"/>
  <c r="L261" i="8"/>
  <c r="L262" i="8"/>
  <c r="L263" i="8"/>
  <c r="L264" i="8"/>
  <c r="L265" i="8"/>
  <c r="L275" i="8"/>
  <c r="L276" i="8"/>
  <c r="L277" i="8"/>
  <c r="U277" i="8" s="1"/>
  <c r="L278" i="8"/>
  <c r="L279" i="8"/>
  <c r="L280" i="8"/>
  <c r="L291" i="8"/>
  <c r="L292" i="8"/>
  <c r="L293" i="8"/>
  <c r="L294" i="8"/>
  <c r="L295" i="8"/>
  <c r="L296" i="8"/>
  <c r="L297" i="8"/>
  <c r="L307" i="8"/>
  <c r="L308" i="8"/>
  <c r="L309" i="8"/>
  <c r="L310" i="8"/>
  <c r="L311" i="8"/>
  <c r="U311" i="8" s="1"/>
  <c r="L312" i="8"/>
  <c r="L323" i="8"/>
  <c r="L324" i="8"/>
  <c r="L325" i="8"/>
  <c r="L326" i="8"/>
  <c r="L327" i="8"/>
  <c r="L328" i="8"/>
  <c r="L329" i="8"/>
  <c r="L339" i="8"/>
  <c r="L340" i="8"/>
  <c r="L341" i="8"/>
  <c r="L342" i="8"/>
  <c r="L343" i="8"/>
  <c r="L344" i="8"/>
  <c r="L355" i="8"/>
  <c r="L356" i="8"/>
  <c r="L357" i="8"/>
  <c r="L358" i="8"/>
  <c r="L359" i="8"/>
  <c r="L360" i="8"/>
  <c r="L361" i="8"/>
  <c r="L371" i="8"/>
  <c r="L372" i="8"/>
  <c r="L373" i="8"/>
  <c r="L374" i="8"/>
  <c r="L375" i="8"/>
  <c r="L376" i="8"/>
  <c r="L377" i="8"/>
  <c r="L387" i="8"/>
  <c r="L388" i="8"/>
  <c r="L389" i="8"/>
  <c r="L390" i="8"/>
  <c r="L391" i="8"/>
  <c r="L392" i="8"/>
  <c r="L403" i="8"/>
  <c r="L404" i="8"/>
  <c r="L405" i="8"/>
  <c r="L406" i="8"/>
  <c r="L407" i="8"/>
  <c r="L408" i="8"/>
  <c r="U408" i="8" s="1"/>
  <c r="L409" i="8"/>
  <c r="L419" i="8"/>
  <c r="L420" i="8"/>
  <c r="L421" i="8"/>
  <c r="L422" i="8"/>
  <c r="L423" i="8"/>
  <c r="L424" i="8"/>
  <c r="L425" i="8"/>
  <c r="L435" i="8"/>
  <c r="L436" i="8"/>
  <c r="L437" i="8"/>
  <c r="L438" i="8"/>
  <c r="L439" i="8"/>
  <c r="L440" i="8"/>
  <c r="L441" i="8"/>
  <c r="L451" i="8"/>
  <c r="L452" i="8"/>
  <c r="L453" i="8"/>
  <c r="L454" i="8"/>
  <c r="L455" i="8"/>
  <c r="L456" i="8"/>
  <c r="L467" i="8"/>
  <c r="L468" i="8"/>
  <c r="L469" i="8"/>
  <c r="L470" i="8"/>
  <c r="L471" i="8"/>
  <c r="L472" i="8"/>
  <c r="L473" i="8"/>
  <c r="L483" i="8"/>
  <c r="L484" i="8"/>
  <c r="L485" i="8"/>
  <c r="L486" i="8"/>
  <c r="L487" i="8"/>
  <c r="L488" i="8"/>
  <c r="L499" i="8"/>
  <c r="L500" i="8"/>
  <c r="L501" i="8"/>
  <c r="L502" i="8"/>
  <c r="L503" i="8"/>
  <c r="L504" i="8"/>
  <c r="L505" i="8"/>
  <c r="L515" i="8"/>
  <c r="L516" i="8"/>
  <c r="L517" i="8"/>
  <c r="L518" i="8"/>
  <c r="L519" i="8"/>
  <c r="L520" i="8"/>
  <c r="L531" i="8"/>
  <c r="L532" i="8"/>
  <c r="L533" i="8"/>
  <c r="L534" i="8"/>
  <c r="L535" i="8"/>
  <c r="L536" i="8"/>
  <c r="L537" i="8"/>
  <c r="L547" i="8"/>
  <c r="L548" i="8"/>
  <c r="L549" i="8"/>
  <c r="L550" i="8"/>
  <c r="L551" i="8"/>
  <c r="L552" i="8"/>
  <c r="L553" i="8"/>
  <c r="L563" i="8"/>
  <c r="L564" i="8"/>
  <c r="L565" i="8"/>
  <c r="L566" i="8"/>
  <c r="L567" i="8"/>
  <c r="L568" i="8"/>
  <c r="L579" i="8"/>
  <c r="L580" i="8"/>
  <c r="L581" i="8"/>
  <c r="L582" i="8"/>
  <c r="L583" i="8"/>
  <c r="L584" i="8"/>
  <c r="L585" i="8"/>
  <c r="L595" i="8"/>
  <c r="L596" i="8"/>
  <c r="L597" i="8"/>
  <c r="L598" i="8"/>
  <c r="L599" i="8"/>
  <c r="L600" i="8"/>
  <c r="L611" i="8"/>
  <c r="L612" i="8"/>
  <c r="L613" i="8"/>
  <c r="L614" i="8"/>
  <c r="L615" i="8"/>
  <c r="L616" i="8"/>
  <c r="L617" i="8"/>
  <c r="L627" i="8"/>
  <c r="L628" i="8"/>
  <c r="L629" i="8"/>
  <c r="L630" i="8"/>
  <c r="L631" i="8"/>
  <c r="L632" i="8"/>
  <c r="L643" i="8"/>
  <c r="L644" i="8"/>
  <c r="L645" i="8"/>
  <c r="L646" i="8"/>
  <c r="L647" i="8"/>
  <c r="L648" i="8"/>
  <c r="L649" i="8"/>
  <c r="L659" i="8"/>
  <c r="L660" i="8"/>
  <c r="L661" i="8"/>
  <c r="L662" i="8"/>
  <c r="L663" i="8"/>
  <c r="L664" i="8"/>
  <c r="L675" i="8"/>
  <c r="L676" i="8"/>
  <c r="L677" i="8"/>
  <c r="L678" i="8"/>
  <c r="L679" i="8"/>
  <c r="L680" i="8"/>
  <c r="L681" i="8"/>
  <c r="L691" i="8"/>
  <c r="L692" i="8"/>
  <c r="L693" i="8"/>
  <c r="L694" i="8"/>
  <c r="L695" i="8"/>
  <c r="L696" i="8"/>
  <c r="L707" i="8"/>
  <c r="L708" i="8"/>
  <c r="L709" i="8"/>
  <c r="L710" i="8"/>
  <c r="L711" i="8"/>
  <c r="L712" i="8"/>
  <c r="L713" i="8"/>
  <c r="L723" i="8"/>
  <c r="L724" i="8"/>
  <c r="L725" i="8"/>
  <c r="L726" i="8"/>
  <c r="U726" i="8" s="1"/>
  <c r="L727" i="8"/>
  <c r="L728" i="8"/>
  <c r="L739" i="8"/>
  <c r="L740" i="8"/>
  <c r="L741" i="8"/>
  <c r="L742" i="8"/>
  <c r="L743" i="8"/>
  <c r="L744" i="8"/>
  <c r="L745" i="8"/>
  <c r="L755" i="8"/>
  <c r="L756" i="8"/>
  <c r="L757" i="8"/>
  <c r="L758" i="8"/>
  <c r="L759" i="8"/>
  <c r="L760" i="8"/>
  <c r="L761" i="8"/>
  <c r="L771" i="8"/>
  <c r="L772" i="8"/>
  <c r="L773" i="8"/>
  <c r="L774" i="8"/>
  <c r="L775" i="8"/>
  <c r="L776" i="8"/>
  <c r="L777" i="8"/>
  <c r="L787" i="8"/>
  <c r="L788" i="8"/>
  <c r="L789" i="8"/>
  <c r="L790" i="8"/>
  <c r="U790" i="8" s="1"/>
  <c r="L791" i="8"/>
  <c r="U791" i="8" s="1"/>
  <c r="L792" i="8"/>
  <c r="U792" i="8" s="1"/>
  <c r="L793" i="8"/>
  <c r="L803" i="8"/>
  <c r="L804" i="8"/>
  <c r="L805" i="8"/>
  <c r="L806" i="8"/>
  <c r="L807" i="8"/>
  <c r="L808" i="8"/>
  <c r="L819" i="8"/>
  <c r="L820" i="8"/>
  <c r="L821" i="8"/>
  <c r="L822" i="8"/>
  <c r="L823" i="8"/>
  <c r="U823" i="8" s="1"/>
  <c r="L824" i="8"/>
  <c r="U824" i="8" s="1"/>
  <c r="L825" i="8"/>
  <c r="L835" i="8"/>
  <c r="L836" i="8"/>
  <c r="L837" i="8"/>
  <c r="L838" i="8"/>
  <c r="U838" i="8" s="1"/>
  <c r="L839" i="8"/>
  <c r="L840" i="8"/>
  <c r="L851" i="8"/>
  <c r="L852" i="8"/>
  <c r="L853" i="8"/>
  <c r="L854" i="8"/>
  <c r="L855" i="8"/>
  <c r="U855" i="8" s="1"/>
  <c r="L856" i="8"/>
  <c r="U856" i="8" s="1"/>
  <c r="L857" i="8"/>
  <c r="L867" i="8"/>
  <c r="L868" i="8"/>
  <c r="L869" i="8"/>
  <c r="U869" i="8" s="1"/>
  <c r="L870" i="8"/>
  <c r="U870" i="8" s="1"/>
  <c r="L871" i="8"/>
  <c r="L872" i="8"/>
  <c r="L883" i="8"/>
  <c r="L884" i="8"/>
  <c r="L885" i="8"/>
  <c r="L886" i="8"/>
  <c r="L887" i="8"/>
  <c r="L888" i="8"/>
  <c r="L889" i="8"/>
  <c r="L899" i="8"/>
  <c r="L900" i="8"/>
  <c r="L901" i="8"/>
  <c r="L902" i="8"/>
  <c r="L903" i="8"/>
  <c r="L904" i="8"/>
  <c r="L905" i="8"/>
  <c r="L915" i="8"/>
  <c r="L916" i="8"/>
  <c r="L917" i="8"/>
  <c r="L918" i="8"/>
  <c r="L919" i="8"/>
  <c r="L920" i="8"/>
  <c r="L921" i="8"/>
  <c r="L931" i="8"/>
  <c r="L932" i="8"/>
  <c r="L933" i="8"/>
  <c r="L934" i="8"/>
  <c r="U934" i="8" s="1"/>
  <c r="L935" i="8"/>
  <c r="U935" i="8" s="1"/>
  <c r="L936" i="8"/>
  <c r="U936" i="8" s="1"/>
  <c r="L947" i="8"/>
  <c r="L948" i="8"/>
  <c r="L949" i="8"/>
  <c r="L950" i="8"/>
  <c r="L951" i="8"/>
  <c r="L952" i="8"/>
  <c r="L953" i="8"/>
  <c r="L963" i="8"/>
  <c r="L964" i="8"/>
  <c r="L965" i="8"/>
  <c r="L966" i="8"/>
  <c r="L967" i="8"/>
  <c r="L968" i="8"/>
  <c r="U968" i="8" s="1"/>
  <c r="L969" i="8"/>
  <c r="L979" i="8"/>
  <c r="L980" i="8"/>
  <c r="L981" i="8"/>
  <c r="L982" i="8"/>
  <c r="L983" i="8"/>
  <c r="L984" i="8"/>
  <c r="L995" i="8"/>
  <c r="L996" i="8"/>
  <c r="L997" i="8"/>
  <c r="L998" i="8"/>
  <c r="L999" i="8"/>
  <c r="L1000" i="8"/>
  <c r="L1001" i="8"/>
  <c r="L1011" i="8"/>
  <c r="L1012" i="8"/>
  <c r="L1013" i="8"/>
  <c r="L1014" i="8"/>
  <c r="L1015" i="8"/>
  <c r="L1016" i="8"/>
  <c r="L1027" i="8"/>
  <c r="L1028" i="8"/>
  <c r="L1029" i="8"/>
  <c r="L1030" i="8"/>
  <c r="L1031" i="8"/>
  <c r="L1032" i="8"/>
  <c r="L1033" i="8"/>
  <c r="L1043" i="8"/>
  <c r="L1044" i="8"/>
  <c r="L1045" i="8"/>
  <c r="U1045" i="8" s="1"/>
  <c r="L1046" i="8"/>
  <c r="U1046" i="8" s="1"/>
  <c r="L1047" i="8"/>
  <c r="U1047" i="8" s="1"/>
  <c r="L1048" i="8"/>
  <c r="L1059" i="8"/>
  <c r="L1060" i="8"/>
  <c r="L1061" i="8"/>
  <c r="L1062" i="8"/>
  <c r="L1063" i="8"/>
  <c r="L1064" i="8"/>
  <c r="L1065" i="8"/>
  <c r="L1075" i="8"/>
  <c r="L1076" i="8"/>
  <c r="L1077" i="8"/>
  <c r="L1078" i="8"/>
  <c r="L1079" i="8"/>
  <c r="L1080" i="8"/>
  <c r="L1081" i="8"/>
  <c r="L1091" i="8"/>
  <c r="L1092" i="8"/>
  <c r="L1093" i="8"/>
  <c r="L1094" i="8"/>
  <c r="U1094" i="8" s="1"/>
  <c r="L1095" i="8"/>
  <c r="L1096" i="8"/>
  <c r="L1097" i="8"/>
  <c r="L1107" i="8"/>
  <c r="L1108" i="8"/>
  <c r="L1109" i="8"/>
  <c r="L1110" i="8"/>
  <c r="L1111" i="8"/>
  <c r="L1112" i="8"/>
  <c r="L1113" i="8"/>
  <c r="L1119" i="8"/>
  <c r="L1120" i="8"/>
  <c r="L1123" i="8"/>
  <c r="L1124" i="8"/>
  <c r="L1125" i="8"/>
  <c r="L1126" i="8"/>
  <c r="L1127" i="8"/>
  <c r="U1127" i="8" s="1"/>
  <c r="L1128" i="8"/>
  <c r="U1128" i="8" s="1"/>
  <c r="L1129" i="8"/>
  <c r="L1139" i="8"/>
  <c r="L1140" i="8"/>
  <c r="L1141" i="8"/>
  <c r="U1141" i="8" s="1"/>
  <c r="L1142" i="8"/>
  <c r="U1142" i="8" s="1"/>
  <c r="L1143" i="8"/>
  <c r="U1143" i="8" s="1"/>
  <c r="L1144" i="8"/>
  <c r="U1144" i="8" s="1"/>
  <c r="L1145" i="8"/>
  <c r="L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U215" i="8" s="1"/>
  <c r="K216" i="8"/>
  <c r="U216" i="8" s="1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U409" i="8" s="1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U597" i="8" s="1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U709" i="8" s="1"/>
  <c r="K710" i="8"/>
  <c r="K711" i="8"/>
  <c r="U711" i="8" s="1"/>
  <c r="K712" i="8"/>
  <c r="U712" i="8" s="1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2" i="8"/>
  <c r="I3" i="8"/>
  <c r="I4" i="8"/>
  <c r="I5" i="8"/>
  <c r="I6" i="8"/>
  <c r="I7" i="8"/>
  <c r="I8" i="8"/>
  <c r="I9" i="8"/>
  <c r="I12" i="8"/>
  <c r="I13" i="8"/>
  <c r="I19" i="8"/>
  <c r="I20" i="8"/>
  <c r="I21" i="8"/>
  <c r="I22" i="8"/>
  <c r="I23" i="8"/>
  <c r="I24" i="8"/>
  <c r="I35" i="8"/>
  <c r="I36" i="8"/>
  <c r="I37" i="8"/>
  <c r="I38" i="8"/>
  <c r="I39" i="8"/>
  <c r="I40" i="8"/>
  <c r="I41" i="8"/>
  <c r="I44" i="8"/>
  <c r="I45" i="8"/>
  <c r="I46" i="8"/>
  <c r="I47" i="8"/>
  <c r="I51" i="8"/>
  <c r="I52" i="8"/>
  <c r="I53" i="8"/>
  <c r="I54" i="8"/>
  <c r="I55" i="8"/>
  <c r="I56" i="8"/>
  <c r="I57" i="8"/>
  <c r="I67" i="8"/>
  <c r="I68" i="8"/>
  <c r="I69" i="8"/>
  <c r="I70" i="8"/>
  <c r="I71" i="8"/>
  <c r="I72" i="8"/>
  <c r="I73" i="8"/>
  <c r="I83" i="8"/>
  <c r="I84" i="8"/>
  <c r="I85" i="8"/>
  <c r="I86" i="8"/>
  <c r="I87" i="8"/>
  <c r="I88" i="8"/>
  <c r="I99" i="8"/>
  <c r="I100" i="8"/>
  <c r="I101" i="8"/>
  <c r="I102" i="8"/>
  <c r="I103" i="8"/>
  <c r="I104" i="8"/>
  <c r="I105" i="8"/>
  <c r="I115" i="8"/>
  <c r="I116" i="8"/>
  <c r="I117" i="8"/>
  <c r="I118" i="8"/>
  <c r="I119" i="8"/>
  <c r="I120" i="8"/>
  <c r="I131" i="8"/>
  <c r="I132" i="8"/>
  <c r="I133" i="8"/>
  <c r="I134" i="8"/>
  <c r="I135" i="8"/>
  <c r="I136" i="8"/>
  <c r="I137" i="8"/>
  <c r="I140" i="8"/>
  <c r="I141" i="8"/>
  <c r="I147" i="8"/>
  <c r="I148" i="8"/>
  <c r="I149" i="8"/>
  <c r="I150" i="8"/>
  <c r="I151" i="8"/>
  <c r="I152" i="8"/>
  <c r="I163" i="8"/>
  <c r="I164" i="8"/>
  <c r="I165" i="8"/>
  <c r="I166" i="8"/>
  <c r="I167" i="8"/>
  <c r="I168" i="8"/>
  <c r="I169" i="8"/>
  <c r="I172" i="8"/>
  <c r="I173" i="8"/>
  <c r="I174" i="8"/>
  <c r="I179" i="8"/>
  <c r="I180" i="8"/>
  <c r="I181" i="8"/>
  <c r="I182" i="8"/>
  <c r="I183" i="8"/>
  <c r="I184" i="8"/>
  <c r="I185" i="8"/>
  <c r="I195" i="8"/>
  <c r="I196" i="8"/>
  <c r="I197" i="8"/>
  <c r="I198" i="8"/>
  <c r="I199" i="8"/>
  <c r="I200" i="8"/>
  <c r="I211" i="8"/>
  <c r="I212" i="8"/>
  <c r="I213" i="8"/>
  <c r="I214" i="8"/>
  <c r="I215" i="8"/>
  <c r="I216" i="8"/>
  <c r="I217" i="8"/>
  <c r="I227" i="8"/>
  <c r="I228" i="8"/>
  <c r="I229" i="8"/>
  <c r="I230" i="8"/>
  <c r="I231" i="8"/>
  <c r="I232" i="8"/>
  <c r="I233" i="8"/>
  <c r="I243" i="8"/>
  <c r="I244" i="8"/>
  <c r="I245" i="8"/>
  <c r="I246" i="8"/>
  <c r="I247" i="8"/>
  <c r="I248" i="8"/>
  <c r="I259" i="8"/>
  <c r="I260" i="8"/>
  <c r="I261" i="8"/>
  <c r="I262" i="8"/>
  <c r="I263" i="8"/>
  <c r="I264" i="8"/>
  <c r="I265" i="8"/>
  <c r="I268" i="8"/>
  <c r="I269" i="8"/>
  <c r="I275" i="8"/>
  <c r="I276" i="8"/>
  <c r="I277" i="8"/>
  <c r="I278" i="8"/>
  <c r="I279" i="8"/>
  <c r="I280" i="8"/>
  <c r="I291" i="8"/>
  <c r="I292" i="8"/>
  <c r="I293" i="8"/>
  <c r="I294" i="8"/>
  <c r="I295" i="8"/>
  <c r="I296" i="8"/>
  <c r="I307" i="8"/>
  <c r="I308" i="8"/>
  <c r="I309" i="8"/>
  <c r="I310" i="8"/>
  <c r="I311" i="8"/>
  <c r="I312" i="8"/>
  <c r="I313" i="8"/>
  <c r="I323" i="8"/>
  <c r="I324" i="8"/>
  <c r="I325" i="8"/>
  <c r="I326" i="8"/>
  <c r="I327" i="8"/>
  <c r="I328" i="8"/>
  <c r="I339" i="8"/>
  <c r="I340" i="8"/>
  <c r="I341" i="8"/>
  <c r="I342" i="8"/>
  <c r="I343" i="8"/>
  <c r="I344" i="8"/>
  <c r="I345" i="8"/>
  <c r="I355" i="8"/>
  <c r="I356" i="8"/>
  <c r="I357" i="8"/>
  <c r="I358" i="8"/>
  <c r="I359" i="8"/>
  <c r="I360" i="8"/>
  <c r="I361" i="8"/>
  <c r="I371" i="8"/>
  <c r="I372" i="8"/>
  <c r="I373" i="8"/>
  <c r="I374" i="8"/>
  <c r="I375" i="8"/>
  <c r="I376" i="8"/>
  <c r="I377" i="8"/>
  <c r="I387" i="8"/>
  <c r="I388" i="8"/>
  <c r="I389" i="8"/>
  <c r="I390" i="8"/>
  <c r="I391" i="8"/>
  <c r="I392" i="8"/>
  <c r="I393" i="8"/>
  <c r="I396" i="8"/>
  <c r="I403" i="8"/>
  <c r="I404" i="8"/>
  <c r="I405" i="8"/>
  <c r="I406" i="8"/>
  <c r="I407" i="8"/>
  <c r="I408" i="8"/>
  <c r="I419" i="8"/>
  <c r="I420" i="8"/>
  <c r="I421" i="8"/>
  <c r="I422" i="8"/>
  <c r="I423" i="8"/>
  <c r="I424" i="8"/>
  <c r="I425" i="8"/>
  <c r="I428" i="8"/>
  <c r="I435" i="8"/>
  <c r="I436" i="8"/>
  <c r="I437" i="8"/>
  <c r="I438" i="8"/>
  <c r="I439" i="8"/>
  <c r="I440" i="8"/>
  <c r="I451" i="8"/>
  <c r="I452" i="8"/>
  <c r="I453" i="8"/>
  <c r="I454" i="8"/>
  <c r="I455" i="8"/>
  <c r="I456" i="8"/>
  <c r="I457" i="8"/>
  <c r="I467" i="8"/>
  <c r="I468" i="8"/>
  <c r="I469" i="8"/>
  <c r="I470" i="8"/>
  <c r="I471" i="8"/>
  <c r="I472" i="8"/>
  <c r="I483" i="8"/>
  <c r="I484" i="8"/>
  <c r="I485" i="8"/>
  <c r="I486" i="8"/>
  <c r="I487" i="8"/>
  <c r="I488" i="8"/>
  <c r="I489" i="8"/>
  <c r="I499" i="8"/>
  <c r="I500" i="8"/>
  <c r="I501" i="8"/>
  <c r="I502" i="8"/>
  <c r="I503" i="8"/>
  <c r="I504" i="8"/>
  <c r="I515" i="8"/>
  <c r="I516" i="8"/>
  <c r="I517" i="8"/>
  <c r="I518" i="8"/>
  <c r="I519" i="8"/>
  <c r="I520" i="8"/>
  <c r="I521" i="8"/>
  <c r="I524" i="8"/>
  <c r="I525" i="8"/>
  <c r="I531" i="8"/>
  <c r="I532" i="8"/>
  <c r="I533" i="8"/>
  <c r="I534" i="8"/>
  <c r="I535" i="8"/>
  <c r="I536" i="8"/>
  <c r="I547" i="8"/>
  <c r="I548" i="8"/>
  <c r="I549" i="8"/>
  <c r="I550" i="8"/>
  <c r="I551" i="8"/>
  <c r="I552" i="8"/>
  <c r="I553" i="8"/>
  <c r="I556" i="8"/>
  <c r="I563" i="8"/>
  <c r="I564" i="8"/>
  <c r="I565" i="8"/>
  <c r="I566" i="8"/>
  <c r="I567" i="8"/>
  <c r="I568" i="8"/>
  <c r="I579" i="8"/>
  <c r="I580" i="8"/>
  <c r="I581" i="8"/>
  <c r="I582" i="8"/>
  <c r="I583" i="8"/>
  <c r="I584" i="8"/>
  <c r="I585" i="8"/>
  <c r="I595" i="8"/>
  <c r="I596" i="8"/>
  <c r="I597" i="8"/>
  <c r="I598" i="8"/>
  <c r="I599" i="8"/>
  <c r="I600" i="8"/>
  <c r="I611" i="8"/>
  <c r="I612" i="8"/>
  <c r="I613" i="8"/>
  <c r="I614" i="8"/>
  <c r="I615" i="8"/>
  <c r="I616" i="8"/>
  <c r="I617" i="8"/>
  <c r="I627" i="8"/>
  <c r="I628" i="8"/>
  <c r="I629" i="8"/>
  <c r="I630" i="8"/>
  <c r="I631" i="8"/>
  <c r="I632" i="8"/>
  <c r="I643" i="8"/>
  <c r="I644" i="8"/>
  <c r="I645" i="8"/>
  <c r="I646" i="8"/>
  <c r="I647" i="8"/>
  <c r="I648" i="8"/>
  <c r="I649" i="8"/>
  <c r="I659" i="8"/>
  <c r="I660" i="8"/>
  <c r="I661" i="8"/>
  <c r="I662" i="8"/>
  <c r="I663" i="8"/>
  <c r="I664" i="8"/>
  <c r="I675" i="8"/>
  <c r="I676" i="8"/>
  <c r="I677" i="8"/>
  <c r="I678" i="8"/>
  <c r="I679" i="8"/>
  <c r="I680" i="8"/>
  <c r="I681" i="8"/>
  <c r="I684" i="8"/>
  <c r="I685" i="8"/>
  <c r="I686" i="8"/>
  <c r="I691" i="8"/>
  <c r="I692" i="8"/>
  <c r="I693" i="8"/>
  <c r="I694" i="8"/>
  <c r="I695" i="8"/>
  <c r="I696" i="8"/>
  <c r="I707" i="8"/>
  <c r="I708" i="8"/>
  <c r="I709" i="8"/>
  <c r="I710" i="8"/>
  <c r="I711" i="8"/>
  <c r="I712" i="8"/>
  <c r="I713" i="8"/>
  <c r="I723" i="8"/>
  <c r="I724" i="8"/>
  <c r="I725" i="8"/>
  <c r="I726" i="8"/>
  <c r="I727" i="8"/>
  <c r="I728" i="8"/>
  <c r="I739" i="8"/>
  <c r="I740" i="8"/>
  <c r="I741" i="8"/>
  <c r="I742" i="8"/>
  <c r="I743" i="8"/>
  <c r="I744" i="8"/>
  <c r="I745" i="8"/>
  <c r="I755" i="8"/>
  <c r="I756" i="8"/>
  <c r="I757" i="8"/>
  <c r="I758" i="8"/>
  <c r="I759" i="8"/>
  <c r="I760" i="8"/>
  <c r="I761" i="8"/>
  <c r="I771" i="8"/>
  <c r="I772" i="8"/>
  <c r="I773" i="8"/>
  <c r="I774" i="8"/>
  <c r="I775" i="8"/>
  <c r="I776" i="8"/>
  <c r="I787" i="8"/>
  <c r="I788" i="8"/>
  <c r="I789" i="8"/>
  <c r="I790" i="8"/>
  <c r="I791" i="8"/>
  <c r="I792" i="8"/>
  <c r="I793" i="8"/>
  <c r="I796" i="8"/>
  <c r="I803" i="8"/>
  <c r="I804" i="8"/>
  <c r="I805" i="8"/>
  <c r="I806" i="8"/>
  <c r="I807" i="8"/>
  <c r="I808" i="8"/>
  <c r="I819" i="8"/>
  <c r="I820" i="8"/>
  <c r="I821" i="8"/>
  <c r="I822" i="8"/>
  <c r="I823" i="8"/>
  <c r="I824" i="8"/>
  <c r="I835" i="8"/>
  <c r="I836" i="8"/>
  <c r="I837" i="8"/>
  <c r="I838" i="8"/>
  <c r="I839" i="8"/>
  <c r="I840" i="8"/>
  <c r="I841" i="8"/>
  <c r="I851" i="8"/>
  <c r="I852" i="8"/>
  <c r="I853" i="8"/>
  <c r="I854" i="8"/>
  <c r="I855" i="8"/>
  <c r="I856" i="8"/>
  <c r="I867" i="8"/>
  <c r="I868" i="8"/>
  <c r="I869" i="8"/>
  <c r="I870" i="8"/>
  <c r="I871" i="8"/>
  <c r="I872" i="8"/>
  <c r="I873" i="8"/>
  <c r="I883" i="8"/>
  <c r="I884" i="8"/>
  <c r="I885" i="8"/>
  <c r="I886" i="8"/>
  <c r="I887" i="8"/>
  <c r="I888" i="8"/>
  <c r="I889" i="8"/>
  <c r="I897" i="8"/>
  <c r="I899" i="8"/>
  <c r="I900" i="8"/>
  <c r="I901" i="8"/>
  <c r="I902" i="8"/>
  <c r="I903" i="8"/>
  <c r="I904" i="8"/>
  <c r="I905" i="8"/>
  <c r="I915" i="8"/>
  <c r="I916" i="8"/>
  <c r="I917" i="8"/>
  <c r="I918" i="8"/>
  <c r="I919" i="8"/>
  <c r="I920" i="8"/>
  <c r="I921" i="8"/>
  <c r="I931" i="8"/>
  <c r="I932" i="8"/>
  <c r="I933" i="8"/>
  <c r="I934" i="8"/>
  <c r="I935" i="8"/>
  <c r="I936" i="8"/>
  <c r="I947" i="8"/>
  <c r="I948" i="8"/>
  <c r="I949" i="8"/>
  <c r="I950" i="8"/>
  <c r="I951" i="8"/>
  <c r="I952" i="8"/>
  <c r="I953" i="8"/>
  <c r="I963" i="8"/>
  <c r="I964" i="8"/>
  <c r="I965" i="8"/>
  <c r="I966" i="8"/>
  <c r="I967" i="8"/>
  <c r="I968" i="8"/>
  <c r="I979" i="8"/>
  <c r="I980" i="8"/>
  <c r="I981" i="8"/>
  <c r="I982" i="8"/>
  <c r="I983" i="8"/>
  <c r="I984" i="8"/>
  <c r="I985" i="8"/>
  <c r="I995" i="8"/>
  <c r="I996" i="8"/>
  <c r="I997" i="8"/>
  <c r="I998" i="8"/>
  <c r="I999" i="8"/>
  <c r="I1000" i="8"/>
  <c r="I1011" i="8"/>
  <c r="I1012" i="8"/>
  <c r="I1013" i="8"/>
  <c r="I1014" i="8"/>
  <c r="I1015" i="8"/>
  <c r="I1016" i="8"/>
  <c r="I1017" i="8"/>
  <c r="I1027" i="8"/>
  <c r="I1028" i="8"/>
  <c r="I1029" i="8"/>
  <c r="I1030" i="8"/>
  <c r="I1031" i="8"/>
  <c r="I1032" i="8"/>
  <c r="I1043" i="8"/>
  <c r="I1044" i="8"/>
  <c r="I1045" i="8"/>
  <c r="I1046" i="8"/>
  <c r="I1047" i="8"/>
  <c r="I1048" i="8"/>
  <c r="I1049" i="8"/>
  <c r="I1059" i="8"/>
  <c r="I1060" i="8"/>
  <c r="I1061" i="8"/>
  <c r="I1062" i="8"/>
  <c r="I1063" i="8"/>
  <c r="I1064" i="8"/>
  <c r="I1065" i="8"/>
  <c r="I1075" i="8"/>
  <c r="I1076" i="8"/>
  <c r="I1077" i="8"/>
  <c r="I1078" i="8"/>
  <c r="I1079" i="8"/>
  <c r="I1080" i="8"/>
  <c r="I1091" i="8"/>
  <c r="I1092" i="8"/>
  <c r="I1093" i="8"/>
  <c r="I1094" i="8"/>
  <c r="I1095" i="8"/>
  <c r="I1096" i="8"/>
  <c r="I1097" i="8"/>
  <c r="I1107" i="8"/>
  <c r="I1108" i="8"/>
  <c r="I1109" i="8"/>
  <c r="I1110" i="8"/>
  <c r="I1111" i="8"/>
  <c r="I1112" i="8"/>
  <c r="I1123" i="8"/>
  <c r="I1124" i="8"/>
  <c r="I1125" i="8"/>
  <c r="I1126" i="8"/>
  <c r="I1127" i="8"/>
  <c r="I1128" i="8"/>
  <c r="I1129" i="8"/>
  <c r="I1139" i="8"/>
  <c r="I1140" i="8"/>
  <c r="I1141" i="8"/>
  <c r="I1142" i="8"/>
  <c r="I1143" i="8"/>
  <c r="I1144" i="8"/>
  <c r="I2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3" i="8"/>
  <c r="H4" i="8"/>
  <c r="H5" i="8"/>
  <c r="H6" i="8"/>
  <c r="H7" i="8"/>
  <c r="H8" i="8"/>
  <c r="H9" i="8"/>
  <c r="H2" i="8"/>
  <c r="M127" i="3" l="1"/>
  <c r="M64" i="3"/>
  <c r="N63" i="3"/>
  <c r="M63" i="3"/>
  <c r="M32" i="3"/>
  <c r="N31" i="3"/>
  <c r="N32" i="3"/>
  <c r="M192" i="3"/>
  <c r="M184" i="3"/>
  <c r="M104" i="3"/>
  <c r="M72" i="3"/>
  <c r="N224" i="3"/>
  <c r="N166" i="3"/>
  <c r="N86" i="3"/>
  <c r="N70" i="3"/>
  <c r="N46" i="3"/>
  <c r="N175" i="3"/>
  <c r="N111" i="3"/>
  <c r="N47" i="3"/>
  <c r="N208" i="3"/>
  <c r="N176" i="3"/>
  <c r="M134" i="3"/>
  <c r="M118" i="3"/>
  <c r="M102" i="3"/>
  <c r="M86" i="3"/>
  <c r="M78" i="3"/>
  <c r="M70" i="3"/>
  <c r="M14" i="3"/>
  <c r="M6" i="3"/>
  <c r="M207" i="3"/>
  <c r="M199" i="3"/>
  <c r="M183" i="3"/>
  <c r="M175" i="3"/>
  <c r="M167" i="3"/>
  <c r="M151" i="3"/>
  <c r="M143" i="3"/>
  <c r="M119" i="3"/>
  <c r="M23" i="3"/>
  <c r="M7" i="3"/>
  <c r="M208" i="3"/>
  <c r="M176" i="3"/>
  <c r="M144" i="3"/>
  <c r="M112" i="3"/>
  <c r="M80" i="3"/>
  <c r="O63" i="3"/>
  <c r="M156" i="3"/>
  <c r="N187" i="3"/>
  <c r="M187" i="3"/>
  <c r="N27" i="3"/>
  <c r="M27" i="3"/>
  <c r="N215" i="3"/>
  <c r="N183" i="3"/>
  <c r="N55" i="3"/>
  <c r="N23" i="3"/>
  <c r="N7" i="3"/>
  <c r="N91" i="3"/>
  <c r="M91" i="3"/>
  <c r="N134" i="3"/>
  <c r="N102" i="3"/>
  <c r="N54" i="3"/>
  <c r="N38" i="3"/>
  <c r="N22" i="3"/>
  <c r="N6" i="3"/>
  <c r="N207" i="3"/>
  <c r="N143" i="3"/>
  <c r="N79" i="3"/>
  <c r="N15" i="3"/>
  <c r="N216" i="3"/>
  <c r="N72" i="3"/>
  <c r="N56" i="3"/>
  <c r="N40" i="3"/>
  <c r="N24" i="3"/>
  <c r="N16" i="3"/>
  <c r="N155" i="3"/>
  <c r="M155" i="3"/>
  <c r="M223" i="3"/>
  <c r="N221" i="3"/>
  <c r="N213" i="3"/>
  <c r="N181" i="3"/>
  <c r="N173" i="3"/>
  <c r="N165" i="3"/>
  <c r="N149" i="3"/>
  <c r="N141" i="3"/>
  <c r="N133" i="3"/>
  <c r="N117" i="3"/>
  <c r="N109" i="3"/>
  <c r="N29" i="3"/>
  <c r="N5" i="3"/>
  <c r="N219" i="3"/>
  <c r="M219" i="3"/>
  <c r="N127" i="3"/>
  <c r="M216" i="3"/>
  <c r="M136" i="3"/>
  <c r="N172" i="3"/>
  <c r="N140" i="3"/>
  <c r="N108" i="3"/>
  <c r="O192" i="3"/>
  <c r="N192" i="3" s="1"/>
  <c r="N60" i="3"/>
  <c r="M60" i="3"/>
  <c r="M172" i="3"/>
  <c r="M140" i="3"/>
  <c r="M108" i="3"/>
  <c r="M76" i="3"/>
  <c r="M44" i="3"/>
  <c r="M12" i="3"/>
  <c r="O191" i="3"/>
  <c r="N191" i="3" s="1"/>
  <c r="N59" i="3"/>
  <c r="M59" i="3"/>
  <c r="M28" i="3"/>
  <c r="N28" i="3"/>
  <c r="M24" i="3"/>
  <c r="M8" i="3"/>
  <c r="M92" i="3"/>
  <c r="N92" i="3"/>
  <c r="N199" i="3"/>
  <c r="N151" i="3"/>
  <c r="M203" i="3"/>
  <c r="M171" i="3"/>
  <c r="M11" i="3"/>
  <c r="N123" i="3"/>
  <c r="M123" i="3"/>
  <c r="O32" i="3"/>
  <c r="O31" i="3"/>
  <c r="M31" i="3" s="1"/>
  <c r="M2" i="3"/>
  <c r="N195" i="3"/>
  <c r="N179" i="3"/>
  <c r="N147" i="3"/>
  <c r="N131" i="3"/>
  <c r="N115" i="3"/>
  <c r="N11" i="3"/>
  <c r="O207" i="3"/>
  <c r="O175" i="3"/>
  <c r="O143" i="3"/>
  <c r="O111" i="3"/>
  <c r="M111" i="3" s="1"/>
  <c r="O79" i="3"/>
  <c r="M79" i="3" s="1"/>
  <c r="O47" i="3"/>
  <c r="M47" i="3" s="1"/>
  <c r="O15" i="3"/>
  <c r="M15" i="3" s="1"/>
  <c r="N2" i="3"/>
  <c r="M211" i="3"/>
  <c r="M195" i="3"/>
  <c r="M131" i="3"/>
  <c r="M115" i="3"/>
  <c r="M3" i="3"/>
  <c r="O206" i="3"/>
  <c r="N206" i="3" s="1"/>
  <c r="O174" i="3"/>
  <c r="M174" i="3" s="1"/>
  <c r="O142" i="3"/>
  <c r="M142" i="3" s="1"/>
  <c r="O110" i="3"/>
  <c r="M110" i="3" s="1"/>
  <c r="O78" i="3"/>
  <c r="N78" i="3" s="1"/>
  <c r="O46" i="3"/>
  <c r="M46" i="3" s="1"/>
  <c r="O17" i="3"/>
  <c r="O33" i="3"/>
  <c r="O49" i="3"/>
  <c r="O65" i="3"/>
  <c r="O81" i="3"/>
  <c r="O97" i="3"/>
  <c r="O113" i="3"/>
  <c r="O129" i="3"/>
  <c r="O145" i="3"/>
  <c r="O161" i="3"/>
  <c r="O177" i="3"/>
  <c r="O193" i="3"/>
  <c r="O209" i="3"/>
  <c r="O225" i="3"/>
  <c r="O38" i="3"/>
  <c r="M38" i="3" s="1"/>
  <c r="O86" i="3"/>
  <c r="O134" i="3"/>
  <c r="O166" i="3"/>
  <c r="M166" i="3" s="1"/>
  <c r="O198" i="3"/>
  <c r="N198" i="3" s="1"/>
  <c r="O18" i="3"/>
  <c r="N18" i="3" s="1"/>
  <c r="O34" i="3"/>
  <c r="N34" i="3" s="1"/>
  <c r="O50" i="3"/>
  <c r="N50" i="3" s="1"/>
  <c r="O66" i="3"/>
  <c r="N66" i="3" s="1"/>
  <c r="O82" i="3"/>
  <c r="N82" i="3" s="1"/>
  <c r="O98" i="3"/>
  <c r="N98" i="3" s="1"/>
  <c r="O114" i="3"/>
  <c r="N114" i="3" s="1"/>
  <c r="O130" i="3"/>
  <c r="N130" i="3" s="1"/>
  <c r="O146" i="3"/>
  <c r="N146" i="3" s="1"/>
  <c r="O162" i="3"/>
  <c r="N162" i="3" s="1"/>
  <c r="O178" i="3"/>
  <c r="N178" i="3" s="1"/>
  <c r="O194" i="3"/>
  <c r="N194" i="3" s="1"/>
  <c r="O210" i="3"/>
  <c r="N210" i="3" s="1"/>
  <c r="O226" i="3"/>
  <c r="N226" i="3" s="1"/>
  <c r="O6" i="3"/>
  <c r="O54" i="3"/>
  <c r="M54" i="3" s="1"/>
  <c r="O70" i="3"/>
  <c r="O102" i="3"/>
  <c r="O150" i="3"/>
  <c r="N150" i="3" s="1"/>
  <c r="O214" i="3"/>
  <c r="N214" i="3" s="1"/>
  <c r="O3" i="3"/>
  <c r="N3" i="3" s="1"/>
  <c r="O19" i="3"/>
  <c r="M19" i="3" s="1"/>
  <c r="O35" i="3"/>
  <c r="N35" i="3" s="1"/>
  <c r="O51" i="3"/>
  <c r="N51" i="3" s="1"/>
  <c r="O67" i="3"/>
  <c r="N67" i="3" s="1"/>
  <c r="O83" i="3"/>
  <c r="N83" i="3" s="1"/>
  <c r="O99" i="3"/>
  <c r="N99" i="3" s="1"/>
  <c r="O115" i="3"/>
  <c r="O131" i="3"/>
  <c r="O147" i="3"/>
  <c r="M147" i="3" s="1"/>
  <c r="O163" i="3"/>
  <c r="M163" i="3" s="1"/>
  <c r="O179" i="3"/>
  <c r="M179" i="3" s="1"/>
  <c r="O195" i="3"/>
  <c r="O211" i="3"/>
  <c r="O2" i="3"/>
  <c r="O4" i="3"/>
  <c r="N4" i="3" s="1"/>
  <c r="O20" i="3"/>
  <c r="M20" i="3" s="1"/>
  <c r="O36" i="3"/>
  <c r="O52" i="3"/>
  <c r="N52" i="3" s="1"/>
  <c r="O68" i="3"/>
  <c r="M68" i="3" s="1"/>
  <c r="O84" i="3"/>
  <c r="N84" i="3" s="1"/>
  <c r="O100" i="3"/>
  <c r="M100" i="3" s="1"/>
  <c r="O116" i="3"/>
  <c r="N116" i="3" s="1"/>
  <c r="O132" i="3"/>
  <c r="O148" i="3"/>
  <c r="O164" i="3"/>
  <c r="O180" i="3"/>
  <c r="O196" i="3"/>
  <c r="M196" i="3" s="1"/>
  <c r="O212" i="3"/>
  <c r="N212" i="3" s="1"/>
  <c r="O22" i="3"/>
  <c r="M22" i="3" s="1"/>
  <c r="O118" i="3"/>
  <c r="N118" i="3" s="1"/>
  <c r="O182" i="3"/>
  <c r="N182" i="3" s="1"/>
  <c r="O5" i="3"/>
  <c r="O21" i="3"/>
  <c r="N21" i="3" s="1"/>
  <c r="O37" i="3"/>
  <c r="N37" i="3" s="1"/>
  <c r="O53" i="3"/>
  <c r="N53" i="3" s="1"/>
  <c r="O69" i="3"/>
  <c r="N69" i="3" s="1"/>
  <c r="O85" i="3"/>
  <c r="N85" i="3" s="1"/>
  <c r="O101" i="3"/>
  <c r="N101" i="3" s="1"/>
  <c r="O117" i="3"/>
  <c r="O133" i="3"/>
  <c r="O149" i="3"/>
  <c r="O165" i="3"/>
  <c r="O181" i="3"/>
  <c r="O197" i="3"/>
  <c r="M197" i="3" s="1"/>
  <c r="O213" i="3"/>
  <c r="O7" i="3"/>
  <c r="O23" i="3"/>
  <c r="O39" i="3"/>
  <c r="N39" i="3" s="1"/>
  <c r="O55" i="3"/>
  <c r="M55" i="3" s="1"/>
  <c r="O71" i="3"/>
  <c r="N71" i="3" s="1"/>
  <c r="O87" i="3"/>
  <c r="N87" i="3" s="1"/>
  <c r="O103" i="3"/>
  <c r="M103" i="3" s="1"/>
  <c r="O119" i="3"/>
  <c r="N119" i="3" s="1"/>
  <c r="O135" i="3"/>
  <c r="M135" i="3" s="1"/>
  <c r="O151" i="3"/>
  <c r="O167" i="3"/>
  <c r="N167" i="3" s="1"/>
  <c r="O183" i="3"/>
  <c r="O199" i="3"/>
  <c r="O215" i="3"/>
  <c r="M215" i="3" s="1"/>
  <c r="O8" i="3"/>
  <c r="N8" i="3" s="1"/>
  <c r="O24" i="3"/>
  <c r="O40" i="3"/>
  <c r="M40" i="3" s="1"/>
  <c r="O56" i="3"/>
  <c r="M56" i="3" s="1"/>
  <c r="O72" i="3"/>
  <c r="O88" i="3"/>
  <c r="M88" i="3" s="1"/>
  <c r="O104" i="3"/>
  <c r="N104" i="3" s="1"/>
  <c r="O120" i="3"/>
  <c r="N120" i="3" s="1"/>
  <c r="O136" i="3"/>
  <c r="N136" i="3" s="1"/>
  <c r="O152" i="3"/>
  <c r="M152" i="3" s="1"/>
  <c r="O168" i="3"/>
  <c r="N168" i="3" s="1"/>
  <c r="O184" i="3"/>
  <c r="N184" i="3" s="1"/>
  <c r="O200" i="3"/>
  <c r="N200" i="3" s="1"/>
  <c r="O216" i="3"/>
  <c r="M181" i="3"/>
  <c r="M165" i="3"/>
  <c r="M133" i="3"/>
  <c r="M117" i="3"/>
  <c r="M37" i="3"/>
  <c r="M21" i="3"/>
  <c r="M5" i="3"/>
  <c r="O218" i="3"/>
  <c r="M218" i="3" s="1"/>
  <c r="O186" i="3"/>
  <c r="M186" i="3" s="1"/>
  <c r="O154" i="3"/>
  <c r="M154" i="3" s="1"/>
  <c r="O122" i="3"/>
  <c r="M122" i="3" s="1"/>
  <c r="O90" i="3"/>
  <c r="M90" i="3" s="1"/>
  <c r="O58" i="3"/>
  <c r="M58" i="3" s="1"/>
  <c r="O26" i="3"/>
  <c r="M26" i="3" s="1"/>
  <c r="N202" i="3"/>
  <c r="N186" i="3"/>
  <c r="N170" i="3"/>
  <c r="N154" i="3"/>
  <c r="N138" i="3"/>
  <c r="N122" i="3"/>
  <c r="N106" i="3"/>
  <c r="N90" i="3"/>
  <c r="O205" i="3"/>
  <c r="M205" i="3" s="1"/>
  <c r="O173" i="3"/>
  <c r="M173" i="3" s="1"/>
  <c r="O141" i="3"/>
  <c r="M141" i="3" s="1"/>
  <c r="O109" i="3"/>
  <c r="M109" i="3" s="1"/>
  <c r="O77" i="3"/>
  <c r="N77" i="3" s="1"/>
  <c r="O45" i="3"/>
  <c r="M45" i="3" s="1"/>
  <c r="O13" i="3"/>
  <c r="M13" i="3" s="1"/>
  <c r="N180" i="3"/>
  <c r="N132" i="3"/>
  <c r="N68" i="3"/>
  <c r="O217" i="3"/>
  <c r="M217" i="3" s="1"/>
  <c r="O153" i="3"/>
  <c r="M153" i="3" s="1"/>
  <c r="O89" i="3"/>
  <c r="M89" i="3" s="1"/>
  <c r="O25" i="3"/>
  <c r="M25" i="3" s="1"/>
  <c r="M164" i="3"/>
  <c r="M148" i="3"/>
  <c r="M36" i="3"/>
  <c r="O144" i="3"/>
  <c r="N144" i="3" s="1"/>
  <c r="O80" i="3"/>
  <c r="N80" i="3" s="1"/>
  <c r="O48" i="3"/>
  <c r="M48" i="3" s="1"/>
  <c r="N211" i="3"/>
  <c r="M226" i="3"/>
  <c r="M210" i="3"/>
  <c r="M194" i="3"/>
  <c r="M82" i="3"/>
  <c r="M66" i="3"/>
  <c r="M50" i="3"/>
  <c r="M34" i="3"/>
  <c r="M18" i="3"/>
  <c r="O204" i="3"/>
  <c r="N204" i="3" s="1"/>
  <c r="O172" i="3"/>
  <c r="O140" i="3"/>
  <c r="O108" i="3"/>
  <c r="O76" i="3"/>
  <c r="N76" i="3" s="1"/>
  <c r="O44" i="3"/>
  <c r="N44" i="3" s="1"/>
  <c r="O12" i="3"/>
  <c r="N12" i="3" s="1"/>
  <c r="M213" i="3"/>
  <c r="M149" i="3"/>
  <c r="N196" i="3"/>
  <c r="N164" i="3"/>
  <c r="N148" i="3"/>
  <c r="N36" i="3"/>
  <c r="N20" i="3"/>
  <c r="O185" i="3"/>
  <c r="M185" i="3" s="1"/>
  <c r="O121" i="3"/>
  <c r="M121" i="3" s="1"/>
  <c r="O57" i="3"/>
  <c r="M57" i="3" s="1"/>
  <c r="M180" i="3"/>
  <c r="M132" i="3"/>
  <c r="M4" i="3"/>
  <c r="O208" i="3"/>
  <c r="O176" i="3"/>
  <c r="O112" i="3"/>
  <c r="N112" i="3" s="1"/>
  <c r="O16" i="3"/>
  <c r="M16" i="3" s="1"/>
  <c r="N163" i="3"/>
  <c r="N217" i="3"/>
  <c r="N201" i="3"/>
  <c r="N169" i="3"/>
  <c r="N153" i="3"/>
  <c r="N137" i="3"/>
  <c r="N121" i="3"/>
  <c r="N105" i="3"/>
  <c r="N89" i="3"/>
  <c r="N73" i="3"/>
  <c r="N57" i="3"/>
  <c r="N41" i="3"/>
  <c r="N25" i="3"/>
  <c r="N9" i="3"/>
  <c r="O203" i="3"/>
  <c r="N203" i="3" s="1"/>
  <c r="O171" i="3"/>
  <c r="N171" i="3" s="1"/>
  <c r="O139" i="3"/>
  <c r="N139" i="3" s="1"/>
  <c r="O107" i="3"/>
  <c r="N107" i="3" s="1"/>
  <c r="O75" i="3"/>
  <c r="N75" i="3" s="1"/>
  <c r="O43" i="3"/>
  <c r="N43" i="3" s="1"/>
  <c r="O11" i="3"/>
  <c r="O202" i="3"/>
  <c r="M202" i="3" s="1"/>
  <c r="O170" i="3"/>
  <c r="M170" i="3" s="1"/>
  <c r="O138" i="3"/>
  <c r="M138" i="3" s="1"/>
  <c r="O106" i="3"/>
  <c r="M106" i="3" s="1"/>
  <c r="O74" i="3"/>
  <c r="M74" i="3" s="1"/>
  <c r="O42" i="3"/>
  <c r="M42" i="3" s="1"/>
  <c r="O10" i="3"/>
  <c r="M10" i="3" s="1"/>
  <c r="K1975" i="7"/>
  <c r="K1367" i="7"/>
  <c r="K1047" i="7"/>
  <c r="H919" i="7"/>
  <c r="J919" i="7" s="1"/>
  <c r="K919" i="7" s="1"/>
  <c r="I919" i="7"/>
  <c r="K679" i="7"/>
  <c r="K2013" i="7"/>
  <c r="K1502" i="7"/>
  <c r="K769" i="7"/>
  <c r="I2342" i="7"/>
  <c r="H2342" i="7"/>
  <c r="J2342" i="7" s="1"/>
  <c r="K2342" i="7" s="1"/>
  <c r="H1910" i="7"/>
  <c r="J1910" i="7" s="1"/>
  <c r="I1910" i="7"/>
  <c r="I1766" i="7"/>
  <c r="H1766" i="7"/>
  <c r="J1766" i="7" s="1"/>
  <c r="K1766" i="7" s="1"/>
  <c r="K406" i="7"/>
  <c r="K2366" i="7"/>
  <c r="K922" i="7"/>
  <c r="K2221" i="7"/>
  <c r="K1063" i="7"/>
  <c r="K2446" i="7"/>
  <c r="K1718" i="7"/>
  <c r="K240" i="7"/>
  <c r="I2358" i="7"/>
  <c r="K1876" i="7"/>
  <c r="K834" i="7"/>
  <c r="K1004" i="7"/>
  <c r="K516" i="7"/>
  <c r="K1620" i="7"/>
  <c r="K1599" i="7"/>
  <c r="K1920" i="7"/>
  <c r="K2250" i="7"/>
  <c r="K2218" i="7"/>
  <c r="K1978" i="7"/>
  <c r="K1882" i="7"/>
  <c r="K1818" i="7"/>
  <c r="K1562" i="7"/>
  <c r="K1514" i="7"/>
  <c r="K1482" i="7"/>
  <c r="K1450" i="7"/>
  <c r="K1130" i="7"/>
  <c r="K682" i="7"/>
  <c r="K218" i="7"/>
  <c r="K154" i="7"/>
  <c r="K2027" i="7"/>
  <c r="H1830" i="7"/>
  <c r="J1830" i="7" s="1"/>
  <c r="K1830" i="7" s="1"/>
  <c r="K131" i="7"/>
  <c r="K327" i="7"/>
  <c r="K2217" i="7"/>
  <c r="K2153" i="7"/>
  <c r="K1881" i="7"/>
  <c r="K1785" i="7"/>
  <c r="K1561" i="7"/>
  <c r="K1481" i="7"/>
  <c r="K1129" i="7"/>
  <c r="K1081" i="7"/>
  <c r="K681" i="7"/>
  <c r="K585" i="7"/>
  <c r="K217" i="7"/>
  <c r="K153" i="7"/>
  <c r="K2159" i="7"/>
  <c r="K2104" i="7"/>
  <c r="K1976" i="7"/>
  <c r="K1784" i="7"/>
  <c r="K1624" i="7"/>
  <c r="K1560" i="7"/>
  <c r="K1544" i="7"/>
  <c r="K1528" i="7"/>
  <c r="K1480" i="7"/>
  <c r="K1224" i="7"/>
  <c r="K2014" i="7"/>
  <c r="K329" i="7"/>
  <c r="K2103" i="7"/>
  <c r="K1911" i="7"/>
  <c r="H1591" i="7"/>
  <c r="J1591" i="7" s="1"/>
  <c r="K1591" i="7" s="1"/>
  <c r="I1591" i="7"/>
  <c r="K1303" i="7"/>
  <c r="K1175" i="7"/>
  <c r="K615" i="7"/>
  <c r="I2454" i="7"/>
  <c r="H2454" i="7"/>
  <c r="J2454" i="7" s="1"/>
  <c r="K2358" i="7"/>
  <c r="K2070" i="7"/>
  <c r="H1430" i="7"/>
  <c r="J1430" i="7" s="1"/>
  <c r="K1430" i="7" s="1"/>
  <c r="I1430" i="7"/>
  <c r="K1366" i="7"/>
  <c r="H1126" i="7"/>
  <c r="J1126" i="7" s="1"/>
  <c r="I1126" i="7"/>
  <c r="K886" i="7"/>
  <c r="I1366" i="7"/>
  <c r="K2268" i="7"/>
  <c r="K2453" i="7"/>
  <c r="K1061" i="7"/>
  <c r="K1819" i="7"/>
  <c r="K1260" i="7"/>
  <c r="K923" i="7"/>
  <c r="I1928" i="7"/>
  <c r="I1880" i="7"/>
  <c r="K1880" i="7" s="1"/>
  <c r="I1848" i="7"/>
  <c r="I1768" i="7"/>
  <c r="I1720" i="7"/>
  <c r="K1720" i="7" s="1"/>
  <c r="I1704" i="7"/>
  <c r="I1688" i="7"/>
  <c r="I1624" i="7"/>
  <c r="I1608" i="7"/>
  <c r="I1528" i="7"/>
  <c r="I1464" i="7"/>
  <c r="I1400" i="7"/>
  <c r="I1384" i="7"/>
  <c r="I1336" i="7"/>
  <c r="I1304" i="7"/>
  <c r="K1304" i="7" s="1"/>
  <c r="I1288" i="7"/>
  <c r="K1288" i="7" s="1"/>
  <c r="I1272" i="7"/>
  <c r="I1240" i="7"/>
  <c r="I1224" i="7"/>
  <c r="I1192" i="7"/>
  <c r="I1176" i="7"/>
  <c r="I1144" i="7"/>
  <c r="I1128" i="7"/>
  <c r="K1128" i="7" s="1"/>
  <c r="I1080" i="7"/>
  <c r="I1048" i="7"/>
  <c r="I1032" i="7"/>
  <c r="I1016" i="7"/>
  <c r="I984" i="7"/>
  <c r="I968" i="7"/>
  <c r="I920" i="7"/>
  <c r="I888" i="7"/>
  <c r="I856" i="7"/>
  <c r="K856" i="7" s="1"/>
  <c r="I536" i="7"/>
  <c r="I488" i="7"/>
  <c r="I472" i="7"/>
  <c r="I424" i="7"/>
  <c r="I360" i="7"/>
  <c r="I280" i="7"/>
  <c r="I216" i="7"/>
  <c r="I120" i="7"/>
  <c r="I104" i="7"/>
  <c r="K2341" i="7"/>
  <c r="I1765" i="7"/>
  <c r="H1765" i="7"/>
  <c r="J1765" i="7" s="1"/>
  <c r="K1765" i="7" s="1"/>
  <c r="K1173" i="7"/>
  <c r="K405" i="7"/>
  <c r="K325" i="7"/>
  <c r="K2365" i="7"/>
  <c r="K2252" i="7"/>
  <c r="K1825" i="7"/>
  <c r="K859" i="7"/>
  <c r="I2519" i="7"/>
  <c r="I2487" i="7"/>
  <c r="I2439" i="7"/>
  <c r="I2407" i="7"/>
  <c r="I2375" i="7"/>
  <c r="I2295" i="7"/>
  <c r="I2263" i="7"/>
  <c r="I2151" i="7"/>
  <c r="K2151" i="7" s="1"/>
  <c r="I2055" i="7"/>
  <c r="I2039" i="7"/>
  <c r="I2007" i="7"/>
  <c r="I1927" i="7"/>
  <c r="I1863" i="7"/>
  <c r="I1847" i="7"/>
  <c r="I1767" i="7"/>
  <c r="I1687" i="7"/>
  <c r="I1607" i="7"/>
  <c r="I1431" i="7"/>
  <c r="I1383" i="7"/>
  <c r="I1335" i="7"/>
  <c r="I1319" i="7"/>
  <c r="I1287" i="7"/>
  <c r="I1271" i="7"/>
  <c r="I1223" i="7"/>
  <c r="I1175" i="7"/>
  <c r="I1127" i="7"/>
  <c r="I1079" i="7"/>
  <c r="K1079" i="7" s="1"/>
  <c r="I1031" i="7"/>
  <c r="I887" i="7"/>
  <c r="I871" i="7"/>
  <c r="I775" i="7"/>
  <c r="I631" i="7"/>
  <c r="I567" i="7"/>
  <c r="I535" i="7"/>
  <c r="I119" i="7"/>
  <c r="K2308" i="7"/>
  <c r="K2251" i="7"/>
  <c r="K1820" i="7"/>
  <c r="K1012" i="7"/>
  <c r="K16" i="7"/>
  <c r="K2220" i="7"/>
  <c r="K1967" i="7"/>
  <c r="K1009" i="7"/>
  <c r="K835" i="7"/>
  <c r="K2445" i="7"/>
  <c r="K1183" i="7"/>
  <c r="K1003" i="7"/>
  <c r="K2525" i="7"/>
  <c r="K2317" i="7"/>
  <c r="K2064" i="7"/>
  <c r="K1931" i="7"/>
  <c r="K1732" i="7"/>
  <c r="K1483" i="7"/>
  <c r="K253" i="7"/>
  <c r="H70" i="7"/>
  <c r="J70" i="7" s="1"/>
  <c r="K70" i="7" s="1"/>
  <c r="I2309" i="7"/>
  <c r="K2309" i="7" s="1"/>
  <c r="K2418" i="7"/>
  <c r="K2063" i="7"/>
  <c r="H1925" i="7"/>
  <c r="J1925" i="7" s="1"/>
  <c r="K1925" i="7" s="1"/>
  <c r="K525" i="7"/>
  <c r="I2215" i="7"/>
  <c r="I2199" i="7"/>
  <c r="I2087" i="7"/>
  <c r="I2071" i="7"/>
  <c r="I1959" i="7"/>
  <c r="I1799" i="7"/>
  <c r="I1783" i="7"/>
  <c r="I1703" i="7"/>
  <c r="I1543" i="7"/>
  <c r="I1527" i="7"/>
  <c r="I1463" i="7"/>
  <c r="I1399" i="7"/>
  <c r="I1351" i="7"/>
  <c r="I1239" i="7"/>
  <c r="I1191" i="7"/>
  <c r="I1095" i="7"/>
  <c r="I983" i="7"/>
  <c r="I935" i="7"/>
  <c r="I855" i="7"/>
  <c r="I647" i="7"/>
  <c r="I615" i="7"/>
  <c r="I551" i="7"/>
  <c r="I71" i="7"/>
  <c r="K71" i="7" s="1"/>
  <c r="K2340" i="7"/>
  <c r="K2196" i="7"/>
  <c r="K1908" i="7"/>
  <c r="K1860" i="7"/>
  <c r="K2498" i="7"/>
  <c r="K2402" i="7"/>
  <c r="K2115" i="7"/>
  <c r="K1259" i="7"/>
  <c r="I2182" i="7"/>
  <c r="I2054" i="7"/>
  <c r="I1878" i="7"/>
  <c r="K1878" i="7" s="1"/>
  <c r="I1862" i="7"/>
  <c r="I1782" i="7"/>
  <c r="K1782" i="7" s="1"/>
  <c r="I1622" i="7"/>
  <c r="K1622" i="7" s="1"/>
  <c r="I1606" i="7"/>
  <c r="I1526" i="7"/>
  <c r="I1286" i="7"/>
  <c r="I1238" i="7"/>
  <c r="I1142" i="7"/>
  <c r="I1030" i="7"/>
  <c r="I982" i="7"/>
  <c r="I886" i="7"/>
  <c r="I742" i="7"/>
  <c r="I710" i="7"/>
  <c r="I102" i="7"/>
  <c r="I70" i="7"/>
  <c r="K1859" i="7"/>
  <c r="K1107" i="7"/>
  <c r="K1043" i="7"/>
  <c r="K739" i="7"/>
  <c r="I1812" i="7"/>
  <c r="K1812" i="7" s="1"/>
  <c r="K2497" i="7"/>
  <c r="K2401" i="7"/>
  <c r="K1664" i="7"/>
  <c r="K627" i="7"/>
  <c r="I2197" i="7"/>
  <c r="I2181" i="7"/>
  <c r="K2181" i="7" s="1"/>
  <c r="I2069" i="7"/>
  <c r="K2069" i="7" s="1"/>
  <c r="I2053" i="7"/>
  <c r="I1957" i="7"/>
  <c r="I1861" i="7"/>
  <c r="K1861" i="7" s="1"/>
  <c r="I1701" i="7"/>
  <c r="I1605" i="7"/>
  <c r="I1461" i="7"/>
  <c r="I1397" i="7"/>
  <c r="I1285" i="7"/>
  <c r="I1189" i="7"/>
  <c r="I1029" i="7"/>
  <c r="I933" i="7"/>
  <c r="I885" i="7"/>
  <c r="K2338" i="7"/>
  <c r="K2206" i="7"/>
  <c r="K1131" i="7"/>
  <c r="K2482" i="7"/>
  <c r="K2307" i="7"/>
  <c r="K1248" i="7"/>
  <c r="K927" i="7"/>
  <c r="K1965" i="7"/>
  <c r="K1792" i="7"/>
  <c r="K2481" i="7"/>
  <c r="K2398" i="7"/>
  <c r="K1661" i="7"/>
  <c r="K1372" i="7"/>
  <c r="K925" i="7"/>
  <c r="K771" i="7"/>
  <c r="K1371" i="7"/>
  <c r="K2179" i="7"/>
  <c r="K2067" i="7"/>
  <c r="H1764" i="7"/>
  <c r="J1764" i="7" s="1"/>
  <c r="K1764" i="7" s="1"/>
  <c r="K1660" i="7"/>
  <c r="K1552" i="7"/>
  <c r="K1245" i="7"/>
  <c r="K832" i="7"/>
  <c r="K402" i="7"/>
  <c r="H2523" i="7"/>
  <c r="J2523" i="7" s="1"/>
  <c r="H2478" i="7"/>
  <c r="J2478" i="7" s="1"/>
  <c r="H2429" i="7"/>
  <c r="J2429" i="7" s="1"/>
  <c r="K2429" i="7" s="1"/>
  <c r="H2396" i="7"/>
  <c r="J2396" i="7" s="1"/>
  <c r="K2396" i="7" s="1"/>
  <c r="H2300" i="7"/>
  <c r="J2300" i="7" s="1"/>
  <c r="H2061" i="7"/>
  <c r="J2061" i="7" s="1"/>
  <c r="K2061" i="7" s="1"/>
  <c r="H2001" i="7"/>
  <c r="J2001" i="7" s="1"/>
  <c r="K2001" i="7" s="1"/>
  <c r="H1950" i="7"/>
  <c r="J1950" i="7" s="1"/>
  <c r="H1756" i="7"/>
  <c r="J1756" i="7" s="1"/>
  <c r="H1597" i="7"/>
  <c r="J1597" i="7" s="1"/>
  <c r="H1244" i="7"/>
  <c r="J1244" i="7" s="1"/>
  <c r="H975" i="7"/>
  <c r="J975" i="7" s="1"/>
  <c r="H909" i="7"/>
  <c r="J909" i="7" s="1"/>
  <c r="H673" i="7"/>
  <c r="J673" i="7" s="1"/>
  <c r="K673" i="7" s="1"/>
  <c r="H507" i="7"/>
  <c r="J507" i="7" s="1"/>
  <c r="K507" i="7" s="1"/>
  <c r="H401" i="7"/>
  <c r="J401" i="7" s="1"/>
  <c r="K401" i="7" s="1"/>
  <c r="I2526" i="7"/>
  <c r="K2526" i="7" s="1"/>
  <c r="I2510" i="7"/>
  <c r="I2494" i="7"/>
  <c r="I2478" i="7"/>
  <c r="I2462" i="7"/>
  <c r="I2446" i="7"/>
  <c r="I2430" i="7"/>
  <c r="I2414" i="7"/>
  <c r="I2398" i="7"/>
  <c r="I2382" i="7"/>
  <c r="I2366" i="7"/>
  <c r="I2350" i="7"/>
  <c r="I2334" i="7"/>
  <c r="I2318" i="7"/>
  <c r="I2302" i="7"/>
  <c r="I2286" i="7"/>
  <c r="I2270" i="7"/>
  <c r="K2270" i="7" s="1"/>
  <c r="I2254" i="7"/>
  <c r="I2234" i="7"/>
  <c r="I2216" i="7"/>
  <c r="K2216" i="7" s="1"/>
  <c r="I2198" i="7"/>
  <c r="K2198" i="7" s="1"/>
  <c r="I2180" i="7"/>
  <c r="I2162" i="7"/>
  <c r="I2144" i="7"/>
  <c r="I2126" i="7"/>
  <c r="I2106" i="7"/>
  <c r="I2088" i="7"/>
  <c r="I2070" i="7"/>
  <c r="I2052" i="7"/>
  <c r="I2034" i="7"/>
  <c r="I2016" i="7"/>
  <c r="I1998" i="7"/>
  <c r="I1977" i="7"/>
  <c r="K1977" i="7" s="1"/>
  <c r="I1958" i="7"/>
  <c r="I1939" i="7"/>
  <c r="I1920" i="7"/>
  <c r="I1898" i="7"/>
  <c r="I1879" i="7"/>
  <c r="K1879" i="7" s="1"/>
  <c r="I1860" i="7"/>
  <c r="I1841" i="7"/>
  <c r="I1819" i="7"/>
  <c r="I1800" i="7"/>
  <c r="I1781" i="7"/>
  <c r="I1762" i="7"/>
  <c r="I1743" i="7"/>
  <c r="I1721" i="7"/>
  <c r="I1702" i="7"/>
  <c r="I1683" i="7"/>
  <c r="I1664" i="7"/>
  <c r="I1642" i="7"/>
  <c r="I1623" i="7"/>
  <c r="K1623" i="7" s="1"/>
  <c r="I1604" i="7"/>
  <c r="I1585" i="7"/>
  <c r="I1563" i="7"/>
  <c r="K1563" i="7" s="1"/>
  <c r="I1544" i="7"/>
  <c r="I1525" i="7"/>
  <c r="I1505" i="7"/>
  <c r="I1482" i="7"/>
  <c r="I1462" i="7"/>
  <c r="I1441" i="7"/>
  <c r="I1418" i="7"/>
  <c r="I1398" i="7"/>
  <c r="I1377" i="7"/>
  <c r="I1352" i="7"/>
  <c r="I1331" i="7"/>
  <c r="I1305" i="7"/>
  <c r="I1284" i="7"/>
  <c r="I1258" i="7"/>
  <c r="K1258" i="7" s="1"/>
  <c r="I1237" i="7"/>
  <c r="I1211" i="7"/>
  <c r="I1190" i="7"/>
  <c r="I1168" i="7"/>
  <c r="I1143" i="7"/>
  <c r="I1121" i="7"/>
  <c r="I1096" i="7"/>
  <c r="I1075" i="7"/>
  <c r="I1049" i="7"/>
  <c r="I1028" i="7"/>
  <c r="I1002" i="7"/>
  <c r="I981" i="7"/>
  <c r="I955" i="7"/>
  <c r="I934" i="7"/>
  <c r="I906" i="7"/>
  <c r="I884" i="7"/>
  <c r="I854" i="7"/>
  <c r="I827" i="7"/>
  <c r="I796" i="7"/>
  <c r="I764" i="7"/>
  <c r="I738" i="7"/>
  <c r="I706" i="7"/>
  <c r="I681" i="7"/>
  <c r="I648" i="7"/>
  <c r="I611" i="7"/>
  <c r="I586" i="7"/>
  <c r="I552" i="7"/>
  <c r="I523" i="7"/>
  <c r="I489" i="7"/>
  <c r="I449" i="7"/>
  <c r="I419" i="7"/>
  <c r="I383" i="7"/>
  <c r="I352" i="7"/>
  <c r="I317" i="7"/>
  <c r="I281" i="7"/>
  <c r="I251" i="7"/>
  <c r="I211" i="7"/>
  <c r="I184" i="7"/>
  <c r="I145" i="7"/>
  <c r="I103" i="7"/>
  <c r="I69" i="7"/>
  <c r="I29" i="7"/>
  <c r="H2518" i="7"/>
  <c r="J2518" i="7" s="1"/>
  <c r="K2518" i="7" s="1"/>
  <c r="H2477" i="7"/>
  <c r="J2477" i="7" s="1"/>
  <c r="K2477" i="7" s="1"/>
  <c r="H2428" i="7"/>
  <c r="J2428" i="7" s="1"/>
  <c r="K2428" i="7" s="1"/>
  <c r="H2394" i="7"/>
  <c r="J2394" i="7" s="1"/>
  <c r="H2339" i="7"/>
  <c r="J2339" i="7" s="1"/>
  <c r="K2339" i="7" s="1"/>
  <c r="H2298" i="7"/>
  <c r="J2298" i="7" s="1"/>
  <c r="H2248" i="7"/>
  <c r="J2248" i="7" s="1"/>
  <c r="H2197" i="7"/>
  <c r="J2197" i="7" s="1"/>
  <c r="K2197" i="7" s="1"/>
  <c r="H2152" i="7"/>
  <c r="J2152" i="7" s="1"/>
  <c r="K2152" i="7" s="1"/>
  <c r="H2101" i="7"/>
  <c r="J2101" i="7" s="1"/>
  <c r="H2059" i="7"/>
  <c r="J2059" i="7" s="1"/>
  <c r="K2059" i="7" s="1"/>
  <c r="H2000" i="7"/>
  <c r="J2000" i="7" s="1"/>
  <c r="K2000" i="7" s="1"/>
  <c r="H1949" i="7"/>
  <c r="J1949" i="7" s="1"/>
  <c r="H1909" i="7"/>
  <c r="J1909" i="7" s="1"/>
  <c r="K1909" i="7" s="1"/>
  <c r="H1857" i="7"/>
  <c r="J1857" i="7" s="1"/>
  <c r="H1808" i="7"/>
  <c r="J1808" i="7" s="1"/>
  <c r="K1808" i="7" s="1"/>
  <c r="H1755" i="7"/>
  <c r="J1755" i="7" s="1"/>
  <c r="H1695" i="7"/>
  <c r="J1695" i="7" s="1"/>
  <c r="K1695" i="7" s="1"/>
  <c r="H1657" i="7"/>
  <c r="J1657" i="7" s="1"/>
  <c r="H1595" i="7"/>
  <c r="J1595" i="7" s="1"/>
  <c r="K1595" i="7" s="1"/>
  <c r="H1542" i="7"/>
  <c r="J1542" i="7" s="1"/>
  <c r="K1542" i="7" s="1"/>
  <c r="H1479" i="7"/>
  <c r="J1479" i="7" s="1"/>
  <c r="K1479" i="7" s="1"/>
  <c r="H1415" i="7"/>
  <c r="J1415" i="7" s="1"/>
  <c r="H1360" i="7"/>
  <c r="J1360" i="7" s="1"/>
  <c r="K1360" i="7" s="1"/>
  <c r="H1296" i="7"/>
  <c r="J1296" i="7" s="1"/>
  <c r="K1296" i="7" s="1"/>
  <c r="H1242" i="7"/>
  <c r="J1242" i="7" s="1"/>
  <c r="K1242" i="7" s="1"/>
  <c r="H1174" i="7"/>
  <c r="J1174" i="7" s="1"/>
  <c r="K1174" i="7" s="1"/>
  <c r="H1106" i="7"/>
  <c r="J1106" i="7" s="1"/>
  <c r="H1044" i="7"/>
  <c r="J1044" i="7" s="1"/>
  <c r="H973" i="7"/>
  <c r="J973" i="7" s="1"/>
  <c r="H901" i="7"/>
  <c r="J901" i="7" s="1"/>
  <c r="H821" i="7"/>
  <c r="J821" i="7" s="1"/>
  <c r="H738" i="7"/>
  <c r="J738" i="7" s="1"/>
  <c r="H672" i="7"/>
  <c r="J672" i="7" s="1"/>
  <c r="K672" i="7" s="1"/>
  <c r="H582" i="7"/>
  <c r="J582" i="7" s="1"/>
  <c r="H503" i="7"/>
  <c r="J503" i="7" s="1"/>
  <c r="K503" i="7" s="1"/>
  <c r="H400" i="7"/>
  <c r="J400" i="7" s="1"/>
  <c r="K400" i="7" s="1"/>
  <c r="H291" i="7"/>
  <c r="J291" i="7" s="1"/>
  <c r="K291" i="7" s="1"/>
  <c r="H207" i="7"/>
  <c r="J207" i="7" s="1"/>
  <c r="H72" i="7"/>
  <c r="J72" i="7" s="1"/>
  <c r="K72" i="7" s="1"/>
  <c r="K2397" i="7"/>
  <c r="H2287" i="7"/>
  <c r="J2287" i="7" s="1"/>
  <c r="K2287" i="7" s="1"/>
  <c r="H2044" i="7"/>
  <c r="J2044" i="7" s="1"/>
  <c r="K2044" i="7" s="1"/>
  <c r="H1356" i="7"/>
  <c r="J1356" i="7" s="1"/>
  <c r="H671" i="7"/>
  <c r="J671" i="7" s="1"/>
  <c r="I2524" i="7"/>
  <c r="I2508" i="7"/>
  <c r="I2492" i="7"/>
  <c r="I2476" i="7"/>
  <c r="I2460" i="7"/>
  <c r="I2444" i="7"/>
  <c r="K2444" i="7" s="1"/>
  <c r="I2428" i="7"/>
  <c r="I2412" i="7"/>
  <c r="I2396" i="7"/>
  <c r="I2380" i="7"/>
  <c r="I2364" i="7"/>
  <c r="K2364" i="7" s="1"/>
  <c r="I2348" i="7"/>
  <c r="I2332" i="7"/>
  <c r="I2316" i="7"/>
  <c r="K2316" i="7" s="1"/>
  <c r="I2300" i="7"/>
  <c r="I2284" i="7"/>
  <c r="I2268" i="7"/>
  <c r="I2250" i="7"/>
  <c r="I2232" i="7"/>
  <c r="I2214" i="7"/>
  <c r="I2196" i="7"/>
  <c r="I2178" i="7"/>
  <c r="I2160" i="7"/>
  <c r="I2142" i="7"/>
  <c r="I2122" i="7"/>
  <c r="I2104" i="7"/>
  <c r="I2086" i="7"/>
  <c r="I2068" i="7"/>
  <c r="K2068" i="7" s="1"/>
  <c r="I2050" i="7"/>
  <c r="I2032" i="7"/>
  <c r="K2032" i="7" s="1"/>
  <c r="I2014" i="7"/>
  <c r="I1994" i="7"/>
  <c r="I1975" i="7"/>
  <c r="I1956" i="7"/>
  <c r="I1937" i="7"/>
  <c r="I1915" i="7"/>
  <c r="I1896" i="7"/>
  <c r="I1877" i="7"/>
  <c r="I1858" i="7"/>
  <c r="I1839" i="7"/>
  <c r="I1817" i="7"/>
  <c r="I1798" i="7"/>
  <c r="I1779" i="7"/>
  <c r="I1760" i="7"/>
  <c r="K1760" i="7" s="1"/>
  <c r="I1738" i="7"/>
  <c r="I1719" i="7"/>
  <c r="K1719" i="7" s="1"/>
  <c r="I1700" i="7"/>
  <c r="I1681" i="7"/>
  <c r="I1659" i="7"/>
  <c r="I1640" i="7"/>
  <c r="I1621" i="7"/>
  <c r="K1621" i="7" s="1"/>
  <c r="I1602" i="7"/>
  <c r="I1583" i="7"/>
  <c r="I1561" i="7"/>
  <c r="I1542" i="7"/>
  <c r="I1523" i="7"/>
  <c r="I1503" i="7"/>
  <c r="I1480" i="7"/>
  <c r="I1460" i="7"/>
  <c r="I1439" i="7"/>
  <c r="K1439" i="7" s="1"/>
  <c r="I1416" i="7"/>
  <c r="K1416" i="7" s="1"/>
  <c r="I1396" i="7"/>
  <c r="I1371" i="7"/>
  <c r="I1350" i="7"/>
  <c r="I1328" i="7"/>
  <c r="K1328" i="7" s="1"/>
  <c r="I1303" i="7"/>
  <c r="I1281" i="7"/>
  <c r="I1256" i="7"/>
  <c r="K1256" i="7" s="1"/>
  <c r="I1235" i="7"/>
  <c r="I1209" i="7"/>
  <c r="I1188" i="7"/>
  <c r="I1162" i="7"/>
  <c r="I1141" i="7"/>
  <c r="I1115" i="7"/>
  <c r="I1094" i="7"/>
  <c r="I1072" i="7"/>
  <c r="I1047" i="7"/>
  <c r="I1025" i="7"/>
  <c r="I1000" i="7"/>
  <c r="I979" i="7"/>
  <c r="I953" i="7"/>
  <c r="I932" i="7"/>
  <c r="I904" i="7"/>
  <c r="I881" i="7"/>
  <c r="I850" i="7"/>
  <c r="I818" i="7"/>
  <c r="I794" i="7"/>
  <c r="I762" i="7"/>
  <c r="I735" i="7"/>
  <c r="I704" i="7"/>
  <c r="I671" i="7"/>
  <c r="I643" i="7"/>
  <c r="I609" i="7"/>
  <c r="I583" i="7"/>
  <c r="K583" i="7" s="1"/>
  <c r="I547" i="7"/>
  <c r="I513" i="7"/>
  <c r="I483" i="7"/>
  <c r="I447" i="7"/>
  <c r="K447" i="7" s="1"/>
  <c r="I416" i="7"/>
  <c r="I381" i="7"/>
  <c r="I345" i="7"/>
  <c r="I315" i="7"/>
  <c r="I275" i="7"/>
  <c r="I248" i="7"/>
  <c r="I209" i="7"/>
  <c r="I173" i="7"/>
  <c r="I143" i="7"/>
  <c r="I101" i="7"/>
  <c r="I66" i="7"/>
  <c r="I27" i="7"/>
  <c r="H2507" i="7"/>
  <c r="J2507" i="7" s="1"/>
  <c r="H2475" i="7"/>
  <c r="J2475" i="7" s="1"/>
  <c r="H2426" i="7"/>
  <c r="J2426" i="7" s="1"/>
  <c r="H2384" i="7"/>
  <c r="J2384" i="7" s="1"/>
  <c r="K2384" i="7" s="1"/>
  <c r="H2337" i="7"/>
  <c r="J2337" i="7" s="1"/>
  <c r="K2337" i="7" s="1"/>
  <c r="H2286" i="7"/>
  <c r="J2286" i="7" s="1"/>
  <c r="K2286" i="7" s="1"/>
  <c r="H2245" i="7"/>
  <c r="J2245" i="7" s="1"/>
  <c r="K2245" i="7" s="1"/>
  <c r="H2193" i="7"/>
  <c r="J2193" i="7" s="1"/>
  <c r="K2193" i="7" s="1"/>
  <c r="H2149" i="7"/>
  <c r="J2149" i="7" s="1"/>
  <c r="K2149" i="7" s="1"/>
  <c r="H2094" i="7"/>
  <c r="J2094" i="7" s="1"/>
  <c r="K2094" i="7" s="1"/>
  <c r="H2043" i="7"/>
  <c r="J2043" i="7" s="1"/>
  <c r="K2043" i="7" s="1"/>
  <c r="H1998" i="7"/>
  <c r="J1998" i="7" s="1"/>
  <c r="H1947" i="7"/>
  <c r="J1947" i="7" s="1"/>
  <c r="K1947" i="7" s="1"/>
  <c r="H1905" i="7"/>
  <c r="J1905" i="7" s="1"/>
  <c r="K1905" i="7" s="1"/>
  <c r="H1855" i="7"/>
  <c r="J1855" i="7" s="1"/>
  <c r="H1791" i="7"/>
  <c r="J1791" i="7" s="1"/>
  <c r="K1791" i="7" s="1"/>
  <c r="H1753" i="7"/>
  <c r="J1753" i="7" s="1"/>
  <c r="H1693" i="7"/>
  <c r="J1693" i="7" s="1"/>
  <c r="H1644" i="7"/>
  <c r="J1644" i="7" s="1"/>
  <c r="H1590" i="7"/>
  <c r="J1590" i="7" s="1"/>
  <c r="K1590" i="7" s="1"/>
  <c r="H1527" i="7"/>
  <c r="J1527" i="7" s="1"/>
  <c r="H1473" i="7"/>
  <c r="J1473" i="7" s="1"/>
  <c r="K1473" i="7" s="1"/>
  <c r="H1409" i="7"/>
  <c r="J1409" i="7" s="1"/>
  <c r="K1409" i="7" s="1"/>
  <c r="H1354" i="7"/>
  <c r="J1354" i="7" s="1"/>
  <c r="K1354" i="7" s="1"/>
  <c r="H1287" i="7"/>
  <c r="J1287" i="7" s="1"/>
  <c r="K1287" i="7" s="1"/>
  <c r="H1223" i="7"/>
  <c r="J1223" i="7" s="1"/>
  <c r="K1223" i="7" s="1"/>
  <c r="H1167" i="7"/>
  <c r="J1167" i="7" s="1"/>
  <c r="H1098" i="7"/>
  <c r="J1098" i="7" s="1"/>
  <c r="K1098" i="7" s="1"/>
  <c r="H1041" i="7"/>
  <c r="J1041" i="7" s="1"/>
  <c r="K1041" i="7" s="1"/>
  <c r="H971" i="7"/>
  <c r="J971" i="7" s="1"/>
  <c r="H885" i="7"/>
  <c r="J885" i="7" s="1"/>
  <c r="H819" i="7"/>
  <c r="J819" i="7" s="1"/>
  <c r="K819" i="7" s="1"/>
  <c r="H731" i="7"/>
  <c r="J731" i="7" s="1"/>
  <c r="H653" i="7"/>
  <c r="J653" i="7" s="1"/>
  <c r="K653" i="7" s="1"/>
  <c r="H580" i="7"/>
  <c r="J580" i="7" s="1"/>
  <c r="H478" i="7"/>
  <c r="J478" i="7" s="1"/>
  <c r="H398" i="7"/>
  <c r="J398" i="7" s="1"/>
  <c r="K398" i="7" s="1"/>
  <c r="H281" i="7"/>
  <c r="J281" i="7" s="1"/>
  <c r="K281" i="7" s="1"/>
  <c r="H197" i="7"/>
  <c r="J197" i="7" s="1"/>
  <c r="K197" i="7" s="1"/>
  <c r="H2508" i="7"/>
  <c r="J2508" i="7" s="1"/>
  <c r="H2095" i="7"/>
  <c r="J2095" i="7" s="1"/>
  <c r="K2095" i="7" s="1"/>
  <c r="H1105" i="7"/>
  <c r="J1105" i="7" s="1"/>
  <c r="K1105" i="7" s="1"/>
  <c r="H399" i="7"/>
  <c r="J399" i="7" s="1"/>
  <c r="K399" i="7" s="1"/>
  <c r="H11" i="7"/>
  <c r="J11" i="7" s="1"/>
  <c r="K11" i="7" s="1"/>
  <c r="H27" i="7"/>
  <c r="J27" i="7" s="1"/>
  <c r="H43" i="7"/>
  <c r="J43" i="7" s="1"/>
  <c r="H59" i="7"/>
  <c r="J59" i="7" s="1"/>
  <c r="H75" i="7"/>
  <c r="J75" i="7" s="1"/>
  <c r="K75" i="7" s="1"/>
  <c r="H91" i="7"/>
  <c r="J91" i="7" s="1"/>
  <c r="H107" i="7"/>
  <c r="J107" i="7" s="1"/>
  <c r="H123" i="7"/>
  <c r="J123" i="7" s="1"/>
  <c r="K123" i="7" s="1"/>
  <c r="H139" i="7"/>
  <c r="J139" i="7" s="1"/>
  <c r="H155" i="7"/>
  <c r="J155" i="7" s="1"/>
  <c r="H171" i="7"/>
  <c r="J171" i="7" s="1"/>
  <c r="H187" i="7"/>
  <c r="J187" i="7" s="1"/>
  <c r="K187" i="7" s="1"/>
  <c r="H203" i="7"/>
  <c r="J203" i="7" s="1"/>
  <c r="H219" i="7"/>
  <c r="J219" i="7" s="1"/>
  <c r="K219" i="7" s="1"/>
  <c r="H235" i="7"/>
  <c r="J235" i="7" s="1"/>
  <c r="H251" i="7"/>
  <c r="J251" i="7" s="1"/>
  <c r="K251" i="7" s="1"/>
  <c r="H267" i="7"/>
  <c r="J267" i="7" s="1"/>
  <c r="K267" i="7" s="1"/>
  <c r="H12" i="7"/>
  <c r="J12" i="7" s="1"/>
  <c r="H28" i="7"/>
  <c r="J28" i="7" s="1"/>
  <c r="K28" i="7" s="1"/>
  <c r="H44" i="7"/>
  <c r="J44" i="7" s="1"/>
  <c r="K44" i="7" s="1"/>
  <c r="H60" i="7"/>
  <c r="J60" i="7" s="1"/>
  <c r="H76" i="7"/>
  <c r="J76" i="7" s="1"/>
  <c r="K76" i="7" s="1"/>
  <c r="H92" i="7"/>
  <c r="J92" i="7" s="1"/>
  <c r="K92" i="7" s="1"/>
  <c r="H108" i="7"/>
  <c r="J108" i="7" s="1"/>
  <c r="H124" i="7"/>
  <c r="J124" i="7" s="1"/>
  <c r="K124" i="7" s="1"/>
  <c r="H140" i="7"/>
  <c r="J140" i="7" s="1"/>
  <c r="H156" i="7"/>
  <c r="J156" i="7" s="1"/>
  <c r="H172" i="7"/>
  <c r="J172" i="7" s="1"/>
  <c r="K172" i="7" s="1"/>
  <c r="H188" i="7"/>
  <c r="J188" i="7" s="1"/>
  <c r="K188" i="7" s="1"/>
  <c r="H204" i="7"/>
  <c r="J204" i="7" s="1"/>
  <c r="H220" i="7"/>
  <c r="J220" i="7" s="1"/>
  <c r="H236" i="7"/>
  <c r="J236" i="7" s="1"/>
  <c r="H252" i="7"/>
  <c r="J252" i="7" s="1"/>
  <c r="K252" i="7" s="1"/>
  <c r="H268" i="7"/>
  <c r="J268" i="7" s="1"/>
  <c r="K268" i="7" s="1"/>
  <c r="H284" i="7"/>
  <c r="J284" i="7" s="1"/>
  <c r="H300" i="7"/>
  <c r="J300" i="7" s="1"/>
  <c r="K300" i="7" s="1"/>
  <c r="H316" i="7"/>
  <c r="J316" i="7" s="1"/>
  <c r="K316" i="7" s="1"/>
  <c r="H332" i="7"/>
  <c r="J332" i="7" s="1"/>
  <c r="K332" i="7" s="1"/>
  <c r="H348" i="7"/>
  <c r="J348" i="7" s="1"/>
  <c r="H364" i="7"/>
  <c r="J364" i="7" s="1"/>
  <c r="K364" i="7" s="1"/>
  <c r="H380" i="7"/>
  <c r="J380" i="7" s="1"/>
  <c r="H396" i="7"/>
  <c r="J396" i="7" s="1"/>
  <c r="K396" i="7" s="1"/>
  <c r="H412" i="7"/>
  <c r="J412" i="7" s="1"/>
  <c r="K412" i="7" s="1"/>
  <c r="H428" i="7"/>
  <c r="J428" i="7" s="1"/>
  <c r="K428" i="7" s="1"/>
  <c r="H444" i="7"/>
  <c r="J444" i="7" s="1"/>
  <c r="H460" i="7"/>
  <c r="J460" i="7" s="1"/>
  <c r="K460" i="7" s="1"/>
  <c r="H476" i="7"/>
  <c r="J476" i="7" s="1"/>
  <c r="H492" i="7"/>
  <c r="J492" i="7" s="1"/>
  <c r="K492" i="7" s="1"/>
  <c r="H508" i="7"/>
  <c r="J508" i="7" s="1"/>
  <c r="K508" i="7" s="1"/>
  <c r="H524" i="7"/>
  <c r="J524" i="7" s="1"/>
  <c r="H540" i="7"/>
  <c r="J540" i="7" s="1"/>
  <c r="H556" i="7"/>
  <c r="J556" i="7" s="1"/>
  <c r="K556" i="7" s="1"/>
  <c r="H572" i="7"/>
  <c r="J572" i="7" s="1"/>
  <c r="H13" i="7"/>
  <c r="J13" i="7" s="1"/>
  <c r="H29" i="7"/>
  <c r="J29" i="7" s="1"/>
  <c r="H45" i="7"/>
  <c r="J45" i="7" s="1"/>
  <c r="H61" i="7"/>
  <c r="J61" i="7" s="1"/>
  <c r="H77" i="7"/>
  <c r="J77" i="7" s="1"/>
  <c r="H14" i="7"/>
  <c r="J14" i="7" s="1"/>
  <c r="K14" i="7" s="1"/>
  <c r="H30" i="7"/>
  <c r="J30" i="7" s="1"/>
  <c r="K30" i="7" s="1"/>
  <c r="H46" i="7"/>
  <c r="J46" i="7" s="1"/>
  <c r="K46" i="7" s="1"/>
  <c r="H62" i="7"/>
  <c r="J62" i="7" s="1"/>
  <c r="K62" i="7" s="1"/>
  <c r="H78" i="7"/>
  <c r="J78" i="7" s="1"/>
  <c r="H19" i="7"/>
  <c r="J19" i="7" s="1"/>
  <c r="H39" i="7"/>
  <c r="J39" i="7" s="1"/>
  <c r="K39" i="7" s="1"/>
  <c r="H63" i="7"/>
  <c r="J63" i="7" s="1"/>
  <c r="H83" i="7"/>
  <c r="J83" i="7" s="1"/>
  <c r="K83" i="7" s="1"/>
  <c r="H101" i="7"/>
  <c r="J101" i="7" s="1"/>
  <c r="K101" i="7" s="1"/>
  <c r="H119" i="7"/>
  <c r="J119" i="7" s="1"/>
  <c r="K119" i="7" s="1"/>
  <c r="H137" i="7"/>
  <c r="J137" i="7" s="1"/>
  <c r="H157" i="7"/>
  <c r="J157" i="7" s="1"/>
  <c r="H175" i="7"/>
  <c r="J175" i="7" s="1"/>
  <c r="H193" i="7"/>
  <c r="J193" i="7" s="1"/>
  <c r="K193" i="7" s="1"/>
  <c r="H211" i="7"/>
  <c r="J211" i="7" s="1"/>
  <c r="K211" i="7" s="1"/>
  <c r="H229" i="7"/>
  <c r="J229" i="7" s="1"/>
  <c r="K229" i="7" s="1"/>
  <c r="H247" i="7"/>
  <c r="J247" i="7" s="1"/>
  <c r="K247" i="7" s="1"/>
  <c r="H265" i="7"/>
  <c r="J265" i="7" s="1"/>
  <c r="H283" i="7"/>
  <c r="J283" i="7" s="1"/>
  <c r="K283" i="7" s="1"/>
  <c r="H301" i="7"/>
  <c r="J301" i="7" s="1"/>
  <c r="H318" i="7"/>
  <c r="J318" i="7" s="1"/>
  <c r="K318" i="7" s="1"/>
  <c r="H335" i="7"/>
  <c r="J335" i="7" s="1"/>
  <c r="K335" i="7" s="1"/>
  <c r="H352" i="7"/>
  <c r="J352" i="7" s="1"/>
  <c r="K352" i="7" s="1"/>
  <c r="H369" i="7"/>
  <c r="J369" i="7" s="1"/>
  <c r="H386" i="7"/>
  <c r="J386" i="7" s="1"/>
  <c r="K386" i="7" s="1"/>
  <c r="H403" i="7"/>
  <c r="J403" i="7" s="1"/>
  <c r="H420" i="7"/>
  <c r="J420" i="7" s="1"/>
  <c r="H437" i="7"/>
  <c r="J437" i="7" s="1"/>
  <c r="H454" i="7"/>
  <c r="J454" i="7" s="1"/>
  <c r="H471" i="7"/>
  <c r="J471" i="7" s="1"/>
  <c r="H488" i="7"/>
  <c r="J488" i="7" s="1"/>
  <c r="H505" i="7"/>
  <c r="J505" i="7" s="1"/>
  <c r="K505" i="7" s="1"/>
  <c r="H522" i="7"/>
  <c r="J522" i="7" s="1"/>
  <c r="K522" i="7" s="1"/>
  <c r="H539" i="7"/>
  <c r="J539" i="7" s="1"/>
  <c r="H557" i="7"/>
  <c r="J557" i="7" s="1"/>
  <c r="H574" i="7"/>
  <c r="J574" i="7" s="1"/>
  <c r="H590" i="7"/>
  <c r="J590" i="7" s="1"/>
  <c r="K590" i="7" s="1"/>
  <c r="H606" i="7"/>
  <c r="J606" i="7" s="1"/>
  <c r="K606" i="7" s="1"/>
  <c r="H622" i="7"/>
  <c r="J622" i="7" s="1"/>
  <c r="H638" i="7"/>
  <c r="J638" i="7" s="1"/>
  <c r="H654" i="7"/>
  <c r="J654" i="7" s="1"/>
  <c r="H670" i="7"/>
  <c r="J670" i="7" s="1"/>
  <c r="H686" i="7"/>
  <c r="J686" i="7" s="1"/>
  <c r="K686" i="7" s="1"/>
  <c r="H702" i="7"/>
  <c r="J702" i="7" s="1"/>
  <c r="H718" i="7"/>
  <c r="J718" i="7" s="1"/>
  <c r="H734" i="7"/>
  <c r="J734" i="7" s="1"/>
  <c r="H750" i="7"/>
  <c r="J750" i="7" s="1"/>
  <c r="K750" i="7" s="1"/>
  <c r="H766" i="7"/>
  <c r="J766" i="7" s="1"/>
  <c r="K766" i="7" s="1"/>
  <c r="H782" i="7"/>
  <c r="J782" i="7" s="1"/>
  <c r="H798" i="7"/>
  <c r="J798" i="7" s="1"/>
  <c r="K798" i="7" s="1"/>
  <c r="H814" i="7"/>
  <c r="J814" i="7" s="1"/>
  <c r="K814" i="7" s="1"/>
  <c r="H830" i="7"/>
  <c r="J830" i="7" s="1"/>
  <c r="K830" i="7" s="1"/>
  <c r="H846" i="7"/>
  <c r="J846" i="7" s="1"/>
  <c r="H862" i="7"/>
  <c r="J862" i="7" s="1"/>
  <c r="K862" i="7" s="1"/>
  <c r="H878" i="7"/>
  <c r="J878" i="7" s="1"/>
  <c r="H894" i="7"/>
  <c r="J894" i="7" s="1"/>
  <c r="H910" i="7"/>
  <c r="J910" i="7" s="1"/>
  <c r="H926" i="7"/>
  <c r="J926" i="7" s="1"/>
  <c r="H942" i="7"/>
  <c r="J942" i="7" s="1"/>
  <c r="H958" i="7"/>
  <c r="J958" i="7" s="1"/>
  <c r="H974" i="7"/>
  <c r="J974" i="7" s="1"/>
  <c r="H990" i="7"/>
  <c r="J990" i="7" s="1"/>
  <c r="H1006" i="7"/>
  <c r="J1006" i="7" s="1"/>
  <c r="K1006" i="7" s="1"/>
  <c r="H1022" i="7"/>
  <c r="J1022" i="7" s="1"/>
  <c r="K1022" i="7" s="1"/>
  <c r="H1038" i="7"/>
  <c r="J1038" i="7" s="1"/>
  <c r="K1038" i="7" s="1"/>
  <c r="H1054" i="7"/>
  <c r="J1054" i="7" s="1"/>
  <c r="H1070" i="7"/>
  <c r="J1070" i="7" s="1"/>
  <c r="K1070" i="7" s="1"/>
  <c r="H1086" i="7"/>
  <c r="J1086" i="7" s="1"/>
  <c r="H1102" i="7"/>
  <c r="J1102" i="7" s="1"/>
  <c r="H1118" i="7"/>
  <c r="J1118" i="7" s="1"/>
  <c r="K1118" i="7" s="1"/>
  <c r="H1134" i="7"/>
  <c r="J1134" i="7" s="1"/>
  <c r="H1150" i="7"/>
  <c r="J1150" i="7" s="1"/>
  <c r="H1166" i="7"/>
  <c r="J1166" i="7" s="1"/>
  <c r="H1182" i="7"/>
  <c r="J1182" i="7" s="1"/>
  <c r="H20" i="7"/>
  <c r="J20" i="7" s="1"/>
  <c r="H40" i="7"/>
  <c r="J40" i="7" s="1"/>
  <c r="H64" i="7"/>
  <c r="J64" i="7" s="1"/>
  <c r="H84" i="7"/>
  <c r="J84" i="7" s="1"/>
  <c r="H102" i="7"/>
  <c r="J102" i="7" s="1"/>
  <c r="H120" i="7"/>
  <c r="J120" i="7" s="1"/>
  <c r="K120" i="7" s="1"/>
  <c r="H138" i="7"/>
  <c r="J138" i="7" s="1"/>
  <c r="K138" i="7" s="1"/>
  <c r="H158" i="7"/>
  <c r="J158" i="7" s="1"/>
  <c r="H176" i="7"/>
  <c r="J176" i="7" s="1"/>
  <c r="K176" i="7" s="1"/>
  <c r="H194" i="7"/>
  <c r="J194" i="7" s="1"/>
  <c r="K194" i="7" s="1"/>
  <c r="H212" i="7"/>
  <c r="J212" i="7" s="1"/>
  <c r="H230" i="7"/>
  <c r="J230" i="7" s="1"/>
  <c r="K230" i="7" s="1"/>
  <c r="H248" i="7"/>
  <c r="J248" i="7" s="1"/>
  <c r="H266" i="7"/>
  <c r="J266" i="7" s="1"/>
  <c r="H285" i="7"/>
  <c r="J285" i="7" s="1"/>
  <c r="H302" i="7"/>
  <c r="J302" i="7" s="1"/>
  <c r="H319" i="7"/>
  <c r="J319" i="7" s="1"/>
  <c r="K319" i="7" s="1"/>
  <c r="H336" i="7"/>
  <c r="J336" i="7" s="1"/>
  <c r="K336" i="7" s="1"/>
  <c r="H353" i="7"/>
  <c r="J353" i="7" s="1"/>
  <c r="H370" i="7"/>
  <c r="J370" i="7" s="1"/>
  <c r="H387" i="7"/>
  <c r="J387" i="7" s="1"/>
  <c r="K387" i="7" s="1"/>
  <c r="H404" i="7"/>
  <c r="J404" i="7" s="1"/>
  <c r="H421" i="7"/>
  <c r="J421" i="7" s="1"/>
  <c r="H438" i="7"/>
  <c r="J438" i="7" s="1"/>
  <c r="H455" i="7"/>
  <c r="J455" i="7" s="1"/>
  <c r="K455" i="7" s="1"/>
  <c r="H472" i="7"/>
  <c r="J472" i="7" s="1"/>
  <c r="K472" i="7" s="1"/>
  <c r="H489" i="7"/>
  <c r="J489" i="7" s="1"/>
  <c r="K489" i="7" s="1"/>
  <c r="H506" i="7"/>
  <c r="J506" i="7" s="1"/>
  <c r="K506" i="7" s="1"/>
  <c r="H523" i="7"/>
  <c r="J523" i="7" s="1"/>
  <c r="H541" i="7"/>
  <c r="J541" i="7" s="1"/>
  <c r="H558" i="7"/>
  <c r="J558" i="7" s="1"/>
  <c r="H575" i="7"/>
  <c r="J575" i="7" s="1"/>
  <c r="H591" i="7"/>
  <c r="J591" i="7" s="1"/>
  <c r="K591" i="7" s="1"/>
  <c r="H607" i="7"/>
  <c r="J607" i="7" s="1"/>
  <c r="H21" i="7"/>
  <c r="J21" i="7" s="1"/>
  <c r="K21" i="7" s="1"/>
  <c r="H41" i="7"/>
  <c r="J41" i="7" s="1"/>
  <c r="H65" i="7"/>
  <c r="J65" i="7" s="1"/>
  <c r="K65" i="7" s="1"/>
  <c r="H85" i="7"/>
  <c r="J85" i="7" s="1"/>
  <c r="K85" i="7" s="1"/>
  <c r="H103" i="7"/>
  <c r="J103" i="7" s="1"/>
  <c r="K103" i="7" s="1"/>
  <c r="H121" i="7"/>
  <c r="J121" i="7" s="1"/>
  <c r="H141" i="7"/>
  <c r="J141" i="7" s="1"/>
  <c r="K141" i="7" s="1"/>
  <c r="H159" i="7"/>
  <c r="J159" i="7" s="1"/>
  <c r="H177" i="7"/>
  <c r="J177" i="7" s="1"/>
  <c r="H22" i="7"/>
  <c r="J22" i="7" s="1"/>
  <c r="K22" i="7" s="1"/>
  <c r="H42" i="7"/>
  <c r="J42" i="7" s="1"/>
  <c r="K42" i="7" s="1"/>
  <c r="H24" i="7"/>
  <c r="J24" i="7" s="1"/>
  <c r="H52" i="7"/>
  <c r="J52" i="7" s="1"/>
  <c r="H79" i="7"/>
  <c r="J79" i="7" s="1"/>
  <c r="H100" i="7"/>
  <c r="J100" i="7" s="1"/>
  <c r="H126" i="7"/>
  <c r="J126" i="7" s="1"/>
  <c r="K126" i="7" s="1"/>
  <c r="H147" i="7"/>
  <c r="J147" i="7" s="1"/>
  <c r="K147" i="7" s="1"/>
  <c r="H168" i="7"/>
  <c r="J168" i="7" s="1"/>
  <c r="K168" i="7" s="1"/>
  <c r="H191" i="7"/>
  <c r="J191" i="7" s="1"/>
  <c r="K191" i="7" s="1"/>
  <c r="H213" i="7"/>
  <c r="J213" i="7" s="1"/>
  <c r="K213" i="7" s="1"/>
  <c r="H233" i="7"/>
  <c r="J233" i="7" s="1"/>
  <c r="K233" i="7" s="1"/>
  <c r="H255" i="7"/>
  <c r="J255" i="7" s="1"/>
  <c r="K255" i="7" s="1"/>
  <c r="H275" i="7"/>
  <c r="J275" i="7" s="1"/>
  <c r="K275" i="7" s="1"/>
  <c r="H294" i="7"/>
  <c r="J294" i="7" s="1"/>
  <c r="H313" i="7"/>
  <c r="J313" i="7" s="1"/>
  <c r="H333" i="7"/>
  <c r="J333" i="7" s="1"/>
  <c r="K333" i="7" s="1"/>
  <c r="H354" i="7"/>
  <c r="J354" i="7" s="1"/>
  <c r="K354" i="7" s="1"/>
  <c r="H373" i="7"/>
  <c r="J373" i="7" s="1"/>
  <c r="H392" i="7"/>
  <c r="J392" i="7" s="1"/>
  <c r="H411" i="7"/>
  <c r="J411" i="7" s="1"/>
  <c r="H431" i="7"/>
  <c r="J431" i="7" s="1"/>
  <c r="K431" i="7" s="1"/>
  <c r="H450" i="7"/>
  <c r="J450" i="7" s="1"/>
  <c r="K450" i="7" s="1"/>
  <c r="H469" i="7"/>
  <c r="J469" i="7" s="1"/>
  <c r="H490" i="7"/>
  <c r="J490" i="7" s="1"/>
  <c r="K490" i="7" s="1"/>
  <c r="H510" i="7"/>
  <c r="J510" i="7" s="1"/>
  <c r="H529" i="7"/>
  <c r="J529" i="7" s="1"/>
  <c r="K529" i="7" s="1"/>
  <c r="H548" i="7"/>
  <c r="J548" i="7" s="1"/>
  <c r="K548" i="7" s="1"/>
  <c r="H567" i="7"/>
  <c r="J567" i="7" s="1"/>
  <c r="H586" i="7"/>
  <c r="J586" i="7" s="1"/>
  <c r="K586" i="7" s="1"/>
  <c r="H604" i="7"/>
  <c r="J604" i="7" s="1"/>
  <c r="K604" i="7" s="1"/>
  <c r="H623" i="7"/>
  <c r="J623" i="7" s="1"/>
  <c r="K623" i="7" s="1"/>
  <c r="H640" i="7"/>
  <c r="J640" i="7" s="1"/>
  <c r="K640" i="7" s="1"/>
  <c r="H657" i="7"/>
  <c r="J657" i="7" s="1"/>
  <c r="H674" i="7"/>
  <c r="J674" i="7" s="1"/>
  <c r="H691" i="7"/>
  <c r="J691" i="7" s="1"/>
  <c r="K691" i="7" s="1"/>
  <c r="H708" i="7"/>
  <c r="J708" i="7" s="1"/>
  <c r="H725" i="7"/>
  <c r="J725" i="7" s="1"/>
  <c r="H742" i="7"/>
  <c r="J742" i="7" s="1"/>
  <c r="K742" i="7" s="1"/>
  <c r="H759" i="7"/>
  <c r="J759" i="7" s="1"/>
  <c r="H776" i="7"/>
  <c r="J776" i="7" s="1"/>
  <c r="K776" i="7" s="1"/>
  <c r="H793" i="7"/>
  <c r="J793" i="7" s="1"/>
  <c r="K793" i="7" s="1"/>
  <c r="H810" i="7"/>
  <c r="J810" i="7" s="1"/>
  <c r="K810" i="7" s="1"/>
  <c r="H827" i="7"/>
  <c r="J827" i="7" s="1"/>
  <c r="H844" i="7"/>
  <c r="J844" i="7" s="1"/>
  <c r="H861" i="7"/>
  <c r="J861" i="7" s="1"/>
  <c r="H879" i="7"/>
  <c r="J879" i="7" s="1"/>
  <c r="H896" i="7"/>
  <c r="J896" i="7" s="1"/>
  <c r="H913" i="7"/>
  <c r="J913" i="7" s="1"/>
  <c r="K913" i="7" s="1"/>
  <c r="H930" i="7"/>
  <c r="J930" i="7" s="1"/>
  <c r="H947" i="7"/>
  <c r="J947" i="7" s="1"/>
  <c r="K947" i="7" s="1"/>
  <c r="H964" i="7"/>
  <c r="J964" i="7" s="1"/>
  <c r="K964" i="7" s="1"/>
  <c r="H981" i="7"/>
  <c r="J981" i="7" s="1"/>
  <c r="H998" i="7"/>
  <c r="J998" i="7" s="1"/>
  <c r="H1015" i="7"/>
  <c r="J1015" i="7" s="1"/>
  <c r="K1015" i="7" s="1"/>
  <c r="H1032" i="7"/>
  <c r="J1032" i="7" s="1"/>
  <c r="K1032" i="7" s="1"/>
  <c r="H1049" i="7"/>
  <c r="J1049" i="7" s="1"/>
  <c r="H1066" i="7"/>
  <c r="J1066" i="7" s="1"/>
  <c r="H1083" i="7"/>
  <c r="J1083" i="7" s="1"/>
  <c r="K1083" i="7" s="1"/>
  <c r="H1100" i="7"/>
  <c r="J1100" i="7" s="1"/>
  <c r="H1117" i="7"/>
  <c r="J1117" i="7" s="1"/>
  <c r="H1135" i="7"/>
  <c r="J1135" i="7" s="1"/>
  <c r="H1152" i="7"/>
  <c r="J1152" i="7" s="1"/>
  <c r="K1152" i="7" s="1"/>
  <c r="H1169" i="7"/>
  <c r="J1169" i="7" s="1"/>
  <c r="K1169" i="7" s="1"/>
  <c r="H1186" i="7"/>
  <c r="J1186" i="7" s="1"/>
  <c r="K1186" i="7" s="1"/>
  <c r="H1202" i="7"/>
  <c r="J1202" i="7" s="1"/>
  <c r="H1218" i="7"/>
  <c r="J1218" i="7" s="1"/>
  <c r="H1234" i="7"/>
  <c r="J1234" i="7" s="1"/>
  <c r="H1250" i="7"/>
  <c r="J1250" i="7" s="1"/>
  <c r="H1266" i="7"/>
  <c r="J1266" i="7" s="1"/>
  <c r="H1282" i="7"/>
  <c r="J1282" i="7" s="1"/>
  <c r="H1298" i="7"/>
  <c r="J1298" i="7" s="1"/>
  <c r="H1314" i="7"/>
  <c r="J1314" i="7" s="1"/>
  <c r="H1330" i="7"/>
  <c r="J1330" i="7" s="1"/>
  <c r="K1330" i="7" s="1"/>
  <c r="H1346" i="7"/>
  <c r="J1346" i="7" s="1"/>
  <c r="K1346" i="7" s="1"/>
  <c r="H1362" i="7"/>
  <c r="J1362" i="7" s="1"/>
  <c r="K1362" i="7" s="1"/>
  <c r="H1378" i="7"/>
  <c r="J1378" i="7" s="1"/>
  <c r="H1394" i="7"/>
  <c r="J1394" i="7" s="1"/>
  <c r="K1394" i="7" s="1"/>
  <c r="H1410" i="7"/>
  <c r="J1410" i="7" s="1"/>
  <c r="H1426" i="7"/>
  <c r="J1426" i="7" s="1"/>
  <c r="H1442" i="7"/>
  <c r="J1442" i="7" s="1"/>
  <c r="K1442" i="7" s="1"/>
  <c r="H1458" i="7"/>
  <c r="J1458" i="7" s="1"/>
  <c r="H1474" i="7"/>
  <c r="J1474" i="7" s="1"/>
  <c r="H1490" i="7"/>
  <c r="J1490" i="7" s="1"/>
  <c r="H1506" i="7"/>
  <c r="J1506" i="7" s="1"/>
  <c r="H1522" i="7"/>
  <c r="J1522" i="7" s="1"/>
  <c r="H1538" i="7"/>
  <c r="J1538" i="7" s="1"/>
  <c r="H1554" i="7"/>
  <c r="J1554" i="7" s="1"/>
  <c r="K1554" i="7" s="1"/>
  <c r="H1570" i="7"/>
  <c r="J1570" i="7" s="1"/>
  <c r="K1570" i="7" s="1"/>
  <c r="H1586" i="7"/>
  <c r="J1586" i="7" s="1"/>
  <c r="K1586" i="7" s="1"/>
  <c r="H1602" i="7"/>
  <c r="J1602" i="7" s="1"/>
  <c r="K1602" i="7" s="1"/>
  <c r="H1618" i="7"/>
  <c r="J1618" i="7" s="1"/>
  <c r="K1618" i="7" s="1"/>
  <c r="H1634" i="7"/>
  <c r="J1634" i="7" s="1"/>
  <c r="K1634" i="7" s="1"/>
  <c r="H1650" i="7"/>
  <c r="J1650" i="7" s="1"/>
  <c r="K1650" i="7" s="1"/>
  <c r="H1666" i="7"/>
  <c r="J1666" i="7" s="1"/>
  <c r="K1666" i="7" s="1"/>
  <c r="H1682" i="7"/>
  <c r="J1682" i="7" s="1"/>
  <c r="K1682" i="7" s="1"/>
  <c r="H1698" i="7"/>
  <c r="J1698" i="7" s="1"/>
  <c r="H1714" i="7"/>
  <c r="J1714" i="7" s="1"/>
  <c r="K1714" i="7" s="1"/>
  <c r="H1730" i="7"/>
  <c r="J1730" i="7" s="1"/>
  <c r="K1730" i="7" s="1"/>
  <c r="H1746" i="7"/>
  <c r="J1746" i="7" s="1"/>
  <c r="K1746" i="7" s="1"/>
  <c r="H1762" i="7"/>
  <c r="J1762" i="7" s="1"/>
  <c r="K1762" i="7" s="1"/>
  <c r="H1778" i="7"/>
  <c r="J1778" i="7" s="1"/>
  <c r="H1794" i="7"/>
  <c r="J1794" i="7" s="1"/>
  <c r="H1810" i="7"/>
  <c r="J1810" i="7" s="1"/>
  <c r="K1810" i="7" s="1"/>
  <c r="H1826" i="7"/>
  <c r="J1826" i="7" s="1"/>
  <c r="K1826" i="7" s="1"/>
  <c r="H1842" i="7"/>
  <c r="J1842" i="7" s="1"/>
  <c r="K1842" i="7" s="1"/>
  <c r="H1858" i="7"/>
  <c r="J1858" i="7" s="1"/>
  <c r="K1858" i="7" s="1"/>
  <c r="H1874" i="7"/>
  <c r="J1874" i="7" s="1"/>
  <c r="K1874" i="7" s="1"/>
  <c r="H1890" i="7"/>
  <c r="J1890" i="7" s="1"/>
  <c r="K1890" i="7" s="1"/>
  <c r="H1906" i="7"/>
  <c r="J1906" i="7" s="1"/>
  <c r="K1906" i="7" s="1"/>
  <c r="H1922" i="7"/>
  <c r="J1922" i="7" s="1"/>
  <c r="K1922" i="7" s="1"/>
  <c r="H1938" i="7"/>
  <c r="J1938" i="7" s="1"/>
  <c r="K1938" i="7" s="1"/>
  <c r="H1954" i="7"/>
  <c r="J1954" i="7" s="1"/>
  <c r="K1954" i="7" s="1"/>
  <c r="H1970" i="7"/>
  <c r="J1970" i="7" s="1"/>
  <c r="K1970" i="7" s="1"/>
  <c r="H1986" i="7"/>
  <c r="J1986" i="7" s="1"/>
  <c r="K1986" i="7" s="1"/>
  <c r="H2002" i="7"/>
  <c r="J2002" i="7" s="1"/>
  <c r="K2002" i="7" s="1"/>
  <c r="H2018" i="7"/>
  <c r="J2018" i="7" s="1"/>
  <c r="K2018" i="7" s="1"/>
  <c r="H2034" i="7"/>
  <c r="J2034" i="7" s="1"/>
  <c r="H2050" i="7"/>
  <c r="J2050" i="7" s="1"/>
  <c r="H2066" i="7"/>
  <c r="J2066" i="7" s="1"/>
  <c r="H2082" i="7"/>
  <c r="J2082" i="7" s="1"/>
  <c r="H2098" i="7"/>
  <c r="J2098" i="7" s="1"/>
  <c r="K2098" i="7" s="1"/>
  <c r="H2114" i="7"/>
  <c r="J2114" i="7" s="1"/>
  <c r="K2114" i="7" s="1"/>
  <c r="H2130" i="7"/>
  <c r="J2130" i="7" s="1"/>
  <c r="K2130" i="7" s="1"/>
  <c r="H2146" i="7"/>
  <c r="J2146" i="7" s="1"/>
  <c r="K2146" i="7" s="1"/>
  <c r="H2162" i="7"/>
  <c r="J2162" i="7" s="1"/>
  <c r="K2162" i="7" s="1"/>
  <c r="H2178" i="7"/>
  <c r="J2178" i="7" s="1"/>
  <c r="H2194" i="7"/>
  <c r="J2194" i="7" s="1"/>
  <c r="H2210" i="7"/>
  <c r="J2210" i="7" s="1"/>
  <c r="K2210" i="7" s="1"/>
  <c r="H2226" i="7"/>
  <c r="J2226" i="7" s="1"/>
  <c r="K2226" i="7" s="1"/>
  <c r="H2242" i="7"/>
  <c r="J2242" i="7" s="1"/>
  <c r="K2242" i="7" s="1"/>
  <c r="H2258" i="7"/>
  <c r="J2258" i="7" s="1"/>
  <c r="K2258" i="7" s="1"/>
  <c r="H2274" i="7"/>
  <c r="J2274" i="7" s="1"/>
  <c r="K2274" i="7" s="1"/>
  <c r="H2290" i="7"/>
  <c r="J2290" i="7" s="1"/>
  <c r="K2290" i="7" s="1"/>
  <c r="H2306" i="7"/>
  <c r="J2306" i="7" s="1"/>
  <c r="K2306" i="7" s="1"/>
  <c r="H2322" i="7"/>
  <c r="J2322" i="7" s="1"/>
  <c r="K2322" i="7" s="1"/>
  <c r="H25" i="7"/>
  <c r="J25" i="7" s="1"/>
  <c r="H53" i="7"/>
  <c r="J53" i="7" s="1"/>
  <c r="H80" i="7"/>
  <c r="J80" i="7" s="1"/>
  <c r="K80" i="7" s="1"/>
  <c r="H104" i="7"/>
  <c r="J104" i="7" s="1"/>
  <c r="K104" i="7" s="1"/>
  <c r="H127" i="7"/>
  <c r="J127" i="7" s="1"/>
  <c r="H148" i="7"/>
  <c r="J148" i="7" s="1"/>
  <c r="H169" i="7"/>
  <c r="J169" i="7" s="1"/>
  <c r="H192" i="7"/>
  <c r="J192" i="7" s="1"/>
  <c r="K192" i="7" s="1"/>
  <c r="H214" i="7"/>
  <c r="J214" i="7" s="1"/>
  <c r="K214" i="7" s="1"/>
  <c r="H234" i="7"/>
  <c r="J234" i="7" s="1"/>
  <c r="K234" i="7" s="1"/>
  <c r="H256" i="7"/>
  <c r="J256" i="7" s="1"/>
  <c r="K256" i="7" s="1"/>
  <c r="H276" i="7"/>
  <c r="J276" i="7" s="1"/>
  <c r="K276" i="7" s="1"/>
  <c r="H295" i="7"/>
  <c r="J295" i="7" s="1"/>
  <c r="H314" i="7"/>
  <c r="J314" i="7" s="1"/>
  <c r="H334" i="7"/>
  <c r="J334" i="7" s="1"/>
  <c r="K334" i="7" s="1"/>
  <c r="H355" i="7"/>
  <c r="J355" i="7" s="1"/>
  <c r="K355" i="7" s="1"/>
  <c r="H374" i="7"/>
  <c r="J374" i="7" s="1"/>
  <c r="H393" i="7"/>
  <c r="J393" i="7" s="1"/>
  <c r="K393" i="7" s="1"/>
  <c r="H413" i="7"/>
  <c r="J413" i="7" s="1"/>
  <c r="K413" i="7" s="1"/>
  <c r="H432" i="7"/>
  <c r="J432" i="7" s="1"/>
  <c r="K432" i="7" s="1"/>
  <c r="H451" i="7"/>
  <c r="J451" i="7" s="1"/>
  <c r="H470" i="7"/>
  <c r="J470" i="7" s="1"/>
  <c r="K470" i="7" s="1"/>
  <c r="H491" i="7"/>
  <c r="J491" i="7" s="1"/>
  <c r="K491" i="7" s="1"/>
  <c r="H511" i="7"/>
  <c r="J511" i="7" s="1"/>
  <c r="H530" i="7"/>
  <c r="J530" i="7" s="1"/>
  <c r="K530" i="7" s="1"/>
  <c r="H549" i="7"/>
  <c r="J549" i="7" s="1"/>
  <c r="K549" i="7" s="1"/>
  <c r="H568" i="7"/>
  <c r="J568" i="7" s="1"/>
  <c r="K568" i="7" s="1"/>
  <c r="H587" i="7"/>
  <c r="J587" i="7" s="1"/>
  <c r="K587" i="7" s="1"/>
  <c r="H605" i="7"/>
  <c r="J605" i="7" s="1"/>
  <c r="H624" i="7"/>
  <c r="J624" i="7" s="1"/>
  <c r="K624" i="7" s="1"/>
  <c r="H641" i="7"/>
  <c r="J641" i="7" s="1"/>
  <c r="H658" i="7"/>
  <c r="J658" i="7" s="1"/>
  <c r="H675" i="7"/>
  <c r="J675" i="7" s="1"/>
  <c r="H692" i="7"/>
  <c r="J692" i="7" s="1"/>
  <c r="K692" i="7" s="1"/>
  <c r="H709" i="7"/>
  <c r="J709" i="7" s="1"/>
  <c r="K709" i="7" s="1"/>
  <c r="H726" i="7"/>
  <c r="J726" i="7" s="1"/>
  <c r="H743" i="7"/>
  <c r="J743" i="7" s="1"/>
  <c r="K743" i="7" s="1"/>
  <c r="H760" i="7"/>
  <c r="J760" i="7" s="1"/>
  <c r="K760" i="7" s="1"/>
  <c r="H777" i="7"/>
  <c r="J777" i="7" s="1"/>
  <c r="K777" i="7" s="1"/>
  <c r="H794" i="7"/>
  <c r="J794" i="7" s="1"/>
  <c r="K794" i="7" s="1"/>
  <c r="H811" i="7"/>
  <c r="J811" i="7" s="1"/>
  <c r="K811" i="7" s="1"/>
  <c r="H828" i="7"/>
  <c r="J828" i="7" s="1"/>
  <c r="H845" i="7"/>
  <c r="J845" i="7" s="1"/>
  <c r="H863" i="7"/>
  <c r="J863" i="7" s="1"/>
  <c r="K863" i="7" s="1"/>
  <c r="H880" i="7"/>
  <c r="J880" i="7" s="1"/>
  <c r="H897" i="7"/>
  <c r="J897" i="7" s="1"/>
  <c r="K897" i="7" s="1"/>
  <c r="H914" i="7"/>
  <c r="J914" i="7" s="1"/>
  <c r="H931" i="7"/>
  <c r="J931" i="7" s="1"/>
  <c r="H948" i="7"/>
  <c r="J948" i="7" s="1"/>
  <c r="K948" i="7" s="1"/>
  <c r="H965" i="7"/>
  <c r="J965" i="7" s="1"/>
  <c r="K965" i="7" s="1"/>
  <c r="H982" i="7"/>
  <c r="J982" i="7" s="1"/>
  <c r="K982" i="7" s="1"/>
  <c r="H999" i="7"/>
  <c r="J999" i="7" s="1"/>
  <c r="H1016" i="7"/>
  <c r="J1016" i="7" s="1"/>
  <c r="K1016" i="7" s="1"/>
  <c r="H1033" i="7"/>
  <c r="J1033" i="7" s="1"/>
  <c r="K1033" i="7" s="1"/>
  <c r="H1050" i="7"/>
  <c r="J1050" i="7" s="1"/>
  <c r="K1050" i="7" s="1"/>
  <c r="H1067" i="7"/>
  <c r="J1067" i="7" s="1"/>
  <c r="H1084" i="7"/>
  <c r="J1084" i="7" s="1"/>
  <c r="K1084" i="7" s="1"/>
  <c r="H1101" i="7"/>
  <c r="J1101" i="7" s="1"/>
  <c r="H1119" i="7"/>
  <c r="J1119" i="7" s="1"/>
  <c r="H1136" i="7"/>
  <c r="J1136" i="7" s="1"/>
  <c r="H1153" i="7"/>
  <c r="J1153" i="7" s="1"/>
  <c r="K1153" i="7" s="1"/>
  <c r="H1170" i="7"/>
  <c r="J1170" i="7" s="1"/>
  <c r="H1187" i="7"/>
  <c r="J1187" i="7" s="1"/>
  <c r="H1203" i="7"/>
  <c r="J1203" i="7" s="1"/>
  <c r="K1203" i="7" s="1"/>
  <c r="H1219" i="7"/>
  <c r="J1219" i="7" s="1"/>
  <c r="K1219" i="7" s="1"/>
  <c r="H1235" i="7"/>
  <c r="J1235" i="7" s="1"/>
  <c r="H1251" i="7"/>
  <c r="J1251" i="7" s="1"/>
  <c r="K1251" i="7" s="1"/>
  <c r="H1267" i="7"/>
  <c r="J1267" i="7" s="1"/>
  <c r="K1267" i="7" s="1"/>
  <c r="H1283" i="7"/>
  <c r="J1283" i="7" s="1"/>
  <c r="K1283" i="7" s="1"/>
  <c r="H1299" i="7"/>
  <c r="J1299" i="7" s="1"/>
  <c r="K1299" i="7" s="1"/>
  <c r="H1315" i="7"/>
  <c r="J1315" i="7" s="1"/>
  <c r="K1315" i="7" s="1"/>
  <c r="H1331" i="7"/>
  <c r="J1331" i="7" s="1"/>
  <c r="K1331" i="7" s="1"/>
  <c r="H1347" i="7"/>
  <c r="J1347" i="7" s="1"/>
  <c r="K1347" i="7" s="1"/>
  <c r="H1363" i="7"/>
  <c r="J1363" i="7" s="1"/>
  <c r="K1363" i="7" s="1"/>
  <c r="H1379" i="7"/>
  <c r="J1379" i="7" s="1"/>
  <c r="K1379" i="7" s="1"/>
  <c r="H1395" i="7"/>
  <c r="J1395" i="7" s="1"/>
  <c r="H1411" i="7"/>
  <c r="J1411" i="7" s="1"/>
  <c r="K1411" i="7" s="1"/>
  <c r="H1427" i="7"/>
  <c r="J1427" i="7" s="1"/>
  <c r="K1427" i="7" s="1"/>
  <c r="H1443" i="7"/>
  <c r="J1443" i="7" s="1"/>
  <c r="K1443" i="7" s="1"/>
  <c r="H1459" i="7"/>
  <c r="J1459" i="7" s="1"/>
  <c r="H1475" i="7"/>
  <c r="J1475" i="7" s="1"/>
  <c r="K1475" i="7" s="1"/>
  <c r="H1491" i="7"/>
  <c r="J1491" i="7" s="1"/>
  <c r="K1491" i="7" s="1"/>
  <c r="H1507" i="7"/>
  <c r="J1507" i="7" s="1"/>
  <c r="K1507" i="7" s="1"/>
  <c r="H1523" i="7"/>
  <c r="J1523" i="7" s="1"/>
  <c r="H1539" i="7"/>
  <c r="J1539" i="7" s="1"/>
  <c r="H1555" i="7"/>
  <c r="J1555" i="7" s="1"/>
  <c r="K1555" i="7" s="1"/>
  <c r="H1571" i="7"/>
  <c r="J1571" i="7" s="1"/>
  <c r="K1571" i="7" s="1"/>
  <c r="H1587" i="7"/>
  <c r="J1587" i="7" s="1"/>
  <c r="K1587" i="7" s="1"/>
  <c r="H1603" i="7"/>
  <c r="J1603" i="7" s="1"/>
  <c r="K1603" i="7" s="1"/>
  <c r="H1619" i="7"/>
  <c r="J1619" i="7" s="1"/>
  <c r="H1635" i="7"/>
  <c r="J1635" i="7" s="1"/>
  <c r="K1635" i="7" s="1"/>
  <c r="H1651" i="7"/>
  <c r="J1651" i="7" s="1"/>
  <c r="K1651" i="7" s="1"/>
  <c r="H1667" i="7"/>
  <c r="J1667" i="7" s="1"/>
  <c r="K1667" i="7" s="1"/>
  <c r="H1683" i="7"/>
  <c r="J1683" i="7" s="1"/>
  <c r="H1699" i="7"/>
  <c r="J1699" i="7" s="1"/>
  <c r="H1715" i="7"/>
  <c r="J1715" i="7" s="1"/>
  <c r="H1731" i="7"/>
  <c r="J1731" i="7" s="1"/>
  <c r="K1731" i="7" s="1"/>
  <c r="H1747" i="7"/>
  <c r="J1747" i="7" s="1"/>
  <c r="K1747" i="7" s="1"/>
  <c r="H1763" i="7"/>
  <c r="J1763" i="7" s="1"/>
  <c r="K1763" i="7" s="1"/>
  <c r="H1779" i="7"/>
  <c r="J1779" i="7" s="1"/>
  <c r="H1795" i="7"/>
  <c r="J1795" i="7" s="1"/>
  <c r="H1811" i="7"/>
  <c r="J1811" i="7" s="1"/>
  <c r="K1811" i="7" s="1"/>
  <c r="H1827" i="7"/>
  <c r="J1827" i="7" s="1"/>
  <c r="K1827" i="7" s="1"/>
  <c r="H1843" i="7"/>
  <c r="J1843" i="7" s="1"/>
  <c r="K1843" i="7" s="1"/>
  <c r="H26" i="7"/>
  <c r="J26" i="7" s="1"/>
  <c r="K26" i="7" s="1"/>
  <c r="H54" i="7"/>
  <c r="J54" i="7" s="1"/>
  <c r="H81" i="7"/>
  <c r="J81" i="7" s="1"/>
  <c r="K81" i="7" s="1"/>
  <c r="H105" i="7"/>
  <c r="J105" i="7" s="1"/>
  <c r="H128" i="7"/>
  <c r="J128" i="7" s="1"/>
  <c r="H149" i="7"/>
  <c r="J149" i="7" s="1"/>
  <c r="K149" i="7" s="1"/>
  <c r="H170" i="7"/>
  <c r="J170" i="7" s="1"/>
  <c r="H195" i="7"/>
  <c r="J195" i="7" s="1"/>
  <c r="H215" i="7"/>
  <c r="J215" i="7" s="1"/>
  <c r="H237" i="7"/>
  <c r="J237" i="7" s="1"/>
  <c r="H257" i="7"/>
  <c r="J257" i="7" s="1"/>
  <c r="K257" i="7" s="1"/>
  <c r="H277" i="7"/>
  <c r="J277" i="7" s="1"/>
  <c r="K277" i="7" s="1"/>
  <c r="H296" i="7"/>
  <c r="J296" i="7" s="1"/>
  <c r="K296" i="7" s="1"/>
  <c r="H315" i="7"/>
  <c r="J315" i="7" s="1"/>
  <c r="K315" i="7" s="1"/>
  <c r="H337" i="7"/>
  <c r="J337" i="7" s="1"/>
  <c r="H356" i="7"/>
  <c r="J356" i="7" s="1"/>
  <c r="H375" i="7"/>
  <c r="J375" i="7" s="1"/>
  <c r="K375" i="7" s="1"/>
  <c r="H394" i="7"/>
  <c r="J394" i="7" s="1"/>
  <c r="H414" i="7"/>
  <c r="J414" i="7" s="1"/>
  <c r="H433" i="7"/>
  <c r="J433" i="7" s="1"/>
  <c r="H452" i="7"/>
  <c r="J452" i="7" s="1"/>
  <c r="H473" i="7"/>
  <c r="J473" i="7" s="1"/>
  <c r="H493" i="7"/>
  <c r="J493" i="7" s="1"/>
  <c r="K493" i="7" s="1"/>
  <c r="H512" i="7"/>
  <c r="J512" i="7" s="1"/>
  <c r="H531" i="7"/>
  <c r="J531" i="7" s="1"/>
  <c r="K531" i="7" s="1"/>
  <c r="H550" i="7"/>
  <c r="J550" i="7" s="1"/>
  <c r="K550" i="7" s="1"/>
  <c r="H569" i="7"/>
  <c r="J569" i="7" s="1"/>
  <c r="K569" i="7" s="1"/>
  <c r="H588" i="7"/>
  <c r="J588" i="7" s="1"/>
  <c r="K588" i="7" s="1"/>
  <c r="H608" i="7"/>
  <c r="J608" i="7" s="1"/>
  <c r="H625" i="7"/>
  <c r="J625" i="7" s="1"/>
  <c r="K625" i="7" s="1"/>
  <c r="H642" i="7"/>
  <c r="J642" i="7" s="1"/>
  <c r="H659" i="7"/>
  <c r="J659" i="7" s="1"/>
  <c r="K659" i="7" s="1"/>
  <c r="H676" i="7"/>
  <c r="J676" i="7" s="1"/>
  <c r="K676" i="7" s="1"/>
  <c r="H693" i="7"/>
  <c r="J693" i="7" s="1"/>
  <c r="H710" i="7"/>
  <c r="J710" i="7" s="1"/>
  <c r="K710" i="7" s="1"/>
  <c r="H727" i="7"/>
  <c r="J727" i="7" s="1"/>
  <c r="H744" i="7"/>
  <c r="J744" i="7" s="1"/>
  <c r="K744" i="7" s="1"/>
  <c r="H761" i="7"/>
  <c r="J761" i="7" s="1"/>
  <c r="H778" i="7"/>
  <c r="J778" i="7" s="1"/>
  <c r="K778" i="7" s="1"/>
  <c r="H795" i="7"/>
  <c r="J795" i="7" s="1"/>
  <c r="K795" i="7" s="1"/>
  <c r="H812" i="7"/>
  <c r="J812" i="7" s="1"/>
  <c r="K812" i="7" s="1"/>
  <c r="H829" i="7"/>
  <c r="J829" i="7" s="1"/>
  <c r="K829" i="7" s="1"/>
  <c r="H847" i="7"/>
  <c r="J847" i="7" s="1"/>
  <c r="K847" i="7" s="1"/>
  <c r="H864" i="7"/>
  <c r="J864" i="7" s="1"/>
  <c r="K864" i="7" s="1"/>
  <c r="H881" i="7"/>
  <c r="J881" i="7" s="1"/>
  <c r="H898" i="7"/>
  <c r="J898" i="7" s="1"/>
  <c r="K898" i="7" s="1"/>
  <c r="H915" i="7"/>
  <c r="J915" i="7" s="1"/>
  <c r="K915" i="7" s="1"/>
  <c r="H932" i="7"/>
  <c r="J932" i="7" s="1"/>
  <c r="H949" i="7"/>
  <c r="J949" i="7" s="1"/>
  <c r="K949" i="7" s="1"/>
  <c r="H966" i="7"/>
  <c r="J966" i="7" s="1"/>
  <c r="K966" i="7" s="1"/>
  <c r="H983" i="7"/>
  <c r="J983" i="7" s="1"/>
  <c r="K983" i="7" s="1"/>
  <c r="H1000" i="7"/>
  <c r="J1000" i="7" s="1"/>
  <c r="K1000" i="7" s="1"/>
  <c r="H1017" i="7"/>
  <c r="J1017" i="7" s="1"/>
  <c r="H1034" i="7"/>
  <c r="J1034" i="7" s="1"/>
  <c r="K1034" i="7" s="1"/>
  <c r="H1051" i="7"/>
  <c r="J1051" i="7" s="1"/>
  <c r="K1051" i="7" s="1"/>
  <c r="H1068" i="7"/>
  <c r="J1068" i="7" s="1"/>
  <c r="H1085" i="7"/>
  <c r="J1085" i="7" s="1"/>
  <c r="H1103" i="7"/>
  <c r="J1103" i="7" s="1"/>
  <c r="H1120" i="7"/>
  <c r="J1120" i="7" s="1"/>
  <c r="K1120" i="7" s="1"/>
  <c r="H1137" i="7"/>
  <c r="J1137" i="7" s="1"/>
  <c r="K1137" i="7" s="1"/>
  <c r="H1154" i="7"/>
  <c r="J1154" i="7" s="1"/>
  <c r="H1171" i="7"/>
  <c r="J1171" i="7" s="1"/>
  <c r="K1171" i="7" s="1"/>
  <c r="H1188" i="7"/>
  <c r="J1188" i="7" s="1"/>
  <c r="K1188" i="7" s="1"/>
  <c r="H1204" i="7"/>
  <c r="J1204" i="7" s="1"/>
  <c r="K1204" i="7" s="1"/>
  <c r="H1220" i="7"/>
  <c r="J1220" i="7" s="1"/>
  <c r="K1220" i="7" s="1"/>
  <c r="H1236" i="7"/>
  <c r="J1236" i="7" s="1"/>
  <c r="K1236" i="7" s="1"/>
  <c r="H1252" i="7"/>
  <c r="J1252" i="7" s="1"/>
  <c r="H1268" i="7"/>
  <c r="J1268" i="7" s="1"/>
  <c r="K1268" i="7" s="1"/>
  <c r="H1284" i="7"/>
  <c r="J1284" i="7" s="1"/>
  <c r="H1300" i="7"/>
  <c r="J1300" i="7" s="1"/>
  <c r="H1316" i="7"/>
  <c r="J1316" i="7" s="1"/>
  <c r="K1316" i="7" s="1"/>
  <c r="H1332" i="7"/>
  <c r="J1332" i="7" s="1"/>
  <c r="K1332" i="7" s="1"/>
  <c r="H1348" i="7"/>
  <c r="J1348" i="7" s="1"/>
  <c r="H1364" i="7"/>
  <c r="J1364" i="7" s="1"/>
  <c r="K1364" i="7" s="1"/>
  <c r="H1380" i="7"/>
  <c r="J1380" i="7" s="1"/>
  <c r="K1380" i="7" s="1"/>
  <c r="H1396" i="7"/>
  <c r="J1396" i="7" s="1"/>
  <c r="K1396" i="7" s="1"/>
  <c r="H1412" i="7"/>
  <c r="J1412" i="7" s="1"/>
  <c r="H1428" i="7"/>
  <c r="J1428" i="7" s="1"/>
  <c r="K1428" i="7" s="1"/>
  <c r="H1444" i="7"/>
  <c r="J1444" i="7" s="1"/>
  <c r="K1444" i="7" s="1"/>
  <c r="H1460" i="7"/>
  <c r="J1460" i="7" s="1"/>
  <c r="H1476" i="7"/>
  <c r="J1476" i="7" s="1"/>
  <c r="K1476" i="7" s="1"/>
  <c r="H1492" i="7"/>
  <c r="J1492" i="7" s="1"/>
  <c r="K1492" i="7" s="1"/>
  <c r="H1508" i="7"/>
  <c r="J1508" i="7" s="1"/>
  <c r="K1508" i="7" s="1"/>
  <c r="H1524" i="7"/>
  <c r="J1524" i="7" s="1"/>
  <c r="K1524" i="7" s="1"/>
  <c r="H1540" i="7"/>
  <c r="J1540" i="7" s="1"/>
  <c r="H1556" i="7"/>
  <c r="J1556" i="7" s="1"/>
  <c r="K1556" i="7" s="1"/>
  <c r="H1572" i="7"/>
  <c r="J1572" i="7" s="1"/>
  <c r="K1572" i="7" s="1"/>
  <c r="H1588" i="7"/>
  <c r="J1588" i="7" s="1"/>
  <c r="K1588" i="7" s="1"/>
  <c r="H1604" i="7"/>
  <c r="J1604" i="7" s="1"/>
  <c r="H3" i="7"/>
  <c r="J3" i="7" s="1"/>
  <c r="K3" i="7" s="1"/>
  <c r="H31" i="7"/>
  <c r="J31" i="7" s="1"/>
  <c r="K31" i="7" s="1"/>
  <c r="H55" i="7"/>
  <c r="J55" i="7" s="1"/>
  <c r="K55" i="7" s="1"/>
  <c r="H82" i="7"/>
  <c r="J82" i="7" s="1"/>
  <c r="K82" i="7" s="1"/>
  <c r="H106" i="7"/>
  <c r="J106" i="7" s="1"/>
  <c r="K106" i="7" s="1"/>
  <c r="H129" i="7"/>
  <c r="J129" i="7" s="1"/>
  <c r="H150" i="7"/>
  <c r="J150" i="7" s="1"/>
  <c r="H173" i="7"/>
  <c r="J173" i="7" s="1"/>
  <c r="K173" i="7" s="1"/>
  <c r="H196" i="7"/>
  <c r="J196" i="7" s="1"/>
  <c r="H216" i="7"/>
  <c r="J216" i="7" s="1"/>
  <c r="H238" i="7"/>
  <c r="J238" i="7" s="1"/>
  <c r="H258" i="7"/>
  <c r="J258" i="7" s="1"/>
  <c r="K258" i="7" s="1"/>
  <c r="H278" i="7"/>
  <c r="J278" i="7" s="1"/>
  <c r="K278" i="7" s="1"/>
  <c r="H297" i="7"/>
  <c r="J297" i="7" s="1"/>
  <c r="K297" i="7" s="1"/>
  <c r="H317" i="7"/>
  <c r="J317" i="7" s="1"/>
  <c r="H338" i="7"/>
  <c r="J338" i="7" s="1"/>
  <c r="H357" i="7"/>
  <c r="J357" i="7" s="1"/>
  <c r="K357" i="7" s="1"/>
  <c r="H376" i="7"/>
  <c r="J376" i="7" s="1"/>
  <c r="K376" i="7" s="1"/>
  <c r="H395" i="7"/>
  <c r="J395" i="7" s="1"/>
  <c r="H415" i="7"/>
  <c r="J415" i="7" s="1"/>
  <c r="H434" i="7"/>
  <c r="J434" i="7" s="1"/>
  <c r="K434" i="7" s="1"/>
  <c r="H453" i="7"/>
  <c r="J453" i="7" s="1"/>
  <c r="H474" i="7"/>
  <c r="J474" i="7" s="1"/>
  <c r="H494" i="7"/>
  <c r="J494" i="7" s="1"/>
  <c r="K494" i="7" s="1"/>
  <c r="H513" i="7"/>
  <c r="J513" i="7" s="1"/>
  <c r="K513" i="7" s="1"/>
  <c r="H532" i="7"/>
  <c r="J532" i="7" s="1"/>
  <c r="K532" i="7" s="1"/>
  <c r="H551" i="7"/>
  <c r="J551" i="7" s="1"/>
  <c r="H570" i="7"/>
  <c r="J570" i="7" s="1"/>
  <c r="K570" i="7" s="1"/>
  <c r="H589" i="7"/>
  <c r="J589" i="7" s="1"/>
  <c r="K589" i="7" s="1"/>
  <c r="H609" i="7"/>
  <c r="J609" i="7" s="1"/>
  <c r="H626" i="7"/>
  <c r="J626" i="7" s="1"/>
  <c r="K626" i="7" s="1"/>
  <c r="H643" i="7"/>
  <c r="J643" i="7" s="1"/>
  <c r="H660" i="7"/>
  <c r="J660" i="7" s="1"/>
  <c r="H677" i="7"/>
  <c r="J677" i="7" s="1"/>
  <c r="H694" i="7"/>
  <c r="J694" i="7" s="1"/>
  <c r="K694" i="7" s="1"/>
  <c r="H711" i="7"/>
  <c r="J711" i="7" s="1"/>
  <c r="K711" i="7" s="1"/>
  <c r="H728" i="7"/>
  <c r="J728" i="7" s="1"/>
  <c r="K728" i="7" s="1"/>
  <c r="H745" i="7"/>
  <c r="J745" i="7" s="1"/>
  <c r="K745" i="7" s="1"/>
  <c r="H762" i="7"/>
  <c r="J762" i="7" s="1"/>
  <c r="H779" i="7"/>
  <c r="J779" i="7" s="1"/>
  <c r="K779" i="7" s="1"/>
  <c r="H796" i="7"/>
  <c r="J796" i="7" s="1"/>
  <c r="K796" i="7" s="1"/>
  <c r="H813" i="7"/>
  <c r="J813" i="7" s="1"/>
  <c r="K813" i="7" s="1"/>
  <c r="H831" i="7"/>
  <c r="J831" i="7" s="1"/>
  <c r="K831" i="7" s="1"/>
  <c r="H848" i="7"/>
  <c r="J848" i="7" s="1"/>
  <c r="H865" i="7"/>
  <c r="J865" i="7" s="1"/>
  <c r="K865" i="7" s="1"/>
  <c r="H882" i="7"/>
  <c r="J882" i="7" s="1"/>
  <c r="H899" i="7"/>
  <c r="J899" i="7" s="1"/>
  <c r="K899" i="7" s="1"/>
  <c r="H916" i="7"/>
  <c r="J916" i="7" s="1"/>
  <c r="K916" i="7" s="1"/>
  <c r="H933" i="7"/>
  <c r="J933" i="7" s="1"/>
  <c r="K933" i="7" s="1"/>
  <c r="H950" i="7"/>
  <c r="J950" i="7" s="1"/>
  <c r="H967" i="7"/>
  <c r="J967" i="7" s="1"/>
  <c r="K967" i="7" s="1"/>
  <c r="H984" i="7"/>
  <c r="J984" i="7" s="1"/>
  <c r="H1001" i="7"/>
  <c r="J1001" i="7" s="1"/>
  <c r="K1001" i="7" s="1"/>
  <c r="H1018" i="7"/>
  <c r="J1018" i="7" s="1"/>
  <c r="H1035" i="7"/>
  <c r="J1035" i="7" s="1"/>
  <c r="K1035" i="7" s="1"/>
  <c r="H1052" i="7"/>
  <c r="J1052" i="7" s="1"/>
  <c r="K1052" i="7" s="1"/>
  <c r="H1069" i="7"/>
  <c r="J1069" i="7" s="1"/>
  <c r="H1087" i="7"/>
  <c r="J1087" i="7" s="1"/>
  <c r="H1104" i="7"/>
  <c r="J1104" i="7" s="1"/>
  <c r="K1104" i="7" s="1"/>
  <c r="H1121" i="7"/>
  <c r="J1121" i="7" s="1"/>
  <c r="K1121" i="7" s="1"/>
  <c r="H1138" i="7"/>
  <c r="J1138" i="7" s="1"/>
  <c r="H1155" i="7"/>
  <c r="J1155" i="7" s="1"/>
  <c r="K1155" i="7" s="1"/>
  <c r="H1172" i="7"/>
  <c r="J1172" i="7" s="1"/>
  <c r="K1172" i="7" s="1"/>
  <c r="H1189" i="7"/>
  <c r="J1189" i="7" s="1"/>
  <c r="H1205" i="7"/>
  <c r="J1205" i="7" s="1"/>
  <c r="H1221" i="7"/>
  <c r="J1221" i="7" s="1"/>
  <c r="K1221" i="7" s="1"/>
  <c r="H1237" i="7"/>
  <c r="J1237" i="7" s="1"/>
  <c r="K1237" i="7" s="1"/>
  <c r="H1253" i="7"/>
  <c r="J1253" i="7" s="1"/>
  <c r="H1269" i="7"/>
  <c r="J1269" i="7" s="1"/>
  <c r="K1269" i="7" s="1"/>
  <c r="H1285" i="7"/>
  <c r="J1285" i="7" s="1"/>
  <c r="H1301" i="7"/>
  <c r="J1301" i="7" s="1"/>
  <c r="H1317" i="7"/>
  <c r="J1317" i="7" s="1"/>
  <c r="K1317" i="7" s="1"/>
  <c r="H1333" i="7"/>
  <c r="J1333" i="7" s="1"/>
  <c r="K1333" i="7" s="1"/>
  <c r="H1349" i="7"/>
  <c r="J1349" i="7" s="1"/>
  <c r="H1365" i="7"/>
  <c r="J1365" i="7" s="1"/>
  <c r="K1365" i="7" s="1"/>
  <c r="H1381" i="7"/>
  <c r="J1381" i="7" s="1"/>
  <c r="K1381" i="7" s="1"/>
  <c r="H1397" i="7"/>
  <c r="J1397" i="7" s="1"/>
  <c r="K1397" i="7" s="1"/>
  <c r="H1413" i="7"/>
  <c r="J1413" i="7" s="1"/>
  <c r="H1429" i="7"/>
  <c r="J1429" i="7" s="1"/>
  <c r="K1429" i="7" s="1"/>
  <c r="H1445" i="7"/>
  <c r="J1445" i="7" s="1"/>
  <c r="K1445" i="7" s="1"/>
  <c r="H1461" i="7"/>
  <c r="J1461" i="7" s="1"/>
  <c r="H1477" i="7"/>
  <c r="J1477" i="7" s="1"/>
  <c r="K1477" i="7" s="1"/>
  <c r="H1493" i="7"/>
  <c r="J1493" i="7" s="1"/>
  <c r="K1493" i="7" s="1"/>
  <c r="H1509" i="7"/>
  <c r="J1509" i="7" s="1"/>
  <c r="K1509" i="7" s="1"/>
  <c r="H1525" i="7"/>
  <c r="J1525" i="7" s="1"/>
  <c r="K1525" i="7" s="1"/>
  <c r="H1541" i="7"/>
  <c r="J1541" i="7" s="1"/>
  <c r="H1557" i="7"/>
  <c r="J1557" i="7" s="1"/>
  <c r="H1573" i="7"/>
  <c r="J1573" i="7" s="1"/>
  <c r="K1573" i="7" s="1"/>
  <c r="H7" i="7"/>
  <c r="J7" i="7" s="1"/>
  <c r="K7" i="7" s="1"/>
  <c r="H47" i="7"/>
  <c r="J47" i="7" s="1"/>
  <c r="K47" i="7" s="1"/>
  <c r="H74" i="7"/>
  <c r="J74" i="7" s="1"/>
  <c r="H112" i="7"/>
  <c r="J112" i="7" s="1"/>
  <c r="K112" i="7" s="1"/>
  <c r="H142" i="7"/>
  <c r="J142" i="7" s="1"/>
  <c r="H167" i="7"/>
  <c r="J167" i="7" s="1"/>
  <c r="H200" i="7"/>
  <c r="J200" i="7" s="1"/>
  <c r="H226" i="7"/>
  <c r="J226" i="7" s="1"/>
  <c r="K226" i="7" s="1"/>
  <c r="H254" i="7"/>
  <c r="J254" i="7" s="1"/>
  <c r="K254" i="7" s="1"/>
  <c r="H282" i="7"/>
  <c r="J282" i="7" s="1"/>
  <c r="K282" i="7" s="1"/>
  <c r="H308" i="7"/>
  <c r="J308" i="7" s="1"/>
  <c r="K308" i="7" s="1"/>
  <c r="H331" i="7"/>
  <c r="J331" i="7" s="1"/>
  <c r="H361" i="7"/>
  <c r="J361" i="7" s="1"/>
  <c r="K361" i="7" s="1"/>
  <c r="H385" i="7"/>
  <c r="J385" i="7" s="1"/>
  <c r="K385" i="7" s="1"/>
  <c r="H410" i="7"/>
  <c r="J410" i="7" s="1"/>
  <c r="H440" i="7"/>
  <c r="J440" i="7" s="1"/>
  <c r="K440" i="7" s="1"/>
  <c r="H464" i="7"/>
  <c r="J464" i="7" s="1"/>
  <c r="K464" i="7" s="1"/>
  <c r="H487" i="7"/>
  <c r="J487" i="7" s="1"/>
  <c r="K487" i="7" s="1"/>
  <c r="H517" i="7"/>
  <c r="J517" i="7" s="1"/>
  <c r="K517" i="7" s="1"/>
  <c r="H543" i="7"/>
  <c r="J543" i="7" s="1"/>
  <c r="H566" i="7"/>
  <c r="J566" i="7" s="1"/>
  <c r="K566" i="7" s="1"/>
  <c r="H595" i="7"/>
  <c r="J595" i="7" s="1"/>
  <c r="H617" i="7"/>
  <c r="J617" i="7" s="1"/>
  <c r="H639" i="7"/>
  <c r="J639" i="7" s="1"/>
  <c r="H664" i="7"/>
  <c r="J664" i="7" s="1"/>
  <c r="K664" i="7" s="1"/>
  <c r="H685" i="7"/>
  <c r="J685" i="7" s="1"/>
  <c r="K685" i="7" s="1"/>
  <c r="H707" i="7"/>
  <c r="J707" i="7" s="1"/>
  <c r="K707" i="7" s="1"/>
  <c r="H732" i="7"/>
  <c r="J732" i="7" s="1"/>
  <c r="H754" i="7"/>
  <c r="J754" i="7" s="1"/>
  <c r="H775" i="7"/>
  <c r="J775" i="7" s="1"/>
  <c r="H801" i="7"/>
  <c r="J801" i="7" s="1"/>
  <c r="K801" i="7" s="1"/>
  <c r="H822" i="7"/>
  <c r="J822" i="7" s="1"/>
  <c r="K822" i="7" s="1"/>
  <c r="H843" i="7"/>
  <c r="J843" i="7" s="1"/>
  <c r="H869" i="7"/>
  <c r="J869" i="7" s="1"/>
  <c r="K869" i="7" s="1"/>
  <c r="H890" i="7"/>
  <c r="J890" i="7" s="1"/>
  <c r="K890" i="7" s="1"/>
  <c r="H912" i="7"/>
  <c r="J912" i="7" s="1"/>
  <c r="H937" i="7"/>
  <c r="J937" i="7" s="1"/>
  <c r="K937" i="7" s="1"/>
  <c r="H959" i="7"/>
  <c r="J959" i="7" s="1"/>
  <c r="H980" i="7"/>
  <c r="J980" i="7" s="1"/>
  <c r="K980" i="7" s="1"/>
  <c r="H1005" i="7"/>
  <c r="J1005" i="7" s="1"/>
  <c r="H1027" i="7"/>
  <c r="J1027" i="7" s="1"/>
  <c r="K1027" i="7" s="1"/>
  <c r="H1048" i="7"/>
  <c r="J1048" i="7" s="1"/>
  <c r="K1048" i="7" s="1"/>
  <c r="H1074" i="7"/>
  <c r="J1074" i="7" s="1"/>
  <c r="K1074" i="7" s="1"/>
  <c r="H1095" i="7"/>
  <c r="J1095" i="7" s="1"/>
  <c r="H1116" i="7"/>
  <c r="J1116" i="7" s="1"/>
  <c r="K1116" i="7" s="1"/>
  <c r="H1142" i="7"/>
  <c r="J1142" i="7" s="1"/>
  <c r="H1163" i="7"/>
  <c r="J1163" i="7" s="1"/>
  <c r="K1163" i="7" s="1"/>
  <c r="H1185" i="7"/>
  <c r="J1185" i="7" s="1"/>
  <c r="K1185" i="7" s="1"/>
  <c r="H1209" i="7"/>
  <c r="J1209" i="7" s="1"/>
  <c r="H1229" i="7"/>
  <c r="J1229" i="7" s="1"/>
  <c r="H1249" i="7"/>
  <c r="J1249" i="7" s="1"/>
  <c r="K1249" i="7" s="1"/>
  <c r="H1273" i="7"/>
  <c r="J1273" i="7" s="1"/>
  <c r="H1293" i="7"/>
  <c r="J1293" i="7" s="1"/>
  <c r="H1313" i="7"/>
  <c r="J1313" i="7" s="1"/>
  <c r="K1313" i="7" s="1"/>
  <c r="H1337" i="7"/>
  <c r="J1337" i="7" s="1"/>
  <c r="K1337" i="7" s="1"/>
  <c r="H1357" i="7"/>
  <c r="J1357" i="7" s="1"/>
  <c r="H1377" i="7"/>
  <c r="J1377" i="7" s="1"/>
  <c r="K1377" i="7" s="1"/>
  <c r="H1401" i="7"/>
  <c r="J1401" i="7" s="1"/>
  <c r="K1401" i="7" s="1"/>
  <c r="H1421" i="7"/>
  <c r="J1421" i="7" s="1"/>
  <c r="H1441" i="7"/>
  <c r="J1441" i="7" s="1"/>
  <c r="H1465" i="7"/>
  <c r="J1465" i="7" s="1"/>
  <c r="K1465" i="7" s="1"/>
  <c r="H1485" i="7"/>
  <c r="J1485" i="7" s="1"/>
  <c r="H1505" i="7"/>
  <c r="J1505" i="7" s="1"/>
  <c r="H1529" i="7"/>
  <c r="J1529" i="7" s="1"/>
  <c r="K1529" i="7" s="1"/>
  <c r="H1549" i="7"/>
  <c r="J1549" i="7" s="1"/>
  <c r="H1569" i="7"/>
  <c r="J1569" i="7" s="1"/>
  <c r="K1569" i="7" s="1"/>
  <c r="H1592" i="7"/>
  <c r="J1592" i="7" s="1"/>
  <c r="K1592" i="7" s="1"/>
  <c r="H1611" i="7"/>
  <c r="J1611" i="7" s="1"/>
  <c r="K1611" i="7" s="1"/>
  <c r="H1629" i="7"/>
  <c r="J1629" i="7" s="1"/>
  <c r="H1647" i="7"/>
  <c r="J1647" i="7" s="1"/>
  <c r="K1647" i="7" s="1"/>
  <c r="H1665" i="7"/>
  <c r="J1665" i="7" s="1"/>
  <c r="K1665" i="7" s="1"/>
  <c r="H1685" i="7"/>
  <c r="J1685" i="7" s="1"/>
  <c r="K1685" i="7" s="1"/>
  <c r="H1703" i="7"/>
  <c r="J1703" i="7" s="1"/>
  <c r="K1703" i="7" s="1"/>
  <c r="H1721" i="7"/>
  <c r="J1721" i="7" s="1"/>
  <c r="K1721" i="7" s="1"/>
  <c r="H1739" i="7"/>
  <c r="J1739" i="7" s="1"/>
  <c r="K1739" i="7" s="1"/>
  <c r="H1757" i="7"/>
  <c r="J1757" i="7" s="1"/>
  <c r="H1775" i="7"/>
  <c r="J1775" i="7" s="1"/>
  <c r="H1793" i="7"/>
  <c r="J1793" i="7" s="1"/>
  <c r="K1793" i="7" s="1"/>
  <c r="H1813" i="7"/>
  <c r="J1813" i="7" s="1"/>
  <c r="H1831" i="7"/>
  <c r="J1831" i="7" s="1"/>
  <c r="K1831" i="7" s="1"/>
  <c r="H1849" i="7"/>
  <c r="J1849" i="7" s="1"/>
  <c r="K1849" i="7" s="1"/>
  <c r="H1866" i="7"/>
  <c r="J1866" i="7" s="1"/>
  <c r="K1866" i="7" s="1"/>
  <c r="H1883" i="7"/>
  <c r="J1883" i="7" s="1"/>
  <c r="K1883" i="7" s="1"/>
  <c r="H1900" i="7"/>
  <c r="J1900" i="7" s="1"/>
  <c r="H1917" i="7"/>
  <c r="J1917" i="7" s="1"/>
  <c r="K1917" i="7" s="1"/>
  <c r="H1934" i="7"/>
  <c r="J1934" i="7" s="1"/>
  <c r="H1951" i="7"/>
  <c r="J1951" i="7" s="1"/>
  <c r="K1951" i="7" s="1"/>
  <c r="H1968" i="7"/>
  <c r="J1968" i="7" s="1"/>
  <c r="K1968" i="7" s="1"/>
  <c r="H1985" i="7"/>
  <c r="J1985" i="7" s="1"/>
  <c r="K1985" i="7" s="1"/>
  <c r="H2003" i="7"/>
  <c r="J2003" i="7" s="1"/>
  <c r="K2003" i="7" s="1"/>
  <c r="H2020" i="7"/>
  <c r="J2020" i="7" s="1"/>
  <c r="K2020" i="7" s="1"/>
  <c r="H2037" i="7"/>
  <c r="J2037" i="7" s="1"/>
  <c r="K2037" i="7" s="1"/>
  <c r="H2054" i="7"/>
  <c r="J2054" i="7" s="1"/>
  <c r="K2054" i="7" s="1"/>
  <c r="H2071" i="7"/>
  <c r="J2071" i="7" s="1"/>
  <c r="H2088" i="7"/>
  <c r="J2088" i="7" s="1"/>
  <c r="H2105" i="7"/>
  <c r="J2105" i="7" s="1"/>
  <c r="K2105" i="7" s="1"/>
  <c r="H2122" i="7"/>
  <c r="J2122" i="7" s="1"/>
  <c r="K2122" i="7" s="1"/>
  <c r="H2139" i="7"/>
  <c r="J2139" i="7" s="1"/>
  <c r="H2156" i="7"/>
  <c r="J2156" i="7" s="1"/>
  <c r="H2173" i="7"/>
  <c r="J2173" i="7" s="1"/>
  <c r="K2173" i="7" s="1"/>
  <c r="H2190" i="7"/>
  <c r="J2190" i="7" s="1"/>
  <c r="K2190" i="7" s="1"/>
  <c r="H2207" i="7"/>
  <c r="J2207" i="7" s="1"/>
  <c r="K2207" i="7" s="1"/>
  <c r="H2224" i="7"/>
  <c r="J2224" i="7" s="1"/>
  <c r="K2224" i="7" s="1"/>
  <c r="H2241" i="7"/>
  <c r="J2241" i="7" s="1"/>
  <c r="K2241" i="7" s="1"/>
  <c r="H2259" i="7"/>
  <c r="J2259" i="7" s="1"/>
  <c r="K2259" i="7" s="1"/>
  <c r="H2276" i="7"/>
  <c r="J2276" i="7" s="1"/>
  <c r="K2276" i="7" s="1"/>
  <c r="H2293" i="7"/>
  <c r="J2293" i="7" s="1"/>
  <c r="K2293" i="7" s="1"/>
  <c r="H2310" i="7"/>
  <c r="J2310" i="7" s="1"/>
  <c r="K2310" i="7" s="1"/>
  <c r="H2327" i="7"/>
  <c r="J2327" i="7" s="1"/>
  <c r="K2327" i="7" s="1"/>
  <c r="H2343" i="7"/>
  <c r="J2343" i="7" s="1"/>
  <c r="K2343" i="7" s="1"/>
  <c r="H2359" i="7"/>
  <c r="J2359" i="7" s="1"/>
  <c r="K2359" i="7" s="1"/>
  <c r="H2375" i="7"/>
  <c r="J2375" i="7" s="1"/>
  <c r="K2375" i="7" s="1"/>
  <c r="H2391" i="7"/>
  <c r="J2391" i="7" s="1"/>
  <c r="K2391" i="7" s="1"/>
  <c r="H2407" i="7"/>
  <c r="J2407" i="7" s="1"/>
  <c r="K2407" i="7" s="1"/>
  <c r="H2423" i="7"/>
  <c r="J2423" i="7" s="1"/>
  <c r="K2423" i="7" s="1"/>
  <c r="H2439" i="7"/>
  <c r="J2439" i="7" s="1"/>
  <c r="K2439" i="7" s="1"/>
  <c r="H2455" i="7"/>
  <c r="J2455" i="7" s="1"/>
  <c r="K2455" i="7" s="1"/>
  <c r="H2471" i="7"/>
  <c r="J2471" i="7" s="1"/>
  <c r="K2471" i="7" s="1"/>
  <c r="H2487" i="7"/>
  <c r="J2487" i="7" s="1"/>
  <c r="K2487" i="7" s="1"/>
  <c r="H2503" i="7"/>
  <c r="J2503" i="7" s="1"/>
  <c r="K2503" i="7" s="1"/>
  <c r="H2519" i="7"/>
  <c r="J2519" i="7" s="1"/>
  <c r="I9" i="7"/>
  <c r="I25" i="7"/>
  <c r="I41" i="7"/>
  <c r="I57" i="7"/>
  <c r="I73" i="7"/>
  <c r="K73" i="7" s="1"/>
  <c r="I89" i="7"/>
  <c r="I105" i="7"/>
  <c r="I121" i="7"/>
  <c r="I137" i="7"/>
  <c r="H8" i="7"/>
  <c r="J8" i="7" s="1"/>
  <c r="K8" i="7" s="1"/>
  <c r="H48" i="7"/>
  <c r="J48" i="7" s="1"/>
  <c r="K48" i="7" s="1"/>
  <c r="H86" i="7"/>
  <c r="J86" i="7" s="1"/>
  <c r="H113" i="7"/>
  <c r="J113" i="7" s="1"/>
  <c r="H143" i="7"/>
  <c r="J143" i="7" s="1"/>
  <c r="H174" i="7"/>
  <c r="J174" i="7" s="1"/>
  <c r="K174" i="7" s="1"/>
  <c r="H201" i="7"/>
  <c r="J201" i="7" s="1"/>
  <c r="H227" i="7"/>
  <c r="J227" i="7" s="1"/>
  <c r="K227" i="7" s="1"/>
  <c r="H259" i="7"/>
  <c r="J259" i="7" s="1"/>
  <c r="K259" i="7" s="1"/>
  <c r="H286" i="7"/>
  <c r="J286" i="7" s="1"/>
  <c r="H309" i="7"/>
  <c r="J309" i="7" s="1"/>
  <c r="K309" i="7" s="1"/>
  <c r="H339" i="7"/>
  <c r="J339" i="7" s="1"/>
  <c r="H362" i="7"/>
  <c r="J362" i="7" s="1"/>
  <c r="K362" i="7" s="1"/>
  <c r="H388" i="7"/>
  <c r="J388" i="7" s="1"/>
  <c r="K388" i="7" s="1"/>
  <c r="H416" i="7"/>
  <c r="J416" i="7" s="1"/>
  <c r="K416" i="7" s="1"/>
  <c r="H441" i="7"/>
  <c r="J441" i="7" s="1"/>
  <c r="H465" i="7"/>
  <c r="J465" i="7" s="1"/>
  <c r="K465" i="7" s="1"/>
  <c r="H495" i="7"/>
  <c r="J495" i="7" s="1"/>
  <c r="H518" i="7"/>
  <c r="J518" i="7" s="1"/>
  <c r="H544" i="7"/>
  <c r="J544" i="7" s="1"/>
  <c r="H571" i="7"/>
  <c r="J571" i="7" s="1"/>
  <c r="H596" i="7"/>
  <c r="J596" i="7" s="1"/>
  <c r="H618" i="7"/>
  <c r="J618" i="7" s="1"/>
  <c r="K618" i="7" s="1"/>
  <c r="H644" i="7"/>
  <c r="J644" i="7" s="1"/>
  <c r="K644" i="7" s="1"/>
  <c r="H665" i="7"/>
  <c r="J665" i="7" s="1"/>
  <c r="K665" i="7" s="1"/>
  <c r="H687" i="7"/>
  <c r="J687" i="7" s="1"/>
  <c r="K687" i="7" s="1"/>
  <c r="H712" i="7"/>
  <c r="J712" i="7" s="1"/>
  <c r="K712" i="7" s="1"/>
  <c r="H733" i="7"/>
  <c r="J733" i="7" s="1"/>
  <c r="H755" i="7"/>
  <c r="J755" i="7" s="1"/>
  <c r="K755" i="7" s="1"/>
  <c r="H780" i="7"/>
  <c r="J780" i="7" s="1"/>
  <c r="K780" i="7" s="1"/>
  <c r="H802" i="7"/>
  <c r="J802" i="7" s="1"/>
  <c r="H823" i="7"/>
  <c r="J823" i="7" s="1"/>
  <c r="H849" i="7"/>
  <c r="J849" i="7" s="1"/>
  <c r="H870" i="7"/>
  <c r="J870" i="7" s="1"/>
  <c r="K870" i="7" s="1"/>
  <c r="H891" i="7"/>
  <c r="J891" i="7" s="1"/>
  <c r="K891" i="7" s="1"/>
  <c r="H917" i="7"/>
  <c r="J917" i="7" s="1"/>
  <c r="K917" i="7" s="1"/>
  <c r="H938" i="7"/>
  <c r="J938" i="7" s="1"/>
  <c r="K938" i="7" s="1"/>
  <c r="H960" i="7"/>
  <c r="J960" i="7" s="1"/>
  <c r="K960" i="7" s="1"/>
  <c r="H985" i="7"/>
  <c r="J985" i="7" s="1"/>
  <c r="K985" i="7" s="1"/>
  <c r="H1007" i="7"/>
  <c r="J1007" i="7" s="1"/>
  <c r="K1007" i="7" s="1"/>
  <c r="H1028" i="7"/>
  <c r="J1028" i="7" s="1"/>
  <c r="K1028" i="7" s="1"/>
  <c r="H1053" i="7"/>
  <c r="J1053" i="7" s="1"/>
  <c r="H1075" i="7"/>
  <c r="J1075" i="7" s="1"/>
  <c r="K1075" i="7" s="1"/>
  <c r="H1096" i="7"/>
  <c r="J1096" i="7" s="1"/>
  <c r="H1122" i="7"/>
  <c r="J1122" i="7" s="1"/>
  <c r="H1143" i="7"/>
  <c r="J1143" i="7" s="1"/>
  <c r="K1143" i="7" s="1"/>
  <c r="H1164" i="7"/>
  <c r="J1164" i="7" s="1"/>
  <c r="K1164" i="7" s="1"/>
  <c r="H1190" i="7"/>
  <c r="J1190" i="7" s="1"/>
  <c r="K1190" i="7" s="1"/>
  <c r="H1210" i="7"/>
  <c r="J1210" i="7" s="1"/>
  <c r="K1210" i="7" s="1"/>
  <c r="H1230" i="7"/>
  <c r="J1230" i="7" s="1"/>
  <c r="H1254" i="7"/>
  <c r="J1254" i="7" s="1"/>
  <c r="H1274" i="7"/>
  <c r="J1274" i="7" s="1"/>
  <c r="H1294" i="7"/>
  <c r="J1294" i="7" s="1"/>
  <c r="H1318" i="7"/>
  <c r="J1318" i="7" s="1"/>
  <c r="K1318" i="7" s="1"/>
  <c r="H1338" i="7"/>
  <c r="J1338" i="7" s="1"/>
  <c r="K1338" i="7" s="1"/>
  <c r="H1358" i="7"/>
  <c r="J1358" i="7" s="1"/>
  <c r="H1382" i="7"/>
  <c r="J1382" i="7" s="1"/>
  <c r="K1382" i="7" s="1"/>
  <c r="H1402" i="7"/>
  <c r="J1402" i="7" s="1"/>
  <c r="K1402" i="7" s="1"/>
  <c r="H1422" i="7"/>
  <c r="J1422" i="7" s="1"/>
  <c r="K1422" i="7" s="1"/>
  <c r="H1446" i="7"/>
  <c r="J1446" i="7" s="1"/>
  <c r="K1446" i="7" s="1"/>
  <c r="H1466" i="7"/>
  <c r="J1466" i="7" s="1"/>
  <c r="K1466" i="7" s="1"/>
  <c r="H1486" i="7"/>
  <c r="J1486" i="7" s="1"/>
  <c r="K1486" i="7" s="1"/>
  <c r="H1510" i="7"/>
  <c r="J1510" i="7" s="1"/>
  <c r="K1510" i="7" s="1"/>
  <c r="H1530" i="7"/>
  <c r="J1530" i="7" s="1"/>
  <c r="K1530" i="7" s="1"/>
  <c r="H1550" i="7"/>
  <c r="J1550" i="7" s="1"/>
  <c r="H1574" i="7"/>
  <c r="J1574" i="7" s="1"/>
  <c r="K1574" i="7" s="1"/>
  <c r="H1593" i="7"/>
  <c r="J1593" i="7" s="1"/>
  <c r="K1593" i="7" s="1"/>
  <c r="H1612" i="7"/>
  <c r="J1612" i="7" s="1"/>
  <c r="H1630" i="7"/>
  <c r="J1630" i="7" s="1"/>
  <c r="H1648" i="7"/>
  <c r="J1648" i="7" s="1"/>
  <c r="K1648" i="7" s="1"/>
  <c r="H1668" i="7"/>
  <c r="J1668" i="7" s="1"/>
  <c r="K1668" i="7" s="1"/>
  <c r="H1686" i="7"/>
  <c r="J1686" i="7" s="1"/>
  <c r="K1686" i="7" s="1"/>
  <c r="H1704" i="7"/>
  <c r="J1704" i="7" s="1"/>
  <c r="H1722" i="7"/>
  <c r="J1722" i="7" s="1"/>
  <c r="K1722" i="7" s="1"/>
  <c r="H1740" i="7"/>
  <c r="J1740" i="7" s="1"/>
  <c r="K1740" i="7" s="1"/>
  <c r="H1758" i="7"/>
  <c r="J1758" i="7" s="1"/>
  <c r="H1776" i="7"/>
  <c r="J1776" i="7" s="1"/>
  <c r="H1796" i="7"/>
  <c r="J1796" i="7" s="1"/>
  <c r="K1796" i="7" s="1"/>
  <c r="H1814" i="7"/>
  <c r="J1814" i="7" s="1"/>
  <c r="H1832" i="7"/>
  <c r="J1832" i="7" s="1"/>
  <c r="H1850" i="7"/>
  <c r="J1850" i="7" s="1"/>
  <c r="K1850" i="7" s="1"/>
  <c r="H1867" i="7"/>
  <c r="J1867" i="7" s="1"/>
  <c r="K1867" i="7" s="1"/>
  <c r="H1884" i="7"/>
  <c r="J1884" i="7" s="1"/>
  <c r="K1884" i="7" s="1"/>
  <c r="H1901" i="7"/>
  <c r="J1901" i="7" s="1"/>
  <c r="H1918" i="7"/>
  <c r="J1918" i="7" s="1"/>
  <c r="H1935" i="7"/>
  <c r="J1935" i="7" s="1"/>
  <c r="H1952" i="7"/>
  <c r="J1952" i="7" s="1"/>
  <c r="K1952" i="7" s="1"/>
  <c r="H1969" i="7"/>
  <c r="J1969" i="7" s="1"/>
  <c r="K1969" i="7" s="1"/>
  <c r="H1987" i="7"/>
  <c r="J1987" i="7" s="1"/>
  <c r="K1987" i="7" s="1"/>
  <c r="H2004" i="7"/>
  <c r="J2004" i="7" s="1"/>
  <c r="K2004" i="7" s="1"/>
  <c r="H2021" i="7"/>
  <c r="J2021" i="7" s="1"/>
  <c r="K2021" i="7" s="1"/>
  <c r="H2038" i="7"/>
  <c r="J2038" i="7" s="1"/>
  <c r="K2038" i="7" s="1"/>
  <c r="H2055" i="7"/>
  <c r="J2055" i="7" s="1"/>
  <c r="H2072" i="7"/>
  <c r="J2072" i="7" s="1"/>
  <c r="K2072" i="7" s="1"/>
  <c r="H2089" i="7"/>
  <c r="J2089" i="7" s="1"/>
  <c r="K2089" i="7" s="1"/>
  <c r="H2106" i="7"/>
  <c r="J2106" i="7" s="1"/>
  <c r="K2106" i="7" s="1"/>
  <c r="H2123" i="7"/>
  <c r="J2123" i="7" s="1"/>
  <c r="K2123" i="7" s="1"/>
  <c r="H2140" i="7"/>
  <c r="J2140" i="7" s="1"/>
  <c r="H2157" i="7"/>
  <c r="J2157" i="7" s="1"/>
  <c r="K2157" i="7" s="1"/>
  <c r="H2174" i="7"/>
  <c r="J2174" i="7" s="1"/>
  <c r="H2191" i="7"/>
  <c r="J2191" i="7" s="1"/>
  <c r="K2191" i="7" s="1"/>
  <c r="H2208" i="7"/>
  <c r="J2208" i="7" s="1"/>
  <c r="K2208" i="7" s="1"/>
  <c r="H2225" i="7"/>
  <c r="J2225" i="7" s="1"/>
  <c r="K2225" i="7" s="1"/>
  <c r="H2243" i="7"/>
  <c r="J2243" i="7" s="1"/>
  <c r="K2243" i="7" s="1"/>
  <c r="H2260" i="7"/>
  <c r="J2260" i="7" s="1"/>
  <c r="K2260" i="7" s="1"/>
  <c r="H2277" i="7"/>
  <c r="J2277" i="7" s="1"/>
  <c r="K2277" i="7" s="1"/>
  <c r="H2294" i="7"/>
  <c r="J2294" i="7" s="1"/>
  <c r="K2294" i="7" s="1"/>
  <c r="H2311" i="7"/>
  <c r="J2311" i="7" s="1"/>
  <c r="K2311" i="7" s="1"/>
  <c r="H2328" i="7"/>
  <c r="J2328" i="7" s="1"/>
  <c r="H2344" i="7"/>
  <c r="J2344" i="7" s="1"/>
  <c r="K2344" i="7" s="1"/>
  <c r="H2360" i="7"/>
  <c r="J2360" i="7" s="1"/>
  <c r="H2376" i="7"/>
  <c r="J2376" i="7" s="1"/>
  <c r="H2392" i="7"/>
  <c r="J2392" i="7" s="1"/>
  <c r="H2408" i="7"/>
  <c r="J2408" i="7" s="1"/>
  <c r="H2424" i="7"/>
  <c r="J2424" i="7" s="1"/>
  <c r="H2440" i="7"/>
  <c r="J2440" i="7" s="1"/>
  <c r="H2456" i="7"/>
  <c r="J2456" i="7" s="1"/>
  <c r="H2472" i="7"/>
  <c r="J2472" i="7" s="1"/>
  <c r="H2488" i="7"/>
  <c r="J2488" i="7" s="1"/>
  <c r="K2488" i="7" s="1"/>
  <c r="H2504" i="7"/>
  <c r="J2504" i="7" s="1"/>
  <c r="K2504" i="7" s="1"/>
  <c r="H2520" i="7"/>
  <c r="J2520" i="7" s="1"/>
  <c r="K2520" i="7" s="1"/>
  <c r="I10" i="7"/>
  <c r="I26" i="7"/>
  <c r="I42" i="7"/>
  <c r="I58" i="7"/>
  <c r="I74" i="7"/>
  <c r="I90" i="7"/>
  <c r="K90" i="7" s="1"/>
  <c r="I106" i="7"/>
  <c r="I122" i="7"/>
  <c r="K122" i="7" s="1"/>
  <c r="I138" i="7"/>
  <c r="H9" i="7"/>
  <c r="J9" i="7" s="1"/>
  <c r="H49" i="7"/>
  <c r="J49" i="7" s="1"/>
  <c r="K49" i="7" s="1"/>
  <c r="H87" i="7"/>
  <c r="J87" i="7" s="1"/>
  <c r="H114" i="7"/>
  <c r="J114" i="7" s="1"/>
  <c r="H144" i="7"/>
  <c r="J144" i="7" s="1"/>
  <c r="K144" i="7" s="1"/>
  <c r="H178" i="7"/>
  <c r="J178" i="7" s="1"/>
  <c r="H202" i="7"/>
  <c r="J202" i="7" s="1"/>
  <c r="H228" i="7"/>
  <c r="J228" i="7" s="1"/>
  <c r="H260" i="7"/>
  <c r="J260" i="7" s="1"/>
  <c r="K260" i="7" s="1"/>
  <c r="H287" i="7"/>
  <c r="J287" i="7" s="1"/>
  <c r="H310" i="7"/>
  <c r="J310" i="7" s="1"/>
  <c r="H340" i="7"/>
  <c r="J340" i="7" s="1"/>
  <c r="K340" i="7" s="1"/>
  <c r="H363" i="7"/>
  <c r="J363" i="7" s="1"/>
  <c r="K363" i="7" s="1"/>
  <c r="H389" i="7"/>
  <c r="J389" i="7" s="1"/>
  <c r="K389" i="7" s="1"/>
  <c r="H417" i="7"/>
  <c r="J417" i="7" s="1"/>
  <c r="H442" i="7"/>
  <c r="J442" i="7" s="1"/>
  <c r="K442" i="7" s="1"/>
  <c r="H466" i="7"/>
  <c r="J466" i="7" s="1"/>
  <c r="K466" i="7" s="1"/>
  <c r="H496" i="7"/>
  <c r="J496" i="7" s="1"/>
  <c r="H519" i="7"/>
  <c r="J519" i="7" s="1"/>
  <c r="H545" i="7"/>
  <c r="J545" i="7" s="1"/>
  <c r="H573" i="7"/>
  <c r="J573" i="7" s="1"/>
  <c r="H597" i="7"/>
  <c r="J597" i="7" s="1"/>
  <c r="H619" i="7"/>
  <c r="J619" i="7" s="1"/>
  <c r="K619" i="7" s="1"/>
  <c r="H645" i="7"/>
  <c r="J645" i="7" s="1"/>
  <c r="H666" i="7"/>
  <c r="J666" i="7" s="1"/>
  <c r="K666" i="7" s="1"/>
  <c r="H688" i="7"/>
  <c r="J688" i="7" s="1"/>
  <c r="K688" i="7" s="1"/>
  <c r="H713" i="7"/>
  <c r="J713" i="7" s="1"/>
  <c r="H735" i="7"/>
  <c r="J735" i="7" s="1"/>
  <c r="K735" i="7" s="1"/>
  <c r="H756" i="7"/>
  <c r="J756" i="7" s="1"/>
  <c r="K756" i="7" s="1"/>
  <c r="H781" i="7"/>
  <c r="J781" i="7" s="1"/>
  <c r="K781" i="7" s="1"/>
  <c r="H803" i="7"/>
  <c r="J803" i="7" s="1"/>
  <c r="H824" i="7"/>
  <c r="J824" i="7" s="1"/>
  <c r="H850" i="7"/>
  <c r="J850" i="7" s="1"/>
  <c r="H871" i="7"/>
  <c r="J871" i="7" s="1"/>
  <c r="K871" i="7" s="1"/>
  <c r="H892" i="7"/>
  <c r="J892" i="7" s="1"/>
  <c r="K892" i="7" s="1"/>
  <c r="H918" i="7"/>
  <c r="J918" i="7" s="1"/>
  <c r="K918" i="7" s="1"/>
  <c r="H939" i="7"/>
  <c r="J939" i="7" s="1"/>
  <c r="K939" i="7" s="1"/>
  <c r="H961" i="7"/>
  <c r="J961" i="7" s="1"/>
  <c r="K961" i="7" s="1"/>
  <c r="H986" i="7"/>
  <c r="J986" i="7" s="1"/>
  <c r="K986" i="7" s="1"/>
  <c r="H1008" i="7"/>
  <c r="J1008" i="7" s="1"/>
  <c r="K1008" i="7" s="1"/>
  <c r="H1029" i="7"/>
  <c r="J1029" i="7" s="1"/>
  <c r="K1029" i="7" s="1"/>
  <c r="H1055" i="7"/>
  <c r="J1055" i="7" s="1"/>
  <c r="H1076" i="7"/>
  <c r="J1076" i="7" s="1"/>
  <c r="K1076" i="7" s="1"/>
  <c r="H1097" i="7"/>
  <c r="J1097" i="7" s="1"/>
  <c r="K1097" i="7" s="1"/>
  <c r="H1123" i="7"/>
  <c r="J1123" i="7" s="1"/>
  <c r="K1123" i="7" s="1"/>
  <c r="H1144" i="7"/>
  <c r="J1144" i="7" s="1"/>
  <c r="H1165" i="7"/>
  <c r="J1165" i="7" s="1"/>
  <c r="H1191" i="7"/>
  <c r="J1191" i="7" s="1"/>
  <c r="K1191" i="7" s="1"/>
  <c r="H1211" i="7"/>
  <c r="J1211" i="7" s="1"/>
  <c r="H1231" i="7"/>
  <c r="J1231" i="7" s="1"/>
  <c r="H1255" i="7"/>
  <c r="J1255" i="7" s="1"/>
  <c r="H1275" i="7"/>
  <c r="J1275" i="7" s="1"/>
  <c r="H1295" i="7"/>
  <c r="J1295" i="7" s="1"/>
  <c r="H1319" i="7"/>
  <c r="J1319" i="7" s="1"/>
  <c r="K1319" i="7" s="1"/>
  <c r="H1339" i="7"/>
  <c r="J1339" i="7" s="1"/>
  <c r="K1339" i="7" s="1"/>
  <c r="H1359" i="7"/>
  <c r="J1359" i="7" s="1"/>
  <c r="H1383" i="7"/>
  <c r="J1383" i="7" s="1"/>
  <c r="K1383" i="7" s="1"/>
  <c r="H1403" i="7"/>
  <c r="J1403" i="7" s="1"/>
  <c r="K1403" i="7" s="1"/>
  <c r="H1423" i="7"/>
  <c r="J1423" i="7" s="1"/>
  <c r="K1423" i="7" s="1"/>
  <c r="H1447" i="7"/>
  <c r="J1447" i="7" s="1"/>
  <c r="K1447" i="7" s="1"/>
  <c r="H1467" i="7"/>
  <c r="J1467" i="7" s="1"/>
  <c r="K1467" i="7" s="1"/>
  <c r="H1487" i="7"/>
  <c r="J1487" i="7" s="1"/>
  <c r="K1487" i="7" s="1"/>
  <c r="H1511" i="7"/>
  <c r="J1511" i="7" s="1"/>
  <c r="K1511" i="7" s="1"/>
  <c r="H1531" i="7"/>
  <c r="J1531" i="7" s="1"/>
  <c r="K1531" i="7" s="1"/>
  <c r="H1551" i="7"/>
  <c r="J1551" i="7" s="1"/>
  <c r="K1551" i="7" s="1"/>
  <c r="H1575" i="7"/>
  <c r="J1575" i="7" s="1"/>
  <c r="K1575" i="7" s="1"/>
  <c r="H1594" i="7"/>
  <c r="J1594" i="7" s="1"/>
  <c r="K1594" i="7" s="1"/>
  <c r="H1613" i="7"/>
  <c r="J1613" i="7" s="1"/>
  <c r="H1631" i="7"/>
  <c r="J1631" i="7" s="1"/>
  <c r="K1631" i="7" s="1"/>
  <c r="H1649" i="7"/>
  <c r="J1649" i="7" s="1"/>
  <c r="K1649" i="7" s="1"/>
  <c r="H1669" i="7"/>
  <c r="J1669" i="7" s="1"/>
  <c r="K1669" i="7" s="1"/>
  <c r="H1687" i="7"/>
  <c r="J1687" i="7" s="1"/>
  <c r="K1687" i="7" s="1"/>
  <c r="H1705" i="7"/>
  <c r="J1705" i="7" s="1"/>
  <c r="K1705" i="7" s="1"/>
  <c r="H1723" i="7"/>
  <c r="J1723" i="7" s="1"/>
  <c r="K1723" i="7" s="1"/>
  <c r="H1741" i="7"/>
  <c r="J1741" i="7" s="1"/>
  <c r="H1759" i="7"/>
  <c r="J1759" i="7" s="1"/>
  <c r="K1759" i="7" s="1"/>
  <c r="H1777" i="7"/>
  <c r="J1777" i="7" s="1"/>
  <c r="H1797" i="7"/>
  <c r="J1797" i="7" s="1"/>
  <c r="H1815" i="7"/>
  <c r="J1815" i="7" s="1"/>
  <c r="H1833" i="7"/>
  <c r="J1833" i="7" s="1"/>
  <c r="H1851" i="7"/>
  <c r="J1851" i="7" s="1"/>
  <c r="H1868" i="7"/>
  <c r="J1868" i="7" s="1"/>
  <c r="H1885" i="7"/>
  <c r="J1885" i="7" s="1"/>
  <c r="H1902" i="7"/>
  <c r="J1902" i="7" s="1"/>
  <c r="H1919" i="7"/>
  <c r="J1919" i="7" s="1"/>
  <c r="K1919" i="7" s="1"/>
  <c r="H1936" i="7"/>
  <c r="J1936" i="7" s="1"/>
  <c r="K1936" i="7" s="1"/>
  <c r="H1953" i="7"/>
  <c r="J1953" i="7" s="1"/>
  <c r="K1953" i="7" s="1"/>
  <c r="H1971" i="7"/>
  <c r="J1971" i="7" s="1"/>
  <c r="H1988" i="7"/>
  <c r="J1988" i="7" s="1"/>
  <c r="K1988" i="7" s="1"/>
  <c r="H2005" i="7"/>
  <c r="J2005" i="7" s="1"/>
  <c r="K2005" i="7" s="1"/>
  <c r="H2022" i="7"/>
  <c r="J2022" i="7" s="1"/>
  <c r="K2022" i="7" s="1"/>
  <c r="H2039" i="7"/>
  <c r="J2039" i="7" s="1"/>
  <c r="K2039" i="7" s="1"/>
  <c r="H2056" i="7"/>
  <c r="J2056" i="7" s="1"/>
  <c r="K2056" i="7" s="1"/>
  <c r="H2073" i="7"/>
  <c r="J2073" i="7" s="1"/>
  <c r="K2073" i="7" s="1"/>
  <c r="H2090" i="7"/>
  <c r="J2090" i="7" s="1"/>
  <c r="K2090" i="7" s="1"/>
  <c r="H2107" i="7"/>
  <c r="J2107" i="7" s="1"/>
  <c r="K2107" i="7" s="1"/>
  <c r="H2124" i="7"/>
  <c r="J2124" i="7" s="1"/>
  <c r="H2141" i="7"/>
  <c r="J2141" i="7" s="1"/>
  <c r="H2158" i="7"/>
  <c r="J2158" i="7" s="1"/>
  <c r="H2175" i="7"/>
  <c r="J2175" i="7" s="1"/>
  <c r="H2192" i="7"/>
  <c r="J2192" i="7" s="1"/>
  <c r="H2209" i="7"/>
  <c r="J2209" i="7" s="1"/>
  <c r="K2209" i="7" s="1"/>
  <c r="H2227" i="7"/>
  <c r="J2227" i="7" s="1"/>
  <c r="K2227" i="7" s="1"/>
  <c r="H2244" i="7"/>
  <c r="J2244" i="7" s="1"/>
  <c r="K2244" i="7" s="1"/>
  <c r="H2261" i="7"/>
  <c r="J2261" i="7" s="1"/>
  <c r="K2261" i="7" s="1"/>
  <c r="H2278" i="7"/>
  <c r="J2278" i="7" s="1"/>
  <c r="K2278" i="7" s="1"/>
  <c r="H2295" i="7"/>
  <c r="J2295" i="7" s="1"/>
  <c r="K2295" i="7" s="1"/>
  <c r="H2312" i="7"/>
  <c r="J2312" i="7" s="1"/>
  <c r="K2312" i="7" s="1"/>
  <c r="H2329" i="7"/>
  <c r="J2329" i="7" s="1"/>
  <c r="H2345" i="7"/>
  <c r="J2345" i="7" s="1"/>
  <c r="H2361" i="7"/>
  <c r="J2361" i="7" s="1"/>
  <c r="H2377" i="7"/>
  <c r="J2377" i="7" s="1"/>
  <c r="H2393" i="7"/>
  <c r="J2393" i="7" s="1"/>
  <c r="H2409" i="7"/>
  <c r="J2409" i="7" s="1"/>
  <c r="H2425" i="7"/>
  <c r="J2425" i="7" s="1"/>
  <c r="H2441" i="7"/>
  <c r="J2441" i="7" s="1"/>
  <c r="H2457" i="7"/>
  <c r="J2457" i="7" s="1"/>
  <c r="K2457" i="7" s="1"/>
  <c r="H2473" i="7"/>
  <c r="J2473" i="7" s="1"/>
  <c r="K2473" i="7" s="1"/>
  <c r="H2489" i="7"/>
  <c r="J2489" i="7" s="1"/>
  <c r="K2489" i="7" s="1"/>
  <c r="H2505" i="7"/>
  <c r="J2505" i="7" s="1"/>
  <c r="H2521" i="7"/>
  <c r="J2521" i="7" s="1"/>
  <c r="H10" i="7"/>
  <c r="J10" i="7" s="1"/>
  <c r="K10" i="7" s="1"/>
  <c r="H50" i="7"/>
  <c r="J50" i="7" s="1"/>
  <c r="K50" i="7" s="1"/>
  <c r="H88" i="7"/>
  <c r="J88" i="7" s="1"/>
  <c r="K88" i="7" s="1"/>
  <c r="H115" i="7"/>
  <c r="J115" i="7" s="1"/>
  <c r="K115" i="7" s="1"/>
  <c r="H145" i="7"/>
  <c r="J145" i="7" s="1"/>
  <c r="K145" i="7" s="1"/>
  <c r="H179" i="7"/>
  <c r="J179" i="7" s="1"/>
  <c r="H205" i="7"/>
  <c r="J205" i="7" s="1"/>
  <c r="H231" i="7"/>
  <c r="J231" i="7" s="1"/>
  <c r="K231" i="7" s="1"/>
  <c r="H261" i="7"/>
  <c r="J261" i="7" s="1"/>
  <c r="H288" i="7"/>
  <c r="J288" i="7" s="1"/>
  <c r="K288" i="7" s="1"/>
  <c r="H311" i="7"/>
  <c r="J311" i="7" s="1"/>
  <c r="H341" i="7"/>
  <c r="J341" i="7" s="1"/>
  <c r="H365" i="7"/>
  <c r="J365" i="7" s="1"/>
  <c r="K365" i="7" s="1"/>
  <c r="H390" i="7"/>
  <c r="J390" i="7" s="1"/>
  <c r="H418" i="7"/>
  <c r="J418" i="7" s="1"/>
  <c r="K418" i="7" s="1"/>
  <c r="H443" i="7"/>
  <c r="J443" i="7" s="1"/>
  <c r="K443" i="7" s="1"/>
  <c r="H467" i="7"/>
  <c r="J467" i="7" s="1"/>
  <c r="K467" i="7" s="1"/>
  <c r="H497" i="7"/>
  <c r="J497" i="7" s="1"/>
  <c r="H520" i="7"/>
  <c r="J520" i="7" s="1"/>
  <c r="K520" i="7" s="1"/>
  <c r="H15" i="7"/>
  <c r="J15" i="7" s="1"/>
  <c r="H51" i="7"/>
  <c r="J51" i="7" s="1"/>
  <c r="H89" i="7"/>
  <c r="J89" i="7" s="1"/>
  <c r="K89" i="7" s="1"/>
  <c r="H116" i="7"/>
  <c r="J116" i="7" s="1"/>
  <c r="K116" i="7" s="1"/>
  <c r="H146" i="7"/>
  <c r="J146" i="7" s="1"/>
  <c r="K146" i="7" s="1"/>
  <c r="H180" i="7"/>
  <c r="J180" i="7" s="1"/>
  <c r="H206" i="7"/>
  <c r="J206" i="7" s="1"/>
  <c r="H232" i="7"/>
  <c r="J232" i="7" s="1"/>
  <c r="K232" i="7" s="1"/>
  <c r="H262" i="7"/>
  <c r="J262" i="7" s="1"/>
  <c r="K262" i="7" s="1"/>
  <c r="H289" i="7"/>
  <c r="J289" i="7" s="1"/>
  <c r="K289" i="7" s="1"/>
  <c r="H312" i="7"/>
  <c r="J312" i="7" s="1"/>
  <c r="K312" i="7" s="1"/>
  <c r="H342" i="7"/>
  <c r="J342" i="7" s="1"/>
  <c r="H366" i="7"/>
  <c r="J366" i="7" s="1"/>
  <c r="K366" i="7" s="1"/>
  <c r="H391" i="7"/>
  <c r="J391" i="7" s="1"/>
  <c r="H419" i="7"/>
  <c r="J419" i="7" s="1"/>
  <c r="H445" i="7"/>
  <c r="J445" i="7" s="1"/>
  <c r="K445" i="7" s="1"/>
  <c r="H468" i="7"/>
  <c r="J468" i="7" s="1"/>
  <c r="H498" i="7"/>
  <c r="J498" i="7" s="1"/>
  <c r="H521" i="7"/>
  <c r="J521" i="7" s="1"/>
  <c r="H547" i="7"/>
  <c r="J547" i="7" s="1"/>
  <c r="K547" i="7" s="1"/>
  <c r="H577" i="7"/>
  <c r="J577" i="7" s="1"/>
  <c r="H599" i="7"/>
  <c r="J599" i="7" s="1"/>
  <c r="H621" i="7"/>
  <c r="J621" i="7" s="1"/>
  <c r="K621" i="7" s="1"/>
  <c r="H647" i="7"/>
  <c r="J647" i="7" s="1"/>
  <c r="H668" i="7"/>
  <c r="J668" i="7" s="1"/>
  <c r="H690" i="7"/>
  <c r="J690" i="7" s="1"/>
  <c r="K690" i="7" s="1"/>
  <c r="H715" i="7"/>
  <c r="J715" i="7" s="1"/>
  <c r="K715" i="7" s="1"/>
  <c r="H737" i="7"/>
  <c r="J737" i="7" s="1"/>
  <c r="K737" i="7" s="1"/>
  <c r="H758" i="7"/>
  <c r="J758" i="7" s="1"/>
  <c r="H784" i="7"/>
  <c r="J784" i="7" s="1"/>
  <c r="H805" i="7"/>
  <c r="J805" i="7" s="1"/>
  <c r="H826" i="7"/>
  <c r="J826" i="7" s="1"/>
  <c r="K826" i="7" s="1"/>
  <c r="H852" i="7"/>
  <c r="J852" i="7" s="1"/>
  <c r="K852" i="7" s="1"/>
  <c r="H873" i="7"/>
  <c r="J873" i="7" s="1"/>
  <c r="H895" i="7"/>
  <c r="J895" i="7" s="1"/>
  <c r="H920" i="7"/>
  <c r="J920" i="7" s="1"/>
  <c r="K920" i="7" s="1"/>
  <c r="H941" i="7"/>
  <c r="J941" i="7" s="1"/>
  <c r="H963" i="7"/>
  <c r="J963" i="7" s="1"/>
  <c r="K963" i="7" s="1"/>
  <c r="H988" i="7"/>
  <c r="J988" i="7" s="1"/>
  <c r="H1010" i="7"/>
  <c r="J1010" i="7" s="1"/>
  <c r="H1031" i="7"/>
  <c r="J1031" i="7" s="1"/>
  <c r="H1057" i="7"/>
  <c r="J1057" i="7" s="1"/>
  <c r="K1057" i="7" s="1"/>
  <c r="H1078" i="7"/>
  <c r="J1078" i="7" s="1"/>
  <c r="K1078" i="7" s="1"/>
  <c r="H1099" i="7"/>
  <c r="J1099" i="7" s="1"/>
  <c r="K1099" i="7" s="1"/>
  <c r="H1125" i="7"/>
  <c r="J1125" i="7" s="1"/>
  <c r="K1125" i="7" s="1"/>
  <c r="H1146" i="7"/>
  <c r="J1146" i="7" s="1"/>
  <c r="K1146" i="7" s="1"/>
  <c r="H1168" i="7"/>
  <c r="J1168" i="7" s="1"/>
  <c r="K1168" i="7" s="1"/>
  <c r="H1193" i="7"/>
  <c r="J1193" i="7" s="1"/>
  <c r="K1193" i="7" s="1"/>
  <c r="H1213" i="7"/>
  <c r="J1213" i="7" s="1"/>
  <c r="H1233" i="7"/>
  <c r="J1233" i="7" s="1"/>
  <c r="H1257" i="7"/>
  <c r="J1257" i="7" s="1"/>
  <c r="K1257" i="7" s="1"/>
  <c r="H1277" i="7"/>
  <c r="J1277" i="7" s="1"/>
  <c r="H1297" i="7"/>
  <c r="J1297" i="7" s="1"/>
  <c r="K1297" i="7" s="1"/>
  <c r="H1321" i="7"/>
  <c r="J1321" i="7" s="1"/>
  <c r="H1341" i="7"/>
  <c r="J1341" i="7" s="1"/>
  <c r="H1361" i="7"/>
  <c r="J1361" i="7" s="1"/>
  <c r="K1361" i="7" s="1"/>
  <c r="H1385" i="7"/>
  <c r="J1385" i="7" s="1"/>
  <c r="K1385" i="7" s="1"/>
  <c r="H1405" i="7"/>
  <c r="J1405" i="7" s="1"/>
  <c r="K1405" i="7" s="1"/>
  <c r="H1425" i="7"/>
  <c r="J1425" i="7" s="1"/>
  <c r="K1425" i="7" s="1"/>
  <c r="H1449" i="7"/>
  <c r="J1449" i="7" s="1"/>
  <c r="K1449" i="7" s="1"/>
  <c r="H1469" i="7"/>
  <c r="J1469" i="7" s="1"/>
  <c r="K1469" i="7" s="1"/>
  <c r="H1489" i="7"/>
  <c r="J1489" i="7" s="1"/>
  <c r="K1489" i="7" s="1"/>
  <c r="H1513" i="7"/>
  <c r="J1513" i="7" s="1"/>
  <c r="K1513" i="7" s="1"/>
  <c r="H1533" i="7"/>
  <c r="J1533" i="7" s="1"/>
  <c r="K1533" i="7" s="1"/>
  <c r="H1553" i="7"/>
  <c r="J1553" i="7" s="1"/>
  <c r="K1553" i="7" s="1"/>
  <c r="H1577" i="7"/>
  <c r="J1577" i="7" s="1"/>
  <c r="H1596" i="7"/>
  <c r="J1596" i="7" s="1"/>
  <c r="H1615" i="7"/>
  <c r="J1615" i="7" s="1"/>
  <c r="K1615" i="7" s="1"/>
  <c r="H1633" i="7"/>
  <c r="J1633" i="7" s="1"/>
  <c r="K1633" i="7" s="1"/>
  <c r="H1653" i="7"/>
  <c r="J1653" i="7" s="1"/>
  <c r="K1653" i="7" s="1"/>
  <c r="H1671" i="7"/>
  <c r="J1671" i="7" s="1"/>
  <c r="K1671" i="7" s="1"/>
  <c r="H1689" i="7"/>
  <c r="J1689" i="7" s="1"/>
  <c r="K1689" i="7" s="1"/>
  <c r="H1707" i="7"/>
  <c r="J1707" i="7" s="1"/>
  <c r="K1707" i="7" s="1"/>
  <c r="H1725" i="7"/>
  <c r="J1725" i="7" s="1"/>
  <c r="K1725" i="7" s="1"/>
  <c r="H1743" i="7"/>
  <c r="J1743" i="7" s="1"/>
  <c r="K1743" i="7" s="1"/>
  <c r="H1761" i="7"/>
  <c r="J1761" i="7" s="1"/>
  <c r="K1761" i="7" s="1"/>
  <c r="H1781" i="7"/>
  <c r="J1781" i="7" s="1"/>
  <c r="K1781" i="7" s="1"/>
  <c r="H1799" i="7"/>
  <c r="J1799" i="7" s="1"/>
  <c r="H1817" i="7"/>
  <c r="J1817" i="7" s="1"/>
  <c r="K1817" i="7" s="1"/>
  <c r="H1835" i="7"/>
  <c r="J1835" i="7" s="1"/>
  <c r="K1835" i="7" s="1"/>
  <c r="H1853" i="7"/>
  <c r="J1853" i="7" s="1"/>
  <c r="H1870" i="7"/>
  <c r="J1870" i="7" s="1"/>
  <c r="H1887" i="7"/>
  <c r="J1887" i="7" s="1"/>
  <c r="K1887" i="7" s="1"/>
  <c r="H1904" i="7"/>
  <c r="J1904" i="7" s="1"/>
  <c r="K1904" i="7" s="1"/>
  <c r="H1921" i="7"/>
  <c r="J1921" i="7" s="1"/>
  <c r="K1921" i="7" s="1"/>
  <c r="H1939" i="7"/>
  <c r="J1939" i="7" s="1"/>
  <c r="H1956" i="7"/>
  <c r="J1956" i="7" s="1"/>
  <c r="K1956" i="7" s="1"/>
  <c r="H1973" i="7"/>
  <c r="J1973" i="7" s="1"/>
  <c r="H1990" i="7"/>
  <c r="J1990" i="7" s="1"/>
  <c r="K1990" i="7" s="1"/>
  <c r="H2007" i="7"/>
  <c r="J2007" i="7" s="1"/>
  <c r="K2007" i="7" s="1"/>
  <c r="H2024" i="7"/>
  <c r="J2024" i="7" s="1"/>
  <c r="K2024" i="7" s="1"/>
  <c r="H2041" i="7"/>
  <c r="J2041" i="7" s="1"/>
  <c r="K2041" i="7" s="1"/>
  <c r="H2058" i="7"/>
  <c r="J2058" i="7" s="1"/>
  <c r="K2058" i="7" s="1"/>
  <c r="H2075" i="7"/>
  <c r="J2075" i="7" s="1"/>
  <c r="K2075" i="7" s="1"/>
  <c r="H2092" i="7"/>
  <c r="J2092" i="7" s="1"/>
  <c r="H2109" i="7"/>
  <c r="J2109" i="7" s="1"/>
  <c r="K2109" i="7" s="1"/>
  <c r="H2126" i="7"/>
  <c r="J2126" i="7" s="1"/>
  <c r="K2126" i="7" s="1"/>
  <c r="H2143" i="7"/>
  <c r="J2143" i="7" s="1"/>
  <c r="K2143" i="7" s="1"/>
  <c r="H2160" i="7"/>
  <c r="J2160" i="7" s="1"/>
  <c r="K2160" i="7" s="1"/>
  <c r="H2177" i="7"/>
  <c r="J2177" i="7" s="1"/>
  <c r="H2195" i="7"/>
  <c r="J2195" i="7" s="1"/>
  <c r="H2212" i="7"/>
  <c r="J2212" i="7" s="1"/>
  <c r="H2229" i="7"/>
  <c r="J2229" i="7" s="1"/>
  <c r="H2246" i="7"/>
  <c r="J2246" i="7" s="1"/>
  <c r="H2263" i="7"/>
  <c r="J2263" i="7" s="1"/>
  <c r="K2263" i="7" s="1"/>
  <c r="H2280" i="7"/>
  <c r="J2280" i="7" s="1"/>
  <c r="K2280" i="7" s="1"/>
  <c r="H2297" i="7"/>
  <c r="J2297" i="7" s="1"/>
  <c r="H2314" i="7"/>
  <c r="J2314" i="7" s="1"/>
  <c r="H2331" i="7"/>
  <c r="J2331" i="7" s="1"/>
  <c r="K2331" i="7" s="1"/>
  <c r="H2347" i="7"/>
  <c r="J2347" i="7" s="1"/>
  <c r="H2363" i="7"/>
  <c r="J2363" i="7" s="1"/>
  <c r="H2379" i="7"/>
  <c r="J2379" i="7" s="1"/>
  <c r="K2379" i="7" s="1"/>
  <c r="H2395" i="7"/>
  <c r="J2395" i="7" s="1"/>
  <c r="H2411" i="7"/>
  <c r="J2411" i="7" s="1"/>
  <c r="H36" i="7"/>
  <c r="J36" i="7" s="1"/>
  <c r="H94" i="7"/>
  <c r="J94" i="7" s="1"/>
  <c r="H133" i="7"/>
  <c r="J133" i="7" s="1"/>
  <c r="H182" i="7"/>
  <c r="J182" i="7" s="1"/>
  <c r="H221" i="7"/>
  <c r="J221" i="7" s="1"/>
  <c r="H263" i="7"/>
  <c r="J263" i="7" s="1"/>
  <c r="H299" i="7"/>
  <c r="J299" i="7" s="1"/>
  <c r="K299" i="7" s="1"/>
  <c r="H330" i="7"/>
  <c r="J330" i="7" s="1"/>
  <c r="K330" i="7" s="1"/>
  <c r="H377" i="7"/>
  <c r="J377" i="7" s="1"/>
  <c r="H408" i="7"/>
  <c r="J408" i="7" s="1"/>
  <c r="H449" i="7"/>
  <c r="J449" i="7" s="1"/>
  <c r="K449" i="7" s="1"/>
  <c r="H484" i="7"/>
  <c r="J484" i="7" s="1"/>
  <c r="H527" i="7"/>
  <c r="J527" i="7" s="1"/>
  <c r="K527" i="7" s="1"/>
  <c r="H561" i="7"/>
  <c r="J561" i="7" s="1"/>
  <c r="K561" i="7" s="1"/>
  <c r="H594" i="7"/>
  <c r="J594" i="7" s="1"/>
  <c r="K594" i="7" s="1"/>
  <c r="H629" i="7"/>
  <c r="J629" i="7" s="1"/>
  <c r="H655" i="7"/>
  <c r="J655" i="7" s="1"/>
  <c r="H684" i="7"/>
  <c r="J684" i="7" s="1"/>
  <c r="K684" i="7" s="1"/>
  <c r="H719" i="7"/>
  <c r="J719" i="7" s="1"/>
  <c r="K719" i="7" s="1"/>
  <c r="H748" i="7"/>
  <c r="J748" i="7" s="1"/>
  <c r="H774" i="7"/>
  <c r="J774" i="7" s="1"/>
  <c r="H808" i="7"/>
  <c r="J808" i="7" s="1"/>
  <c r="H838" i="7"/>
  <c r="J838" i="7" s="1"/>
  <c r="K838" i="7" s="1"/>
  <c r="H868" i="7"/>
  <c r="J868" i="7" s="1"/>
  <c r="H902" i="7"/>
  <c r="J902" i="7" s="1"/>
  <c r="K902" i="7" s="1"/>
  <c r="H928" i="7"/>
  <c r="J928" i="7" s="1"/>
  <c r="H957" i="7"/>
  <c r="J957" i="7" s="1"/>
  <c r="K957" i="7" s="1"/>
  <c r="H992" i="7"/>
  <c r="J992" i="7" s="1"/>
  <c r="K992" i="7" s="1"/>
  <c r="H1021" i="7"/>
  <c r="J1021" i="7" s="1"/>
  <c r="H37" i="7"/>
  <c r="J37" i="7" s="1"/>
  <c r="H95" i="7"/>
  <c r="J95" i="7" s="1"/>
  <c r="K95" i="7" s="1"/>
  <c r="H134" i="7"/>
  <c r="J134" i="7" s="1"/>
  <c r="H183" i="7"/>
  <c r="J183" i="7" s="1"/>
  <c r="H222" i="7"/>
  <c r="J222" i="7" s="1"/>
  <c r="H264" i="7"/>
  <c r="J264" i="7" s="1"/>
  <c r="K264" i="7" s="1"/>
  <c r="H303" i="7"/>
  <c r="J303" i="7" s="1"/>
  <c r="H343" i="7"/>
  <c r="J343" i="7" s="1"/>
  <c r="H378" i="7"/>
  <c r="J378" i="7" s="1"/>
  <c r="H409" i="7"/>
  <c r="J409" i="7" s="1"/>
  <c r="K409" i="7" s="1"/>
  <c r="H456" i="7"/>
  <c r="J456" i="7" s="1"/>
  <c r="K456" i="7" s="1"/>
  <c r="H485" i="7"/>
  <c r="J485" i="7" s="1"/>
  <c r="K485" i="7" s="1"/>
  <c r="H528" i="7"/>
  <c r="J528" i="7" s="1"/>
  <c r="K528" i="7" s="1"/>
  <c r="H562" i="7"/>
  <c r="J562" i="7" s="1"/>
  <c r="K562" i="7" s="1"/>
  <c r="H598" i="7"/>
  <c r="J598" i="7" s="1"/>
  <c r="H630" i="7"/>
  <c r="J630" i="7" s="1"/>
  <c r="H656" i="7"/>
  <c r="J656" i="7" s="1"/>
  <c r="K656" i="7" s="1"/>
  <c r="H689" i="7"/>
  <c r="J689" i="7" s="1"/>
  <c r="K689" i="7" s="1"/>
  <c r="H720" i="7"/>
  <c r="J720" i="7" s="1"/>
  <c r="K720" i="7" s="1"/>
  <c r="H749" i="7"/>
  <c r="J749" i="7" s="1"/>
  <c r="H783" i="7"/>
  <c r="J783" i="7" s="1"/>
  <c r="H809" i="7"/>
  <c r="J809" i="7" s="1"/>
  <c r="K809" i="7" s="1"/>
  <c r="H839" i="7"/>
  <c r="J839" i="7" s="1"/>
  <c r="K839" i="7" s="1"/>
  <c r="H872" i="7"/>
  <c r="J872" i="7" s="1"/>
  <c r="H903" i="7"/>
  <c r="J903" i="7" s="1"/>
  <c r="H929" i="7"/>
  <c r="J929" i="7" s="1"/>
  <c r="K929" i="7" s="1"/>
  <c r="H962" i="7"/>
  <c r="J962" i="7" s="1"/>
  <c r="H993" i="7"/>
  <c r="J993" i="7" s="1"/>
  <c r="K993" i="7" s="1"/>
  <c r="H1023" i="7"/>
  <c r="J1023" i="7" s="1"/>
  <c r="H1056" i="7"/>
  <c r="J1056" i="7" s="1"/>
  <c r="K1056" i="7" s="1"/>
  <c r="H1082" i="7"/>
  <c r="J1082" i="7" s="1"/>
  <c r="K1082" i="7" s="1"/>
  <c r="H1112" i="7"/>
  <c r="J1112" i="7" s="1"/>
  <c r="H1145" i="7"/>
  <c r="J1145" i="7" s="1"/>
  <c r="K1145" i="7" s="1"/>
  <c r="H1176" i="7"/>
  <c r="J1176" i="7" s="1"/>
  <c r="H1201" i="7"/>
  <c r="J1201" i="7" s="1"/>
  <c r="K1201" i="7" s="1"/>
  <c r="H1232" i="7"/>
  <c r="J1232" i="7" s="1"/>
  <c r="H1261" i="7"/>
  <c r="J1261" i="7" s="1"/>
  <c r="H1289" i="7"/>
  <c r="J1289" i="7" s="1"/>
  <c r="K1289" i="7" s="1"/>
  <c r="H1320" i="7"/>
  <c r="J1320" i="7" s="1"/>
  <c r="H1345" i="7"/>
  <c r="J1345" i="7" s="1"/>
  <c r="H1373" i="7"/>
  <c r="J1373" i="7" s="1"/>
  <c r="H1404" i="7"/>
  <c r="J1404" i="7" s="1"/>
  <c r="K1404" i="7" s="1"/>
  <c r="H1433" i="7"/>
  <c r="J1433" i="7" s="1"/>
  <c r="H1457" i="7"/>
  <c r="J1457" i="7" s="1"/>
  <c r="H1488" i="7"/>
  <c r="J1488" i="7" s="1"/>
  <c r="K1488" i="7" s="1"/>
  <c r="H1517" i="7"/>
  <c r="J1517" i="7" s="1"/>
  <c r="K1517" i="7" s="1"/>
  <c r="H1545" i="7"/>
  <c r="J1545" i="7" s="1"/>
  <c r="K1545" i="7" s="1"/>
  <c r="H1576" i="7"/>
  <c r="J1576" i="7" s="1"/>
  <c r="H1600" i="7"/>
  <c r="J1600" i="7" s="1"/>
  <c r="K1600" i="7" s="1"/>
  <c r="H1625" i="7"/>
  <c r="J1625" i="7" s="1"/>
  <c r="K1625" i="7" s="1"/>
  <c r="H1652" i="7"/>
  <c r="J1652" i="7" s="1"/>
  <c r="K1652" i="7" s="1"/>
  <c r="H1675" i="7"/>
  <c r="J1675" i="7" s="1"/>
  <c r="H1697" i="7"/>
  <c r="J1697" i="7" s="1"/>
  <c r="H1724" i="7"/>
  <c r="J1724" i="7" s="1"/>
  <c r="K1724" i="7" s="1"/>
  <c r="H1749" i="7"/>
  <c r="J1749" i="7" s="1"/>
  <c r="K1749" i="7" s="1"/>
  <c r="H1771" i="7"/>
  <c r="J1771" i="7" s="1"/>
  <c r="K1771" i="7" s="1"/>
  <c r="H1798" i="7"/>
  <c r="J1798" i="7" s="1"/>
  <c r="K1798" i="7" s="1"/>
  <c r="H1821" i="7"/>
  <c r="J1821" i="7" s="1"/>
  <c r="H1845" i="7"/>
  <c r="J1845" i="7" s="1"/>
  <c r="K1845" i="7" s="1"/>
  <c r="H1869" i="7"/>
  <c r="J1869" i="7" s="1"/>
  <c r="H1892" i="7"/>
  <c r="J1892" i="7" s="1"/>
  <c r="H1913" i="7"/>
  <c r="J1913" i="7" s="1"/>
  <c r="K1913" i="7" s="1"/>
  <c r="H1937" i="7"/>
  <c r="J1937" i="7" s="1"/>
  <c r="K1937" i="7" s="1"/>
  <c r="H1960" i="7"/>
  <c r="J1960" i="7" s="1"/>
  <c r="K1960" i="7" s="1"/>
  <c r="H1981" i="7"/>
  <c r="J1981" i="7" s="1"/>
  <c r="K1981" i="7" s="1"/>
  <c r="H2006" i="7"/>
  <c r="J2006" i="7" s="1"/>
  <c r="K2006" i="7" s="1"/>
  <c r="H2028" i="7"/>
  <c r="J2028" i="7" s="1"/>
  <c r="H2049" i="7"/>
  <c r="J2049" i="7" s="1"/>
  <c r="H2074" i="7"/>
  <c r="J2074" i="7" s="1"/>
  <c r="K2074" i="7" s="1"/>
  <c r="H2096" i="7"/>
  <c r="J2096" i="7" s="1"/>
  <c r="K2096" i="7" s="1"/>
  <c r="H2118" i="7"/>
  <c r="J2118" i="7" s="1"/>
  <c r="H2142" i="7"/>
  <c r="J2142" i="7" s="1"/>
  <c r="H2165" i="7"/>
  <c r="J2165" i="7" s="1"/>
  <c r="K2165" i="7" s="1"/>
  <c r="H2186" i="7"/>
  <c r="J2186" i="7" s="1"/>
  <c r="K2186" i="7" s="1"/>
  <c r="H2211" i="7"/>
  <c r="J2211" i="7" s="1"/>
  <c r="K2211" i="7" s="1"/>
  <c r="H2233" i="7"/>
  <c r="J2233" i="7" s="1"/>
  <c r="K2233" i="7" s="1"/>
  <c r="H2254" i="7"/>
  <c r="J2254" i="7" s="1"/>
  <c r="H2279" i="7"/>
  <c r="J2279" i="7" s="1"/>
  <c r="K2279" i="7" s="1"/>
  <c r="H2301" i="7"/>
  <c r="J2301" i="7" s="1"/>
  <c r="K2301" i="7" s="1"/>
  <c r="H2323" i="7"/>
  <c r="J2323" i="7" s="1"/>
  <c r="K2323" i="7" s="1"/>
  <c r="H2346" i="7"/>
  <c r="J2346" i="7" s="1"/>
  <c r="K2346" i="7" s="1"/>
  <c r="H2367" i="7"/>
  <c r="J2367" i="7" s="1"/>
  <c r="K2367" i="7" s="1"/>
  <c r="H2387" i="7"/>
  <c r="J2387" i="7" s="1"/>
  <c r="K2387" i="7" s="1"/>
  <c r="H2410" i="7"/>
  <c r="J2410" i="7" s="1"/>
  <c r="H2430" i="7"/>
  <c r="J2430" i="7" s="1"/>
  <c r="K2430" i="7" s="1"/>
  <c r="H2449" i="7"/>
  <c r="J2449" i="7" s="1"/>
  <c r="K2449" i="7" s="1"/>
  <c r="H2468" i="7"/>
  <c r="J2468" i="7" s="1"/>
  <c r="K2468" i="7" s="1"/>
  <c r="H2490" i="7"/>
  <c r="J2490" i="7" s="1"/>
  <c r="H2509" i="7"/>
  <c r="J2509" i="7" s="1"/>
  <c r="K2509" i="7" s="1"/>
  <c r="I20" i="7"/>
  <c r="I38" i="7"/>
  <c r="I56" i="7"/>
  <c r="I76" i="7"/>
  <c r="I94" i="7"/>
  <c r="I112" i="7"/>
  <c r="I130" i="7"/>
  <c r="K130" i="7" s="1"/>
  <c r="I148" i="7"/>
  <c r="I164" i="7"/>
  <c r="I180" i="7"/>
  <c r="I196" i="7"/>
  <c r="I212" i="7"/>
  <c r="I228" i="7"/>
  <c r="I244" i="7"/>
  <c r="I260" i="7"/>
  <c r="I276" i="7"/>
  <c r="I292" i="7"/>
  <c r="K292" i="7" s="1"/>
  <c r="I308" i="7"/>
  <c r="I324" i="7"/>
  <c r="I340" i="7"/>
  <c r="I356" i="7"/>
  <c r="I372" i="7"/>
  <c r="I388" i="7"/>
  <c r="I404" i="7"/>
  <c r="I420" i="7"/>
  <c r="I436" i="7"/>
  <c r="K436" i="7" s="1"/>
  <c r="I452" i="7"/>
  <c r="I468" i="7"/>
  <c r="I484" i="7"/>
  <c r="I500" i="7"/>
  <c r="I516" i="7"/>
  <c r="I532" i="7"/>
  <c r="I548" i="7"/>
  <c r="I564" i="7"/>
  <c r="I580" i="7"/>
  <c r="I596" i="7"/>
  <c r="I612" i="7"/>
  <c r="I628" i="7"/>
  <c r="K628" i="7" s="1"/>
  <c r="I644" i="7"/>
  <c r="I660" i="7"/>
  <c r="I676" i="7"/>
  <c r="I692" i="7"/>
  <c r="I708" i="7"/>
  <c r="I724" i="7"/>
  <c r="I740" i="7"/>
  <c r="I756" i="7"/>
  <c r="I772" i="7"/>
  <c r="K772" i="7" s="1"/>
  <c r="I788" i="7"/>
  <c r="I804" i="7"/>
  <c r="I820" i="7"/>
  <c r="K820" i="7" s="1"/>
  <c r="I836" i="7"/>
  <c r="I852" i="7"/>
  <c r="I868" i="7"/>
  <c r="H38" i="7"/>
  <c r="J38" i="7" s="1"/>
  <c r="H96" i="7"/>
  <c r="J96" i="7" s="1"/>
  <c r="H135" i="7"/>
  <c r="J135" i="7" s="1"/>
  <c r="K135" i="7" s="1"/>
  <c r="H184" i="7"/>
  <c r="J184" i="7" s="1"/>
  <c r="K184" i="7" s="1"/>
  <c r="H223" i="7"/>
  <c r="J223" i="7" s="1"/>
  <c r="H269" i="7"/>
  <c r="J269" i="7" s="1"/>
  <c r="H304" i="7"/>
  <c r="J304" i="7" s="1"/>
  <c r="H344" i="7"/>
  <c r="J344" i="7" s="1"/>
  <c r="H379" i="7"/>
  <c r="J379" i="7" s="1"/>
  <c r="H422" i="7"/>
  <c r="J422" i="7" s="1"/>
  <c r="K422" i="7" s="1"/>
  <c r="H457" i="7"/>
  <c r="J457" i="7" s="1"/>
  <c r="H486" i="7"/>
  <c r="J486" i="7" s="1"/>
  <c r="K486" i="7" s="1"/>
  <c r="H533" i="7"/>
  <c r="J533" i="7" s="1"/>
  <c r="K533" i="7" s="1"/>
  <c r="H563" i="7"/>
  <c r="J563" i="7" s="1"/>
  <c r="K563" i="7" s="1"/>
  <c r="H600" i="7"/>
  <c r="J600" i="7" s="1"/>
  <c r="H631" i="7"/>
  <c r="J631" i="7" s="1"/>
  <c r="K631" i="7" s="1"/>
  <c r="H661" i="7"/>
  <c r="J661" i="7" s="1"/>
  <c r="H695" i="7"/>
  <c r="J695" i="7" s="1"/>
  <c r="H721" i="7"/>
  <c r="J721" i="7" s="1"/>
  <c r="K721" i="7" s="1"/>
  <c r="H751" i="7"/>
  <c r="J751" i="7" s="1"/>
  <c r="H785" i="7"/>
  <c r="J785" i="7" s="1"/>
  <c r="H815" i="7"/>
  <c r="J815" i="7" s="1"/>
  <c r="H840" i="7"/>
  <c r="J840" i="7" s="1"/>
  <c r="H874" i="7"/>
  <c r="J874" i="7" s="1"/>
  <c r="H904" i="7"/>
  <c r="J904" i="7" s="1"/>
  <c r="K904" i="7" s="1"/>
  <c r="H934" i="7"/>
  <c r="J934" i="7" s="1"/>
  <c r="H968" i="7"/>
  <c r="J968" i="7" s="1"/>
  <c r="K968" i="7" s="1"/>
  <c r="H994" i="7"/>
  <c r="J994" i="7" s="1"/>
  <c r="H1024" i="7"/>
  <c r="J1024" i="7" s="1"/>
  <c r="H1058" i="7"/>
  <c r="J1058" i="7" s="1"/>
  <c r="K1058" i="7" s="1"/>
  <c r="H1088" i="7"/>
  <c r="J1088" i="7" s="1"/>
  <c r="K1088" i="7" s="1"/>
  <c r="H1113" i="7"/>
  <c r="J1113" i="7" s="1"/>
  <c r="K1113" i="7" s="1"/>
  <c r="H1147" i="7"/>
  <c r="J1147" i="7" s="1"/>
  <c r="K1147" i="7" s="1"/>
  <c r="H1177" i="7"/>
  <c r="J1177" i="7" s="1"/>
  <c r="K1177" i="7" s="1"/>
  <c r="H1206" i="7"/>
  <c r="J1206" i="7" s="1"/>
  <c r="K1206" i="7" s="1"/>
  <c r="H1238" i="7"/>
  <c r="J1238" i="7" s="1"/>
  <c r="K1238" i="7" s="1"/>
  <c r="H1262" i="7"/>
  <c r="J1262" i="7" s="1"/>
  <c r="H1290" i="7"/>
  <c r="J1290" i="7" s="1"/>
  <c r="K1290" i="7" s="1"/>
  <c r="H1322" i="7"/>
  <c r="J1322" i="7" s="1"/>
  <c r="H1350" i="7"/>
  <c r="J1350" i="7" s="1"/>
  <c r="K1350" i="7" s="1"/>
  <c r="H1374" i="7"/>
  <c r="J1374" i="7" s="1"/>
  <c r="H1406" i="7"/>
  <c r="J1406" i="7" s="1"/>
  <c r="H1434" i="7"/>
  <c r="J1434" i="7" s="1"/>
  <c r="H1462" i="7"/>
  <c r="J1462" i="7" s="1"/>
  <c r="K1462" i="7" s="1"/>
  <c r="H1494" i="7"/>
  <c r="J1494" i="7" s="1"/>
  <c r="K1494" i="7" s="1"/>
  <c r="H1518" i="7"/>
  <c r="J1518" i="7" s="1"/>
  <c r="K1518" i="7" s="1"/>
  <c r="H1546" i="7"/>
  <c r="J1546" i="7" s="1"/>
  <c r="K1546" i="7" s="1"/>
  <c r="H1578" i="7"/>
  <c r="J1578" i="7" s="1"/>
  <c r="K1578" i="7" s="1"/>
  <c r="H1601" i="7"/>
  <c r="J1601" i="7" s="1"/>
  <c r="H1626" i="7"/>
  <c r="J1626" i="7" s="1"/>
  <c r="K1626" i="7" s="1"/>
  <c r="H1654" i="7"/>
  <c r="J1654" i="7" s="1"/>
  <c r="K1654" i="7" s="1"/>
  <c r="H1676" i="7"/>
  <c r="J1676" i="7" s="1"/>
  <c r="K1676" i="7" s="1"/>
  <c r="H1700" i="7"/>
  <c r="J1700" i="7" s="1"/>
  <c r="K1700" i="7" s="1"/>
  <c r="H1726" i="7"/>
  <c r="J1726" i="7" s="1"/>
  <c r="H1750" i="7"/>
  <c r="J1750" i="7" s="1"/>
  <c r="K1750" i="7" s="1"/>
  <c r="H1772" i="7"/>
  <c r="J1772" i="7" s="1"/>
  <c r="H1800" i="7"/>
  <c r="J1800" i="7" s="1"/>
  <c r="H1822" i="7"/>
  <c r="J1822" i="7" s="1"/>
  <c r="H1846" i="7"/>
  <c r="J1846" i="7" s="1"/>
  <c r="K1846" i="7" s="1"/>
  <c r="H1871" i="7"/>
  <c r="J1871" i="7" s="1"/>
  <c r="K1871" i="7" s="1"/>
  <c r="H1893" i="7"/>
  <c r="J1893" i="7" s="1"/>
  <c r="K1893" i="7" s="1"/>
  <c r="H1914" i="7"/>
  <c r="J1914" i="7" s="1"/>
  <c r="K1914" i="7" s="1"/>
  <c r="H1940" i="7"/>
  <c r="J1940" i="7" s="1"/>
  <c r="K1940" i="7" s="1"/>
  <c r="H1961" i="7"/>
  <c r="J1961" i="7" s="1"/>
  <c r="K1961" i="7" s="1"/>
  <c r="H1982" i="7"/>
  <c r="J1982" i="7" s="1"/>
  <c r="H2008" i="7"/>
  <c r="J2008" i="7" s="1"/>
  <c r="H2029" i="7"/>
  <c r="J2029" i="7" s="1"/>
  <c r="K2029" i="7" s="1"/>
  <c r="H2051" i="7"/>
  <c r="J2051" i="7" s="1"/>
  <c r="K2051" i="7" s="1"/>
  <c r="H2076" i="7"/>
  <c r="J2076" i="7" s="1"/>
  <c r="H2097" i="7"/>
  <c r="J2097" i="7" s="1"/>
  <c r="K2097" i="7" s="1"/>
  <c r="H2119" i="7"/>
  <c r="J2119" i="7" s="1"/>
  <c r="H2144" i="7"/>
  <c r="J2144" i="7" s="1"/>
  <c r="K2144" i="7" s="1"/>
  <c r="H2166" i="7"/>
  <c r="J2166" i="7" s="1"/>
  <c r="K2166" i="7" s="1"/>
  <c r="H2187" i="7"/>
  <c r="J2187" i="7" s="1"/>
  <c r="K2187" i="7" s="1"/>
  <c r="H2213" i="7"/>
  <c r="J2213" i="7" s="1"/>
  <c r="H2234" i="7"/>
  <c r="J2234" i="7" s="1"/>
  <c r="H2255" i="7"/>
  <c r="J2255" i="7" s="1"/>
  <c r="K2255" i="7" s="1"/>
  <c r="H2281" i="7"/>
  <c r="J2281" i="7" s="1"/>
  <c r="H2302" i="7"/>
  <c r="J2302" i="7" s="1"/>
  <c r="K2302" i="7" s="1"/>
  <c r="H2324" i="7"/>
  <c r="J2324" i="7" s="1"/>
  <c r="K2324" i="7" s="1"/>
  <c r="H2348" i="7"/>
  <c r="J2348" i="7" s="1"/>
  <c r="H2368" i="7"/>
  <c r="J2368" i="7" s="1"/>
  <c r="K2368" i="7" s="1"/>
  <c r="H2388" i="7"/>
  <c r="J2388" i="7" s="1"/>
  <c r="K2388" i="7" s="1"/>
  <c r="H2412" i="7"/>
  <c r="J2412" i="7" s="1"/>
  <c r="H2431" i="7"/>
  <c r="J2431" i="7" s="1"/>
  <c r="K2431" i="7" s="1"/>
  <c r="H2450" i="7"/>
  <c r="J2450" i="7" s="1"/>
  <c r="K2450" i="7" s="1"/>
  <c r="H2469" i="7"/>
  <c r="J2469" i="7" s="1"/>
  <c r="K2469" i="7" s="1"/>
  <c r="H2491" i="7"/>
  <c r="J2491" i="7" s="1"/>
  <c r="H2510" i="7"/>
  <c r="J2510" i="7" s="1"/>
  <c r="I3" i="7"/>
  <c r="I21" i="7"/>
  <c r="I39" i="7"/>
  <c r="I59" i="7"/>
  <c r="I77" i="7"/>
  <c r="I95" i="7"/>
  <c r="I113" i="7"/>
  <c r="I131" i="7"/>
  <c r="I149" i="7"/>
  <c r="I165" i="7"/>
  <c r="I181" i="7"/>
  <c r="I197" i="7"/>
  <c r="I213" i="7"/>
  <c r="I229" i="7"/>
  <c r="I245" i="7"/>
  <c r="I261" i="7"/>
  <c r="I277" i="7"/>
  <c r="I293" i="7"/>
  <c r="I309" i="7"/>
  <c r="I325" i="7"/>
  <c r="I341" i="7"/>
  <c r="I357" i="7"/>
  <c r="I373" i="7"/>
  <c r="I389" i="7"/>
  <c r="I405" i="7"/>
  <c r="I421" i="7"/>
  <c r="I437" i="7"/>
  <c r="I453" i="7"/>
  <c r="I469" i="7"/>
  <c r="I485" i="7"/>
  <c r="I501" i="7"/>
  <c r="I517" i="7"/>
  <c r="I533" i="7"/>
  <c r="I549" i="7"/>
  <c r="I565" i="7"/>
  <c r="I581" i="7"/>
  <c r="K581" i="7" s="1"/>
  <c r="I597" i="7"/>
  <c r="I613" i="7"/>
  <c r="K613" i="7" s="1"/>
  <c r="I629" i="7"/>
  <c r="I645" i="7"/>
  <c r="I661" i="7"/>
  <c r="I677" i="7"/>
  <c r="I693" i="7"/>
  <c r="I709" i="7"/>
  <c r="I725" i="7"/>
  <c r="I741" i="7"/>
  <c r="I757" i="7"/>
  <c r="I773" i="7"/>
  <c r="K773" i="7" s="1"/>
  <c r="I789" i="7"/>
  <c r="I805" i="7"/>
  <c r="I821" i="7"/>
  <c r="I837" i="7"/>
  <c r="I853" i="7"/>
  <c r="I869" i="7"/>
  <c r="H56" i="7"/>
  <c r="J56" i="7" s="1"/>
  <c r="K56" i="7" s="1"/>
  <c r="H97" i="7"/>
  <c r="J97" i="7" s="1"/>
  <c r="H136" i="7"/>
  <c r="J136" i="7" s="1"/>
  <c r="H185" i="7"/>
  <c r="J185" i="7" s="1"/>
  <c r="K185" i="7" s="1"/>
  <c r="H224" i="7"/>
  <c r="J224" i="7" s="1"/>
  <c r="K224" i="7" s="1"/>
  <c r="H270" i="7"/>
  <c r="J270" i="7" s="1"/>
  <c r="K270" i="7" s="1"/>
  <c r="H305" i="7"/>
  <c r="J305" i="7" s="1"/>
  <c r="H345" i="7"/>
  <c r="J345" i="7" s="1"/>
  <c r="H381" i="7"/>
  <c r="J381" i="7" s="1"/>
  <c r="H423" i="7"/>
  <c r="J423" i="7" s="1"/>
  <c r="H458" i="7"/>
  <c r="J458" i="7" s="1"/>
  <c r="H499" i="7"/>
  <c r="J499" i="7" s="1"/>
  <c r="H534" i="7"/>
  <c r="J534" i="7" s="1"/>
  <c r="K534" i="7" s="1"/>
  <c r="H564" i="7"/>
  <c r="J564" i="7" s="1"/>
  <c r="K564" i="7" s="1"/>
  <c r="H601" i="7"/>
  <c r="J601" i="7" s="1"/>
  <c r="K601" i="7" s="1"/>
  <c r="H632" i="7"/>
  <c r="J632" i="7" s="1"/>
  <c r="K632" i="7" s="1"/>
  <c r="H662" i="7"/>
  <c r="J662" i="7" s="1"/>
  <c r="K662" i="7" s="1"/>
  <c r="H696" i="7"/>
  <c r="J696" i="7" s="1"/>
  <c r="H722" i="7"/>
  <c r="J722" i="7" s="1"/>
  <c r="K722" i="7" s="1"/>
  <c r="H752" i="7"/>
  <c r="J752" i="7" s="1"/>
  <c r="K752" i="7" s="1"/>
  <c r="H786" i="7"/>
  <c r="J786" i="7" s="1"/>
  <c r="H816" i="7"/>
  <c r="J816" i="7" s="1"/>
  <c r="H841" i="7"/>
  <c r="J841" i="7" s="1"/>
  <c r="H875" i="7"/>
  <c r="J875" i="7" s="1"/>
  <c r="H905" i="7"/>
  <c r="J905" i="7" s="1"/>
  <c r="K905" i="7" s="1"/>
  <c r="H935" i="7"/>
  <c r="J935" i="7" s="1"/>
  <c r="H969" i="7"/>
  <c r="J969" i="7" s="1"/>
  <c r="K969" i="7" s="1"/>
  <c r="H995" i="7"/>
  <c r="J995" i="7" s="1"/>
  <c r="K995" i="7" s="1"/>
  <c r="H1025" i="7"/>
  <c r="J1025" i="7" s="1"/>
  <c r="K1025" i="7" s="1"/>
  <c r="H1059" i="7"/>
  <c r="J1059" i="7" s="1"/>
  <c r="K1059" i="7" s="1"/>
  <c r="H1089" i="7"/>
  <c r="J1089" i="7" s="1"/>
  <c r="H1114" i="7"/>
  <c r="J1114" i="7" s="1"/>
  <c r="H1148" i="7"/>
  <c r="J1148" i="7" s="1"/>
  <c r="K1148" i="7" s="1"/>
  <c r="H1178" i="7"/>
  <c r="J1178" i="7" s="1"/>
  <c r="K1178" i="7" s="1"/>
  <c r="H1207" i="7"/>
  <c r="J1207" i="7" s="1"/>
  <c r="H1239" i="7"/>
  <c r="J1239" i="7" s="1"/>
  <c r="K1239" i="7" s="1"/>
  <c r="H1263" i="7"/>
  <c r="J1263" i="7" s="1"/>
  <c r="H1291" i="7"/>
  <c r="J1291" i="7" s="1"/>
  <c r="K1291" i="7" s="1"/>
  <c r="H1323" i="7"/>
  <c r="J1323" i="7" s="1"/>
  <c r="H1351" i="7"/>
  <c r="J1351" i="7" s="1"/>
  <c r="K1351" i="7" s="1"/>
  <c r="H1375" i="7"/>
  <c r="J1375" i="7" s="1"/>
  <c r="H1407" i="7"/>
  <c r="J1407" i="7" s="1"/>
  <c r="K1407" i="7" s="1"/>
  <c r="H1435" i="7"/>
  <c r="J1435" i="7" s="1"/>
  <c r="H1463" i="7"/>
  <c r="J1463" i="7" s="1"/>
  <c r="H1495" i="7"/>
  <c r="J1495" i="7" s="1"/>
  <c r="K1495" i="7" s="1"/>
  <c r="H1519" i="7"/>
  <c r="J1519" i="7" s="1"/>
  <c r="H1547" i="7"/>
  <c r="J1547" i="7" s="1"/>
  <c r="K1547" i="7" s="1"/>
  <c r="H1579" i="7"/>
  <c r="J1579" i="7" s="1"/>
  <c r="H1605" i="7"/>
  <c r="J1605" i="7" s="1"/>
  <c r="K1605" i="7" s="1"/>
  <c r="H1627" i="7"/>
  <c r="J1627" i="7" s="1"/>
  <c r="K1627" i="7" s="1"/>
  <c r="H1655" i="7"/>
  <c r="J1655" i="7" s="1"/>
  <c r="H1677" i="7"/>
  <c r="J1677" i="7" s="1"/>
  <c r="H1701" i="7"/>
  <c r="J1701" i="7" s="1"/>
  <c r="H1727" i="7"/>
  <c r="J1727" i="7" s="1"/>
  <c r="K1727" i="7" s="1"/>
  <c r="H1751" i="7"/>
  <c r="J1751" i="7" s="1"/>
  <c r="K1751" i="7" s="1"/>
  <c r="H1773" i="7"/>
  <c r="J1773" i="7" s="1"/>
  <c r="H1801" i="7"/>
  <c r="J1801" i="7" s="1"/>
  <c r="K1801" i="7" s="1"/>
  <c r="H1823" i="7"/>
  <c r="J1823" i="7" s="1"/>
  <c r="K1823" i="7" s="1"/>
  <c r="H1847" i="7"/>
  <c r="J1847" i="7" s="1"/>
  <c r="K1847" i="7" s="1"/>
  <c r="H1872" i="7"/>
  <c r="J1872" i="7" s="1"/>
  <c r="K1872" i="7" s="1"/>
  <c r="H1894" i="7"/>
  <c r="J1894" i="7" s="1"/>
  <c r="K1894" i="7" s="1"/>
  <c r="H1915" i="7"/>
  <c r="J1915" i="7" s="1"/>
  <c r="K1915" i="7" s="1"/>
  <c r="H1941" i="7"/>
  <c r="J1941" i="7" s="1"/>
  <c r="K1941" i="7" s="1"/>
  <c r="H1962" i="7"/>
  <c r="J1962" i="7" s="1"/>
  <c r="K1962" i="7" s="1"/>
  <c r="H1983" i="7"/>
  <c r="J1983" i="7" s="1"/>
  <c r="K1983" i="7" s="1"/>
  <c r="H2009" i="7"/>
  <c r="J2009" i="7" s="1"/>
  <c r="H2030" i="7"/>
  <c r="J2030" i="7" s="1"/>
  <c r="H2052" i="7"/>
  <c r="J2052" i="7" s="1"/>
  <c r="K2052" i="7" s="1"/>
  <c r="H2077" i="7"/>
  <c r="J2077" i="7" s="1"/>
  <c r="H2099" i="7"/>
  <c r="J2099" i="7" s="1"/>
  <c r="K2099" i="7" s="1"/>
  <c r="H2120" i="7"/>
  <c r="J2120" i="7" s="1"/>
  <c r="H2145" i="7"/>
  <c r="J2145" i="7" s="1"/>
  <c r="K2145" i="7" s="1"/>
  <c r="H2167" i="7"/>
  <c r="J2167" i="7" s="1"/>
  <c r="K2167" i="7" s="1"/>
  <c r="H2188" i="7"/>
  <c r="J2188" i="7" s="1"/>
  <c r="H2214" i="7"/>
  <c r="J2214" i="7" s="1"/>
  <c r="H2235" i="7"/>
  <c r="J2235" i="7" s="1"/>
  <c r="K2235" i="7" s="1"/>
  <c r="H2256" i="7"/>
  <c r="J2256" i="7" s="1"/>
  <c r="K2256" i="7" s="1"/>
  <c r="H2282" i="7"/>
  <c r="J2282" i="7" s="1"/>
  <c r="K2282" i="7" s="1"/>
  <c r="H2303" i="7"/>
  <c r="J2303" i="7" s="1"/>
  <c r="K2303" i="7" s="1"/>
  <c r="H2325" i="7"/>
  <c r="J2325" i="7" s="1"/>
  <c r="K2325" i="7" s="1"/>
  <c r="H2349" i="7"/>
  <c r="J2349" i="7" s="1"/>
  <c r="K2349" i="7" s="1"/>
  <c r="H2369" i="7"/>
  <c r="J2369" i="7" s="1"/>
  <c r="K2369" i="7" s="1"/>
  <c r="H2389" i="7"/>
  <c r="J2389" i="7" s="1"/>
  <c r="K2389" i="7" s="1"/>
  <c r="H2413" i="7"/>
  <c r="J2413" i="7" s="1"/>
  <c r="K2413" i="7" s="1"/>
  <c r="H2432" i="7"/>
  <c r="J2432" i="7" s="1"/>
  <c r="K2432" i="7" s="1"/>
  <c r="H2451" i="7"/>
  <c r="J2451" i="7" s="1"/>
  <c r="K2451" i="7" s="1"/>
  <c r="H2470" i="7"/>
  <c r="J2470" i="7" s="1"/>
  <c r="K2470" i="7" s="1"/>
  <c r="H2492" i="7"/>
  <c r="J2492" i="7" s="1"/>
  <c r="K2492" i="7" s="1"/>
  <c r="H2511" i="7"/>
  <c r="J2511" i="7" s="1"/>
  <c r="K2511" i="7" s="1"/>
  <c r="I4" i="7"/>
  <c r="I22" i="7"/>
  <c r="I40" i="7"/>
  <c r="I60" i="7"/>
  <c r="I78" i="7"/>
  <c r="I96" i="7"/>
  <c r="I114" i="7"/>
  <c r="I132" i="7"/>
  <c r="K132" i="7" s="1"/>
  <c r="I150" i="7"/>
  <c r="I166" i="7"/>
  <c r="I182" i="7"/>
  <c r="I198" i="7"/>
  <c r="I214" i="7"/>
  <c r="I230" i="7"/>
  <c r="I246" i="7"/>
  <c r="I262" i="7"/>
  <c r="I278" i="7"/>
  <c r="I294" i="7"/>
  <c r="I310" i="7"/>
  <c r="I326" i="7"/>
  <c r="K326" i="7" s="1"/>
  <c r="I342" i="7"/>
  <c r="I358" i="7"/>
  <c r="I374" i="7"/>
  <c r="I390" i="7"/>
  <c r="I406" i="7"/>
  <c r="I422" i="7"/>
  <c r="I438" i="7"/>
  <c r="I454" i="7"/>
  <c r="I470" i="7"/>
  <c r="I486" i="7"/>
  <c r="I502" i="7"/>
  <c r="I518" i="7"/>
  <c r="I534" i="7"/>
  <c r="I550" i="7"/>
  <c r="I566" i="7"/>
  <c r="I582" i="7"/>
  <c r="I598" i="7"/>
  <c r="I614" i="7"/>
  <c r="I630" i="7"/>
  <c r="I646" i="7"/>
  <c r="I662" i="7"/>
  <c r="I678" i="7"/>
  <c r="K678" i="7" s="1"/>
  <c r="H57" i="7"/>
  <c r="J57" i="7" s="1"/>
  <c r="K57" i="7" s="1"/>
  <c r="H98" i="7"/>
  <c r="J98" i="7" s="1"/>
  <c r="H151" i="7"/>
  <c r="J151" i="7" s="1"/>
  <c r="H186" i="7"/>
  <c r="J186" i="7" s="1"/>
  <c r="K186" i="7" s="1"/>
  <c r="H225" i="7"/>
  <c r="J225" i="7" s="1"/>
  <c r="H271" i="7"/>
  <c r="J271" i="7" s="1"/>
  <c r="H306" i="7"/>
  <c r="J306" i="7" s="1"/>
  <c r="H346" i="7"/>
  <c r="J346" i="7" s="1"/>
  <c r="K346" i="7" s="1"/>
  <c r="H382" i="7"/>
  <c r="J382" i="7" s="1"/>
  <c r="K382" i="7" s="1"/>
  <c r="H424" i="7"/>
  <c r="J424" i="7" s="1"/>
  <c r="K424" i="7" s="1"/>
  <c r="H459" i="7"/>
  <c r="J459" i="7" s="1"/>
  <c r="K459" i="7" s="1"/>
  <c r="H500" i="7"/>
  <c r="J500" i="7" s="1"/>
  <c r="K500" i="7" s="1"/>
  <c r="H535" i="7"/>
  <c r="J535" i="7" s="1"/>
  <c r="H565" i="7"/>
  <c r="J565" i="7" s="1"/>
  <c r="K565" i="7" s="1"/>
  <c r="H602" i="7"/>
  <c r="J602" i="7" s="1"/>
  <c r="K602" i="7" s="1"/>
  <c r="H633" i="7"/>
  <c r="J633" i="7" s="1"/>
  <c r="H663" i="7"/>
  <c r="J663" i="7" s="1"/>
  <c r="K663" i="7" s="1"/>
  <c r="H697" i="7"/>
  <c r="J697" i="7" s="1"/>
  <c r="H723" i="7"/>
  <c r="J723" i="7" s="1"/>
  <c r="K723" i="7" s="1"/>
  <c r="H753" i="7"/>
  <c r="J753" i="7" s="1"/>
  <c r="K753" i="7" s="1"/>
  <c r="H787" i="7"/>
  <c r="J787" i="7" s="1"/>
  <c r="H817" i="7"/>
  <c r="J817" i="7" s="1"/>
  <c r="H842" i="7"/>
  <c r="J842" i="7" s="1"/>
  <c r="H876" i="7"/>
  <c r="J876" i="7" s="1"/>
  <c r="H906" i="7"/>
  <c r="J906" i="7" s="1"/>
  <c r="H936" i="7"/>
  <c r="J936" i="7" s="1"/>
  <c r="K936" i="7" s="1"/>
  <c r="H970" i="7"/>
  <c r="J970" i="7" s="1"/>
  <c r="K970" i="7" s="1"/>
  <c r="H996" i="7"/>
  <c r="J996" i="7" s="1"/>
  <c r="K996" i="7" s="1"/>
  <c r="H1026" i="7"/>
  <c r="J1026" i="7" s="1"/>
  <c r="H1060" i="7"/>
  <c r="J1060" i="7" s="1"/>
  <c r="K1060" i="7" s="1"/>
  <c r="H1090" i="7"/>
  <c r="J1090" i="7" s="1"/>
  <c r="H1115" i="7"/>
  <c r="J1115" i="7" s="1"/>
  <c r="K1115" i="7" s="1"/>
  <c r="H1149" i="7"/>
  <c r="J1149" i="7" s="1"/>
  <c r="K1149" i="7" s="1"/>
  <c r="H1179" i="7"/>
  <c r="J1179" i="7" s="1"/>
  <c r="H1208" i="7"/>
  <c r="J1208" i="7" s="1"/>
  <c r="H1240" i="7"/>
  <c r="J1240" i="7" s="1"/>
  <c r="H1264" i="7"/>
  <c r="J1264" i="7" s="1"/>
  <c r="K1264" i="7" s="1"/>
  <c r="H1292" i="7"/>
  <c r="J1292" i="7" s="1"/>
  <c r="K1292" i="7" s="1"/>
  <c r="H1324" i="7"/>
  <c r="J1324" i="7" s="1"/>
  <c r="H1352" i="7"/>
  <c r="J1352" i="7" s="1"/>
  <c r="H1376" i="7"/>
  <c r="J1376" i="7" s="1"/>
  <c r="K1376" i="7" s="1"/>
  <c r="H1408" i="7"/>
  <c r="J1408" i="7" s="1"/>
  <c r="K1408" i="7" s="1"/>
  <c r="H1436" i="7"/>
  <c r="J1436" i="7" s="1"/>
  <c r="H1464" i="7"/>
  <c r="J1464" i="7" s="1"/>
  <c r="K1464" i="7" s="1"/>
  <c r="H1496" i="7"/>
  <c r="J1496" i="7" s="1"/>
  <c r="H1520" i="7"/>
  <c r="J1520" i="7" s="1"/>
  <c r="K1520" i="7" s="1"/>
  <c r="H1548" i="7"/>
  <c r="J1548" i="7" s="1"/>
  <c r="H1580" i="7"/>
  <c r="J1580" i="7" s="1"/>
  <c r="H1606" i="7"/>
  <c r="J1606" i="7" s="1"/>
  <c r="K1606" i="7" s="1"/>
  <c r="H1628" i="7"/>
  <c r="J1628" i="7" s="1"/>
  <c r="K1628" i="7" s="1"/>
  <c r="H1656" i="7"/>
  <c r="J1656" i="7" s="1"/>
  <c r="H1678" i="7"/>
  <c r="J1678" i="7" s="1"/>
  <c r="H1702" i="7"/>
  <c r="J1702" i="7" s="1"/>
  <c r="K1702" i="7" s="1"/>
  <c r="H1728" i="7"/>
  <c r="J1728" i="7" s="1"/>
  <c r="K1728" i="7" s="1"/>
  <c r="H1752" i="7"/>
  <c r="J1752" i="7" s="1"/>
  <c r="K1752" i="7" s="1"/>
  <c r="H1774" i="7"/>
  <c r="J1774" i="7" s="1"/>
  <c r="H1802" i="7"/>
  <c r="J1802" i="7" s="1"/>
  <c r="K1802" i="7" s="1"/>
  <c r="H1824" i="7"/>
  <c r="J1824" i="7" s="1"/>
  <c r="K1824" i="7" s="1"/>
  <c r="H1848" i="7"/>
  <c r="J1848" i="7" s="1"/>
  <c r="K1848" i="7" s="1"/>
  <c r="H1873" i="7"/>
  <c r="J1873" i="7" s="1"/>
  <c r="H1895" i="7"/>
  <c r="J1895" i="7" s="1"/>
  <c r="H1916" i="7"/>
  <c r="J1916" i="7" s="1"/>
  <c r="K1916" i="7" s="1"/>
  <c r="H1942" i="7"/>
  <c r="J1942" i="7" s="1"/>
  <c r="K1942" i="7" s="1"/>
  <c r="H1963" i="7"/>
  <c r="J1963" i="7" s="1"/>
  <c r="K1963" i="7" s="1"/>
  <c r="H1984" i="7"/>
  <c r="J1984" i="7" s="1"/>
  <c r="K1984" i="7" s="1"/>
  <c r="H2010" i="7"/>
  <c r="J2010" i="7" s="1"/>
  <c r="H2031" i="7"/>
  <c r="J2031" i="7" s="1"/>
  <c r="H2053" i="7"/>
  <c r="J2053" i="7" s="1"/>
  <c r="H2078" i="7"/>
  <c r="J2078" i="7" s="1"/>
  <c r="K2078" i="7" s="1"/>
  <c r="H2100" i="7"/>
  <c r="J2100" i="7" s="1"/>
  <c r="H2121" i="7"/>
  <c r="J2121" i="7" s="1"/>
  <c r="H2147" i="7"/>
  <c r="J2147" i="7" s="1"/>
  <c r="K2147" i="7" s="1"/>
  <c r="H2168" i="7"/>
  <c r="J2168" i="7" s="1"/>
  <c r="K2168" i="7" s="1"/>
  <c r="H2189" i="7"/>
  <c r="J2189" i="7" s="1"/>
  <c r="H2215" i="7"/>
  <c r="J2215" i="7" s="1"/>
  <c r="K2215" i="7" s="1"/>
  <c r="H2236" i="7"/>
  <c r="J2236" i="7" s="1"/>
  <c r="K2236" i="7" s="1"/>
  <c r="H2257" i="7"/>
  <c r="J2257" i="7" s="1"/>
  <c r="K2257" i="7" s="1"/>
  <c r="H2283" i="7"/>
  <c r="J2283" i="7" s="1"/>
  <c r="H2304" i="7"/>
  <c r="J2304" i="7" s="1"/>
  <c r="K2304" i="7" s="1"/>
  <c r="H2326" i="7"/>
  <c r="J2326" i="7" s="1"/>
  <c r="K2326" i="7" s="1"/>
  <c r="H2350" i="7"/>
  <c r="J2350" i="7" s="1"/>
  <c r="K2350" i="7" s="1"/>
  <c r="H2370" i="7"/>
  <c r="J2370" i="7" s="1"/>
  <c r="K2370" i="7" s="1"/>
  <c r="H2390" i="7"/>
  <c r="J2390" i="7" s="1"/>
  <c r="K2390" i="7" s="1"/>
  <c r="H2414" i="7"/>
  <c r="J2414" i="7" s="1"/>
  <c r="K2414" i="7" s="1"/>
  <c r="H2433" i="7"/>
  <c r="J2433" i="7" s="1"/>
  <c r="K2433" i="7" s="1"/>
  <c r="H2452" i="7"/>
  <c r="J2452" i="7" s="1"/>
  <c r="K2452" i="7" s="1"/>
  <c r="H2474" i="7"/>
  <c r="J2474" i="7" s="1"/>
  <c r="H2493" i="7"/>
  <c r="J2493" i="7" s="1"/>
  <c r="K2493" i="7" s="1"/>
  <c r="H2512" i="7"/>
  <c r="J2512" i="7" s="1"/>
  <c r="K2512" i="7" s="1"/>
  <c r="I5" i="7"/>
  <c r="K5" i="7" s="1"/>
  <c r="I23" i="7"/>
  <c r="I43" i="7"/>
  <c r="I61" i="7"/>
  <c r="I79" i="7"/>
  <c r="I97" i="7"/>
  <c r="I115" i="7"/>
  <c r="I133" i="7"/>
  <c r="I151" i="7"/>
  <c r="I167" i="7"/>
  <c r="I183" i="7"/>
  <c r="I199" i="7"/>
  <c r="K199" i="7" s="1"/>
  <c r="I215" i="7"/>
  <c r="I231" i="7"/>
  <c r="I247" i="7"/>
  <c r="I263" i="7"/>
  <c r="I279" i="7"/>
  <c r="I295" i="7"/>
  <c r="I311" i="7"/>
  <c r="I327" i="7"/>
  <c r="I343" i="7"/>
  <c r="I359" i="7"/>
  <c r="I375" i="7"/>
  <c r="I391" i="7"/>
  <c r="I407" i="7"/>
  <c r="K407" i="7" s="1"/>
  <c r="I423" i="7"/>
  <c r="I439" i="7"/>
  <c r="I455" i="7"/>
  <c r="I471" i="7"/>
  <c r="I487" i="7"/>
  <c r="I503" i="7"/>
  <c r="H4" i="7"/>
  <c r="J4" i="7" s="1"/>
  <c r="K4" i="7" s="1"/>
  <c r="H58" i="7"/>
  <c r="J58" i="7" s="1"/>
  <c r="K58" i="7" s="1"/>
  <c r="H99" i="7"/>
  <c r="J99" i="7" s="1"/>
  <c r="H152" i="7"/>
  <c r="J152" i="7" s="1"/>
  <c r="K152" i="7" s="1"/>
  <c r="H189" i="7"/>
  <c r="J189" i="7" s="1"/>
  <c r="K189" i="7" s="1"/>
  <c r="H239" i="7"/>
  <c r="J239" i="7" s="1"/>
  <c r="H272" i="7"/>
  <c r="J272" i="7" s="1"/>
  <c r="H307" i="7"/>
  <c r="J307" i="7" s="1"/>
  <c r="H347" i="7"/>
  <c r="J347" i="7" s="1"/>
  <c r="K347" i="7" s="1"/>
  <c r="H383" i="7"/>
  <c r="J383" i="7" s="1"/>
  <c r="H425" i="7"/>
  <c r="J425" i="7" s="1"/>
  <c r="K425" i="7" s="1"/>
  <c r="H461" i="7"/>
  <c r="J461" i="7" s="1"/>
  <c r="H501" i="7"/>
  <c r="J501" i="7" s="1"/>
  <c r="H536" i="7"/>
  <c r="J536" i="7" s="1"/>
  <c r="K536" i="7" s="1"/>
  <c r="H576" i="7"/>
  <c r="J576" i="7" s="1"/>
  <c r="H603" i="7"/>
  <c r="J603" i="7" s="1"/>
  <c r="H634" i="7"/>
  <c r="J634" i="7" s="1"/>
  <c r="H667" i="7"/>
  <c r="J667" i="7" s="1"/>
  <c r="H698" i="7"/>
  <c r="J698" i="7" s="1"/>
  <c r="H724" i="7"/>
  <c r="J724" i="7" s="1"/>
  <c r="K724" i="7" s="1"/>
  <c r="H757" i="7"/>
  <c r="J757" i="7" s="1"/>
  <c r="H788" i="7"/>
  <c r="J788" i="7" s="1"/>
  <c r="K788" i="7" s="1"/>
  <c r="H818" i="7"/>
  <c r="J818" i="7" s="1"/>
  <c r="H851" i="7"/>
  <c r="J851" i="7" s="1"/>
  <c r="K851" i="7" s="1"/>
  <c r="H877" i="7"/>
  <c r="J877" i="7" s="1"/>
  <c r="K877" i="7" s="1"/>
  <c r="H907" i="7"/>
  <c r="J907" i="7" s="1"/>
  <c r="K907" i="7" s="1"/>
  <c r="H940" i="7"/>
  <c r="J940" i="7" s="1"/>
  <c r="H18" i="7"/>
  <c r="J18" i="7" s="1"/>
  <c r="H109" i="7"/>
  <c r="J109" i="7" s="1"/>
  <c r="H164" i="7"/>
  <c r="J164" i="7" s="1"/>
  <c r="K164" i="7" s="1"/>
  <c r="H242" i="7"/>
  <c r="J242" i="7" s="1"/>
  <c r="H293" i="7"/>
  <c r="J293" i="7" s="1"/>
  <c r="K293" i="7" s="1"/>
  <c r="H359" i="7"/>
  <c r="J359" i="7" s="1"/>
  <c r="K359" i="7" s="1"/>
  <c r="H426" i="7"/>
  <c r="J426" i="7" s="1"/>
  <c r="K426" i="7" s="1"/>
  <c r="H480" i="7"/>
  <c r="J480" i="7" s="1"/>
  <c r="K480" i="7" s="1"/>
  <c r="H542" i="7"/>
  <c r="J542" i="7" s="1"/>
  <c r="K542" i="7" s="1"/>
  <c r="H592" i="7"/>
  <c r="J592" i="7" s="1"/>
  <c r="K592" i="7" s="1"/>
  <c r="H648" i="7"/>
  <c r="J648" i="7" s="1"/>
  <c r="K648" i="7" s="1"/>
  <c r="H699" i="7"/>
  <c r="J699" i="7" s="1"/>
  <c r="H740" i="7"/>
  <c r="J740" i="7" s="1"/>
  <c r="H791" i="7"/>
  <c r="J791" i="7" s="1"/>
  <c r="K791" i="7" s="1"/>
  <c r="H836" i="7"/>
  <c r="J836" i="7" s="1"/>
  <c r="H887" i="7"/>
  <c r="J887" i="7" s="1"/>
  <c r="H943" i="7"/>
  <c r="J943" i="7" s="1"/>
  <c r="H978" i="7"/>
  <c r="J978" i="7" s="1"/>
  <c r="H1030" i="7"/>
  <c r="J1030" i="7" s="1"/>
  <c r="H1065" i="7"/>
  <c r="J1065" i="7" s="1"/>
  <c r="H1108" i="7"/>
  <c r="J1108" i="7" s="1"/>
  <c r="K1108" i="7" s="1"/>
  <c r="H1151" i="7"/>
  <c r="J1151" i="7" s="1"/>
  <c r="H1192" i="7"/>
  <c r="J1192" i="7" s="1"/>
  <c r="K1192" i="7" s="1"/>
  <c r="H1225" i="7"/>
  <c r="J1225" i="7" s="1"/>
  <c r="K1225" i="7" s="1"/>
  <c r="H1265" i="7"/>
  <c r="J1265" i="7" s="1"/>
  <c r="K1265" i="7" s="1"/>
  <c r="H1305" i="7"/>
  <c r="J1305" i="7" s="1"/>
  <c r="H1340" i="7"/>
  <c r="J1340" i="7" s="1"/>
  <c r="K1340" i="7" s="1"/>
  <c r="H1384" i="7"/>
  <c r="J1384" i="7" s="1"/>
  <c r="K1384" i="7" s="1"/>
  <c r="H1417" i="7"/>
  <c r="J1417" i="7" s="1"/>
  <c r="K1417" i="7" s="1"/>
  <c r="H1453" i="7"/>
  <c r="J1453" i="7" s="1"/>
  <c r="K1453" i="7" s="1"/>
  <c r="H1497" i="7"/>
  <c r="J1497" i="7" s="1"/>
  <c r="H1532" i="7"/>
  <c r="J1532" i="7" s="1"/>
  <c r="K1532" i="7" s="1"/>
  <c r="H1565" i="7"/>
  <c r="J1565" i="7" s="1"/>
  <c r="H1607" i="7"/>
  <c r="J1607" i="7" s="1"/>
  <c r="H1639" i="7"/>
  <c r="J1639" i="7" s="1"/>
  <c r="H1670" i="7"/>
  <c r="J1670" i="7" s="1"/>
  <c r="K1670" i="7" s="1"/>
  <c r="H1706" i="7"/>
  <c r="J1706" i="7" s="1"/>
  <c r="K1706" i="7" s="1"/>
  <c r="H1735" i="7"/>
  <c r="J1735" i="7" s="1"/>
  <c r="H1767" i="7"/>
  <c r="J1767" i="7" s="1"/>
  <c r="H1803" i="7"/>
  <c r="J1803" i="7" s="1"/>
  <c r="K1803" i="7" s="1"/>
  <c r="H1834" i="7"/>
  <c r="J1834" i="7" s="1"/>
  <c r="K1834" i="7" s="1"/>
  <c r="H1862" i="7"/>
  <c r="J1862" i="7" s="1"/>
  <c r="H1896" i="7"/>
  <c r="J1896" i="7" s="1"/>
  <c r="K1896" i="7" s="1"/>
  <c r="H1926" i="7"/>
  <c r="J1926" i="7" s="1"/>
  <c r="K1926" i="7" s="1"/>
  <c r="H1955" i="7"/>
  <c r="J1955" i="7" s="1"/>
  <c r="H1989" i="7"/>
  <c r="J1989" i="7" s="1"/>
  <c r="K1989" i="7" s="1"/>
  <c r="H2015" i="7"/>
  <c r="J2015" i="7" s="1"/>
  <c r="K2015" i="7" s="1"/>
  <c r="H2045" i="7"/>
  <c r="J2045" i="7" s="1"/>
  <c r="H2079" i="7"/>
  <c r="J2079" i="7" s="1"/>
  <c r="K2079" i="7" s="1"/>
  <c r="H2108" i="7"/>
  <c r="J2108" i="7" s="1"/>
  <c r="H2135" i="7"/>
  <c r="J2135" i="7" s="1"/>
  <c r="K2135" i="7" s="1"/>
  <c r="H2169" i="7"/>
  <c r="J2169" i="7" s="1"/>
  <c r="K2169" i="7" s="1"/>
  <c r="H2199" i="7"/>
  <c r="J2199" i="7" s="1"/>
  <c r="K2199" i="7" s="1"/>
  <c r="H2228" i="7"/>
  <c r="J2228" i="7" s="1"/>
  <c r="H2262" i="7"/>
  <c r="J2262" i="7" s="1"/>
  <c r="K2262" i="7" s="1"/>
  <c r="H2288" i="7"/>
  <c r="J2288" i="7" s="1"/>
  <c r="K2288" i="7" s="1"/>
  <c r="H2318" i="7"/>
  <c r="J2318" i="7" s="1"/>
  <c r="K2318" i="7" s="1"/>
  <c r="H2351" i="7"/>
  <c r="J2351" i="7" s="1"/>
  <c r="K2351" i="7" s="1"/>
  <c r="H2378" i="7"/>
  <c r="J2378" i="7" s="1"/>
  <c r="K2378" i="7" s="1"/>
  <c r="H2403" i="7"/>
  <c r="J2403" i="7" s="1"/>
  <c r="K2403" i="7" s="1"/>
  <c r="H2434" i="7"/>
  <c r="J2434" i="7" s="1"/>
  <c r="K2434" i="7" s="1"/>
  <c r="H2460" i="7"/>
  <c r="J2460" i="7" s="1"/>
  <c r="K2460" i="7" s="1"/>
  <c r="H2483" i="7"/>
  <c r="J2483" i="7" s="1"/>
  <c r="K2483" i="7" s="1"/>
  <c r="H2513" i="7"/>
  <c r="J2513" i="7" s="1"/>
  <c r="K2513" i="7" s="1"/>
  <c r="I11" i="7"/>
  <c r="I33" i="7"/>
  <c r="I55" i="7"/>
  <c r="I83" i="7"/>
  <c r="I107" i="7"/>
  <c r="I129" i="7"/>
  <c r="I155" i="7"/>
  <c r="I175" i="7"/>
  <c r="I195" i="7"/>
  <c r="I219" i="7"/>
  <c r="I239" i="7"/>
  <c r="I259" i="7"/>
  <c r="I283" i="7"/>
  <c r="I303" i="7"/>
  <c r="I323" i="7"/>
  <c r="K323" i="7" s="1"/>
  <c r="I347" i="7"/>
  <c r="I367" i="7"/>
  <c r="I387" i="7"/>
  <c r="I411" i="7"/>
  <c r="I431" i="7"/>
  <c r="I451" i="7"/>
  <c r="I475" i="7"/>
  <c r="I495" i="7"/>
  <c r="I515" i="7"/>
  <c r="K515" i="7" s="1"/>
  <c r="I537" i="7"/>
  <c r="K537" i="7" s="1"/>
  <c r="I556" i="7"/>
  <c r="I575" i="7"/>
  <c r="I594" i="7"/>
  <c r="I616" i="7"/>
  <c r="K616" i="7" s="1"/>
  <c r="I635" i="7"/>
  <c r="I654" i="7"/>
  <c r="I673" i="7"/>
  <c r="I694" i="7"/>
  <c r="I712" i="7"/>
  <c r="I730" i="7"/>
  <c r="I748" i="7"/>
  <c r="I766" i="7"/>
  <c r="I784" i="7"/>
  <c r="I802" i="7"/>
  <c r="I822" i="7"/>
  <c r="I840" i="7"/>
  <c r="I858" i="7"/>
  <c r="K858" i="7" s="1"/>
  <c r="I876" i="7"/>
  <c r="I892" i="7"/>
  <c r="I908" i="7"/>
  <c r="I924" i="7"/>
  <c r="K924" i="7" s="1"/>
  <c r="I940" i="7"/>
  <c r="I956" i="7"/>
  <c r="I972" i="7"/>
  <c r="I988" i="7"/>
  <c r="I1004" i="7"/>
  <c r="I1020" i="7"/>
  <c r="I1036" i="7"/>
  <c r="I1052" i="7"/>
  <c r="I1068" i="7"/>
  <c r="I1084" i="7"/>
  <c r="I1100" i="7"/>
  <c r="I1116" i="7"/>
  <c r="I1132" i="7"/>
  <c r="K1132" i="7" s="1"/>
  <c r="I1148" i="7"/>
  <c r="I1164" i="7"/>
  <c r="I1180" i="7"/>
  <c r="K1180" i="7" s="1"/>
  <c r="I1196" i="7"/>
  <c r="I1212" i="7"/>
  <c r="K1212" i="7" s="1"/>
  <c r="I1228" i="7"/>
  <c r="I1244" i="7"/>
  <c r="I1260" i="7"/>
  <c r="I1276" i="7"/>
  <c r="I1292" i="7"/>
  <c r="I1308" i="7"/>
  <c r="I1324" i="7"/>
  <c r="I1340" i="7"/>
  <c r="I1356" i="7"/>
  <c r="I1372" i="7"/>
  <c r="I1388" i="7"/>
  <c r="I1404" i="7"/>
  <c r="I1420" i="7"/>
  <c r="I1436" i="7"/>
  <c r="I1452" i="7"/>
  <c r="I1468" i="7"/>
  <c r="I1484" i="7"/>
  <c r="K1484" i="7" s="1"/>
  <c r="I1500" i="7"/>
  <c r="I1516" i="7"/>
  <c r="I1532" i="7"/>
  <c r="I1548" i="7"/>
  <c r="I1564" i="7"/>
  <c r="K1564" i="7" s="1"/>
  <c r="I1580" i="7"/>
  <c r="I1596" i="7"/>
  <c r="I1612" i="7"/>
  <c r="I1628" i="7"/>
  <c r="I1644" i="7"/>
  <c r="I1660" i="7"/>
  <c r="I1676" i="7"/>
  <c r="I1692" i="7"/>
  <c r="I1708" i="7"/>
  <c r="I1724" i="7"/>
  <c r="I1740" i="7"/>
  <c r="I1756" i="7"/>
  <c r="I1772" i="7"/>
  <c r="I1788" i="7"/>
  <c r="I1804" i="7"/>
  <c r="I1820" i="7"/>
  <c r="I1836" i="7"/>
  <c r="I1852" i="7"/>
  <c r="I1868" i="7"/>
  <c r="I1884" i="7"/>
  <c r="I1900" i="7"/>
  <c r="I1916" i="7"/>
  <c r="I1932" i="7"/>
  <c r="I1948" i="7"/>
  <c r="I1964" i="7"/>
  <c r="I1980" i="7"/>
  <c r="I1996" i="7"/>
  <c r="I2012" i="7"/>
  <c r="K2012" i="7" s="1"/>
  <c r="I2028" i="7"/>
  <c r="I2044" i="7"/>
  <c r="I2060" i="7"/>
  <c r="I2076" i="7"/>
  <c r="I2092" i="7"/>
  <c r="I2108" i="7"/>
  <c r="I2124" i="7"/>
  <c r="I2140" i="7"/>
  <c r="I2156" i="7"/>
  <c r="I2172" i="7"/>
  <c r="I2188" i="7"/>
  <c r="I2204" i="7"/>
  <c r="K2204" i="7" s="1"/>
  <c r="I2220" i="7"/>
  <c r="I2236" i="7"/>
  <c r="I2252" i="7"/>
  <c r="H23" i="7"/>
  <c r="J23" i="7" s="1"/>
  <c r="H110" i="7"/>
  <c r="J110" i="7" s="1"/>
  <c r="H165" i="7"/>
  <c r="J165" i="7" s="1"/>
  <c r="H243" i="7"/>
  <c r="J243" i="7" s="1"/>
  <c r="H298" i="7"/>
  <c r="J298" i="7" s="1"/>
  <c r="K298" i="7" s="1"/>
  <c r="H360" i="7"/>
  <c r="J360" i="7" s="1"/>
  <c r="H427" i="7"/>
  <c r="J427" i="7" s="1"/>
  <c r="K427" i="7" s="1"/>
  <c r="H481" i="7"/>
  <c r="J481" i="7" s="1"/>
  <c r="K481" i="7" s="1"/>
  <c r="H546" i="7"/>
  <c r="J546" i="7" s="1"/>
  <c r="H593" i="7"/>
  <c r="J593" i="7" s="1"/>
  <c r="K593" i="7" s="1"/>
  <c r="H649" i="7"/>
  <c r="J649" i="7" s="1"/>
  <c r="K649" i="7" s="1"/>
  <c r="H700" i="7"/>
  <c r="J700" i="7" s="1"/>
  <c r="H741" i="7"/>
  <c r="J741" i="7" s="1"/>
  <c r="K741" i="7" s="1"/>
  <c r="H792" i="7"/>
  <c r="J792" i="7" s="1"/>
  <c r="H837" i="7"/>
  <c r="J837" i="7" s="1"/>
  <c r="H888" i="7"/>
  <c r="J888" i="7" s="1"/>
  <c r="H944" i="7"/>
  <c r="J944" i="7" s="1"/>
  <c r="K944" i="7" s="1"/>
  <c r="H979" i="7"/>
  <c r="J979" i="7" s="1"/>
  <c r="K979" i="7" s="1"/>
  <c r="H1036" i="7"/>
  <c r="J1036" i="7" s="1"/>
  <c r="H1071" i="7"/>
  <c r="J1071" i="7" s="1"/>
  <c r="H1109" i="7"/>
  <c r="J1109" i="7" s="1"/>
  <c r="K1109" i="7" s="1"/>
  <c r="H1156" i="7"/>
  <c r="J1156" i="7" s="1"/>
  <c r="K1156" i="7" s="1"/>
  <c r="H1194" i="7"/>
  <c r="J1194" i="7" s="1"/>
  <c r="K1194" i="7" s="1"/>
  <c r="H1226" i="7"/>
  <c r="J1226" i="7" s="1"/>
  <c r="K1226" i="7" s="1"/>
  <c r="H1270" i="7"/>
  <c r="J1270" i="7" s="1"/>
  <c r="K1270" i="7" s="1"/>
  <c r="H1306" i="7"/>
  <c r="J1306" i="7" s="1"/>
  <c r="K1306" i="7" s="1"/>
  <c r="H1342" i="7"/>
  <c r="J1342" i="7" s="1"/>
  <c r="H1386" i="7"/>
  <c r="J1386" i="7" s="1"/>
  <c r="K1386" i="7" s="1"/>
  <c r="H1418" i="7"/>
  <c r="J1418" i="7" s="1"/>
  <c r="K1418" i="7" s="1"/>
  <c r="H1454" i="7"/>
  <c r="J1454" i="7" s="1"/>
  <c r="H1498" i="7"/>
  <c r="J1498" i="7" s="1"/>
  <c r="H1534" i="7"/>
  <c r="J1534" i="7" s="1"/>
  <c r="H1566" i="7"/>
  <c r="J1566" i="7" s="1"/>
  <c r="H1608" i="7"/>
  <c r="J1608" i="7" s="1"/>
  <c r="K1608" i="7" s="1"/>
  <c r="H1640" i="7"/>
  <c r="J1640" i="7" s="1"/>
  <c r="K1640" i="7" s="1"/>
  <c r="H1672" i="7"/>
  <c r="J1672" i="7" s="1"/>
  <c r="K1672" i="7" s="1"/>
  <c r="H1708" i="7"/>
  <c r="J1708" i="7" s="1"/>
  <c r="K1708" i="7" s="1"/>
  <c r="H1736" i="7"/>
  <c r="J1736" i="7" s="1"/>
  <c r="H1768" i="7"/>
  <c r="J1768" i="7" s="1"/>
  <c r="K1768" i="7" s="1"/>
  <c r="H1804" i="7"/>
  <c r="J1804" i="7" s="1"/>
  <c r="K1804" i="7" s="1"/>
  <c r="H1836" i="7"/>
  <c r="J1836" i="7" s="1"/>
  <c r="K1836" i="7" s="1"/>
  <c r="H1863" i="7"/>
  <c r="J1863" i="7" s="1"/>
  <c r="K1863" i="7" s="1"/>
  <c r="H1897" i="7"/>
  <c r="J1897" i="7" s="1"/>
  <c r="K1897" i="7" s="1"/>
  <c r="H1927" i="7"/>
  <c r="J1927" i="7" s="1"/>
  <c r="H1957" i="7"/>
  <c r="J1957" i="7" s="1"/>
  <c r="K1957" i="7" s="1"/>
  <c r="H1991" i="7"/>
  <c r="J1991" i="7" s="1"/>
  <c r="H2016" i="7"/>
  <c r="J2016" i="7" s="1"/>
  <c r="K2016" i="7" s="1"/>
  <c r="H2046" i="7"/>
  <c r="J2046" i="7" s="1"/>
  <c r="H2080" i="7"/>
  <c r="J2080" i="7" s="1"/>
  <c r="K2080" i="7" s="1"/>
  <c r="H2110" i="7"/>
  <c r="J2110" i="7" s="1"/>
  <c r="K2110" i="7" s="1"/>
  <c r="H2136" i="7"/>
  <c r="J2136" i="7" s="1"/>
  <c r="H2170" i="7"/>
  <c r="J2170" i="7" s="1"/>
  <c r="K2170" i="7" s="1"/>
  <c r="H2200" i="7"/>
  <c r="J2200" i="7" s="1"/>
  <c r="K2200" i="7" s="1"/>
  <c r="H2230" i="7"/>
  <c r="J2230" i="7" s="1"/>
  <c r="K2230" i="7" s="1"/>
  <c r="H2264" i="7"/>
  <c r="J2264" i="7" s="1"/>
  <c r="K2264" i="7" s="1"/>
  <c r="H2289" i="7"/>
  <c r="J2289" i="7" s="1"/>
  <c r="K2289" i="7" s="1"/>
  <c r="H2319" i="7"/>
  <c r="J2319" i="7" s="1"/>
  <c r="K2319" i="7" s="1"/>
  <c r="H2352" i="7"/>
  <c r="J2352" i="7" s="1"/>
  <c r="K2352" i="7" s="1"/>
  <c r="H2380" i="7"/>
  <c r="J2380" i="7" s="1"/>
  <c r="K2380" i="7" s="1"/>
  <c r="H2404" i="7"/>
  <c r="J2404" i="7" s="1"/>
  <c r="K2404" i="7" s="1"/>
  <c r="H2435" i="7"/>
  <c r="J2435" i="7" s="1"/>
  <c r="K2435" i="7" s="1"/>
  <c r="H2461" i="7"/>
  <c r="J2461" i="7" s="1"/>
  <c r="K2461" i="7" s="1"/>
  <c r="H2484" i="7"/>
  <c r="J2484" i="7" s="1"/>
  <c r="K2484" i="7" s="1"/>
  <c r="H2514" i="7"/>
  <c r="J2514" i="7" s="1"/>
  <c r="K2514" i="7" s="1"/>
  <c r="I12" i="7"/>
  <c r="I34" i="7"/>
  <c r="I62" i="7"/>
  <c r="I84" i="7"/>
  <c r="I108" i="7"/>
  <c r="I134" i="7"/>
  <c r="I156" i="7"/>
  <c r="I176" i="7"/>
  <c r="I200" i="7"/>
  <c r="I220" i="7"/>
  <c r="I240" i="7"/>
  <c r="I264" i="7"/>
  <c r="I284" i="7"/>
  <c r="I304" i="7"/>
  <c r="I328" i="7"/>
  <c r="K328" i="7" s="1"/>
  <c r="I348" i="7"/>
  <c r="I368" i="7"/>
  <c r="I392" i="7"/>
  <c r="I412" i="7"/>
  <c r="I432" i="7"/>
  <c r="I456" i="7"/>
  <c r="I476" i="7"/>
  <c r="I496" i="7"/>
  <c r="I519" i="7"/>
  <c r="I538" i="7"/>
  <c r="K538" i="7" s="1"/>
  <c r="I557" i="7"/>
  <c r="I576" i="7"/>
  <c r="I595" i="7"/>
  <c r="I617" i="7"/>
  <c r="I636" i="7"/>
  <c r="I655" i="7"/>
  <c r="I674" i="7"/>
  <c r="I695" i="7"/>
  <c r="I713" i="7"/>
  <c r="I731" i="7"/>
  <c r="I749" i="7"/>
  <c r="I767" i="7"/>
  <c r="K767" i="7" s="1"/>
  <c r="I785" i="7"/>
  <c r="I803" i="7"/>
  <c r="I823" i="7"/>
  <c r="I841" i="7"/>
  <c r="I859" i="7"/>
  <c r="I877" i="7"/>
  <c r="I893" i="7"/>
  <c r="I909" i="7"/>
  <c r="I925" i="7"/>
  <c r="I941" i="7"/>
  <c r="I957" i="7"/>
  <c r="I973" i="7"/>
  <c r="I989" i="7"/>
  <c r="I1005" i="7"/>
  <c r="I1021" i="7"/>
  <c r="I1037" i="7"/>
  <c r="I1053" i="7"/>
  <c r="I1069" i="7"/>
  <c r="I1085" i="7"/>
  <c r="I1101" i="7"/>
  <c r="I1117" i="7"/>
  <c r="I1133" i="7"/>
  <c r="K1133" i="7" s="1"/>
  <c r="I1149" i="7"/>
  <c r="I1165" i="7"/>
  <c r="I1181" i="7"/>
  <c r="K1181" i="7" s="1"/>
  <c r="I1197" i="7"/>
  <c r="I1213" i="7"/>
  <c r="I1229" i="7"/>
  <c r="I1245" i="7"/>
  <c r="I1261" i="7"/>
  <c r="I1277" i="7"/>
  <c r="I1293" i="7"/>
  <c r="I1309" i="7"/>
  <c r="I1325" i="7"/>
  <c r="K1325" i="7" s="1"/>
  <c r="I1341" i="7"/>
  <c r="I1357" i="7"/>
  <c r="I1373" i="7"/>
  <c r="I1389" i="7"/>
  <c r="I1405" i="7"/>
  <c r="I1421" i="7"/>
  <c r="I1437" i="7"/>
  <c r="K1437" i="7" s="1"/>
  <c r="I1453" i="7"/>
  <c r="I1469" i="7"/>
  <c r="I1485" i="7"/>
  <c r="I1501" i="7"/>
  <c r="I1517" i="7"/>
  <c r="I1533" i="7"/>
  <c r="I1549" i="7"/>
  <c r="I1565" i="7"/>
  <c r="I1581" i="7"/>
  <c r="I1597" i="7"/>
  <c r="I1613" i="7"/>
  <c r="I1629" i="7"/>
  <c r="I1645" i="7"/>
  <c r="I1661" i="7"/>
  <c r="I1677" i="7"/>
  <c r="I1693" i="7"/>
  <c r="I1709" i="7"/>
  <c r="I1725" i="7"/>
  <c r="I1741" i="7"/>
  <c r="I1757" i="7"/>
  <c r="I1773" i="7"/>
  <c r="I1789" i="7"/>
  <c r="I1805" i="7"/>
  <c r="I1821" i="7"/>
  <c r="I1837" i="7"/>
  <c r="I1853" i="7"/>
  <c r="I1869" i="7"/>
  <c r="I1885" i="7"/>
  <c r="I1901" i="7"/>
  <c r="I1917" i="7"/>
  <c r="I1933" i="7"/>
  <c r="K1933" i="7" s="1"/>
  <c r="I1949" i="7"/>
  <c r="I1965" i="7"/>
  <c r="I1981" i="7"/>
  <c r="I1997" i="7"/>
  <c r="I2013" i="7"/>
  <c r="I2029" i="7"/>
  <c r="I2045" i="7"/>
  <c r="I2061" i="7"/>
  <c r="I2077" i="7"/>
  <c r="I2093" i="7"/>
  <c r="I2109" i="7"/>
  <c r="I2125" i="7"/>
  <c r="K2125" i="7" s="1"/>
  <c r="I2141" i="7"/>
  <c r="I2157" i="7"/>
  <c r="I2173" i="7"/>
  <c r="I2189" i="7"/>
  <c r="I2205" i="7"/>
  <c r="I2221" i="7"/>
  <c r="I2237" i="7"/>
  <c r="I2253" i="7"/>
  <c r="K2253" i="7" s="1"/>
  <c r="H32" i="7"/>
  <c r="J32" i="7" s="1"/>
  <c r="K32" i="7" s="1"/>
  <c r="H111" i="7"/>
  <c r="J111" i="7" s="1"/>
  <c r="K111" i="7" s="1"/>
  <c r="H166" i="7"/>
  <c r="J166" i="7" s="1"/>
  <c r="K166" i="7" s="1"/>
  <c r="H244" i="7"/>
  <c r="J244" i="7" s="1"/>
  <c r="K244" i="7" s="1"/>
  <c r="H320" i="7"/>
  <c r="J320" i="7" s="1"/>
  <c r="K320" i="7" s="1"/>
  <c r="H367" i="7"/>
  <c r="J367" i="7" s="1"/>
  <c r="K367" i="7" s="1"/>
  <c r="H429" i="7"/>
  <c r="J429" i="7" s="1"/>
  <c r="K429" i="7" s="1"/>
  <c r="H482" i="7"/>
  <c r="J482" i="7" s="1"/>
  <c r="H552" i="7"/>
  <c r="J552" i="7" s="1"/>
  <c r="K552" i="7" s="1"/>
  <c r="H610" i="7"/>
  <c r="J610" i="7" s="1"/>
  <c r="K610" i="7" s="1"/>
  <c r="H650" i="7"/>
  <c r="J650" i="7" s="1"/>
  <c r="K650" i="7" s="1"/>
  <c r="H701" i="7"/>
  <c r="J701" i="7" s="1"/>
  <c r="K701" i="7" s="1"/>
  <c r="H746" i="7"/>
  <c r="J746" i="7" s="1"/>
  <c r="K746" i="7" s="1"/>
  <c r="H797" i="7"/>
  <c r="J797" i="7" s="1"/>
  <c r="K797" i="7" s="1"/>
  <c r="H853" i="7"/>
  <c r="J853" i="7" s="1"/>
  <c r="H889" i="7"/>
  <c r="J889" i="7" s="1"/>
  <c r="K889" i="7" s="1"/>
  <c r="H945" i="7"/>
  <c r="J945" i="7" s="1"/>
  <c r="K945" i="7" s="1"/>
  <c r="H987" i="7"/>
  <c r="J987" i="7" s="1"/>
  <c r="K987" i="7" s="1"/>
  <c r="H1037" i="7"/>
  <c r="J1037" i="7" s="1"/>
  <c r="H1072" i="7"/>
  <c r="J1072" i="7" s="1"/>
  <c r="K1072" i="7" s="1"/>
  <c r="H1110" i="7"/>
  <c r="J1110" i="7" s="1"/>
  <c r="K1110" i="7" s="1"/>
  <c r="H1157" i="7"/>
  <c r="J1157" i="7" s="1"/>
  <c r="K1157" i="7" s="1"/>
  <c r="H1195" i="7"/>
  <c r="J1195" i="7" s="1"/>
  <c r="K1195" i="7" s="1"/>
  <c r="H1227" i="7"/>
  <c r="J1227" i="7" s="1"/>
  <c r="K1227" i="7" s="1"/>
  <c r="H1271" i="7"/>
  <c r="J1271" i="7" s="1"/>
  <c r="K1271" i="7" s="1"/>
  <c r="H1307" i="7"/>
  <c r="J1307" i="7" s="1"/>
  <c r="K1307" i="7" s="1"/>
  <c r="H1343" i="7"/>
  <c r="J1343" i="7" s="1"/>
  <c r="K1343" i="7" s="1"/>
  <c r="H1387" i="7"/>
  <c r="J1387" i="7" s="1"/>
  <c r="K1387" i="7" s="1"/>
  <c r="H1419" i="7"/>
  <c r="J1419" i="7" s="1"/>
  <c r="K1419" i="7" s="1"/>
  <c r="H1455" i="7"/>
  <c r="J1455" i="7" s="1"/>
  <c r="H1499" i="7"/>
  <c r="J1499" i="7" s="1"/>
  <c r="H1535" i="7"/>
  <c r="J1535" i="7" s="1"/>
  <c r="K1535" i="7" s="1"/>
  <c r="H1567" i="7"/>
  <c r="J1567" i="7" s="1"/>
  <c r="K1567" i="7" s="1"/>
  <c r="H1609" i="7"/>
  <c r="J1609" i="7" s="1"/>
  <c r="K1609" i="7" s="1"/>
  <c r="H1641" i="7"/>
  <c r="J1641" i="7" s="1"/>
  <c r="K1641" i="7" s="1"/>
  <c r="H1673" i="7"/>
  <c r="J1673" i="7" s="1"/>
  <c r="K1673" i="7" s="1"/>
  <c r="H1709" i="7"/>
  <c r="J1709" i="7" s="1"/>
  <c r="K1709" i="7" s="1"/>
  <c r="H1737" i="7"/>
  <c r="J1737" i="7" s="1"/>
  <c r="H1769" i="7"/>
  <c r="J1769" i="7" s="1"/>
  <c r="K1769" i="7" s="1"/>
  <c r="H1805" i="7"/>
  <c r="J1805" i="7" s="1"/>
  <c r="K1805" i="7" s="1"/>
  <c r="H1837" i="7"/>
  <c r="J1837" i="7" s="1"/>
  <c r="K1837" i="7" s="1"/>
  <c r="H1864" i="7"/>
  <c r="J1864" i="7" s="1"/>
  <c r="K1864" i="7" s="1"/>
  <c r="H1898" i="7"/>
  <c r="J1898" i="7" s="1"/>
  <c r="K1898" i="7" s="1"/>
  <c r="H1928" i="7"/>
  <c r="J1928" i="7" s="1"/>
  <c r="K1928" i="7" s="1"/>
  <c r="H1958" i="7"/>
  <c r="J1958" i="7" s="1"/>
  <c r="H1992" i="7"/>
  <c r="J1992" i="7" s="1"/>
  <c r="H2017" i="7"/>
  <c r="J2017" i="7" s="1"/>
  <c r="K2017" i="7" s="1"/>
  <c r="H2047" i="7"/>
  <c r="J2047" i="7" s="1"/>
  <c r="H2081" i="7"/>
  <c r="J2081" i="7" s="1"/>
  <c r="K2081" i="7" s="1"/>
  <c r="H2111" i="7"/>
  <c r="J2111" i="7" s="1"/>
  <c r="K2111" i="7" s="1"/>
  <c r="H2137" i="7"/>
  <c r="J2137" i="7" s="1"/>
  <c r="H2171" i="7"/>
  <c r="J2171" i="7" s="1"/>
  <c r="K2171" i="7" s="1"/>
  <c r="H2201" i="7"/>
  <c r="J2201" i="7" s="1"/>
  <c r="K2201" i="7" s="1"/>
  <c r="H2231" i="7"/>
  <c r="J2231" i="7" s="1"/>
  <c r="K2231" i="7" s="1"/>
  <c r="H2265" i="7"/>
  <c r="J2265" i="7" s="1"/>
  <c r="H2291" i="7"/>
  <c r="J2291" i="7" s="1"/>
  <c r="K2291" i="7" s="1"/>
  <c r="H2320" i="7"/>
  <c r="J2320" i="7" s="1"/>
  <c r="K2320" i="7" s="1"/>
  <c r="H2353" i="7"/>
  <c r="J2353" i="7" s="1"/>
  <c r="K2353" i="7" s="1"/>
  <c r="H2381" i="7"/>
  <c r="J2381" i="7" s="1"/>
  <c r="K2381" i="7" s="1"/>
  <c r="H2405" i="7"/>
  <c r="J2405" i="7" s="1"/>
  <c r="K2405" i="7" s="1"/>
  <c r="H2436" i="7"/>
  <c r="J2436" i="7" s="1"/>
  <c r="K2436" i="7" s="1"/>
  <c r="H2462" i="7"/>
  <c r="J2462" i="7" s="1"/>
  <c r="K2462" i="7" s="1"/>
  <c r="H2485" i="7"/>
  <c r="J2485" i="7" s="1"/>
  <c r="K2485" i="7" s="1"/>
  <c r="H2515" i="7"/>
  <c r="J2515" i="7" s="1"/>
  <c r="K2515" i="7" s="1"/>
  <c r="I13" i="7"/>
  <c r="I35" i="7"/>
  <c r="I63" i="7"/>
  <c r="I85" i="7"/>
  <c r="I109" i="7"/>
  <c r="I135" i="7"/>
  <c r="I157" i="7"/>
  <c r="I177" i="7"/>
  <c r="I201" i="7"/>
  <c r="I221" i="7"/>
  <c r="I241" i="7"/>
  <c r="K241" i="7" s="1"/>
  <c r="I265" i="7"/>
  <c r="I285" i="7"/>
  <c r="I305" i="7"/>
  <c r="I329" i="7"/>
  <c r="I349" i="7"/>
  <c r="K349" i="7" s="1"/>
  <c r="I369" i="7"/>
  <c r="I393" i="7"/>
  <c r="I413" i="7"/>
  <c r="I433" i="7"/>
  <c r="I457" i="7"/>
  <c r="I477" i="7"/>
  <c r="I497" i="7"/>
  <c r="I520" i="7"/>
  <c r="I539" i="7"/>
  <c r="I558" i="7"/>
  <c r="I577" i="7"/>
  <c r="I599" i="7"/>
  <c r="I618" i="7"/>
  <c r="I637" i="7"/>
  <c r="I656" i="7"/>
  <c r="I675" i="7"/>
  <c r="I696" i="7"/>
  <c r="I714" i="7"/>
  <c r="K714" i="7" s="1"/>
  <c r="I732" i="7"/>
  <c r="I750" i="7"/>
  <c r="I768" i="7"/>
  <c r="K768" i="7" s="1"/>
  <c r="I786" i="7"/>
  <c r="I806" i="7"/>
  <c r="I824" i="7"/>
  <c r="I842" i="7"/>
  <c r="I860" i="7"/>
  <c r="K860" i="7" s="1"/>
  <c r="I878" i="7"/>
  <c r="I894" i="7"/>
  <c r="I910" i="7"/>
  <c r="I926" i="7"/>
  <c r="I942" i="7"/>
  <c r="I958" i="7"/>
  <c r="I974" i="7"/>
  <c r="I990" i="7"/>
  <c r="I1006" i="7"/>
  <c r="I1022" i="7"/>
  <c r="I1038" i="7"/>
  <c r="I1054" i="7"/>
  <c r="I1070" i="7"/>
  <c r="I1086" i="7"/>
  <c r="I1102" i="7"/>
  <c r="I1118" i="7"/>
  <c r="I1134" i="7"/>
  <c r="I1150" i="7"/>
  <c r="I1166" i="7"/>
  <c r="I1182" i="7"/>
  <c r="I1198" i="7"/>
  <c r="K1198" i="7" s="1"/>
  <c r="I1214" i="7"/>
  <c r="K1214" i="7" s="1"/>
  <c r="I1230" i="7"/>
  <c r="I1246" i="7"/>
  <c r="K1246" i="7" s="1"/>
  <c r="I1262" i="7"/>
  <c r="I1278" i="7"/>
  <c r="I1294" i="7"/>
  <c r="I1310" i="7"/>
  <c r="K1310" i="7" s="1"/>
  <c r="I1326" i="7"/>
  <c r="K1326" i="7" s="1"/>
  <c r="I1342" i="7"/>
  <c r="I1358" i="7"/>
  <c r="I1374" i="7"/>
  <c r="I1390" i="7"/>
  <c r="K1390" i="7" s="1"/>
  <c r="I1406" i="7"/>
  <c r="I1422" i="7"/>
  <c r="I1438" i="7"/>
  <c r="K1438" i="7" s="1"/>
  <c r="I1454" i="7"/>
  <c r="I1470" i="7"/>
  <c r="I1486" i="7"/>
  <c r="I1502" i="7"/>
  <c r="I1518" i="7"/>
  <c r="I1534" i="7"/>
  <c r="I1550" i="7"/>
  <c r="I1566" i="7"/>
  <c r="I1582" i="7"/>
  <c r="I1598" i="7"/>
  <c r="K1598" i="7" s="1"/>
  <c r="I1614" i="7"/>
  <c r="I1630" i="7"/>
  <c r="I1646" i="7"/>
  <c r="I1662" i="7"/>
  <c r="K1662" i="7" s="1"/>
  <c r="I1678" i="7"/>
  <c r="I1694" i="7"/>
  <c r="I1710" i="7"/>
  <c r="I1726" i="7"/>
  <c r="I1742" i="7"/>
  <c r="I1758" i="7"/>
  <c r="I1774" i="7"/>
  <c r="I1790" i="7"/>
  <c r="I1806" i="7"/>
  <c r="I1822" i="7"/>
  <c r="I1838" i="7"/>
  <c r="I1854" i="7"/>
  <c r="I1870" i="7"/>
  <c r="I1886" i="7"/>
  <c r="I1902" i="7"/>
  <c r="I1918" i="7"/>
  <c r="I1934" i="7"/>
  <c r="I1950" i="7"/>
  <c r="I1966" i="7"/>
  <c r="I1982" i="7"/>
  <c r="H33" i="7"/>
  <c r="J33" i="7" s="1"/>
  <c r="K33" i="7" s="1"/>
  <c r="H117" i="7"/>
  <c r="J117" i="7" s="1"/>
  <c r="K117" i="7" s="1"/>
  <c r="H181" i="7"/>
  <c r="J181" i="7" s="1"/>
  <c r="K181" i="7" s="1"/>
  <c r="H245" i="7"/>
  <c r="J245" i="7" s="1"/>
  <c r="K245" i="7" s="1"/>
  <c r="H321" i="7"/>
  <c r="J321" i="7" s="1"/>
  <c r="K321" i="7" s="1"/>
  <c r="H368" i="7"/>
  <c r="J368" i="7" s="1"/>
  <c r="K368" i="7" s="1"/>
  <c r="H430" i="7"/>
  <c r="J430" i="7" s="1"/>
  <c r="K430" i="7" s="1"/>
  <c r="H483" i="7"/>
  <c r="J483" i="7" s="1"/>
  <c r="K483" i="7" s="1"/>
  <c r="H553" i="7"/>
  <c r="J553" i="7" s="1"/>
  <c r="K553" i="7" s="1"/>
  <c r="H611" i="7"/>
  <c r="J611" i="7" s="1"/>
  <c r="K611" i="7" s="1"/>
  <c r="H651" i="7"/>
  <c r="J651" i="7" s="1"/>
  <c r="K651" i="7" s="1"/>
  <c r="H703" i="7"/>
  <c r="J703" i="7" s="1"/>
  <c r="K703" i="7" s="1"/>
  <c r="H747" i="7"/>
  <c r="J747" i="7" s="1"/>
  <c r="K747" i="7" s="1"/>
  <c r="H799" i="7"/>
  <c r="J799" i="7" s="1"/>
  <c r="K799" i="7" s="1"/>
  <c r="H854" i="7"/>
  <c r="J854" i="7" s="1"/>
  <c r="K854" i="7" s="1"/>
  <c r="H893" i="7"/>
  <c r="J893" i="7" s="1"/>
  <c r="K893" i="7" s="1"/>
  <c r="H946" i="7"/>
  <c r="J946" i="7" s="1"/>
  <c r="H989" i="7"/>
  <c r="J989" i="7" s="1"/>
  <c r="K989" i="7" s="1"/>
  <c r="H1039" i="7"/>
  <c r="J1039" i="7" s="1"/>
  <c r="H1073" i="7"/>
  <c r="J1073" i="7" s="1"/>
  <c r="K1073" i="7" s="1"/>
  <c r="H1111" i="7"/>
  <c r="J1111" i="7" s="1"/>
  <c r="H1158" i="7"/>
  <c r="J1158" i="7" s="1"/>
  <c r="H1196" i="7"/>
  <c r="J1196" i="7" s="1"/>
  <c r="K1196" i="7" s="1"/>
  <c r="H1228" i="7"/>
  <c r="J1228" i="7" s="1"/>
  <c r="K1228" i="7" s="1"/>
  <c r="H1272" i="7"/>
  <c r="J1272" i="7" s="1"/>
  <c r="K1272" i="7" s="1"/>
  <c r="H1308" i="7"/>
  <c r="J1308" i="7" s="1"/>
  <c r="K1308" i="7" s="1"/>
  <c r="H1344" i="7"/>
  <c r="J1344" i="7" s="1"/>
  <c r="K1344" i="7" s="1"/>
  <c r="H1388" i="7"/>
  <c r="J1388" i="7" s="1"/>
  <c r="K1388" i="7" s="1"/>
  <c r="H1420" i="7"/>
  <c r="J1420" i="7" s="1"/>
  <c r="K1420" i="7" s="1"/>
  <c r="H1456" i="7"/>
  <c r="J1456" i="7" s="1"/>
  <c r="H1500" i="7"/>
  <c r="J1500" i="7" s="1"/>
  <c r="K1500" i="7" s="1"/>
  <c r="H1536" i="7"/>
  <c r="J1536" i="7" s="1"/>
  <c r="K1536" i="7" s="1"/>
  <c r="H1568" i="7"/>
  <c r="J1568" i="7" s="1"/>
  <c r="K1568" i="7" s="1"/>
  <c r="H1610" i="7"/>
  <c r="J1610" i="7" s="1"/>
  <c r="K1610" i="7" s="1"/>
  <c r="H1642" i="7"/>
  <c r="J1642" i="7" s="1"/>
  <c r="H1674" i="7"/>
  <c r="J1674" i="7" s="1"/>
  <c r="K1674" i="7" s="1"/>
  <c r="H1710" i="7"/>
  <c r="J1710" i="7" s="1"/>
  <c r="K1710" i="7" s="1"/>
  <c r="H1738" i="7"/>
  <c r="J1738" i="7" s="1"/>
  <c r="K1738" i="7" s="1"/>
  <c r="H1770" i="7"/>
  <c r="J1770" i="7" s="1"/>
  <c r="K1770" i="7" s="1"/>
  <c r="H1806" i="7"/>
  <c r="J1806" i="7" s="1"/>
  <c r="K1806" i="7" s="1"/>
  <c r="H1838" i="7"/>
  <c r="J1838" i="7" s="1"/>
  <c r="K1838" i="7" s="1"/>
  <c r="H1865" i="7"/>
  <c r="J1865" i="7" s="1"/>
  <c r="K1865" i="7" s="1"/>
  <c r="H1899" i="7"/>
  <c r="J1899" i="7" s="1"/>
  <c r="K1899" i="7" s="1"/>
  <c r="H1929" i="7"/>
  <c r="J1929" i="7" s="1"/>
  <c r="K1929" i="7" s="1"/>
  <c r="H1959" i="7"/>
  <c r="J1959" i="7" s="1"/>
  <c r="K1959" i="7" s="1"/>
  <c r="H1993" i="7"/>
  <c r="J1993" i="7" s="1"/>
  <c r="H2019" i="7"/>
  <c r="J2019" i="7" s="1"/>
  <c r="K2019" i="7" s="1"/>
  <c r="H2048" i="7"/>
  <c r="J2048" i="7" s="1"/>
  <c r="H2083" i="7"/>
  <c r="J2083" i="7" s="1"/>
  <c r="H2112" i="7"/>
  <c r="J2112" i="7" s="1"/>
  <c r="K2112" i="7" s="1"/>
  <c r="H2138" i="7"/>
  <c r="J2138" i="7" s="1"/>
  <c r="H2172" i="7"/>
  <c r="J2172" i="7" s="1"/>
  <c r="K2172" i="7" s="1"/>
  <c r="H2202" i="7"/>
  <c r="J2202" i="7" s="1"/>
  <c r="K2202" i="7" s="1"/>
  <c r="H2232" i="7"/>
  <c r="J2232" i="7" s="1"/>
  <c r="K2232" i="7" s="1"/>
  <c r="H2266" i="7"/>
  <c r="J2266" i="7" s="1"/>
  <c r="K2266" i="7" s="1"/>
  <c r="H2292" i="7"/>
  <c r="J2292" i="7" s="1"/>
  <c r="K2292" i="7" s="1"/>
  <c r="H2321" i="7"/>
  <c r="J2321" i="7" s="1"/>
  <c r="K2321" i="7" s="1"/>
  <c r="H2354" i="7"/>
  <c r="J2354" i="7" s="1"/>
  <c r="K2354" i="7" s="1"/>
  <c r="H2382" i="7"/>
  <c r="J2382" i="7" s="1"/>
  <c r="K2382" i="7" s="1"/>
  <c r="H2406" i="7"/>
  <c r="J2406" i="7" s="1"/>
  <c r="K2406" i="7" s="1"/>
  <c r="H2437" i="7"/>
  <c r="J2437" i="7" s="1"/>
  <c r="K2437" i="7" s="1"/>
  <c r="H2463" i="7"/>
  <c r="J2463" i="7" s="1"/>
  <c r="K2463" i="7" s="1"/>
  <c r="H2486" i="7"/>
  <c r="J2486" i="7" s="1"/>
  <c r="K2486" i="7" s="1"/>
  <c r="H2516" i="7"/>
  <c r="J2516" i="7" s="1"/>
  <c r="K2516" i="7" s="1"/>
  <c r="I14" i="7"/>
  <c r="I36" i="7"/>
  <c r="I64" i="7"/>
  <c r="I86" i="7"/>
  <c r="I110" i="7"/>
  <c r="I136" i="7"/>
  <c r="I158" i="7"/>
  <c r="I178" i="7"/>
  <c r="I202" i="7"/>
  <c r="I222" i="7"/>
  <c r="I242" i="7"/>
  <c r="I266" i="7"/>
  <c r="I286" i="7"/>
  <c r="I306" i="7"/>
  <c r="I330" i="7"/>
  <c r="I350" i="7"/>
  <c r="K350" i="7" s="1"/>
  <c r="I370" i="7"/>
  <c r="I394" i="7"/>
  <c r="I414" i="7"/>
  <c r="I434" i="7"/>
  <c r="I458" i="7"/>
  <c r="I478" i="7"/>
  <c r="I498" i="7"/>
  <c r="I521" i="7"/>
  <c r="I540" i="7"/>
  <c r="I559" i="7"/>
  <c r="I578" i="7"/>
  <c r="I600" i="7"/>
  <c r="I619" i="7"/>
  <c r="I638" i="7"/>
  <c r="I657" i="7"/>
  <c r="I679" i="7"/>
  <c r="I697" i="7"/>
  <c r="I715" i="7"/>
  <c r="I733" i="7"/>
  <c r="I751" i="7"/>
  <c r="I769" i="7"/>
  <c r="I787" i="7"/>
  <c r="I807" i="7"/>
  <c r="I825" i="7"/>
  <c r="K825" i="7" s="1"/>
  <c r="I843" i="7"/>
  <c r="I861" i="7"/>
  <c r="I879" i="7"/>
  <c r="I895" i="7"/>
  <c r="I911" i="7"/>
  <c r="K911" i="7" s="1"/>
  <c r="I927" i="7"/>
  <c r="I943" i="7"/>
  <c r="I959" i="7"/>
  <c r="I975" i="7"/>
  <c r="I991" i="7"/>
  <c r="I1007" i="7"/>
  <c r="I1023" i="7"/>
  <c r="I1039" i="7"/>
  <c r="I1055" i="7"/>
  <c r="I1071" i="7"/>
  <c r="I1087" i="7"/>
  <c r="I1103" i="7"/>
  <c r="I1119" i="7"/>
  <c r="I1135" i="7"/>
  <c r="I1151" i="7"/>
  <c r="I1167" i="7"/>
  <c r="I1183" i="7"/>
  <c r="I1199" i="7"/>
  <c r="I1215" i="7"/>
  <c r="I1231" i="7"/>
  <c r="I1247" i="7"/>
  <c r="K1247" i="7" s="1"/>
  <c r="I1263" i="7"/>
  <c r="I1279" i="7"/>
  <c r="I1295" i="7"/>
  <c r="I1311" i="7"/>
  <c r="I1327" i="7"/>
  <c r="K1327" i="7" s="1"/>
  <c r="I1343" i="7"/>
  <c r="I1359" i="7"/>
  <c r="I1375" i="7"/>
  <c r="H34" i="7"/>
  <c r="J34" i="7" s="1"/>
  <c r="K34" i="7" s="1"/>
  <c r="H118" i="7"/>
  <c r="J118" i="7" s="1"/>
  <c r="K118" i="7" s="1"/>
  <c r="H190" i="7"/>
  <c r="J190" i="7" s="1"/>
  <c r="K190" i="7" s="1"/>
  <c r="H246" i="7"/>
  <c r="J246" i="7" s="1"/>
  <c r="K246" i="7" s="1"/>
  <c r="H322" i="7"/>
  <c r="J322" i="7" s="1"/>
  <c r="K322" i="7" s="1"/>
  <c r="H371" i="7"/>
  <c r="J371" i="7" s="1"/>
  <c r="H435" i="7"/>
  <c r="J435" i="7" s="1"/>
  <c r="K435" i="7" s="1"/>
  <c r="H502" i="7"/>
  <c r="J502" i="7" s="1"/>
  <c r="K502" i="7" s="1"/>
  <c r="H554" i="7"/>
  <c r="J554" i="7" s="1"/>
  <c r="K554" i="7" s="1"/>
  <c r="H612" i="7"/>
  <c r="J612" i="7" s="1"/>
  <c r="H652" i="7"/>
  <c r="J652" i="7" s="1"/>
  <c r="K652" i="7" s="1"/>
  <c r="H704" i="7"/>
  <c r="J704" i="7" s="1"/>
  <c r="K704" i="7" s="1"/>
  <c r="H763" i="7"/>
  <c r="J763" i="7" s="1"/>
  <c r="K763" i="7" s="1"/>
  <c r="H800" i="7"/>
  <c r="J800" i="7" s="1"/>
  <c r="K800" i="7" s="1"/>
  <c r="H855" i="7"/>
  <c r="J855" i="7" s="1"/>
  <c r="K855" i="7" s="1"/>
  <c r="H900" i="7"/>
  <c r="J900" i="7" s="1"/>
  <c r="K900" i="7" s="1"/>
  <c r="H951" i="7"/>
  <c r="J951" i="7" s="1"/>
  <c r="K951" i="7" s="1"/>
  <c r="H991" i="7"/>
  <c r="J991" i="7" s="1"/>
  <c r="K991" i="7" s="1"/>
  <c r="H1040" i="7"/>
  <c r="J1040" i="7" s="1"/>
  <c r="K1040" i="7" s="1"/>
  <c r="H1077" i="7"/>
  <c r="J1077" i="7" s="1"/>
  <c r="K1077" i="7" s="1"/>
  <c r="H1124" i="7"/>
  <c r="J1124" i="7" s="1"/>
  <c r="K1124" i="7" s="1"/>
  <c r="H1159" i="7"/>
  <c r="J1159" i="7" s="1"/>
  <c r="H1197" i="7"/>
  <c r="J1197" i="7" s="1"/>
  <c r="K1197" i="7" s="1"/>
  <c r="H1241" i="7"/>
  <c r="J1241" i="7" s="1"/>
  <c r="K1241" i="7" s="1"/>
  <c r="H1276" i="7"/>
  <c r="J1276" i="7" s="1"/>
  <c r="K1276" i="7" s="1"/>
  <c r="H1309" i="7"/>
  <c r="J1309" i="7" s="1"/>
  <c r="H1353" i="7"/>
  <c r="J1353" i="7" s="1"/>
  <c r="K1353" i="7" s="1"/>
  <c r="H1389" i="7"/>
  <c r="J1389" i="7" s="1"/>
  <c r="K1389" i="7" s="1"/>
  <c r="H1424" i="7"/>
  <c r="J1424" i="7" s="1"/>
  <c r="K1424" i="7" s="1"/>
  <c r="H1468" i="7"/>
  <c r="J1468" i="7" s="1"/>
  <c r="K1468" i="7" s="1"/>
  <c r="H1501" i="7"/>
  <c r="J1501" i="7" s="1"/>
  <c r="K1501" i="7" s="1"/>
  <c r="H1537" i="7"/>
  <c r="J1537" i="7" s="1"/>
  <c r="K1537" i="7" s="1"/>
  <c r="H1581" i="7"/>
  <c r="J1581" i="7" s="1"/>
  <c r="K1581" i="7" s="1"/>
  <c r="H1614" i="7"/>
  <c r="J1614" i="7" s="1"/>
  <c r="K1614" i="7" s="1"/>
  <c r="H1643" i="7"/>
  <c r="J1643" i="7" s="1"/>
  <c r="K1643" i="7" s="1"/>
  <c r="H1679" i="7"/>
  <c r="J1679" i="7" s="1"/>
  <c r="H1711" i="7"/>
  <c r="J1711" i="7" s="1"/>
  <c r="K1711" i="7" s="1"/>
  <c r="H1742" i="7"/>
  <c r="J1742" i="7" s="1"/>
  <c r="H1780" i="7"/>
  <c r="J1780" i="7" s="1"/>
  <c r="K1780" i="7" s="1"/>
  <c r="H1807" i="7"/>
  <c r="J1807" i="7" s="1"/>
  <c r="K1807" i="7" s="1"/>
  <c r="H1839" i="7"/>
  <c r="J1839" i="7" s="1"/>
  <c r="H1875" i="7"/>
  <c r="J1875" i="7" s="1"/>
  <c r="K1875" i="7" s="1"/>
  <c r="H1903" i="7"/>
  <c r="J1903" i="7" s="1"/>
  <c r="K1903" i="7" s="1"/>
  <c r="H1930" i="7"/>
  <c r="J1930" i="7" s="1"/>
  <c r="K1930" i="7" s="1"/>
  <c r="H1964" i="7"/>
  <c r="J1964" i="7" s="1"/>
  <c r="K1964" i="7" s="1"/>
  <c r="H1994" i="7"/>
  <c r="J1994" i="7" s="1"/>
  <c r="K1994" i="7" s="1"/>
  <c r="H2023" i="7"/>
  <c r="J2023" i="7" s="1"/>
  <c r="K2023" i="7" s="1"/>
  <c r="H2057" i="7"/>
  <c r="J2057" i="7" s="1"/>
  <c r="K2057" i="7" s="1"/>
  <c r="H2084" i="7"/>
  <c r="J2084" i="7" s="1"/>
  <c r="K2084" i="7" s="1"/>
  <c r="H2113" i="7"/>
  <c r="J2113" i="7" s="1"/>
  <c r="K2113" i="7" s="1"/>
  <c r="H2148" i="7"/>
  <c r="J2148" i="7" s="1"/>
  <c r="K2148" i="7" s="1"/>
  <c r="H2176" i="7"/>
  <c r="J2176" i="7" s="1"/>
  <c r="H2203" i="7"/>
  <c r="J2203" i="7" s="1"/>
  <c r="K2203" i="7" s="1"/>
  <c r="H2237" i="7"/>
  <c r="J2237" i="7" s="1"/>
  <c r="K2237" i="7" s="1"/>
  <c r="H2267" i="7"/>
  <c r="J2267" i="7" s="1"/>
  <c r="H2296" i="7"/>
  <c r="J2296" i="7" s="1"/>
  <c r="K2296" i="7" s="1"/>
  <c r="H2330" i="7"/>
  <c r="J2330" i="7" s="1"/>
  <c r="H2355" i="7"/>
  <c r="J2355" i="7" s="1"/>
  <c r="K2355" i="7" s="1"/>
  <c r="H2383" i="7"/>
  <c r="J2383" i="7" s="1"/>
  <c r="K2383" i="7" s="1"/>
  <c r="H2415" i="7"/>
  <c r="J2415" i="7" s="1"/>
  <c r="K2415" i="7" s="1"/>
  <c r="H2438" i="7"/>
  <c r="J2438" i="7" s="1"/>
  <c r="K2438" i="7" s="1"/>
  <c r="H2464" i="7"/>
  <c r="J2464" i="7" s="1"/>
  <c r="K2464" i="7" s="1"/>
  <c r="H2494" i="7"/>
  <c r="J2494" i="7" s="1"/>
  <c r="K2494" i="7" s="1"/>
  <c r="H2517" i="7"/>
  <c r="J2517" i="7" s="1"/>
  <c r="K2517" i="7" s="1"/>
  <c r="I15" i="7"/>
  <c r="I37" i="7"/>
  <c r="I65" i="7"/>
  <c r="I87" i="7"/>
  <c r="I111" i="7"/>
  <c r="I139" i="7"/>
  <c r="I159" i="7"/>
  <c r="I179" i="7"/>
  <c r="I203" i="7"/>
  <c r="I223" i="7"/>
  <c r="I243" i="7"/>
  <c r="I267" i="7"/>
  <c r="I287" i="7"/>
  <c r="I307" i="7"/>
  <c r="I331" i="7"/>
  <c r="I351" i="7"/>
  <c r="I371" i="7"/>
  <c r="I395" i="7"/>
  <c r="I415" i="7"/>
  <c r="I435" i="7"/>
  <c r="I459" i="7"/>
  <c r="I479" i="7"/>
  <c r="K479" i="7" s="1"/>
  <c r="I499" i="7"/>
  <c r="I522" i="7"/>
  <c r="I541" i="7"/>
  <c r="I560" i="7"/>
  <c r="I579" i="7"/>
  <c r="I601" i="7"/>
  <c r="I620" i="7"/>
  <c r="K620" i="7" s="1"/>
  <c r="I639" i="7"/>
  <c r="I658" i="7"/>
  <c r="I680" i="7"/>
  <c r="K680" i="7" s="1"/>
  <c r="I698" i="7"/>
  <c r="I716" i="7"/>
  <c r="I734" i="7"/>
  <c r="I752" i="7"/>
  <c r="I770" i="7"/>
  <c r="K770" i="7" s="1"/>
  <c r="I790" i="7"/>
  <c r="I808" i="7"/>
  <c r="I826" i="7"/>
  <c r="I844" i="7"/>
  <c r="I862" i="7"/>
  <c r="I880" i="7"/>
  <c r="I896" i="7"/>
  <c r="I912" i="7"/>
  <c r="I928" i="7"/>
  <c r="H66" i="7"/>
  <c r="J66" i="7" s="1"/>
  <c r="K66" i="7" s="1"/>
  <c r="H125" i="7"/>
  <c r="J125" i="7" s="1"/>
  <c r="K125" i="7" s="1"/>
  <c r="H198" i="7"/>
  <c r="J198" i="7" s="1"/>
  <c r="K198" i="7" s="1"/>
  <c r="H250" i="7"/>
  <c r="J250" i="7" s="1"/>
  <c r="K250" i="7" s="1"/>
  <c r="H324" i="7"/>
  <c r="J324" i="7" s="1"/>
  <c r="H384" i="7"/>
  <c r="J384" i="7" s="1"/>
  <c r="K384" i="7" s="1"/>
  <c r="H439" i="7"/>
  <c r="J439" i="7" s="1"/>
  <c r="K439" i="7" s="1"/>
  <c r="H504" i="7"/>
  <c r="J504" i="7" s="1"/>
  <c r="K504" i="7" s="1"/>
  <c r="H559" i="7"/>
  <c r="J559" i="7" s="1"/>
  <c r="H614" i="7"/>
  <c r="J614" i="7" s="1"/>
  <c r="H669" i="7"/>
  <c r="J669" i="7" s="1"/>
  <c r="H706" i="7"/>
  <c r="J706" i="7" s="1"/>
  <c r="K706" i="7" s="1"/>
  <c r="H765" i="7"/>
  <c r="J765" i="7" s="1"/>
  <c r="K765" i="7" s="1"/>
  <c r="H806" i="7"/>
  <c r="J806" i="7" s="1"/>
  <c r="H857" i="7"/>
  <c r="J857" i="7" s="1"/>
  <c r="K857" i="7" s="1"/>
  <c r="H908" i="7"/>
  <c r="J908" i="7" s="1"/>
  <c r="K908" i="7" s="1"/>
  <c r="H953" i="7"/>
  <c r="J953" i="7" s="1"/>
  <c r="K953" i="7" s="1"/>
  <c r="H1002" i="7"/>
  <c r="J1002" i="7" s="1"/>
  <c r="K1002" i="7" s="1"/>
  <c r="H1042" i="7"/>
  <c r="J1042" i="7" s="1"/>
  <c r="K1042" i="7" s="1"/>
  <c r="H1080" i="7"/>
  <c r="J1080" i="7" s="1"/>
  <c r="K1080" i="7" s="1"/>
  <c r="H1127" i="7"/>
  <c r="J1127" i="7" s="1"/>
  <c r="H1161" i="7"/>
  <c r="J1161" i="7" s="1"/>
  <c r="H1199" i="7"/>
  <c r="J1199" i="7" s="1"/>
  <c r="K1199" i="7" s="1"/>
  <c r="H1243" i="7"/>
  <c r="J1243" i="7" s="1"/>
  <c r="K1243" i="7" s="1"/>
  <c r="H1279" i="7"/>
  <c r="J1279" i="7" s="1"/>
  <c r="H1311" i="7"/>
  <c r="J1311" i="7" s="1"/>
  <c r="H1355" i="7"/>
  <c r="J1355" i="7" s="1"/>
  <c r="K1355" i="7" s="1"/>
  <c r="H1391" i="7"/>
  <c r="J1391" i="7" s="1"/>
  <c r="K1391" i="7" s="1"/>
  <c r="H1431" i="7"/>
  <c r="J1431" i="7" s="1"/>
  <c r="K1431" i="7" s="1"/>
  <c r="H1471" i="7"/>
  <c r="J1471" i="7" s="1"/>
  <c r="K1471" i="7" s="1"/>
  <c r="H1503" i="7"/>
  <c r="J1503" i="7" s="1"/>
  <c r="K1503" i="7" s="1"/>
  <c r="H1543" i="7"/>
  <c r="J1543" i="7" s="1"/>
  <c r="H1583" i="7"/>
  <c r="J1583" i="7" s="1"/>
  <c r="K1583" i="7" s="1"/>
  <c r="H1617" i="7"/>
  <c r="J1617" i="7" s="1"/>
  <c r="K1617" i="7" s="1"/>
  <c r="H1645" i="7"/>
  <c r="J1645" i="7" s="1"/>
  <c r="K1645" i="7" s="1"/>
  <c r="H1681" i="7"/>
  <c r="J1681" i="7" s="1"/>
  <c r="K1681" i="7" s="1"/>
  <c r="H1713" i="7"/>
  <c r="J1713" i="7" s="1"/>
  <c r="K1713" i="7" s="1"/>
  <c r="H1745" i="7"/>
  <c r="J1745" i="7" s="1"/>
  <c r="K1745" i="7" s="1"/>
  <c r="H1783" i="7"/>
  <c r="J1783" i="7" s="1"/>
  <c r="K1783" i="7" s="1"/>
  <c r="H1809" i="7"/>
  <c r="J1809" i="7" s="1"/>
  <c r="K1809" i="7" s="1"/>
  <c r="H1841" i="7"/>
  <c r="J1841" i="7" s="1"/>
  <c r="K1841" i="7" s="1"/>
  <c r="H1877" i="7"/>
  <c r="J1877" i="7" s="1"/>
  <c r="H1907" i="7"/>
  <c r="J1907" i="7" s="1"/>
  <c r="K1907" i="7" s="1"/>
  <c r="H1932" i="7"/>
  <c r="J1932" i="7" s="1"/>
  <c r="K1932" i="7" s="1"/>
  <c r="H1966" i="7"/>
  <c r="J1966" i="7" s="1"/>
  <c r="K1966" i="7" s="1"/>
  <c r="H1996" i="7"/>
  <c r="J1996" i="7" s="1"/>
  <c r="K1996" i="7" s="1"/>
  <c r="H2026" i="7"/>
  <c r="J2026" i="7" s="1"/>
  <c r="K2026" i="7" s="1"/>
  <c r="H2060" i="7"/>
  <c r="J2060" i="7" s="1"/>
  <c r="K2060" i="7" s="1"/>
  <c r="H2086" i="7"/>
  <c r="J2086" i="7" s="1"/>
  <c r="H2116" i="7"/>
  <c r="J2116" i="7" s="1"/>
  <c r="K2116" i="7" s="1"/>
  <c r="H2150" i="7"/>
  <c r="J2150" i="7" s="1"/>
  <c r="K2150" i="7" s="1"/>
  <c r="H2180" i="7"/>
  <c r="J2180" i="7" s="1"/>
  <c r="K2180" i="7" s="1"/>
  <c r="H2205" i="7"/>
  <c r="J2205" i="7" s="1"/>
  <c r="K2205" i="7" s="1"/>
  <c r="H2239" i="7"/>
  <c r="J2239" i="7" s="1"/>
  <c r="K2239" i="7" s="1"/>
  <c r="H2269" i="7"/>
  <c r="J2269" i="7" s="1"/>
  <c r="K2269" i="7" s="1"/>
  <c r="H2299" i="7"/>
  <c r="J2299" i="7" s="1"/>
  <c r="H2333" i="7"/>
  <c r="J2333" i="7" s="1"/>
  <c r="K2333" i="7" s="1"/>
  <c r="H2357" i="7"/>
  <c r="J2357" i="7" s="1"/>
  <c r="K2357" i="7" s="1"/>
  <c r="H2385" i="7"/>
  <c r="J2385" i="7" s="1"/>
  <c r="K2385" i="7" s="1"/>
  <c r="H2417" i="7"/>
  <c r="J2417" i="7" s="1"/>
  <c r="K2417" i="7" s="1"/>
  <c r="H2443" i="7"/>
  <c r="J2443" i="7" s="1"/>
  <c r="K2443" i="7" s="1"/>
  <c r="H2466" i="7"/>
  <c r="J2466" i="7" s="1"/>
  <c r="K2466" i="7" s="1"/>
  <c r="H2496" i="7"/>
  <c r="J2496" i="7" s="1"/>
  <c r="K2496" i="7" s="1"/>
  <c r="H2522" i="7"/>
  <c r="J2522" i="7" s="1"/>
  <c r="K2522" i="7" s="1"/>
  <c r="I17" i="7"/>
  <c r="K17" i="7" s="1"/>
  <c r="I45" i="7"/>
  <c r="I67" i="7"/>
  <c r="I91" i="7"/>
  <c r="I117" i="7"/>
  <c r="I141" i="7"/>
  <c r="I161" i="7"/>
  <c r="I185" i="7"/>
  <c r="I205" i="7"/>
  <c r="I225" i="7"/>
  <c r="I249" i="7"/>
  <c r="K249" i="7" s="1"/>
  <c r="I269" i="7"/>
  <c r="I289" i="7"/>
  <c r="I313" i="7"/>
  <c r="I333" i="7"/>
  <c r="I353" i="7"/>
  <c r="I377" i="7"/>
  <c r="I397" i="7"/>
  <c r="I417" i="7"/>
  <c r="I441" i="7"/>
  <c r="I461" i="7"/>
  <c r="I481" i="7"/>
  <c r="I505" i="7"/>
  <c r="I524" i="7"/>
  <c r="I543" i="7"/>
  <c r="I562" i="7"/>
  <c r="I584" i="7"/>
  <c r="K584" i="7" s="1"/>
  <c r="I603" i="7"/>
  <c r="I622" i="7"/>
  <c r="I641" i="7"/>
  <c r="I663" i="7"/>
  <c r="I682" i="7"/>
  <c r="I700" i="7"/>
  <c r="I718" i="7"/>
  <c r="I736" i="7"/>
  <c r="K736" i="7" s="1"/>
  <c r="I754" i="7"/>
  <c r="I774" i="7"/>
  <c r="I792" i="7"/>
  <c r="I810" i="7"/>
  <c r="I828" i="7"/>
  <c r="I846" i="7"/>
  <c r="I864" i="7"/>
  <c r="I882" i="7"/>
  <c r="I898" i="7"/>
  <c r="I914" i="7"/>
  <c r="I930" i="7"/>
  <c r="I946" i="7"/>
  <c r="I962" i="7"/>
  <c r="I978" i="7"/>
  <c r="I994" i="7"/>
  <c r="I1010" i="7"/>
  <c r="I1026" i="7"/>
  <c r="I1042" i="7"/>
  <c r="I1058" i="7"/>
  <c r="I1074" i="7"/>
  <c r="I1090" i="7"/>
  <c r="I1106" i="7"/>
  <c r="I1122" i="7"/>
  <c r="I1138" i="7"/>
  <c r="I1154" i="7"/>
  <c r="I1170" i="7"/>
  <c r="I1186" i="7"/>
  <c r="I1202" i="7"/>
  <c r="I1218" i="7"/>
  <c r="I1234" i="7"/>
  <c r="I1250" i="7"/>
  <c r="I1266" i="7"/>
  <c r="I1282" i="7"/>
  <c r="I1298" i="7"/>
  <c r="I1314" i="7"/>
  <c r="I1330" i="7"/>
  <c r="I1346" i="7"/>
  <c r="I1362" i="7"/>
  <c r="I1378" i="7"/>
  <c r="I1394" i="7"/>
  <c r="I1410" i="7"/>
  <c r="I1426" i="7"/>
  <c r="I1442" i="7"/>
  <c r="I1458" i="7"/>
  <c r="I1474" i="7"/>
  <c r="I1490" i="7"/>
  <c r="I1506" i="7"/>
  <c r="I2523" i="7"/>
  <c r="I2507" i="7"/>
  <c r="I2491" i="7"/>
  <c r="I2475" i="7"/>
  <c r="I2459" i="7"/>
  <c r="I2443" i="7"/>
  <c r="I2427" i="7"/>
  <c r="I2411" i="7"/>
  <c r="I2395" i="7"/>
  <c r="I2379" i="7"/>
  <c r="I2363" i="7"/>
  <c r="I2347" i="7"/>
  <c r="I2331" i="7"/>
  <c r="I2315" i="7"/>
  <c r="K2315" i="7" s="1"/>
  <c r="I2299" i="7"/>
  <c r="I2283" i="7"/>
  <c r="I2267" i="7"/>
  <c r="I2249" i="7"/>
  <c r="K2249" i="7" s="1"/>
  <c r="I2231" i="7"/>
  <c r="I2213" i="7"/>
  <c r="I2195" i="7"/>
  <c r="I2177" i="7"/>
  <c r="I2159" i="7"/>
  <c r="I2139" i="7"/>
  <c r="I2121" i="7"/>
  <c r="I2103" i="7"/>
  <c r="I2085" i="7"/>
  <c r="I2067" i="7"/>
  <c r="I2049" i="7"/>
  <c r="I2031" i="7"/>
  <c r="I2011" i="7"/>
  <c r="K2011" i="7" s="1"/>
  <c r="I1993" i="7"/>
  <c r="I1974" i="7"/>
  <c r="K1974" i="7" s="1"/>
  <c r="I1955" i="7"/>
  <c r="I1936" i="7"/>
  <c r="I1914" i="7"/>
  <c r="I1895" i="7"/>
  <c r="I1876" i="7"/>
  <c r="I1857" i="7"/>
  <c r="I1835" i="7"/>
  <c r="I1816" i="7"/>
  <c r="K1816" i="7" s="1"/>
  <c r="I1797" i="7"/>
  <c r="I1778" i="7"/>
  <c r="I1759" i="7"/>
  <c r="I1737" i="7"/>
  <c r="I1718" i="7"/>
  <c r="I1699" i="7"/>
  <c r="I1680" i="7"/>
  <c r="K1680" i="7" s="1"/>
  <c r="I1658" i="7"/>
  <c r="K1658" i="7" s="1"/>
  <c r="I1639" i="7"/>
  <c r="I1620" i="7"/>
  <c r="I1601" i="7"/>
  <c r="I1579" i="7"/>
  <c r="I1560" i="7"/>
  <c r="I1541" i="7"/>
  <c r="I1522" i="7"/>
  <c r="I1499" i="7"/>
  <c r="I1479" i="7"/>
  <c r="I1459" i="7"/>
  <c r="I1435" i="7"/>
  <c r="I1415" i="7"/>
  <c r="I1395" i="7"/>
  <c r="I1370" i="7"/>
  <c r="K1370" i="7" s="1"/>
  <c r="I1349" i="7"/>
  <c r="I1323" i="7"/>
  <c r="I1302" i="7"/>
  <c r="K1302" i="7" s="1"/>
  <c r="I1280" i="7"/>
  <c r="I1255" i="7"/>
  <c r="I1233" i="7"/>
  <c r="I1208" i="7"/>
  <c r="I1187" i="7"/>
  <c r="I1161" i="7"/>
  <c r="I1140" i="7"/>
  <c r="I1114" i="7"/>
  <c r="I1093" i="7"/>
  <c r="I1067" i="7"/>
  <c r="I1046" i="7"/>
  <c r="K1046" i="7" s="1"/>
  <c r="I1024" i="7"/>
  <c r="I999" i="7"/>
  <c r="I977" i="7"/>
  <c r="K977" i="7" s="1"/>
  <c r="I952" i="7"/>
  <c r="I931" i="7"/>
  <c r="I903" i="7"/>
  <c r="I875" i="7"/>
  <c r="I849" i="7"/>
  <c r="I817" i="7"/>
  <c r="I793" i="7"/>
  <c r="I761" i="7"/>
  <c r="I729" i="7"/>
  <c r="I703" i="7"/>
  <c r="I670" i="7"/>
  <c r="I642" i="7"/>
  <c r="I608" i="7"/>
  <c r="I574" i="7"/>
  <c r="I546" i="7"/>
  <c r="I512" i="7"/>
  <c r="I482" i="7"/>
  <c r="I446" i="7"/>
  <c r="K446" i="7" s="1"/>
  <c r="I410" i="7"/>
  <c r="I380" i="7"/>
  <c r="I344" i="7"/>
  <c r="I314" i="7"/>
  <c r="I274" i="7"/>
  <c r="I238" i="7"/>
  <c r="I208" i="7"/>
  <c r="K208" i="7" s="1"/>
  <c r="I172" i="7"/>
  <c r="I142" i="7"/>
  <c r="I100" i="7"/>
  <c r="I54" i="7"/>
  <c r="I24" i="7"/>
  <c r="H2506" i="7"/>
  <c r="J2506" i="7" s="1"/>
  <c r="K2506" i="7" s="1"/>
  <c r="H2467" i="7"/>
  <c r="J2467" i="7" s="1"/>
  <c r="K2467" i="7" s="1"/>
  <c r="H2422" i="7"/>
  <c r="J2422" i="7" s="1"/>
  <c r="K2422" i="7" s="1"/>
  <c r="H2374" i="7"/>
  <c r="J2374" i="7" s="1"/>
  <c r="K2374" i="7" s="1"/>
  <c r="H2336" i="7"/>
  <c r="J2336" i="7" s="1"/>
  <c r="K2336" i="7" s="1"/>
  <c r="H2285" i="7"/>
  <c r="J2285" i="7" s="1"/>
  <c r="K2285" i="7" s="1"/>
  <c r="H2240" i="7"/>
  <c r="J2240" i="7" s="1"/>
  <c r="K2240" i="7" s="1"/>
  <c r="H2185" i="7"/>
  <c r="J2185" i="7" s="1"/>
  <c r="K2185" i="7" s="1"/>
  <c r="H2134" i="7"/>
  <c r="J2134" i="7" s="1"/>
  <c r="K2134" i="7" s="1"/>
  <c r="H2093" i="7"/>
  <c r="J2093" i="7" s="1"/>
  <c r="H2042" i="7"/>
  <c r="J2042" i="7" s="1"/>
  <c r="K2042" i="7" s="1"/>
  <c r="H1997" i="7"/>
  <c r="J1997" i="7" s="1"/>
  <c r="K1997" i="7" s="1"/>
  <c r="H1946" i="7"/>
  <c r="J1946" i="7" s="1"/>
  <c r="K1946" i="7" s="1"/>
  <c r="H1891" i="7"/>
  <c r="J1891" i="7" s="1"/>
  <c r="K1891" i="7" s="1"/>
  <c r="H1854" i="7"/>
  <c r="J1854" i="7" s="1"/>
  <c r="H1790" i="7"/>
  <c r="J1790" i="7" s="1"/>
  <c r="K1790" i="7" s="1"/>
  <c r="H1748" i="7"/>
  <c r="J1748" i="7" s="1"/>
  <c r="K1748" i="7" s="1"/>
  <c r="H1692" i="7"/>
  <c r="J1692" i="7" s="1"/>
  <c r="H1638" i="7"/>
  <c r="J1638" i="7" s="1"/>
  <c r="K1638" i="7" s="1"/>
  <c r="H1589" i="7"/>
  <c r="J1589" i="7" s="1"/>
  <c r="K1589" i="7" s="1"/>
  <c r="H1526" i="7"/>
  <c r="J1526" i="7" s="1"/>
  <c r="K1526" i="7" s="1"/>
  <c r="H1472" i="7"/>
  <c r="J1472" i="7" s="1"/>
  <c r="K1472" i="7" s="1"/>
  <c r="H1400" i="7"/>
  <c r="J1400" i="7" s="1"/>
  <c r="K1400" i="7" s="1"/>
  <c r="H1336" i="7"/>
  <c r="J1336" i="7" s="1"/>
  <c r="K1336" i="7" s="1"/>
  <c r="H1286" i="7"/>
  <c r="J1286" i="7" s="1"/>
  <c r="K1286" i="7" s="1"/>
  <c r="H1222" i="7"/>
  <c r="J1222" i="7" s="1"/>
  <c r="K1222" i="7" s="1"/>
  <c r="H1162" i="7"/>
  <c r="J1162" i="7" s="1"/>
  <c r="H1094" i="7"/>
  <c r="J1094" i="7" s="1"/>
  <c r="H1020" i="7"/>
  <c r="J1020" i="7" s="1"/>
  <c r="K1020" i="7" s="1"/>
  <c r="H956" i="7"/>
  <c r="J956" i="7" s="1"/>
  <c r="K956" i="7" s="1"/>
  <c r="H884" i="7"/>
  <c r="J884" i="7" s="1"/>
  <c r="H807" i="7"/>
  <c r="J807" i="7" s="1"/>
  <c r="K807" i="7" s="1"/>
  <c r="H730" i="7"/>
  <c r="J730" i="7" s="1"/>
  <c r="K730" i="7" s="1"/>
  <c r="H646" i="7"/>
  <c r="J646" i="7" s="1"/>
  <c r="K646" i="7" s="1"/>
  <c r="H579" i="7"/>
  <c r="J579" i="7" s="1"/>
  <c r="K579" i="7" s="1"/>
  <c r="H477" i="7"/>
  <c r="J477" i="7" s="1"/>
  <c r="K477" i="7" s="1"/>
  <c r="H397" i="7"/>
  <c r="J397" i="7" s="1"/>
  <c r="H280" i="7"/>
  <c r="J280" i="7" s="1"/>
  <c r="H163" i="7"/>
  <c r="J163" i="7" s="1"/>
  <c r="K163" i="7" s="1"/>
  <c r="H69" i="7"/>
  <c r="J69" i="7" s="1"/>
  <c r="K69" i="7" s="1"/>
  <c r="K833" i="7"/>
  <c r="K514" i="7"/>
  <c r="K210" i="7"/>
  <c r="K2524" i="7"/>
  <c r="K1659" i="7"/>
  <c r="K764" i="7"/>
  <c r="K209" i="7"/>
  <c r="H2476" i="7"/>
  <c r="J2476" i="7" s="1"/>
  <c r="K2476" i="7" s="1"/>
  <c r="H1999" i="7"/>
  <c r="J1999" i="7" s="1"/>
  <c r="K1999" i="7" s="1"/>
  <c r="H1694" i="7"/>
  <c r="J1694" i="7" s="1"/>
  <c r="K1694" i="7" s="1"/>
  <c r="H972" i="7"/>
  <c r="J972" i="7" s="1"/>
  <c r="K972" i="7" s="1"/>
  <c r="I2522" i="7"/>
  <c r="I2506" i="7"/>
  <c r="I2490" i="7"/>
  <c r="I2474" i="7"/>
  <c r="I2458" i="7"/>
  <c r="I2442" i="7"/>
  <c r="K2442" i="7" s="1"/>
  <c r="I2426" i="7"/>
  <c r="I2410" i="7"/>
  <c r="I2394" i="7"/>
  <c r="I2378" i="7"/>
  <c r="I2362" i="7"/>
  <c r="K2362" i="7" s="1"/>
  <c r="I2346" i="7"/>
  <c r="I2330" i="7"/>
  <c r="I2314" i="7"/>
  <c r="I2298" i="7"/>
  <c r="I2282" i="7"/>
  <c r="I2266" i="7"/>
  <c r="I2248" i="7"/>
  <c r="I2230" i="7"/>
  <c r="I2212" i="7"/>
  <c r="I2194" i="7"/>
  <c r="I2176" i="7"/>
  <c r="I2158" i="7"/>
  <c r="I2138" i="7"/>
  <c r="I2120" i="7"/>
  <c r="I2102" i="7"/>
  <c r="K2102" i="7" s="1"/>
  <c r="I2084" i="7"/>
  <c r="I2066" i="7"/>
  <c r="I2048" i="7"/>
  <c r="I2030" i="7"/>
  <c r="I2010" i="7"/>
  <c r="I1992" i="7"/>
  <c r="I1973" i="7"/>
  <c r="I1954" i="7"/>
  <c r="I1935" i="7"/>
  <c r="I1913" i="7"/>
  <c r="I1894" i="7"/>
  <c r="I1875" i="7"/>
  <c r="I1856" i="7"/>
  <c r="K1856" i="7" s="1"/>
  <c r="I1834" i="7"/>
  <c r="I1815" i="7"/>
  <c r="I1796" i="7"/>
  <c r="I1777" i="7"/>
  <c r="I1755" i="7"/>
  <c r="I1736" i="7"/>
  <c r="I1717" i="7"/>
  <c r="K1717" i="7" s="1"/>
  <c r="I1698" i="7"/>
  <c r="I1679" i="7"/>
  <c r="I1657" i="7"/>
  <c r="I1638" i="7"/>
  <c r="I1619" i="7"/>
  <c r="I1600" i="7"/>
  <c r="I1578" i="7"/>
  <c r="I1559" i="7"/>
  <c r="K1559" i="7" s="1"/>
  <c r="I1540" i="7"/>
  <c r="I1521" i="7"/>
  <c r="I1498" i="7"/>
  <c r="I1478" i="7"/>
  <c r="K1478" i="7" s="1"/>
  <c r="I1457" i="7"/>
  <c r="I1434" i="7"/>
  <c r="I1414" i="7"/>
  <c r="K1414" i="7" s="1"/>
  <c r="I1393" i="7"/>
  <c r="I1369" i="7"/>
  <c r="K1369" i="7" s="1"/>
  <c r="I1348" i="7"/>
  <c r="I1322" i="7"/>
  <c r="I1301" i="7"/>
  <c r="I1275" i="7"/>
  <c r="I1254" i="7"/>
  <c r="I1232" i="7"/>
  <c r="I1207" i="7"/>
  <c r="I1185" i="7"/>
  <c r="I1160" i="7"/>
  <c r="I1139" i="7"/>
  <c r="K1139" i="7" s="1"/>
  <c r="I1113" i="7"/>
  <c r="I1092" i="7"/>
  <c r="I1066" i="7"/>
  <c r="I1045" i="7"/>
  <c r="K1045" i="7" s="1"/>
  <c r="I1019" i="7"/>
  <c r="I998" i="7"/>
  <c r="I976" i="7"/>
  <c r="I951" i="7"/>
  <c r="I929" i="7"/>
  <c r="I902" i="7"/>
  <c r="I874" i="7"/>
  <c r="I848" i="7"/>
  <c r="I816" i="7"/>
  <c r="I791" i="7"/>
  <c r="I760" i="7"/>
  <c r="I728" i="7"/>
  <c r="I702" i="7"/>
  <c r="I669" i="7"/>
  <c r="I640" i="7"/>
  <c r="I607" i="7"/>
  <c r="I573" i="7"/>
  <c r="I545" i="7"/>
  <c r="I511" i="7"/>
  <c r="I480" i="7"/>
  <c r="I445" i="7"/>
  <c r="I409" i="7"/>
  <c r="I379" i="7"/>
  <c r="I339" i="7"/>
  <c r="I312" i="7"/>
  <c r="I273" i="7"/>
  <c r="I237" i="7"/>
  <c r="I207" i="7"/>
  <c r="I171" i="7"/>
  <c r="I140" i="7"/>
  <c r="I99" i="7"/>
  <c r="I53" i="7"/>
  <c r="I19" i="7"/>
  <c r="H2502" i="7"/>
  <c r="J2502" i="7" s="1"/>
  <c r="K2502" i="7" s="1"/>
  <c r="H2465" i="7"/>
  <c r="J2465" i="7" s="1"/>
  <c r="K2465" i="7" s="1"/>
  <c r="H2421" i="7"/>
  <c r="J2421" i="7" s="1"/>
  <c r="K2421" i="7" s="1"/>
  <c r="H2373" i="7"/>
  <c r="J2373" i="7" s="1"/>
  <c r="K2373" i="7" s="1"/>
  <c r="H2335" i="7"/>
  <c r="J2335" i="7" s="1"/>
  <c r="K2335" i="7" s="1"/>
  <c r="H2284" i="7"/>
  <c r="J2284" i="7" s="1"/>
  <c r="K2284" i="7" s="1"/>
  <c r="H2238" i="7"/>
  <c r="J2238" i="7" s="1"/>
  <c r="K2238" i="7" s="1"/>
  <c r="H2184" i="7"/>
  <c r="J2184" i="7" s="1"/>
  <c r="K2184" i="7" s="1"/>
  <c r="H2133" i="7"/>
  <c r="J2133" i="7" s="1"/>
  <c r="K2133" i="7" s="1"/>
  <c r="H2091" i="7"/>
  <c r="J2091" i="7" s="1"/>
  <c r="K2091" i="7" s="1"/>
  <c r="H2040" i="7"/>
  <c r="J2040" i="7" s="1"/>
  <c r="K2040" i="7" s="1"/>
  <c r="H1995" i="7"/>
  <c r="J1995" i="7" s="1"/>
  <c r="K1995" i="7" s="1"/>
  <c r="H1945" i="7"/>
  <c r="J1945" i="7" s="1"/>
  <c r="K1945" i="7" s="1"/>
  <c r="H1889" i="7"/>
  <c r="J1889" i="7" s="1"/>
  <c r="K1889" i="7" s="1"/>
  <c r="H1852" i="7"/>
  <c r="J1852" i="7" s="1"/>
  <c r="K1852" i="7" s="1"/>
  <c r="H1789" i="7"/>
  <c r="J1789" i="7" s="1"/>
  <c r="K1789" i="7" s="1"/>
  <c r="H1744" i="7"/>
  <c r="J1744" i="7" s="1"/>
  <c r="K1744" i="7" s="1"/>
  <c r="H1691" i="7"/>
  <c r="J1691" i="7" s="1"/>
  <c r="K1691" i="7" s="1"/>
  <c r="H1637" i="7"/>
  <c r="J1637" i="7" s="1"/>
  <c r="H1585" i="7"/>
  <c r="J1585" i="7" s="1"/>
  <c r="K1585" i="7" s="1"/>
  <c r="H1521" i="7"/>
  <c r="J1521" i="7" s="1"/>
  <c r="H1470" i="7"/>
  <c r="J1470" i="7" s="1"/>
  <c r="K1470" i="7" s="1"/>
  <c r="H1399" i="7"/>
  <c r="J1399" i="7" s="1"/>
  <c r="K1399" i="7" s="1"/>
  <c r="H1335" i="7"/>
  <c r="J1335" i="7" s="1"/>
  <c r="K1335" i="7" s="1"/>
  <c r="H1281" i="7"/>
  <c r="J1281" i="7" s="1"/>
  <c r="K1281" i="7" s="1"/>
  <c r="H1217" i="7"/>
  <c r="J1217" i="7" s="1"/>
  <c r="K1217" i="7" s="1"/>
  <c r="H1160" i="7"/>
  <c r="J1160" i="7" s="1"/>
  <c r="K1160" i="7" s="1"/>
  <c r="H1093" i="7"/>
  <c r="J1093" i="7" s="1"/>
  <c r="K1093" i="7" s="1"/>
  <c r="H1019" i="7"/>
  <c r="J1019" i="7" s="1"/>
  <c r="H955" i="7"/>
  <c r="J955" i="7" s="1"/>
  <c r="K955" i="7" s="1"/>
  <c r="H883" i="7"/>
  <c r="J883" i="7" s="1"/>
  <c r="K883" i="7" s="1"/>
  <c r="H804" i="7"/>
  <c r="J804" i="7" s="1"/>
  <c r="K804" i="7" s="1"/>
  <c r="H729" i="7"/>
  <c r="J729" i="7" s="1"/>
  <c r="K729" i="7" s="1"/>
  <c r="H637" i="7"/>
  <c r="J637" i="7" s="1"/>
  <c r="K637" i="7" s="1"/>
  <c r="H578" i="7"/>
  <c r="J578" i="7" s="1"/>
  <c r="H475" i="7"/>
  <c r="J475" i="7" s="1"/>
  <c r="H372" i="7"/>
  <c r="J372" i="7" s="1"/>
  <c r="K372" i="7" s="1"/>
  <c r="H279" i="7"/>
  <c r="J279" i="7" s="1"/>
  <c r="H162" i="7"/>
  <c r="J162" i="7" s="1"/>
  <c r="K162" i="7" s="1"/>
  <c r="H68" i="7"/>
  <c r="J68" i="7" s="1"/>
  <c r="K68" i="7" s="1"/>
  <c r="K2305" i="7"/>
  <c r="K2062" i="7"/>
  <c r="K1712" i="7"/>
  <c r="K976" i="7"/>
  <c r="K509" i="7"/>
  <c r="H2427" i="7"/>
  <c r="J2427" i="7" s="1"/>
  <c r="K2427" i="7" s="1"/>
  <c r="H1948" i="7"/>
  <c r="J1948" i="7" s="1"/>
  <c r="H1646" i="7"/>
  <c r="J1646" i="7" s="1"/>
  <c r="K1646" i="7" s="1"/>
  <c r="I2521" i="7"/>
  <c r="I2505" i="7"/>
  <c r="I2489" i="7"/>
  <c r="I2473" i="7"/>
  <c r="I2457" i="7"/>
  <c r="I2441" i="7"/>
  <c r="I2425" i="7"/>
  <c r="I2409" i="7"/>
  <c r="I2393" i="7"/>
  <c r="I2377" i="7"/>
  <c r="I2361" i="7"/>
  <c r="I2345" i="7"/>
  <c r="I2329" i="7"/>
  <c r="I2313" i="7"/>
  <c r="K2313" i="7" s="1"/>
  <c r="I2297" i="7"/>
  <c r="I2281" i="7"/>
  <c r="I2265" i="7"/>
  <c r="I2247" i="7"/>
  <c r="K2247" i="7" s="1"/>
  <c r="I2229" i="7"/>
  <c r="I2211" i="7"/>
  <c r="I2193" i="7"/>
  <c r="I2175" i="7"/>
  <c r="I2155" i="7"/>
  <c r="K2155" i="7" s="1"/>
  <c r="I2137" i="7"/>
  <c r="I2119" i="7"/>
  <c r="I2101" i="7"/>
  <c r="I2083" i="7"/>
  <c r="I2065" i="7"/>
  <c r="K2065" i="7" s="1"/>
  <c r="I2047" i="7"/>
  <c r="I2027" i="7"/>
  <c r="I2009" i="7"/>
  <c r="I1991" i="7"/>
  <c r="I1972" i="7"/>
  <c r="K1972" i="7" s="1"/>
  <c r="I1953" i="7"/>
  <c r="I1931" i="7"/>
  <c r="I1912" i="7"/>
  <c r="K1912" i="7" s="1"/>
  <c r="I1893" i="7"/>
  <c r="I1874" i="7"/>
  <c r="I1855" i="7"/>
  <c r="I1833" i="7"/>
  <c r="I1814" i="7"/>
  <c r="I1795" i="7"/>
  <c r="I1776" i="7"/>
  <c r="I1754" i="7"/>
  <c r="K1754" i="7" s="1"/>
  <c r="I1735" i="7"/>
  <c r="I1716" i="7"/>
  <c r="K1716" i="7" s="1"/>
  <c r="I1697" i="7"/>
  <c r="I1675" i="7"/>
  <c r="I1656" i="7"/>
  <c r="I1637" i="7"/>
  <c r="I1618" i="7"/>
  <c r="I1599" i="7"/>
  <c r="I1577" i="7"/>
  <c r="I1558" i="7"/>
  <c r="K1558" i="7" s="1"/>
  <c r="I1539" i="7"/>
  <c r="I1520" i="7"/>
  <c r="I1497" i="7"/>
  <c r="I1477" i="7"/>
  <c r="I1456" i="7"/>
  <c r="I1433" i="7"/>
  <c r="I1413" i="7"/>
  <c r="I1392" i="7"/>
  <c r="K1392" i="7" s="1"/>
  <c r="I1368" i="7"/>
  <c r="K1368" i="7" s="1"/>
  <c r="I1347" i="7"/>
  <c r="I1321" i="7"/>
  <c r="I1300" i="7"/>
  <c r="I1274" i="7"/>
  <c r="I1253" i="7"/>
  <c r="I1227" i="7"/>
  <c r="I1206" i="7"/>
  <c r="I1184" i="7"/>
  <c r="K1184" i="7" s="1"/>
  <c r="I1159" i="7"/>
  <c r="I1137" i="7"/>
  <c r="I1112" i="7"/>
  <c r="I1091" i="7"/>
  <c r="I1065" i="7"/>
  <c r="I1044" i="7"/>
  <c r="I1018" i="7"/>
  <c r="I997" i="7"/>
  <c r="K997" i="7" s="1"/>
  <c r="I971" i="7"/>
  <c r="I950" i="7"/>
  <c r="I923" i="7"/>
  <c r="I901" i="7"/>
  <c r="I873" i="7"/>
  <c r="I847" i="7"/>
  <c r="I815" i="7"/>
  <c r="I783" i="7"/>
  <c r="I759" i="7"/>
  <c r="I727" i="7"/>
  <c r="I701" i="7"/>
  <c r="I668" i="7"/>
  <c r="I634" i="7"/>
  <c r="I606" i="7"/>
  <c r="I572" i="7"/>
  <c r="I544" i="7"/>
  <c r="I510" i="7"/>
  <c r="I474" i="7"/>
  <c r="I444" i="7"/>
  <c r="I408" i="7"/>
  <c r="I378" i="7"/>
  <c r="I338" i="7"/>
  <c r="I302" i="7"/>
  <c r="I272" i="7"/>
  <c r="I236" i="7"/>
  <c r="I206" i="7"/>
  <c r="I170" i="7"/>
  <c r="I128" i="7"/>
  <c r="I98" i="7"/>
  <c r="I52" i="7"/>
  <c r="I18" i="7"/>
  <c r="H2501" i="7"/>
  <c r="J2501" i="7" s="1"/>
  <c r="K2501" i="7" s="1"/>
  <c r="H2459" i="7"/>
  <c r="J2459" i="7" s="1"/>
  <c r="K2459" i="7" s="1"/>
  <c r="H2420" i="7"/>
  <c r="J2420" i="7" s="1"/>
  <c r="K2420" i="7" s="1"/>
  <c r="H2372" i="7"/>
  <c r="J2372" i="7" s="1"/>
  <c r="K2372" i="7" s="1"/>
  <c r="H2334" i="7"/>
  <c r="J2334" i="7" s="1"/>
  <c r="K2334" i="7" s="1"/>
  <c r="H2275" i="7"/>
  <c r="J2275" i="7" s="1"/>
  <c r="K2275" i="7" s="1"/>
  <c r="H2223" i="7"/>
  <c r="J2223" i="7" s="1"/>
  <c r="K2223" i="7" s="1"/>
  <c r="H2183" i="7"/>
  <c r="J2183" i="7" s="1"/>
  <c r="K2183" i="7" s="1"/>
  <c r="H2132" i="7"/>
  <c r="J2132" i="7" s="1"/>
  <c r="K2132" i="7" s="1"/>
  <c r="H2087" i="7"/>
  <c r="J2087" i="7" s="1"/>
  <c r="H2036" i="7"/>
  <c r="J2036" i="7" s="1"/>
  <c r="K2036" i="7" s="1"/>
  <c r="H1980" i="7"/>
  <c r="J1980" i="7" s="1"/>
  <c r="K1980" i="7" s="1"/>
  <c r="H1944" i="7"/>
  <c r="J1944" i="7" s="1"/>
  <c r="K1944" i="7" s="1"/>
  <c r="H1888" i="7"/>
  <c r="J1888" i="7" s="1"/>
  <c r="K1888" i="7" s="1"/>
  <c r="H1844" i="7"/>
  <c r="J1844" i="7" s="1"/>
  <c r="K1844" i="7" s="1"/>
  <c r="H1788" i="7"/>
  <c r="J1788" i="7" s="1"/>
  <c r="K1788" i="7" s="1"/>
  <c r="H1734" i="7"/>
  <c r="J1734" i="7" s="1"/>
  <c r="K1734" i="7" s="1"/>
  <c r="H1690" i="7"/>
  <c r="J1690" i="7" s="1"/>
  <c r="K1690" i="7" s="1"/>
  <c r="H1636" i="7"/>
  <c r="J1636" i="7" s="1"/>
  <c r="K1636" i="7" s="1"/>
  <c r="H1584" i="7"/>
  <c r="J1584" i="7" s="1"/>
  <c r="K1584" i="7" s="1"/>
  <c r="H1516" i="7"/>
  <c r="J1516" i="7" s="1"/>
  <c r="K1516" i="7" s="1"/>
  <c r="H1452" i="7"/>
  <c r="J1452" i="7" s="1"/>
  <c r="K1452" i="7" s="1"/>
  <c r="H1398" i="7"/>
  <c r="J1398" i="7" s="1"/>
  <c r="H1334" i="7"/>
  <c r="J1334" i="7" s="1"/>
  <c r="K1334" i="7" s="1"/>
  <c r="H1280" i="7"/>
  <c r="J1280" i="7" s="1"/>
  <c r="K1280" i="7" s="1"/>
  <c r="H1216" i="7"/>
  <c r="J1216" i="7" s="1"/>
  <c r="K1216" i="7" s="1"/>
  <c r="H1141" i="7"/>
  <c r="J1141" i="7" s="1"/>
  <c r="K1141" i="7" s="1"/>
  <c r="H1092" i="7"/>
  <c r="J1092" i="7" s="1"/>
  <c r="H1014" i="7"/>
  <c r="J1014" i="7" s="1"/>
  <c r="K1014" i="7" s="1"/>
  <c r="H954" i="7"/>
  <c r="J954" i="7" s="1"/>
  <c r="K954" i="7" s="1"/>
  <c r="H867" i="7"/>
  <c r="J867" i="7" s="1"/>
  <c r="K867" i="7" s="1"/>
  <c r="H790" i="7"/>
  <c r="J790" i="7" s="1"/>
  <c r="K790" i="7" s="1"/>
  <c r="H717" i="7"/>
  <c r="J717" i="7" s="1"/>
  <c r="K717" i="7" s="1"/>
  <c r="H636" i="7"/>
  <c r="J636" i="7" s="1"/>
  <c r="K636" i="7" s="1"/>
  <c r="H560" i="7"/>
  <c r="J560" i="7" s="1"/>
  <c r="K560" i="7" s="1"/>
  <c r="H463" i="7"/>
  <c r="J463" i="7" s="1"/>
  <c r="K463" i="7" s="1"/>
  <c r="H358" i="7"/>
  <c r="J358" i="7" s="1"/>
  <c r="H274" i="7"/>
  <c r="J274" i="7" s="1"/>
  <c r="H161" i="7"/>
  <c r="J161" i="7" s="1"/>
  <c r="K161" i="7" s="1"/>
  <c r="H67" i="7"/>
  <c r="J67" i="7" s="1"/>
  <c r="I2520" i="7"/>
  <c r="I2504" i="7"/>
  <c r="I2488" i="7"/>
  <c r="I2472" i="7"/>
  <c r="I2456" i="7"/>
  <c r="I2440" i="7"/>
  <c r="I2424" i="7"/>
  <c r="I2408" i="7"/>
  <c r="I2392" i="7"/>
  <c r="I2376" i="7"/>
  <c r="I2360" i="7"/>
  <c r="I2344" i="7"/>
  <c r="I2328" i="7"/>
  <c r="I2312" i="7"/>
  <c r="I2296" i="7"/>
  <c r="I2280" i="7"/>
  <c r="I2264" i="7"/>
  <c r="I2246" i="7"/>
  <c r="I2228" i="7"/>
  <c r="I2210" i="7"/>
  <c r="I2192" i="7"/>
  <c r="I2174" i="7"/>
  <c r="I2154" i="7"/>
  <c r="K2154" i="7" s="1"/>
  <c r="I2136" i="7"/>
  <c r="I2118" i="7"/>
  <c r="I2100" i="7"/>
  <c r="I2082" i="7"/>
  <c r="I2064" i="7"/>
  <c r="I2046" i="7"/>
  <c r="I2026" i="7"/>
  <c r="I2008" i="7"/>
  <c r="I1990" i="7"/>
  <c r="I1971" i="7"/>
  <c r="I1952" i="7"/>
  <c r="I1930" i="7"/>
  <c r="I1911" i="7"/>
  <c r="I1892" i="7"/>
  <c r="I1873" i="7"/>
  <c r="I1851" i="7"/>
  <c r="I1832" i="7"/>
  <c r="I1813" i="7"/>
  <c r="I1794" i="7"/>
  <c r="I1775" i="7"/>
  <c r="I1753" i="7"/>
  <c r="I1734" i="7"/>
  <c r="I1715" i="7"/>
  <c r="I1696" i="7"/>
  <c r="K1696" i="7" s="1"/>
  <c r="I1674" i="7"/>
  <c r="I1655" i="7"/>
  <c r="I1636" i="7"/>
  <c r="I1617" i="7"/>
  <c r="I1595" i="7"/>
  <c r="I1576" i="7"/>
  <c r="I1557" i="7"/>
  <c r="I1538" i="7"/>
  <c r="I1519" i="7"/>
  <c r="I1496" i="7"/>
  <c r="I1476" i="7"/>
  <c r="I1455" i="7"/>
  <c r="I1432" i="7"/>
  <c r="K1432" i="7" s="1"/>
  <c r="I1412" i="7"/>
  <c r="I1391" i="7"/>
  <c r="I1367" i="7"/>
  <c r="I1345" i="7"/>
  <c r="I1320" i="7"/>
  <c r="I1299" i="7"/>
  <c r="I1273" i="7"/>
  <c r="I1252" i="7"/>
  <c r="I1226" i="7"/>
  <c r="I1205" i="7"/>
  <c r="I1179" i="7"/>
  <c r="I1158" i="7"/>
  <c r="I1136" i="7"/>
  <c r="I1111" i="7"/>
  <c r="I1089" i="7"/>
  <c r="I1064" i="7"/>
  <c r="K1064" i="7" s="1"/>
  <c r="I1043" i="7"/>
  <c r="I1017" i="7"/>
  <c r="I996" i="7"/>
  <c r="I970" i="7"/>
  <c r="I949" i="7"/>
  <c r="I922" i="7"/>
  <c r="I900" i="7"/>
  <c r="I872" i="7"/>
  <c r="I845" i="7"/>
  <c r="I814" i="7"/>
  <c r="I782" i="7"/>
  <c r="I758" i="7"/>
  <c r="I726" i="7"/>
  <c r="I699" i="7"/>
  <c r="I667" i="7"/>
  <c r="I633" i="7"/>
  <c r="I605" i="7"/>
  <c r="I571" i="7"/>
  <c r="I542" i="7"/>
  <c r="I509" i="7"/>
  <c r="I473" i="7"/>
  <c r="I443" i="7"/>
  <c r="I403" i="7"/>
  <c r="I376" i="7"/>
  <c r="I337" i="7"/>
  <c r="I301" i="7"/>
  <c r="I271" i="7"/>
  <c r="I235" i="7"/>
  <c r="I204" i="7"/>
  <c r="I169" i="7"/>
  <c r="I127" i="7"/>
  <c r="I93" i="7"/>
  <c r="K93" i="7" s="1"/>
  <c r="I51" i="7"/>
  <c r="I16" i="7"/>
  <c r="H2500" i="7"/>
  <c r="J2500" i="7" s="1"/>
  <c r="K2500" i="7" s="1"/>
  <c r="H2458" i="7"/>
  <c r="J2458" i="7" s="1"/>
  <c r="H2419" i="7"/>
  <c r="J2419" i="7" s="1"/>
  <c r="K2419" i="7" s="1"/>
  <c r="H2371" i="7"/>
  <c r="J2371" i="7" s="1"/>
  <c r="K2371" i="7" s="1"/>
  <c r="H2332" i="7"/>
  <c r="J2332" i="7" s="1"/>
  <c r="K2332" i="7" s="1"/>
  <c r="H2273" i="7"/>
  <c r="J2273" i="7" s="1"/>
  <c r="K2273" i="7" s="1"/>
  <c r="H2222" i="7"/>
  <c r="J2222" i="7" s="1"/>
  <c r="K2222" i="7" s="1"/>
  <c r="H2182" i="7"/>
  <c r="J2182" i="7" s="1"/>
  <c r="K2182" i="7" s="1"/>
  <c r="H2131" i="7"/>
  <c r="J2131" i="7" s="1"/>
  <c r="K2131" i="7" s="1"/>
  <c r="H2085" i="7"/>
  <c r="J2085" i="7" s="1"/>
  <c r="K2085" i="7" s="1"/>
  <c r="H2035" i="7"/>
  <c r="J2035" i="7" s="1"/>
  <c r="K2035" i="7" s="1"/>
  <c r="H1979" i="7"/>
  <c r="J1979" i="7" s="1"/>
  <c r="K1979" i="7" s="1"/>
  <c r="H1943" i="7"/>
  <c r="J1943" i="7" s="1"/>
  <c r="K1943" i="7" s="1"/>
  <c r="H1886" i="7"/>
  <c r="J1886" i="7" s="1"/>
  <c r="H1840" i="7"/>
  <c r="J1840" i="7" s="1"/>
  <c r="K1840" i="7" s="1"/>
  <c r="H1787" i="7"/>
  <c r="J1787" i="7" s="1"/>
  <c r="K1787" i="7" s="1"/>
  <c r="H1733" i="7"/>
  <c r="J1733" i="7" s="1"/>
  <c r="K1733" i="7" s="1"/>
  <c r="H1688" i="7"/>
  <c r="J1688" i="7" s="1"/>
  <c r="H1632" i="7"/>
  <c r="J1632" i="7" s="1"/>
  <c r="K1632" i="7" s="1"/>
  <c r="H1582" i="7"/>
  <c r="J1582" i="7" s="1"/>
  <c r="H1515" i="7"/>
  <c r="J1515" i="7" s="1"/>
  <c r="K1515" i="7" s="1"/>
  <c r="H1451" i="7"/>
  <c r="J1451" i="7" s="1"/>
  <c r="K1451" i="7" s="1"/>
  <c r="H1393" i="7"/>
  <c r="J1393" i="7" s="1"/>
  <c r="H1329" i="7"/>
  <c r="J1329" i="7" s="1"/>
  <c r="K1329" i="7" s="1"/>
  <c r="H1278" i="7"/>
  <c r="J1278" i="7" s="1"/>
  <c r="K1278" i="7" s="1"/>
  <c r="H1215" i="7"/>
  <c r="J1215" i="7" s="1"/>
  <c r="K1215" i="7" s="1"/>
  <c r="H1140" i="7"/>
  <c r="J1140" i="7" s="1"/>
  <c r="K1140" i="7" s="1"/>
  <c r="H1091" i="7"/>
  <c r="J1091" i="7" s="1"/>
  <c r="K1091" i="7" s="1"/>
  <c r="H1013" i="7"/>
  <c r="J1013" i="7" s="1"/>
  <c r="K1013" i="7" s="1"/>
  <c r="H952" i="7"/>
  <c r="J952" i="7" s="1"/>
  <c r="H866" i="7"/>
  <c r="J866" i="7" s="1"/>
  <c r="K866" i="7" s="1"/>
  <c r="H789" i="7"/>
  <c r="J789" i="7" s="1"/>
  <c r="K789" i="7" s="1"/>
  <c r="H716" i="7"/>
  <c r="J716" i="7" s="1"/>
  <c r="H635" i="7"/>
  <c r="J635" i="7" s="1"/>
  <c r="H555" i="7"/>
  <c r="J555" i="7" s="1"/>
  <c r="K555" i="7" s="1"/>
  <c r="H462" i="7"/>
  <c r="J462" i="7" s="1"/>
  <c r="K462" i="7" s="1"/>
  <c r="H351" i="7"/>
  <c r="J351" i="7" s="1"/>
  <c r="H273" i="7"/>
  <c r="J273" i="7" s="1"/>
  <c r="K273" i="7" s="1"/>
  <c r="H160" i="7"/>
  <c r="J160" i="7" s="1"/>
  <c r="K160" i="7" s="1"/>
  <c r="H35" i="7"/>
  <c r="J35" i="7" s="1"/>
  <c r="K35" i="7" s="1"/>
  <c r="U660" i="8"/>
  <c r="U35" i="8"/>
  <c r="U275" i="8"/>
  <c r="U2" i="8"/>
  <c r="U1044" i="8"/>
  <c r="U835" i="8"/>
  <c r="U1077" i="8"/>
  <c r="U196" i="8"/>
  <c r="U1140" i="8"/>
  <c r="U515" i="8"/>
  <c r="U56" i="8"/>
  <c r="U998" i="8"/>
  <c r="U899" i="8"/>
  <c r="U505" i="8"/>
  <c r="U296" i="8"/>
  <c r="U328" i="8"/>
  <c r="U788" i="8"/>
  <c r="U436" i="8"/>
  <c r="O400" i="8"/>
  <c r="P988" i="8"/>
  <c r="L610" i="8"/>
  <c r="U151" i="8"/>
  <c r="T912" i="8"/>
  <c r="U918" i="8"/>
  <c r="U293" i="8"/>
  <c r="I1081" i="8"/>
  <c r="R1081" i="8" s="1"/>
  <c r="I809" i="8"/>
  <c r="I777" i="8"/>
  <c r="R777" i="8" s="1"/>
  <c r="I409" i="8"/>
  <c r="R409" i="8" s="1"/>
  <c r="I281" i="8"/>
  <c r="R281" i="8" s="1"/>
  <c r="I249" i="8"/>
  <c r="R249" i="8" s="1"/>
  <c r="I98" i="8"/>
  <c r="U1126" i="8"/>
  <c r="U1096" i="8"/>
  <c r="U1062" i="8"/>
  <c r="U1028" i="8"/>
  <c r="U951" i="8"/>
  <c r="U886" i="8"/>
  <c r="U742" i="8"/>
  <c r="L633" i="8"/>
  <c r="R633" i="8" s="1"/>
  <c r="L569" i="8"/>
  <c r="R569" i="8" s="1"/>
  <c r="U292" i="8"/>
  <c r="L249" i="8"/>
  <c r="U249" i="8" s="1"/>
  <c r="U8" i="8"/>
  <c r="O697" i="8"/>
  <c r="O489" i="8"/>
  <c r="U424" i="8"/>
  <c r="T939" i="8"/>
  <c r="U1080" i="8"/>
  <c r="U836" i="8"/>
  <c r="U868" i="8"/>
  <c r="I817" i="8"/>
  <c r="U1043" i="8"/>
  <c r="U1076" i="8"/>
  <c r="U900" i="8"/>
  <c r="U195" i="8"/>
  <c r="U921" i="8"/>
  <c r="U680" i="8"/>
  <c r="I652" i="8"/>
  <c r="R652" i="8" s="1"/>
  <c r="U679" i="8"/>
  <c r="U295" i="8"/>
  <c r="O940" i="8"/>
  <c r="R940" i="8" s="1"/>
  <c r="U888" i="8"/>
  <c r="U644" i="8"/>
  <c r="U217" i="8"/>
  <c r="I812" i="8"/>
  <c r="U887" i="8"/>
  <c r="U643" i="8"/>
  <c r="I937" i="8"/>
  <c r="R937" i="8" s="1"/>
  <c r="I89" i="8"/>
  <c r="U1095" i="8"/>
  <c r="U1061" i="8"/>
  <c r="U1027" i="8"/>
  <c r="U984" i="8"/>
  <c r="U950" i="8"/>
  <c r="U851" i="8"/>
  <c r="U568" i="8"/>
  <c r="U534" i="8"/>
  <c r="U214" i="8"/>
  <c r="U148" i="8"/>
  <c r="L105" i="8"/>
  <c r="L41" i="8"/>
  <c r="U7" i="8"/>
  <c r="O1033" i="8"/>
  <c r="U901" i="8"/>
  <c r="O761" i="8"/>
  <c r="O249" i="8"/>
  <c r="O9" i="8"/>
  <c r="P201" i="8"/>
  <c r="T1051" i="8"/>
  <c r="T777" i="8"/>
  <c r="U233" i="8"/>
  <c r="U1111" i="8"/>
  <c r="U1110" i="8"/>
  <c r="U931" i="8"/>
  <c r="U1139" i="8"/>
  <c r="U964" i="8"/>
  <c r="U646" i="8"/>
  <c r="U89" i="8"/>
  <c r="U1031" i="8"/>
  <c r="U1030" i="8"/>
  <c r="O399" i="8"/>
  <c r="P987" i="8"/>
  <c r="S987" i="8" s="1"/>
  <c r="P1018" i="8"/>
  <c r="U1124" i="8"/>
  <c r="L1017" i="8"/>
  <c r="U983" i="8"/>
  <c r="U915" i="8"/>
  <c r="U884" i="8"/>
  <c r="U808" i="8"/>
  <c r="U774" i="8"/>
  <c r="L665" i="8"/>
  <c r="U665" i="8" s="1"/>
  <c r="L601" i="8"/>
  <c r="U567" i="8"/>
  <c r="U533" i="8"/>
  <c r="U357" i="8"/>
  <c r="L281" i="8"/>
  <c r="U281" i="8" s="1"/>
  <c r="U213" i="8"/>
  <c r="U147" i="8"/>
  <c r="U83" i="8"/>
  <c r="U40" i="8"/>
  <c r="O857" i="8"/>
  <c r="U857" i="8" s="1"/>
  <c r="O825" i="8"/>
  <c r="R825" i="8" s="1"/>
  <c r="O793" i="8"/>
  <c r="U793" i="8" s="1"/>
  <c r="O729" i="8"/>
  <c r="O521" i="8"/>
  <c r="O313" i="8"/>
  <c r="R313" i="8" s="1"/>
  <c r="O281" i="8"/>
  <c r="O73" i="8"/>
  <c r="O41" i="8"/>
  <c r="U758" i="8"/>
  <c r="U57" i="8"/>
  <c r="U1033" i="8"/>
  <c r="U1075" i="8"/>
  <c r="U55" i="8"/>
  <c r="U470" i="8"/>
  <c r="U54" i="8"/>
  <c r="U678" i="8"/>
  <c r="U469" i="8"/>
  <c r="U1029" i="8"/>
  <c r="U259" i="8"/>
  <c r="U9" i="8"/>
  <c r="I697" i="8"/>
  <c r="R697" i="8" s="1"/>
  <c r="I540" i="8"/>
  <c r="U1123" i="8"/>
  <c r="U1093" i="8"/>
  <c r="U1016" i="8"/>
  <c r="U982" i="8"/>
  <c r="L913" i="8"/>
  <c r="U807" i="8"/>
  <c r="U664" i="8"/>
  <c r="U532" i="8"/>
  <c r="U390" i="8"/>
  <c r="U356" i="8"/>
  <c r="L137" i="8"/>
  <c r="U103" i="8"/>
  <c r="L73" i="8"/>
  <c r="R73" i="8" s="1"/>
  <c r="U39" i="8"/>
  <c r="U5" i="8"/>
  <c r="O559" i="8"/>
  <c r="P233" i="8"/>
  <c r="T1049" i="8"/>
  <c r="T409" i="8"/>
  <c r="U1112" i="8"/>
  <c r="U1000" i="8"/>
  <c r="U504" i="8"/>
  <c r="U999" i="8"/>
  <c r="U1032" i="8"/>
  <c r="O1073" i="8"/>
  <c r="U645" i="8"/>
  <c r="U88" i="8"/>
  <c r="O972" i="8"/>
  <c r="U501" i="8"/>
  <c r="U1064" i="8"/>
  <c r="U787" i="8"/>
  <c r="U294" i="8"/>
  <c r="U1063" i="8"/>
  <c r="U677" i="8"/>
  <c r="T940" i="8"/>
  <c r="I537" i="8"/>
  <c r="I505" i="8"/>
  <c r="R505" i="8" s="1"/>
  <c r="U1092" i="8"/>
  <c r="L1049" i="8"/>
  <c r="U1015" i="8"/>
  <c r="U981" i="8"/>
  <c r="U806" i="8"/>
  <c r="L729" i="8"/>
  <c r="U663" i="8"/>
  <c r="U531" i="8"/>
  <c r="U488" i="8"/>
  <c r="U355" i="8"/>
  <c r="U102" i="8"/>
  <c r="U72" i="8"/>
  <c r="U38" i="8"/>
  <c r="O345" i="8"/>
  <c r="U761" i="8"/>
  <c r="U276" i="8"/>
  <c r="U1079" i="8"/>
  <c r="U659" i="8"/>
  <c r="U932" i="8"/>
  <c r="U965" i="8"/>
  <c r="U472" i="8"/>
  <c r="U789" i="8"/>
  <c r="U471" i="8"/>
  <c r="U952" i="8"/>
  <c r="T911" i="8"/>
  <c r="I1033" i="8"/>
  <c r="R1033" i="8" s="1"/>
  <c r="I665" i="8"/>
  <c r="I201" i="8"/>
  <c r="L1121" i="8"/>
  <c r="U1048" i="8"/>
  <c r="U1014" i="8"/>
  <c r="U980" i="8"/>
  <c r="U805" i="8"/>
  <c r="U771" i="8"/>
  <c r="U696" i="8"/>
  <c r="U662" i="8"/>
  <c r="L521" i="8"/>
  <c r="U312" i="8"/>
  <c r="U278" i="8"/>
  <c r="L201" i="8"/>
  <c r="U201" i="8" s="1"/>
  <c r="L169" i="8"/>
  <c r="U101" i="8"/>
  <c r="U37" i="8"/>
  <c r="O921" i="8"/>
  <c r="U344" i="8"/>
  <c r="P41" i="8"/>
  <c r="T281" i="8"/>
  <c r="T1138" i="8"/>
  <c r="P1138" i="8"/>
  <c r="S1138" i="8" s="1"/>
  <c r="O1138" i="8"/>
  <c r="L1138" i="8"/>
  <c r="U1138" i="8" s="1"/>
  <c r="T1058" i="8"/>
  <c r="O1058" i="8"/>
  <c r="L1058" i="8"/>
  <c r="P1058" i="8"/>
  <c r="S1058" i="8" s="1"/>
  <c r="T978" i="8"/>
  <c r="P978" i="8"/>
  <c r="T898" i="8"/>
  <c r="P898" i="8"/>
  <c r="O898" i="8"/>
  <c r="L898" i="8"/>
  <c r="T834" i="8"/>
  <c r="P834" i="8"/>
  <c r="O834" i="8"/>
  <c r="L834" i="8"/>
  <c r="T754" i="8"/>
  <c r="O754" i="8"/>
  <c r="P754" i="8"/>
  <c r="S754" i="8" s="1"/>
  <c r="L754" i="8"/>
  <c r="I754" i="8"/>
  <c r="R754" i="8" s="1"/>
  <c r="T674" i="8"/>
  <c r="I674" i="8"/>
  <c r="L674" i="8"/>
  <c r="P674" i="8"/>
  <c r="O674" i="8"/>
  <c r="R674" i="8" s="1"/>
  <c r="T594" i="8"/>
  <c r="P594" i="8"/>
  <c r="O594" i="8"/>
  <c r="L594" i="8"/>
  <c r="U594" i="8" s="1"/>
  <c r="T498" i="8"/>
  <c r="L498" i="8"/>
  <c r="O498" i="8"/>
  <c r="I498" i="8"/>
  <c r="P498" i="8"/>
  <c r="S498" i="8" s="1"/>
  <c r="T370" i="8"/>
  <c r="O370" i="8"/>
  <c r="L370" i="8"/>
  <c r="U370" i="8" s="1"/>
  <c r="I370" i="8"/>
  <c r="T242" i="8"/>
  <c r="P242" i="8"/>
  <c r="O242" i="8"/>
  <c r="L242" i="8"/>
  <c r="I242" i="8"/>
  <c r="T34" i="8"/>
  <c r="O34" i="8"/>
  <c r="P34" i="8"/>
  <c r="S34" i="8" s="1"/>
  <c r="L34" i="8"/>
  <c r="I34" i="8"/>
  <c r="R34" i="8" s="1"/>
  <c r="U1121" i="8"/>
  <c r="T1057" i="8"/>
  <c r="O1057" i="8"/>
  <c r="L1057" i="8"/>
  <c r="U1057" i="8" s="1"/>
  <c r="P1057" i="8"/>
  <c r="T929" i="8"/>
  <c r="P929" i="8"/>
  <c r="S929" i="8" s="1"/>
  <c r="O929" i="8"/>
  <c r="L929" i="8"/>
  <c r="T801" i="8"/>
  <c r="O801" i="8"/>
  <c r="L801" i="8"/>
  <c r="I801" i="8"/>
  <c r="R801" i="8" s="1"/>
  <c r="T689" i="8"/>
  <c r="P689" i="8"/>
  <c r="S689" i="8" s="1"/>
  <c r="O689" i="8"/>
  <c r="L689" i="8"/>
  <c r="R689" i="8" s="1"/>
  <c r="T561" i="8"/>
  <c r="P561" i="8"/>
  <c r="S561" i="8" s="1"/>
  <c r="O561" i="8"/>
  <c r="R561" i="8" s="1"/>
  <c r="T465" i="8"/>
  <c r="P465" i="8"/>
  <c r="L465" i="8"/>
  <c r="O465" i="8"/>
  <c r="T385" i="8"/>
  <c r="P385" i="8"/>
  <c r="O385" i="8"/>
  <c r="L385" i="8"/>
  <c r="U385" i="8" s="1"/>
  <c r="I385" i="8"/>
  <c r="R385" i="8" s="1"/>
  <c r="T289" i="8"/>
  <c r="L289" i="8"/>
  <c r="I289" i="8"/>
  <c r="R289" i="8" s="1"/>
  <c r="P289" i="8"/>
  <c r="S289" i="8" s="1"/>
  <c r="T193" i="8"/>
  <c r="P193" i="8"/>
  <c r="S193" i="8" s="1"/>
  <c r="O193" i="8"/>
  <c r="T17" i="8"/>
  <c r="P17" i="8"/>
  <c r="I17" i="8"/>
  <c r="L17" i="8"/>
  <c r="I1121" i="8"/>
  <c r="I465" i="8"/>
  <c r="T1024" i="8"/>
  <c r="P1024" i="8"/>
  <c r="S1024" i="8" s="1"/>
  <c r="O1024" i="8"/>
  <c r="I1024" i="8"/>
  <c r="L1024" i="8"/>
  <c r="U1024" i="8" s="1"/>
  <c r="T96" i="8"/>
  <c r="O96" i="8"/>
  <c r="P96" i="8"/>
  <c r="S96" i="8" s="1"/>
  <c r="I96" i="8"/>
  <c r="R96" i="8" s="1"/>
  <c r="T175" i="8"/>
  <c r="P175" i="8"/>
  <c r="O175" i="8"/>
  <c r="L175" i="8"/>
  <c r="T1122" i="8"/>
  <c r="P1122" i="8"/>
  <c r="O1122" i="8"/>
  <c r="U1122" i="8" s="1"/>
  <c r="T994" i="8"/>
  <c r="P994" i="8"/>
  <c r="S994" i="8" s="1"/>
  <c r="L994" i="8"/>
  <c r="T850" i="8"/>
  <c r="L850" i="8"/>
  <c r="O850" i="8"/>
  <c r="P850" i="8"/>
  <c r="T722" i="8"/>
  <c r="P722" i="8"/>
  <c r="S722" i="8" s="1"/>
  <c r="T626" i="8"/>
  <c r="O626" i="8"/>
  <c r="P626" i="8"/>
  <c r="L626" i="8"/>
  <c r="I626" i="8"/>
  <c r="T514" i="8"/>
  <c r="P514" i="8"/>
  <c r="S514" i="8" s="1"/>
  <c r="O514" i="8"/>
  <c r="I514" i="8"/>
  <c r="R514" i="8" s="1"/>
  <c r="T386" i="8"/>
  <c r="P386" i="8"/>
  <c r="S386" i="8" s="1"/>
  <c r="O386" i="8"/>
  <c r="L386" i="8"/>
  <c r="U386" i="8" s="1"/>
  <c r="I386" i="8"/>
  <c r="R386" i="8" s="1"/>
  <c r="T226" i="8"/>
  <c r="P226" i="8"/>
  <c r="S226" i="8" s="1"/>
  <c r="L226" i="8"/>
  <c r="U226" i="8" s="1"/>
  <c r="T18" i="8"/>
  <c r="L18" i="8"/>
  <c r="P18" i="8"/>
  <c r="I18" i="8"/>
  <c r="I466" i="8"/>
  <c r="T1153" i="8"/>
  <c r="P1153" i="8"/>
  <c r="S1153" i="8" s="1"/>
  <c r="O1153" i="8"/>
  <c r="L1153" i="8"/>
  <c r="T1089" i="8"/>
  <c r="P1089" i="8"/>
  <c r="S1089" i="8" s="1"/>
  <c r="L1089" i="8"/>
  <c r="T1025" i="8"/>
  <c r="P1025" i="8"/>
  <c r="S1025" i="8" s="1"/>
  <c r="O1025" i="8"/>
  <c r="T945" i="8"/>
  <c r="P945" i="8"/>
  <c r="O945" i="8"/>
  <c r="L945" i="8"/>
  <c r="U945" i="8" s="1"/>
  <c r="T865" i="8"/>
  <c r="P865" i="8"/>
  <c r="S865" i="8" s="1"/>
  <c r="T769" i="8"/>
  <c r="O769" i="8"/>
  <c r="P769" i="8"/>
  <c r="S769" i="8" s="1"/>
  <c r="I769" i="8"/>
  <c r="R769" i="8" s="1"/>
  <c r="T705" i="8"/>
  <c r="P705" i="8"/>
  <c r="S705" i="8" s="1"/>
  <c r="O705" i="8"/>
  <c r="R705" i="8" s="1"/>
  <c r="T609" i="8"/>
  <c r="O609" i="8"/>
  <c r="P609" i="8"/>
  <c r="I609" i="8"/>
  <c r="R609" i="8" s="1"/>
  <c r="T513" i="8"/>
  <c r="O513" i="8"/>
  <c r="P513" i="8"/>
  <c r="I513" i="8"/>
  <c r="T417" i="8"/>
  <c r="P417" i="8"/>
  <c r="S417" i="8" s="1"/>
  <c r="O417" i="8"/>
  <c r="I417" i="8"/>
  <c r="L417" i="8"/>
  <c r="U417" i="8" s="1"/>
  <c r="T337" i="8"/>
  <c r="P337" i="8"/>
  <c r="S337" i="8" s="1"/>
  <c r="O337" i="8"/>
  <c r="L337" i="8"/>
  <c r="T257" i="8"/>
  <c r="P257" i="8"/>
  <c r="S257" i="8" s="1"/>
  <c r="O257" i="8"/>
  <c r="I257" i="8"/>
  <c r="T161" i="8"/>
  <c r="P161" i="8"/>
  <c r="I161" i="8"/>
  <c r="L161" i="8"/>
  <c r="O161" i="8"/>
  <c r="T49" i="8"/>
  <c r="P49" i="8"/>
  <c r="S49" i="8" s="1"/>
  <c r="T1136" i="8"/>
  <c r="P1136" i="8"/>
  <c r="S1136" i="8" s="1"/>
  <c r="L1136" i="8"/>
  <c r="I1136" i="8"/>
  <c r="P1072" i="8"/>
  <c r="S1072" i="8" s="1"/>
  <c r="T1072" i="8"/>
  <c r="I1072" i="8"/>
  <c r="T1008" i="8"/>
  <c r="P1008" i="8"/>
  <c r="O1008" i="8"/>
  <c r="I1008" i="8"/>
  <c r="T944" i="8"/>
  <c r="P944" i="8"/>
  <c r="S944" i="8" s="1"/>
  <c r="O944" i="8"/>
  <c r="L944" i="8"/>
  <c r="I944" i="8"/>
  <c r="R944" i="8" s="1"/>
  <c r="P912" i="8"/>
  <c r="S912" i="8" s="1"/>
  <c r="O912" i="8"/>
  <c r="U912" i="8" s="1"/>
  <c r="I912" i="8"/>
  <c r="R912" i="8" s="1"/>
  <c r="T848" i="8"/>
  <c r="L848" i="8"/>
  <c r="O848" i="8"/>
  <c r="P848" i="8"/>
  <c r="S848" i="8" s="1"/>
  <c r="T816" i="8"/>
  <c r="P816" i="8"/>
  <c r="O816" i="8"/>
  <c r="T752" i="8"/>
  <c r="O752" i="8"/>
  <c r="P752" i="8"/>
  <c r="I752" i="8"/>
  <c r="T688" i="8"/>
  <c r="P688" i="8"/>
  <c r="S688" i="8" s="1"/>
  <c r="O688" i="8"/>
  <c r="L688" i="8"/>
  <c r="U688" i="8" s="1"/>
  <c r="T624" i="8"/>
  <c r="O624" i="8"/>
  <c r="I624" i="8"/>
  <c r="R624" i="8" s="1"/>
  <c r="L624" i="8"/>
  <c r="T560" i="8"/>
  <c r="P560" i="8"/>
  <c r="S560" i="8" s="1"/>
  <c r="T496" i="8"/>
  <c r="P496" i="8"/>
  <c r="O496" i="8"/>
  <c r="I496" i="8"/>
  <c r="T432" i="8"/>
  <c r="O432" i="8"/>
  <c r="L432" i="8"/>
  <c r="P432" i="8"/>
  <c r="S432" i="8" s="1"/>
  <c r="T368" i="8"/>
  <c r="P368" i="8"/>
  <c r="S368" i="8" s="1"/>
  <c r="O368" i="8"/>
  <c r="I368" i="8"/>
  <c r="L368" i="8"/>
  <c r="T272" i="8"/>
  <c r="O272" i="8"/>
  <c r="I272" i="8"/>
  <c r="R272" i="8" s="1"/>
  <c r="L272" i="8"/>
  <c r="P192" i="8"/>
  <c r="T192" i="8"/>
  <c r="O192" i="8"/>
  <c r="P48" i="8"/>
  <c r="S48" i="8" s="1"/>
  <c r="O48" i="8"/>
  <c r="T48" i="8"/>
  <c r="P832" i="8"/>
  <c r="S832" i="8" s="1"/>
  <c r="T1135" i="8"/>
  <c r="P1135" i="8"/>
  <c r="S1135" i="8" s="1"/>
  <c r="O1135" i="8"/>
  <c r="I1135" i="8"/>
  <c r="L1135" i="8"/>
  <c r="T1071" i="8"/>
  <c r="P1071" i="8"/>
  <c r="I1071" i="8"/>
  <c r="R1071" i="8" s="1"/>
  <c r="L1071" i="8"/>
  <c r="T991" i="8"/>
  <c r="P991" i="8"/>
  <c r="L991" i="8"/>
  <c r="I991" i="8"/>
  <c r="O991" i="8"/>
  <c r="T927" i="8"/>
  <c r="P927" i="8"/>
  <c r="S927" i="8" s="1"/>
  <c r="O927" i="8"/>
  <c r="I927" i="8"/>
  <c r="L927" i="8"/>
  <c r="U927" i="8" s="1"/>
  <c r="T863" i="8"/>
  <c r="P863" i="8"/>
  <c r="S863" i="8" s="1"/>
  <c r="I863" i="8"/>
  <c r="T815" i="8"/>
  <c r="P815" i="8"/>
  <c r="S815" i="8" s="1"/>
  <c r="O815" i="8"/>
  <c r="L815" i="8"/>
  <c r="T751" i="8"/>
  <c r="O751" i="8"/>
  <c r="P751" i="8"/>
  <c r="S751" i="8" s="1"/>
  <c r="I751" i="8"/>
  <c r="T687" i="8"/>
  <c r="P687" i="8"/>
  <c r="S687" i="8" s="1"/>
  <c r="O687" i="8"/>
  <c r="L687" i="8"/>
  <c r="T623" i="8"/>
  <c r="O623" i="8"/>
  <c r="I623" i="8"/>
  <c r="L623" i="8"/>
  <c r="T527" i="8"/>
  <c r="P527" i="8"/>
  <c r="S527" i="8" s="1"/>
  <c r="I527" i="8"/>
  <c r="O527" i="8"/>
  <c r="L527" i="8"/>
  <c r="T463" i="8"/>
  <c r="O463" i="8"/>
  <c r="I463" i="8"/>
  <c r="L463" i="8"/>
  <c r="P463" i="8"/>
  <c r="S463" i="8" s="1"/>
  <c r="T367" i="8"/>
  <c r="P367" i="8"/>
  <c r="S367" i="8" s="1"/>
  <c r="O367" i="8"/>
  <c r="L367" i="8"/>
  <c r="I367" i="8"/>
  <c r="T287" i="8"/>
  <c r="P287" i="8"/>
  <c r="S287" i="8" s="1"/>
  <c r="P191" i="8"/>
  <c r="S191" i="8" s="1"/>
  <c r="T191" i="8"/>
  <c r="O191" i="8"/>
  <c r="P15" i="8"/>
  <c r="O15" i="8"/>
  <c r="I15" i="8"/>
  <c r="L15" i="8"/>
  <c r="U15" i="8" s="1"/>
  <c r="L304" i="8"/>
  <c r="O722" i="8"/>
  <c r="P800" i="8"/>
  <c r="S800" i="8" s="1"/>
  <c r="T1118" i="8"/>
  <c r="P1118" i="8"/>
  <c r="L1118" i="8"/>
  <c r="I1118" i="8"/>
  <c r="R1118" i="8" s="1"/>
  <c r="O1118" i="8"/>
  <c r="T1006" i="8"/>
  <c r="P1006" i="8"/>
  <c r="S1006" i="8" s="1"/>
  <c r="O1006" i="8"/>
  <c r="L1006" i="8"/>
  <c r="I1006" i="8"/>
  <c r="T926" i="8"/>
  <c r="P926" i="8"/>
  <c r="S926" i="8" s="1"/>
  <c r="L926" i="8"/>
  <c r="I926" i="8"/>
  <c r="O926" i="8"/>
  <c r="T846" i="8"/>
  <c r="P846" i="8"/>
  <c r="S846" i="8" s="1"/>
  <c r="L846" i="8"/>
  <c r="O846" i="8"/>
  <c r="I846" i="8"/>
  <c r="R846" i="8" s="1"/>
  <c r="T750" i="8"/>
  <c r="P750" i="8"/>
  <c r="S750" i="8" s="1"/>
  <c r="L750" i="8"/>
  <c r="R750" i="8" s="1"/>
  <c r="I750" i="8"/>
  <c r="T654" i="8"/>
  <c r="O654" i="8"/>
  <c r="L654" i="8"/>
  <c r="I654" i="8"/>
  <c r="T574" i="8"/>
  <c r="P574" i="8"/>
  <c r="S574" i="8" s="1"/>
  <c r="O574" i="8"/>
  <c r="L574" i="8"/>
  <c r="T478" i="8"/>
  <c r="P478" i="8"/>
  <c r="O478" i="8"/>
  <c r="L478" i="8"/>
  <c r="I478" i="8"/>
  <c r="R478" i="8" s="1"/>
  <c r="P382" i="8"/>
  <c r="S382" i="8" s="1"/>
  <c r="O382" i="8"/>
  <c r="R382" i="8" s="1"/>
  <c r="L382" i="8"/>
  <c r="I382" i="8"/>
  <c r="T302" i="8"/>
  <c r="O302" i="8"/>
  <c r="P302" i="8"/>
  <c r="L302" i="8"/>
  <c r="U302" i="8" s="1"/>
  <c r="P174" i="8"/>
  <c r="T174" i="8"/>
  <c r="O174" i="8"/>
  <c r="L174" i="8"/>
  <c r="P14" i="8"/>
  <c r="O14" i="8"/>
  <c r="L14" i="8"/>
  <c r="I14" i="8"/>
  <c r="I1058" i="8"/>
  <c r="R1058" i="8" s="1"/>
  <c r="I945" i="8"/>
  <c r="R945" i="8" s="1"/>
  <c r="L1025" i="8"/>
  <c r="P1149" i="8"/>
  <c r="O1149" i="8"/>
  <c r="T1149" i="8"/>
  <c r="L1149" i="8"/>
  <c r="U1149" i="8" s="1"/>
  <c r="I1149" i="8"/>
  <c r="R1149" i="8" s="1"/>
  <c r="T1101" i="8"/>
  <c r="P1101" i="8"/>
  <c r="S1101" i="8" s="1"/>
  <c r="L1101" i="8"/>
  <c r="I1101" i="8"/>
  <c r="R1101" i="8" s="1"/>
  <c r="O1101" i="8"/>
  <c r="T1053" i="8"/>
  <c r="P1053" i="8"/>
  <c r="L1053" i="8"/>
  <c r="I1053" i="8"/>
  <c r="T1021" i="8"/>
  <c r="O1021" i="8"/>
  <c r="L1021" i="8"/>
  <c r="U1021" i="8" s="1"/>
  <c r="I1021" i="8"/>
  <c r="T973" i="8"/>
  <c r="P973" i="8"/>
  <c r="S973" i="8" s="1"/>
  <c r="L973" i="8"/>
  <c r="I973" i="8"/>
  <c r="T925" i="8"/>
  <c r="P925" i="8"/>
  <c r="S925" i="8" s="1"/>
  <c r="L925" i="8"/>
  <c r="I925" i="8"/>
  <c r="O925" i="8"/>
  <c r="T877" i="8"/>
  <c r="P877" i="8"/>
  <c r="S877" i="8" s="1"/>
  <c r="O877" i="8"/>
  <c r="L877" i="8"/>
  <c r="R877" i="8" s="1"/>
  <c r="I877" i="8"/>
  <c r="T813" i="8"/>
  <c r="O813" i="8"/>
  <c r="P813" i="8"/>
  <c r="L813" i="8"/>
  <c r="T749" i="8"/>
  <c r="P749" i="8"/>
  <c r="S749" i="8" s="1"/>
  <c r="O749" i="8"/>
  <c r="L749" i="8"/>
  <c r="I749" i="8"/>
  <c r="R749" i="8" s="1"/>
  <c r="P685" i="8"/>
  <c r="S685" i="8" s="1"/>
  <c r="T685" i="8"/>
  <c r="O685" i="8"/>
  <c r="L685" i="8"/>
  <c r="R685" i="8" s="1"/>
  <c r="T621" i="8"/>
  <c r="P621" i="8"/>
  <c r="S621" i="8" s="1"/>
  <c r="O621" i="8"/>
  <c r="L621" i="8"/>
  <c r="I621" i="8"/>
  <c r="P541" i="8"/>
  <c r="O541" i="8"/>
  <c r="L541" i="8"/>
  <c r="U541" i="8" s="1"/>
  <c r="T541" i="8"/>
  <c r="T493" i="8"/>
  <c r="P493" i="8"/>
  <c r="S493" i="8" s="1"/>
  <c r="O493" i="8"/>
  <c r="L493" i="8"/>
  <c r="U493" i="8" s="1"/>
  <c r="I493" i="8"/>
  <c r="P429" i="8"/>
  <c r="S429" i="8" s="1"/>
  <c r="T429" i="8"/>
  <c r="O429" i="8"/>
  <c r="L429" i="8"/>
  <c r="T304" i="8"/>
  <c r="L449" i="8"/>
  <c r="O865" i="8"/>
  <c r="U192" i="8"/>
  <c r="T1154" i="8"/>
  <c r="P1154" i="8"/>
  <c r="O1154" i="8"/>
  <c r="L1154" i="8"/>
  <c r="U1154" i="8" s="1"/>
  <c r="T1042" i="8"/>
  <c r="P1042" i="8"/>
  <c r="S1042" i="8" s="1"/>
  <c r="O1042" i="8"/>
  <c r="L1042" i="8"/>
  <c r="T914" i="8"/>
  <c r="P914" i="8"/>
  <c r="O914" i="8"/>
  <c r="T786" i="8"/>
  <c r="P786" i="8"/>
  <c r="O786" i="8"/>
  <c r="L786" i="8"/>
  <c r="U786" i="8" s="1"/>
  <c r="I786" i="8"/>
  <c r="R786" i="8" s="1"/>
  <c r="T642" i="8"/>
  <c r="O642" i="8"/>
  <c r="P642" i="8"/>
  <c r="L642" i="8"/>
  <c r="U642" i="8" s="1"/>
  <c r="I642" i="8"/>
  <c r="T530" i="8"/>
  <c r="P530" i="8"/>
  <c r="S530" i="8" s="1"/>
  <c r="O530" i="8"/>
  <c r="L530" i="8"/>
  <c r="I530" i="8"/>
  <c r="R530" i="8" s="1"/>
  <c r="T434" i="8"/>
  <c r="O434" i="8"/>
  <c r="R434" i="8" s="1"/>
  <c r="P434" i="8"/>
  <c r="I434" i="8"/>
  <c r="L434" i="8"/>
  <c r="T322" i="8"/>
  <c r="L322" i="8"/>
  <c r="P322" i="8"/>
  <c r="S322" i="8" s="1"/>
  <c r="O322" i="8"/>
  <c r="T258" i="8"/>
  <c r="P258" i="8"/>
  <c r="S258" i="8" s="1"/>
  <c r="O258" i="8"/>
  <c r="I258" i="8"/>
  <c r="R258" i="8" s="1"/>
  <c r="T178" i="8"/>
  <c r="P178" i="8"/>
  <c r="S178" i="8" s="1"/>
  <c r="I178" i="8"/>
  <c r="L178" i="8"/>
  <c r="U178" i="8" s="1"/>
  <c r="T130" i="8"/>
  <c r="O130" i="8"/>
  <c r="L130" i="8"/>
  <c r="I130" i="8"/>
  <c r="P130" i="8"/>
  <c r="S130" i="8" s="1"/>
  <c r="T114" i="8"/>
  <c r="P114" i="8"/>
  <c r="S114" i="8" s="1"/>
  <c r="O114" i="8"/>
  <c r="L114" i="8"/>
  <c r="U114" i="8" s="1"/>
  <c r="I114" i="8"/>
  <c r="T82" i="8"/>
  <c r="P82" i="8"/>
  <c r="S82" i="8" s="1"/>
  <c r="O82" i="8"/>
  <c r="L82" i="8"/>
  <c r="R82" i="8" s="1"/>
  <c r="I1122" i="8"/>
  <c r="R1122" i="8" s="1"/>
  <c r="T1137" i="8"/>
  <c r="P1137" i="8"/>
  <c r="S1137" i="8" s="1"/>
  <c r="L1137" i="8"/>
  <c r="T1009" i="8"/>
  <c r="P1009" i="8"/>
  <c r="O1009" i="8"/>
  <c r="T833" i="8"/>
  <c r="P833" i="8"/>
  <c r="L833" i="8"/>
  <c r="O833" i="8"/>
  <c r="T593" i="8"/>
  <c r="P593" i="8"/>
  <c r="S593" i="8" s="1"/>
  <c r="O593" i="8"/>
  <c r="L593" i="8"/>
  <c r="R593" i="8" s="1"/>
  <c r="T97" i="8"/>
  <c r="O97" i="8"/>
  <c r="I97" i="8"/>
  <c r="R97" i="8" s="1"/>
  <c r="P97" i="8"/>
  <c r="S97" i="8" s="1"/>
  <c r="T80" i="8"/>
  <c r="O80" i="8"/>
  <c r="L80" i="8"/>
  <c r="I594" i="8"/>
  <c r="L816" i="8"/>
  <c r="T1070" i="8"/>
  <c r="P1070" i="8"/>
  <c r="L1070" i="8"/>
  <c r="U1070" i="8" s="1"/>
  <c r="I1070" i="8"/>
  <c r="T990" i="8"/>
  <c r="P990" i="8"/>
  <c r="L990" i="8"/>
  <c r="O990" i="8"/>
  <c r="I990" i="8"/>
  <c r="T910" i="8"/>
  <c r="P910" i="8"/>
  <c r="S910" i="8" s="1"/>
  <c r="O910" i="8"/>
  <c r="L910" i="8"/>
  <c r="I910" i="8"/>
  <c r="R910" i="8" s="1"/>
  <c r="T830" i="8"/>
  <c r="L830" i="8"/>
  <c r="O830" i="8"/>
  <c r="T766" i="8"/>
  <c r="P766" i="8"/>
  <c r="S766" i="8" s="1"/>
  <c r="O766" i="8"/>
  <c r="L766" i="8"/>
  <c r="I766" i="8"/>
  <c r="T686" i="8"/>
  <c r="P686" i="8"/>
  <c r="S686" i="8" s="1"/>
  <c r="O686" i="8"/>
  <c r="L686" i="8"/>
  <c r="R686" i="8" s="1"/>
  <c r="T590" i="8"/>
  <c r="P590" i="8"/>
  <c r="O590" i="8"/>
  <c r="L590" i="8"/>
  <c r="U590" i="8" s="1"/>
  <c r="I590" i="8"/>
  <c r="R590" i="8" s="1"/>
  <c r="T510" i="8"/>
  <c r="P510" i="8"/>
  <c r="S510" i="8" s="1"/>
  <c r="O510" i="8"/>
  <c r="L510" i="8"/>
  <c r="U510" i="8" s="1"/>
  <c r="I510" i="8"/>
  <c r="T446" i="8"/>
  <c r="P446" i="8"/>
  <c r="S446" i="8" s="1"/>
  <c r="O446" i="8"/>
  <c r="L446" i="8"/>
  <c r="U446" i="8" s="1"/>
  <c r="T366" i="8"/>
  <c r="P366" i="8"/>
  <c r="S366" i="8" s="1"/>
  <c r="O366" i="8"/>
  <c r="R366" i="8" s="1"/>
  <c r="L366" i="8"/>
  <c r="I366" i="8"/>
  <c r="T318" i="8"/>
  <c r="O318" i="8"/>
  <c r="P318" i="8"/>
  <c r="L318" i="8"/>
  <c r="U318" i="8" s="1"/>
  <c r="T254" i="8"/>
  <c r="O254" i="8"/>
  <c r="P254" i="8"/>
  <c r="S254" i="8" s="1"/>
  <c r="L254" i="8"/>
  <c r="I254" i="8"/>
  <c r="T206" i="8"/>
  <c r="O206" i="8"/>
  <c r="P206" i="8"/>
  <c r="S206" i="8" s="1"/>
  <c r="L206" i="8"/>
  <c r="I206" i="8"/>
  <c r="T158" i="8"/>
  <c r="P158" i="8"/>
  <c r="O158" i="8"/>
  <c r="L158" i="8"/>
  <c r="T110" i="8"/>
  <c r="O110" i="8"/>
  <c r="P110" i="8"/>
  <c r="S110" i="8" s="1"/>
  <c r="L110" i="8"/>
  <c r="U110" i="8" s="1"/>
  <c r="I110" i="8"/>
  <c r="P46" i="8"/>
  <c r="S46" i="8" s="1"/>
  <c r="T46" i="8"/>
  <c r="O46" i="8"/>
  <c r="L46" i="8"/>
  <c r="L543" i="8"/>
  <c r="P799" i="8"/>
  <c r="T1133" i="8"/>
  <c r="P1133" i="8"/>
  <c r="O1133" i="8"/>
  <c r="L1133" i="8"/>
  <c r="U1133" i="8" s="1"/>
  <c r="I1133" i="8"/>
  <c r="R1133" i="8" s="1"/>
  <c r="T1085" i="8"/>
  <c r="P1085" i="8"/>
  <c r="L1085" i="8"/>
  <c r="I1085" i="8"/>
  <c r="R1085" i="8" s="1"/>
  <c r="O1085" i="8"/>
  <c r="T1037" i="8"/>
  <c r="L1037" i="8"/>
  <c r="O1037" i="8"/>
  <c r="P1037" i="8"/>
  <c r="I1037" i="8"/>
  <c r="T989" i="8"/>
  <c r="L989" i="8"/>
  <c r="R989" i="8" s="1"/>
  <c r="O989" i="8"/>
  <c r="I989" i="8"/>
  <c r="T941" i="8"/>
  <c r="L941" i="8"/>
  <c r="I941" i="8"/>
  <c r="P941" i="8"/>
  <c r="S941" i="8" s="1"/>
  <c r="P893" i="8"/>
  <c r="T893" i="8"/>
  <c r="O893" i="8"/>
  <c r="L893" i="8"/>
  <c r="I893" i="8"/>
  <c r="P797" i="8"/>
  <c r="S797" i="8" s="1"/>
  <c r="O797" i="8"/>
  <c r="L797" i="8"/>
  <c r="U797" i="8" s="1"/>
  <c r="T797" i="8"/>
  <c r="T733" i="8"/>
  <c r="P733" i="8"/>
  <c r="O733" i="8"/>
  <c r="L733" i="8"/>
  <c r="U733" i="8" s="1"/>
  <c r="I733" i="8"/>
  <c r="T669" i="8"/>
  <c r="P669" i="8"/>
  <c r="S669" i="8" s="1"/>
  <c r="O669" i="8"/>
  <c r="L669" i="8"/>
  <c r="U669" i="8" s="1"/>
  <c r="T605" i="8"/>
  <c r="P605" i="8"/>
  <c r="S605" i="8" s="1"/>
  <c r="O605" i="8"/>
  <c r="L605" i="8"/>
  <c r="I605" i="8"/>
  <c r="R605" i="8" s="1"/>
  <c r="T573" i="8"/>
  <c r="P573" i="8"/>
  <c r="O573" i="8"/>
  <c r="R573" i="8" s="1"/>
  <c r="L573" i="8"/>
  <c r="I573" i="8"/>
  <c r="P525" i="8"/>
  <c r="S525" i="8" s="1"/>
  <c r="O525" i="8"/>
  <c r="L525" i="8"/>
  <c r="U525" i="8" s="1"/>
  <c r="T461" i="8"/>
  <c r="P461" i="8"/>
  <c r="O461" i="8"/>
  <c r="L461" i="8"/>
  <c r="I461" i="8"/>
  <c r="R461" i="8" s="1"/>
  <c r="T397" i="8"/>
  <c r="P397" i="8"/>
  <c r="S397" i="8" s="1"/>
  <c r="O397" i="8"/>
  <c r="L397" i="8"/>
  <c r="U397" i="8" s="1"/>
  <c r="T333" i="8"/>
  <c r="P333" i="8"/>
  <c r="S333" i="8" s="1"/>
  <c r="O333" i="8"/>
  <c r="L333" i="8"/>
  <c r="I333" i="8"/>
  <c r="R333" i="8" s="1"/>
  <c r="L752" i="8"/>
  <c r="U752" i="8" s="1"/>
  <c r="I302" i="8"/>
  <c r="U867" i="8"/>
  <c r="O287" i="8"/>
  <c r="I1138" i="8"/>
  <c r="I432" i="8"/>
  <c r="R432" i="8" s="1"/>
  <c r="O447" i="8"/>
  <c r="I541" i="8"/>
  <c r="R541" i="8" s="1"/>
  <c r="I560" i="8"/>
  <c r="I429" i="8"/>
  <c r="L1073" i="8"/>
  <c r="L561" i="8"/>
  <c r="O49" i="8"/>
  <c r="I1074" i="8"/>
  <c r="I961" i="8"/>
  <c r="I848" i="8"/>
  <c r="I669" i="8"/>
  <c r="I559" i="8"/>
  <c r="I318" i="8"/>
  <c r="R318" i="8" s="1"/>
  <c r="L1072" i="8"/>
  <c r="L560" i="8"/>
  <c r="L288" i="8"/>
  <c r="L258" i="8"/>
  <c r="U258" i="8" s="1"/>
  <c r="L48" i="8"/>
  <c r="O994" i="8"/>
  <c r="O18" i="8"/>
  <c r="R18" i="8" s="1"/>
  <c r="T1090" i="8"/>
  <c r="P1090" i="8"/>
  <c r="S1090" i="8" s="1"/>
  <c r="L1090" i="8"/>
  <c r="T1026" i="8"/>
  <c r="P1026" i="8"/>
  <c r="S1026" i="8" s="1"/>
  <c r="T946" i="8"/>
  <c r="P946" i="8"/>
  <c r="S946" i="8" s="1"/>
  <c r="O946" i="8"/>
  <c r="L946" i="8"/>
  <c r="T866" i="8"/>
  <c r="P866" i="8"/>
  <c r="S866" i="8" s="1"/>
  <c r="O866" i="8"/>
  <c r="T770" i="8"/>
  <c r="O770" i="8"/>
  <c r="P770" i="8"/>
  <c r="I770" i="8"/>
  <c r="R770" i="8" s="1"/>
  <c r="T658" i="8"/>
  <c r="P658" i="8"/>
  <c r="S658" i="8" s="1"/>
  <c r="O658" i="8"/>
  <c r="I658" i="8"/>
  <c r="T546" i="8"/>
  <c r="P546" i="8"/>
  <c r="O546" i="8"/>
  <c r="L546" i="8"/>
  <c r="U546" i="8" s="1"/>
  <c r="I546" i="8"/>
  <c r="T450" i="8"/>
  <c r="O450" i="8"/>
  <c r="P450" i="8"/>
  <c r="S450" i="8" s="1"/>
  <c r="T354" i="8"/>
  <c r="P354" i="8"/>
  <c r="S354" i="8" s="1"/>
  <c r="O354" i="8"/>
  <c r="R354" i="8" s="1"/>
  <c r="T274" i="8"/>
  <c r="P274" i="8"/>
  <c r="S274" i="8" s="1"/>
  <c r="O274" i="8"/>
  <c r="R274" i="8" s="1"/>
  <c r="L274" i="8"/>
  <c r="I274" i="8"/>
  <c r="T162" i="8"/>
  <c r="L162" i="8"/>
  <c r="P162" i="8"/>
  <c r="I162" i="8"/>
  <c r="R162" i="8" s="1"/>
  <c r="O162" i="8"/>
  <c r="T66" i="8"/>
  <c r="P66" i="8"/>
  <c r="S66" i="8" s="1"/>
  <c r="O66" i="8"/>
  <c r="L66" i="8"/>
  <c r="T1105" i="8"/>
  <c r="P1105" i="8"/>
  <c r="S1105" i="8" s="1"/>
  <c r="L1105" i="8"/>
  <c r="O1105" i="8"/>
  <c r="R1105" i="8" s="1"/>
  <c r="T993" i="8"/>
  <c r="P993" i="8"/>
  <c r="L993" i="8"/>
  <c r="T897" i="8"/>
  <c r="P897" i="8"/>
  <c r="O897" i="8"/>
  <c r="L897" i="8"/>
  <c r="T817" i="8"/>
  <c r="P817" i="8"/>
  <c r="O817" i="8"/>
  <c r="R817" i="8" s="1"/>
  <c r="T721" i="8"/>
  <c r="P721" i="8"/>
  <c r="S721" i="8" s="1"/>
  <c r="L721" i="8"/>
  <c r="U721" i="8" s="1"/>
  <c r="T641" i="8"/>
  <c r="O641" i="8"/>
  <c r="P641" i="8"/>
  <c r="S641" i="8" s="1"/>
  <c r="L641" i="8"/>
  <c r="I641" i="8"/>
  <c r="T545" i="8"/>
  <c r="P545" i="8"/>
  <c r="S545" i="8" s="1"/>
  <c r="L545" i="8"/>
  <c r="I545" i="8"/>
  <c r="R545" i="8" s="1"/>
  <c r="O545" i="8"/>
  <c r="T481" i="8"/>
  <c r="P481" i="8"/>
  <c r="S481" i="8" s="1"/>
  <c r="O481" i="8"/>
  <c r="I481" i="8"/>
  <c r="L481" i="8"/>
  <c r="T401" i="8"/>
  <c r="O401" i="8"/>
  <c r="U401" i="8" s="1"/>
  <c r="I401" i="8"/>
  <c r="T305" i="8"/>
  <c r="P305" i="8"/>
  <c r="T209" i="8"/>
  <c r="P209" i="8"/>
  <c r="O209" i="8"/>
  <c r="L209" i="8"/>
  <c r="T65" i="8"/>
  <c r="P65" i="8"/>
  <c r="S65" i="8" s="1"/>
  <c r="O65" i="8"/>
  <c r="L65" i="8"/>
  <c r="I978" i="8"/>
  <c r="P370" i="8"/>
  <c r="S370" i="8" s="1"/>
  <c r="T1120" i="8"/>
  <c r="I1120" i="8"/>
  <c r="O1120" i="8"/>
  <c r="U1120" i="8" s="1"/>
  <c r="T1056" i="8"/>
  <c r="O1056" i="8"/>
  <c r="I1056" i="8"/>
  <c r="P1056" i="8"/>
  <c r="T960" i="8"/>
  <c r="I960" i="8"/>
  <c r="T896" i="8"/>
  <c r="P896" i="8"/>
  <c r="S896" i="8" s="1"/>
  <c r="O896" i="8"/>
  <c r="L896" i="8"/>
  <c r="U896" i="8" s="1"/>
  <c r="I896" i="8"/>
  <c r="T832" i="8"/>
  <c r="O832" i="8"/>
  <c r="L832" i="8"/>
  <c r="T768" i="8"/>
  <c r="P768" i="8"/>
  <c r="S768" i="8" s="1"/>
  <c r="L768" i="8"/>
  <c r="I768" i="8"/>
  <c r="R768" i="8" s="1"/>
  <c r="O768" i="8"/>
  <c r="T704" i="8"/>
  <c r="P704" i="8"/>
  <c r="S704" i="8" s="1"/>
  <c r="O704" i="8"/>
  <c r="T640" i="8"/>
  <c r="P640" i="8"/>
  <c r="S640" i="8" s="1"/>
  <c r="L640" i="8"/>
  <c r="I640" i="8"/>
  <c r="R640" i="8" s="1"/>
  <c r="T576" i="8"/>
  <c r="P576" i="8"/>
  <c r="S576" i="8" s="1"/>
  <c r="O576" i="8"/>
  <c r="L576" i="8"/>
  <c r="T512" i="8"/>
  <c r="O512" i="8"/>
  <c r="P512" i="8"/>
  <c r="S512" i="8" s="1"/>
  <c r="L512" i="8"/>
  <c r="U512" i="8" s="1"/>
  <c r="I512" i="8"/>
  <c r="T448" i="8"/>
  <c r="P448" i="8"/>
  <c r="S448" i="8" s="1"/>
  <c r="T384" i="8"/>
  <c r="P384" i="8"/>
  <c r="S384" i="8" s="1"/>
  <c r="O384" i="8"/>
  <c r="L384" i="8"/>
  <c r="I384" i="8"/>
  <c r="R384" i="8" s="1"/>
  <c r="T320" i="8"/>
  <c r="P320" i="8"/>
  <c r="O320" i="8"/>
  <c r="L320" i="8"/>
  <c r="T256" i="8"/>
  <c r="O256" i="8"/>
  <c r="P256" i="8"/>
  <c r="S256" i="8" s="1"/>
  <c r="I256" i="8"/>
  <c r="R256" i="8" s="1"/>
  <c r="L256" i="8"/>
  <c r="T208" i="8"/>
  <c r="P208" i="8"/>
  <c r="S208" i="8" s="1"/>
  <c r="O208" i="8"/>
  <c r="L208" i="8"/>
  <c r="U208" i="8" s="1"/>
  <c r="O144" i="8"/>
  <c r="P144" i="8"/>
  <c r="S144" i="8" s="1"/>
  <c r="I144" i="8"/>
  <c r="T144" i="8"/>
  <c r="T64" i="8"/>
  <c r="P64" i="8"/>
  <c r="S64" i="8" s="1"/>
  <c r="O64" i="8"/>
  <c r="L64" i="8"/>
  <c r="I65" i="8"/>
  <c r="O960" i="8"/>
  <c r="P801" i="8"/>
  <c r="S801" i="8" s="1"/>
  <c r="T1151" i="8"/>
  <c r="P1151" i="8"/>
  <c r="S1151" i="8" s="1"/>
  <c r="O1151" i="8"/>
  <c r="L1151" i="8"/>
  <c r="I1151" i="8"/>
  <c r="R1151" i="8" s="1"/>
  <c r="T1103" i="8"/>
  <c r="P1103" i="8"/>
  <c r="S1103" i="8" s="1"/>
  <c r="I1103" i="8"/>
  <c r="O1103" i="8"/>
  <c r="T1055" i="8"/>
  <c r="O1055" i="8"/>
  <c r="U1055" i="8" s="1"/>
  <c r="P1055" i="8"/>
  <c r="I1055" i="8"/>
  <c r="R1055" i="8" s="1"/>
  <c r="T1007" i="8"/>
  <c r="P1007" i="8"/>
  <c r="S1007" i="8" s="1"/>
  <c r="O1007" i="8"/>
  <c r="R1007" i="8" s="1"/>
  <c r="I1007" i="8"/>
  <c r="T959" i="8"/>
  <c r="P959" i="8"/>
  <c r="S959" i="8" s="1"/>
  <c r="I959" i="8"/>
  <c r="P911" i="8"/>
  <c r="S911" i="8" s="1"/>
  <c r="O911" i="8"/>
  <c r="U911" i="8" s="1"/>
  <c r="I911" i="8"/>
  <c r="T847" i="8"/>
  <c r="P847" i="8"/>
  <c r="S847" i="8" s="1"/>
  <c r="O847" i="8"/>
  <c r="I847" i="8"/>
  <c r="O783" i="8"/>
  <c r="T783" i="8"/>
  <c r="P783" i="8"/>
  <c r="S783" i="8" s="1"/>
  <c r="I783" i="8"/>
  <c r="R783" i="8" s="1"/>
  <c r="L783" i="8"/>
  <c r="U783" i="8" s="1"/>
  <c r="T719" i="8"/>
  <c r="P719" i="8"/>
  <c r="O719" i="8"/>
  <c r="I719" i="8"/>
  <c r="L719" i="8"/>
  <c r="U719" i="8" s="1"/>
  <c r="P655" i="8"/>
  <c r="I655" i="8"/>
  <c r="O655" i="8"/>
  <c r="R655" i="8" s="1"/>
  <c r="T655" i="8"/>
  <c r="T591" i="8"/>
  <c r="P591" i="8"/>
  <c r="S591" i="8" s="1"/>
  <c r="O591" i="8"/>
  <c r="I591" i="8"/>
  <c r="R591" i="8" s="1"/>
  <c r="P543" i="8"/>
  <c r="S543" i="8" s="1"/>
  <c r="O543" i="8"/>
  <c r="T543" i="8"/>
  <c r="T479" i="8"/>
  <c r="P479" i="8"/>
  <c r="S479" i="8" s="1"/>
  <c r="O479" i="8"/>
  <c r="I479" i="8"/>
  <c r="L479" i="8"/>
  <c r="U479" i="8" s="1"/>
  <c r="T431" i="8"/>
  <c r="O431" i="8"/>
  <c r="L431" i="8"/>
  <c r="P431" i="8"/>
  <c r="T383" i="8"/>
  <c r="L383" i="8"/>
  <c r="P383" i="8"/>
  <c r="S383" i="8" s="1"/>
  <c r="I383" i="8"/>
  <c r="O383" i="8"/>
  <c r="T319" i="8"/>
  <c r="P319" i="8"/>
  <c r="O319" i="8"/>
  <c r="L319" i="8"/>
  <c r="O271" i="8"/>
  <c r="I271" i="8"/>
  <c r="L271" i="8"/>
  <c r="U271" i="8" s="1"/>
  <c r="T223" i="8"/>
  <c r="P223" i="8"/>
  <c r="S223" i="8" s="1"/>
  <c r="O223" i="8"/>
  <c r="L223" i="8"/>
  <c r="I223" i="8"/>
  <c r="R223" i="8" s="1"/>
  <c r="P143" i="8"/>
  <c r="O143" i="8"/>
  <c r="I143" i="8"/>
  <c r="T143" i="8"/>
  <c r="T63" i="8"/>
  <c r="P63" i="8"/>
  <c r="S63" i="8" s="1"/>
  <c r="O63" i="8"/>
  <c r="L63" i="8"/>
  <c r="I946" i="8"/>
  <c r="L1026" i="8"/>
  <c r="O959" i="8"/>
  <c r="T271" i="8"/>
  <c r="T1102" i="8"/>
  <c r="P1102" i="8"/>
  <c r="L1102" i="8"/>
  <c r="I1102" i="8"/>
  <c r="O1102" i="8"/>
  <c r="T1022" i="8"/>
  <c r="O1022" i="8"/>
  <c r="L1022" i="8"/>
  <c r="I1022" i="8"/>
  <c r="R1022" i="8" s="1"/>
  <c r="T942" i="8"/>
  <c r="L942" i="8"/>
  <c r="O942" i="8"/>
  <c r="P942" i="8"/>
  <c r="I942" i="8"/>
  <c r="T878" i="8"/>
  <c r="P878" i="8"/>
  <c r="S878" i="8" s="1"/>
  <c r="O878" i="8"/>
  <c r="L878" i="8"/>
  <c r="I878" i="8"/>
  <c r="P798" i="8"/>
  <c r="S798" i="8" s="1"/>
  <c r="L798" i="8"/>
  <c r="T798" i="8"/>
  <c r="T734" i="8"/>
  <c r="O734" i="8"/>
  <c r="L734" i="8"/>
  <c r="I734" i="8"/>
  <c r="R734" i="8" s="1"/>
  <c r="T670" i="8"/>
  <c r="P670" i="8"/>
  <c r="S670" i="8" s="1"/>
  <c r="O670" i="8"/>
  <c r="L670" i="8"/>
  <c r="T606" i="8"/>
  <c r="O606" i="8"/>
  <c r="P606" i="8"/>
  <c r="S606" i="8" s="1"/>
  <c r="L606" i="8"/>
  <c r="I606" i="8"/>
  <c r="P542" i="8"/>
  <c r="S542" i="8" s="1"/>
  <c r="O542" i="8"/>
  <c r="L542" i="8"/>
  <c r="T542" i="8"/>
  <c r="T462" i="8"/>
  <c r="P462" i="8"/>
  <c r="S462" i="8" s="1"/>
  <c r="O462" i="8"/>
  <c r="L462" i="8"/>
  <c r="I462" i="8"/>
  <c r="T398" i="8"/>
  <c r="P398" i="8"/>
  <c r="O398" i="8"/>
  <c r="L398" i="8"/>
  <c r="U398" i="8" s="1"/>
  <c r="I398" i="8"/>
  <c r="T334" i="8"/>
  <c r="O334" i="8"/>
  <c r="P334" i="8"/>
  <c r="L334" i="8"/>
  <c r="I334" i="8"/>
  <c r="R334" i="8" s="1"/>
  <c r="T222" i="8"/>
  <c r="P222" i="8"/>
  <c r="S222" i="8" s="1"/>
  <c r="O222" i="8"/>
  <c r="L222" i="8"/>
  <c r="U222" i="8" s="1"/>
  <c r="I222" i="8"/>
  <c r="P30" i="8"/>
  <c r="O30" i="8"/>
  <c r="L30" i="8"/>
  <c r="I63" i="8"/>
  <c r="R63" i="8" s="1"/>
  <c r="L513" i="8"/>
  <c r="U513" i="8" s="1"/>
  <c r="L31" i="8"/>
  <c r="O978" i="8"/>
  <c r="O289" i="8"/>
  <c r="P830" i="8"/>
  <c r="S830" i="8" s="1"/>
  <c r="P401" i="8"/>
  <c r="S401" i="8" s="1"/>
  <c r="T1117" i="8"/>
  <c r="P1117" i="8"/>
  <c r="L1117" i="8"/>
  <c r="O1117" i="8"/>
  <c r="I1117" i="8"/>
  <c r="T1069" i="8"/>
  <c r="P1069" i="8"/>
  <c r="L1069" i="8"/>
  <c r="U1069" i="8" s="1"/>
  <c r="I1069" i="8"/>
  <c r="T1005" i="8"/>
  <c r="P1005" i="8"/>
  <c r="S1005" i="8" s="1"/>
  <c r="O1005" i="8"/>
  <c r="L1005" i="8"/>
  <c r="I1005" i="8"/>
  <c r="T957" i="8"/>
  <c r="P957" i="8"/>
  <c r="L957" i="8"/>
  <c r="I957" i="8"/>
  <c r="R957" i="8" s="1"/>
  <c r="T909" i="8"/>
  <c r="P909" i="8"/>
  <c r="S909" i="8" s="1"/>
  <c r="L909" i="8"/>
  <c r="U909" i="8" s="1"/>
  <c r="I909" i="8"/>
  <c r="T829" i="8"/>
  <c r="P829" i="8"/>
  <c r="S829" i="8" s="1"/>
  <c r="L829" i="8"/>
  <c r="O829" i="8"/>
  <c r="I829" i="8"/>
  <c r="R829" i="8" s="1"/>
  <c r="T765" i="8"/>
  <c r="P765" i="8"/>
  <c r="O765" i="8"/>
  <c r="L765" i="8"/>
  <c r="U765" i="8" s="1"/>
  <c r="I765" i="8"/>
  <c r="T701" i="8"/>
  <c r="P701" i="8"/>
  <c r="S701" i="8" s="1"/>
  <c r="O701" i="8"/>
  <c r="L701" i="8"/>
  <c r="U701" i="8" s="1"/>
  <c r="I701" i="8"/>
  <c r="R701" i="8" s="1"/>
  <c r="P637" i="8"/>
  <c r="O637" i="8"/>
  <c r="T637" i="8"/>
  <c r="L637" i="8"/>
  <c r="U637" i="8" s="1"/>
  <c r="I637" i="8"/>
  <c r="R637" i="8" s="1"/>
  <c r="T557" i="8"/>
  <c r="P557" i="8"/>
  <c r="S557" i="8" s="1"/>
  <c r="O557" i="8"/>
  <c r="L557" i="8"/>
  <c r="R557" i="8" s="1"/>
  <c r="T477" i="8"/>
  <c r="P477" i="8"/>
  <c r="S477" i="8" s="1"/>
  <c r="O477" i="8"/>
  <c r="L477" i="8"/>
  <c r="I477" i="8"/>
  <c r="T413" i="8"/>
  <c r="P413" i="8"/>
  <c r="S413" i="8" s="1"/>
  <c r="O413" i="8"/>
  <c r="L413" i="8"/>
  <c r="T317" i="8"/>
  <c r="O317" i="8"/>
  <c r="P317" i="8"/>
  <c r="S317" i="8" s="1"/>
  <c r="L317" i="8"/>
  <c r="U317" i="8" s="1"/>
  <c r="I317" i="8"/>
  <c r="I1057" i="8"/>
  <c r="I354" i="8"/>
  <c r="I193" i="8"/>
  <c r="O1090" i="8"/>
  <c r="R1090" i="8" s="1"/>
  <c r="T382" i="8"/>
  <c r="I192" i="8"/>
  <c r="R192" i="8" s="1"/>
  <c r="L658" i="8"/>
  <c r="R658" i="8" s="1"/>
  <c r="I1025" i="8"/>
  <c r="R1025" i="8" s="1"/>
  <c r="I721" i="8"/>
  <c r="R721" i="8" s="1"/>
  <c r="I542" i="8"/>
  <c r="I322" i="8"/>
  <c r="I82" i="8"/>
  <c r="L866" i="8"/>
  <c r="L448" i="8"/>
  <c r="I431" i="8"/>
  <c r="L959" i="8"/>
  <c r="U959" i="8" s="1"/>
  <c r="O799" i="8"/>
  <c r="I561" i="8"/>
  <c r="I1105" i="8"/>
  <c r="I670" i="8"/>
  <c r="R670" i="8" s="1"/>
  <c r="I450" i="8"/>
  <c r="L1103" i="8"/>
  <c r="L591" i="8"/>
  <c r="L49" i="8"/>
  <c r="I799" i="8"/>
  <c r="R799" i="8" s="1"/>
  <c r="I689" i="8"/>
  <c r="I448" i="8"/>
  <c r="I208" i="8"/>
  <c r="L1009" i="8"/>
  <c r="U1009" i="8" s="1"/>
  <c r="L799" i="8"/>
  <c r="L769" i="8"/>
  <c r="L287" i="8"/>
  <c r="L257" i="8"/>
  <c r="O1053" i="8"/>
  <c r="O1026" i="8"/>
  <c r="O993" i="8"/>
  <c r="R993" i="8" s="1"/>
  <c r="O305" i="8"/>
  <c r="O17" i="8"/>
  <c r="R17" i="8" s="1"/>
  <c r="P624" i="8"/>
  <c r="S624" i="8" s="1"/>
  <c r="T1106" i="8"/>
  <c r="P1106" i="8"/>
  <c r="S1106" i="8" s="1"/>
  <c r="L1106" i="8"/>
  <c r="T962" i="8"/>
  <c r="P962" i="8"/>
  <c r="S962" i="8" s="1"/>
  <c r="O962" i="8"/>
  <c r="T818" i="8"/>
  <c r="O818" i="8"/>
  <c r="U818" i="8" s="1"/>
  <c r="P818" i="8"/>
  <c r="S818" i="8" s="1"/>
  <c r="I818" i="8"/>
  <c r="R818" i="8" s="1"/>
  <c r="T706" i="8"/>
  <c r="P706" i="8"/>
  <c r="S706" i="8" s="1"/>
  <c r="O706" i="8"/>
  <c r="T578" i="8"/>
  <c r="P578" i="8"/>
  <c r="S578" i="8" s="1"/>
  <c r="O578" i="8"/>
  <c r="L578" i="8"/>
  <c r="U578" i="8" s="1"/>
  <c r="T482" i="8"/>
  <c r="O482" i="8"/>
  <c r="P482" i="8"/>
  <c r="L482" i="8"/>
  <c r="U482" i="8" s="1"/>
  <c r="T402" i="8"/>
  <c r="P402" i="8"/>
  <c r="O402" i="8"/>
  <c r="I402" i="8"/>
  <c r="T306" i="8"/>
  <c r="P306" i="8"/>
  <c r="S306" i="8" s="1"/>
  <c r="I306" i="8"/>
  <c r="R306" i="8" s="1"/>
  <c r="T194" i="8"/>
  <c r="P194" i="8"/>
  <c r="S194" i="8" s="1"/>
  <c r="O194" i="8"/>
  <c r="T50" i="8"/>
  <c r="P50" i="8"/>
  <c r="S50" i="8" s="1"/>
  <c r="I50" i="8"/>
  <c r="R50" i="8" s="1"/>
  <c r="T1073" i="8"/>
  <c r="P1073" i="8"/>
  <c r="T977" i="8"/>
  <c r="P977" i="8"/>
  <c r="S977" i="8" s="1"/>
  <c r="L977" i="8"/>
  <c r="T881" i="8"/>
  <c r="O881" i="8"/>
  <c r="P881" i="8"/>
  <c r="L881" i="8"/>
  <c r="T785" i="8"/>
  <c r="P785" i="8"/>
  <c r="S785" i="8" s="1"/>
  <c r="O785" i="8"/>
  <c r="I785" i="8"/>
  <c r="L785" i="8"/>
  <c r="T737" i="8"/>
  <c r="O737" i="8"/>
  <c r="R737" i="8" s="1"/>
  <c r="P737" i="8"/>
  <c r="L737" i="8"/>
  <c r="I737" i="8"/>
  <c r="T673" i="8"/>
  <c r="P673" i="8"/>
  <c r="S673" i="8" s="1"/>
  <c r="O673" i="8"/>
  <c r="I673" i="8"/>
  <c r="L673" i="8"/>
  <c r="T625" i="8"/>
  <c r="O625" i="8"/>
  <c r="P625" i="8"/>
  <c r="L625" i="8"/>
  <c r="I625" i="8"/>
  <c r="T529" i="8"/>
  <c r="P529" i="8"/>
  <c r="O529" i="8"/>
  <c r="R529" i="8" s="1"/>
  <c r="I529" i="8"/>
  <c r="L529" i="8"/>
  <c r="T449" i="8"/>
  <c r="P449" i="8"/>
  <c r="S449" i="8" s="1"/>
  <c r="T353" i="8"/>
  <c r="O353" i="8"/>
  <c r="I353" i="8"/>
  <c r="P353" i="8"/>
  <c r="S353" i="8" s="1"/>
  <c r="T241" i="8"/>
  <c r="P241" i="8"/>
  <c r="S241" i="8" s="1"/>
  <c r="O241" i="8"/>
  <c r="I241" i="8"/>
  <c r="T33" i="8"/>
  <c r="P33" i="8"/>
  <c r="S33" i="8" s="1"/>
  <c r="O33" i="8"/>
  <c r="L33" i="8"/>
  <c r="U33" i="8" s="1"/>
  <c r="I33" i="8"/>
  <c r="I705" i="8"/>
  <c r="L306" i="8"/>
  <c r="T1152" i="8"/>
  <c r="P1152" i="8"/>
  <c r="O1152" i="8"/>
  <c r="L1152" i="8"/>
  <c r="I1152" i="8"/>
  <c r="T1104" i="8"/>
  <c r="P1104" i="8"/>
  <c r="S1104" i="8" s="1"/>
  <c r="L1104" i="8"/>
  <c r="O1104" i="8"/>
  <c r="I1104" i="8"/>
  <c r="T1040" i="8"/>
  <c r="O1040" i="8"/>
  <c r="I1040" i="8"/>
  <c r="L1040" i="8"/>
  <c r="T976" i="8"/>
  <c r="P976" i="8"/>
  <c r="L976" i="8"/>
  <c r="I976" i="8"/>
  <c r="R976" i="8" s="1"/>
  <c r="T928" i="8"/>
  <c r="P928" i="8"/>
  <c r="S928" i="8" s="1"/>
  <c r="O928" i="8"/>
  <c r="L928" i="8"/>
  <c r="I928" i="8"/>
  <c r="R928" i="8" s="1"/>
  <c r="T864" i="8"/>
  <c r="P864" i="8"/>
  <c r="I864" i="8"/>
  <c r="R864" i="8" s="1"/>
  <c r="P784" i="8"/>
  <c r="S784" i="8" s="1"/>
  <c r="O784" i="8"/>
  <c r="R784" i="8" s="1"/>
  <c r="T784" i="8"/>
  <c r="I784" i="8"/>
  <c r="L784" i="8"/>
  <c r="T720" i="8"/>
  <c r="P720" i="8"/>
  <c r="O720" i="8"/>
  <c r="L720" i="8"/>
  <c r="P656" i="8"/>
  <c r="S656" i="8" s="1"/>
  <c r="O656" i="8"/>
  <c r="I656" i="8"/>
  <c r="R656" i="8" s="1"/>
  <c r="T656" i="8"/>
  <c r="T592" i="8"/>
  <c r="P592" i="8"/>
  <c r="S592" i="8" s="1"/>
  <c r="O592" i="8"/>
  <c r="L592" i="8"/>
  <c r="U592" i="8" s="1"/>
  <c r="T528" i="8"/>
  <c r="P528" i="8"/>
  <c r="S528" i="8" s="1"/>
  <c r="I528" i="8"/>
  <c r="L528" i="8"/>
  <c r="O528" i="8"/>
  <c r="T464" i="8"/>
  <c r="P464" i="8"/>
  <c r="S464" i="8" s="1"/>
  <c r="O464" i="8"/>
  <c r="L464" i="8"/>
  <c r="T400" i="8"/>
  <c r="I400" i="8"/>
  <c r="R400" i="8" s="1"/>
  <c r="P400" i="8"/>
  <c r="U400" i="8" s="1"/>
  <c r="T336" i="8"/>
  <c r="P336" i="8"/>
  <c r="S336" i="8" s="1"/>
  <c r="O336" i="8"/>
  <c r="L336" i="8"/>
  <c r="U336" i="8" s="1"/>
  <c r="P288" i="8"/>
  <c r="S288" i="8" s="1"/>
  <c r="I288" i="8"/>
  <c r="T288" i="8"/>
  <c r="T224" i="8"/>
  <c r="P224" i="8"/>
  <c r="S224" i="8" s="1"/>
  <c r="O224" i="8"/>
  <c r="L224" i="8"/>
  <c r="U224" i="8" s="1"/>
  <c r="I224" i="8"/>
  <c r="R224" i="8" s="1"/>
  <c r="T128" i="8"/>
  <c r="P128" i="8"/>
  <c r="S128" i="8" s="1"/>
  <c r="O128" i="8"/>
  <c r="L128" i="8"/>
  <c r="U128" i="8" s="1"/>
  <c r="I128" i="8"/>
  <c r="P32" i="8"/>
  <c r="S32" i="8" s="1"/>
  <c r="O32" i="8"/>
  <c r="I32" i="8"/>
  <c r="R32" i="8" s="1"/>
  <c r="I704" i="8"/>
  <c r="U607" i="8"/>
  <c r="T1087" i="8"/>
  <c r="P1087" i="8"/>
  <c r="S1087" i="8" s="1"/>
  <c r="L1087" i="8"/>
  <c r="O1087" i="8"/>
  <c r="I1087" i="8"/>
  <c r="R1087" i="8" s="1"/>
  <c r="T1023" i="8"/>
  <c r="O1023" i="8"/>
  <c r="I1023" i="8"/>
  <c r="L1023" i="8"/>
  <c r="T943" i="8"/>
  <c r="O943" i="8"/>
  <c r="L943" i="8"/>
  <c r="I943" i="8"/>
  <c r="P943" i="8"/>
  <c r="S943" i="8" s="1"/>
  <c r="T879" i="8"/>
  <c r="P879" i="8"/>
  <c r="O879" i="8"/>
  <c r="L879" i="8"/>
  <c r="U879" i="8" s="1"/>
  <c r="I879" i="8"/>
  <c r="T831" i="8"/>
  <c r="O831" i="8"/>
  <c r="L831" i="8"/>
  <c r="T767" i="8"/>
  <c r="P767" i="8"/>
  <c r="O767" i="8"/>
  <c r="I767" i="8"/>
  <c r="L767" i="8"/>
  <c r="T703" i="8"/>
  <c r="P703" i="8"/>
  <c r="O703" i="8"/>
  <c r="U703" i="8" s="1"/>
  <c r="T639" i="8"/>
  <c r="P639" i="8"/>
  <c r="L639" i="8"/>
  <c r="I639" i="8"/>
  <c r="R639" i="8" s="1"/>
  <c r="T575" i="8"/>
  <c r="P575" i="8"/>
  <c r="S575" i="8" s="1"/>
  <c r="O575" i="8"/>
  <c r="R575" i="8" s="1"/>
  <c r="L575" i="8"/>
  <c r="T511" i="8"/>
  <c r="O511" i="8"/>
  <c r="P511" i="8"/>
  <c r="S511" i="8" s="1"/>
  <c r="L511" i="8"/>
  <c r="I511" i="8"/>
  <c r="R511" i="8" s="1"/>
  <c r="T447" i="8"/>
  <c r="P447" i="8"/>
  <c r="S447" i="8" s="1"/>
  <c r="T399" i="8"/>
  <c r="I399" i="8"/>
  <c r="R399" i="8" s="1"/>
  <c r="P399" i="8"/>
  <c r="U399" i="8" s="1"/>
  <c r="T335" i="8"/>
  <c r="O335" i="8"/>
  <c r="I335" i="8"/>
  <c r="T239" i="8"/>
  <c r="P239" i="8"/>
  <c r="S239" i="8" s="1"/>
  <c r="O239" i="8"/>
  <c r="I239" i="8"/>
  <c r="P47" i="8"/>
  <c r="S47" i="8" s="1"/>
  <c r="O47" i="8"/>
  <c r="T47" i="8"/>
  <c r="L47" i="8"/>
  <c r="I834" i="8"/>
  <c r="L32" i="8"/>
  <c r="U32" i="8" s="1"/>
  <c r="T1134" i="8"/>
  <c r="P1134" i="8"/>
  <c r="S1134" i="8" s="1"/>
  <c r="O1134" i="8"/>
  <c r="L1134" i="8"/>
  <c r="I1134" i="8"/>
  <c r="T1054" i="8"/>
  <c r="P1054" i="8"/>
  <c r="S1054" i="8" s="1"/>
  <c r="L1054" i="8"/>
  <c r="O1054" i="8"/>
  <c r="I1054" i="8"/>
  <c r="T974" i="8"/>
  <c r="P974" i="8"/>
  <c r="S974" i="8" s="1"/>
  <c r="L974" i="8"/>
  <c r="I974" i="8"/>
  <c r="T862" i="8"/>
  <c r="P862" i="8"/>
  <c r="L862" i="8"/>
  <c r="U862" i="8" s="1"/>
  <c r="I862" i="8"/>
  <c r="R862" i="8" s="1"/>
  <c r="O782" i="8"/>
  <c r="T782" i="8"/>
  <c r="P782" i="8"/>
  <c r="L782" i="8"/>
  <c r="I782" i="8"/>
  <c r="R782" i="8" s="1"/>
  <c r="T702" i="8"/>
  <c r="P702" i="8"/>
  <c r="O702" i="8"/>
  <c r="L702" i="8"/>
  <c r="R702" i="8" s="1"/>
  <c r="T622" i="8"/>
  <c r="L622" i="8"/>
  <c r="O622" i="8"/>
  <c r="I622" i="8"/>
  <c r="P526" i="8"/>
  <c r="S526" i="8" s="1"/>
  <c r="O526" i="8"/>
  <c r="L526" i="8"/>
  <c r="U526" i="8" s="1"/>
  <c r="I526" i="8"/>
  <c r="T414" i="8"/>
  <c r="P414" i="8"/>
  <c r="S414" i="8" s="1"/>
  <c r="O414" i="8"/>
  <c r="L414" i="8"/>
  <c r="U414" i="8" s="1"/>
  <c r="O270" i="8"/>
  <c r="L270" i="8"/>
  <c r="I270" i="8"/>
  <c r="P270" i="8"/>
  <c r="S270" i="8" s="1"/>
  <c r="T62" i="8"/>
  <c r="P62" i="8"/>
  <c r="O62" i="8"/>
  <c r="L62" i="8"/>
  <c r="R62" i="8" s="1"/>
  <c r="L241" i="8"/>
  <c r="T845" i="8"/>
  <c r="P845" i="8"/>
  <c r="S845" i="8" s="1"/>
  <c r="L845" i="8"/>
  <c r="I845" i="8"/>
  <c r="L962" i="8"/>
  <c r="L722" i="8"/>
  <c r="L450" i="8"/>
  <c r="L239" i="8"/>
  <c r="O448" i="8"/>
  <c r="O226" i="8"/>
  <c r="I830" i="8"/>
  <c r="I191" i="8"/>
  <c r="R191" i="8" s="1"/>
  <c r="L960" i="8"/>
  <c r="L354" i="8"/>
  <c r="T526" i="8"/>
  <c r="I1137" i="8"/>
  <c r="I994" i="8"/>
  <c r="R994" i="8" s="1"/>
  <c r="I482" i="8"/>
  <c r="R482" i="8" s="1"/>
  <c r="L144" i="8"/>
  <c r="O974" i="8"/>
  <c r="T525" i="8"/>
  <c r="I993" i="8"/>
  <c r="I80" i="8"/>
  <c r="R80" i="8" s="1"/>
  <c r="L864" i="8"/>
  <c r="O798" i="8"/>
  <c r="O50" i="8"/>
  <c r="P272" i="8"/>
  <c r="S272" i="8" s="1"/>
  <c r="I798" i="8"/>
  <c r="I688" i="8"/>
  <c r="R688" i="8" s="1"/>
  <c r="I578" i="8"/>
  <c r="R578" i="8" s="1"/>
  <c r="I447" i="8"/>
  <c r="I49" i="8"/>
  <c r="R49" i="8" s="1"/>
  <c r="L1008" i="8"/>
  <c r="U1008" i="8" s="1"/>
  <c r="L978" i="8"/>
  <c r="L706" i="8"/>
  <c r="L496" i="8"/>
  <c r="L194" i="8"/>
  <c r="O1137" i="8"/>
  <c r="O1106" i="8"/>
  <c r="P1023" i="8"/>
  <c r="P623" i="8"/>
  <c r="S623" i="8" s="1"/>
  <c r="U704" i="8"/>
  <c r="T1074" i="8"/>
  <c r="O1074" i="8"/>
  <c r="P1074" i="8"/>
  <c r="S1074" i="8" s="1"/>
  <c r="T1010" i="8"/>
  <c r="P1010" i="8"/>
  <c r="S1010" i="8" s="1"/>
  <c r="L1010" i="8"/>
  <c r="U1010" i="8" s="1"/>
  <c r="O1010" i="8"/>
  <c r="T930" i="8"/>
  <c r="P930" i="8"/>
  <c r="O930" i="8"/>
  <c r="L930" i="8"/>
  <c r="T882" i="8"/>
  <c r="P882" i="8"/>
  <c r="S882" i="8" s="1"/>
  <c r="L882" i="8"/>
  <c r="T802" i="8"/>
  <c r="O802" i="8"/>
  <c r="L802" i="8"/>
  <c r="I802" i="8"/>
  <c r="T738" i="8"/>
  <c r="P738" i="8"/>
  <c r="S738" i="8" s="1"/>
  <c r="O738" i="8"/>
  <c r="L738" i="8"/>
  <c r="T690" i="8"/>
  <c r="P690" i="8"/>
  <c r="O690" i="8"/>
  <c r="I690" i="8"/>
  <c r="L690" i="8"/>
  <c r="U690" i="8" s="1"/>
  <c r="T610" i="8"/>
  <c r="O610" i="8"/>
  <c r="P610" i="8"/>
  <c r="T562" i="8"/>
  <c r="P562" i="8"/>
  <c r="S562" i="8" s="1"/>
  <c r="I562" i="8"/>
  <c r="O562" i="8"/>
  <c r="T466" i="8"/>
  <c r="P466" i="8"/>
  <c r="O466" i="8"/>
  <c r="R466" i="8" s="1"/>
  <c r="T418" i="8"/>
  <c r="P418" i="8"/>
  <c r="O418" i="8"/>
  <c r="I418" i="8"/>
  <c r="L418" i="8"/>
  <c r="U418" i="8" s="1"/>
  <c r="T338" i="8"/>
  <c r="P338" i="8"/>
  <c r="O338" i="8"/>
  <c r="L338" i="8"/>
  <c r="T290" i="8"/>
  <c r="O290" i="8"/>
  <c r="L290" i="8"/>
  <c r="I290" i="8"/>
  <c r="P290" i="8"/>
  <c r="T210" i="8"/>
  <c r="P210" i="8"/>
  <c r="S210" i="8" s="1"/>
  <c r="O210" i="8"/>
  <c r="U210" i="8" s="1"/>
  <c r="T146" i="8"/>
  <c r="O146" i="8"/>
  <c r="P146" i="8"/>
  <c r="S146" i="8" s="1"/>
  <c r="I146" i="8"/>
  <c r="R146" i="8" s="1"/>
  <c r="T98" i="8"/>
  <c r="P98" i="8"/>
  <c r="S98" i="8" s="1"/>
  <c r="O98" i="8"/>
  <c r="I866" i="8"/>
  <c r="T1121" i="8"/>
  <c r="O1121" i="8"/>
  <c r="T1041" i="8"/>
  <c r="O1041" i="8"/>
  <c r="L1041" i="8"/>
  <c r="U1041" i="8" s="1"/>
  <c r="T961" i="8"/>
  <c r="P961" i="8"/>
  <c r="S961" i="8" s="1"/>
  <c r="O961" i="8"/>
  <c r="U961" i="8" s="1"/>
  <c r="T913" i="8"/>
  <c r="P913" i="8"/>
  <c r="O913" i="8"/>
  <c r="T849" i="8"/>
  <c r="L849" i="8"/>
  <c r="O849" i="8"/>
  <c r="P849" i="8"/>
  <c r="T753" i="8"/>
  <c r="O753" i="8"/>
  <c r="P753" i="8"/>
  <c r="S753" i="8" s="1"/>
  <c r="I753" i="8"/>
  <c r="R753" i="8" s="1"/>
  <c r="T657" i="8"/>
  <c r="P657" i="8"/>
  <c r="S657" i="8" s="1"/>
  <c r="O657" i="8"/>
  <c r="I657" i="8"/>
  <c r="T577" i="8"/>
  <c r="P577" i="8"/>
  <c r="O577" i="8"/>
  <c r="L577" i="8"/>
  <c r="U577" i="8" s="1"/>
  <c r="T497" i="8"/>
  <c r="I497" i="8"/>
  <c r="O497" i="8"/>
  <c r="U497" i="8" s="1"/>
  <c r="P497" i="8"/>
  <c r="T433" i="8"/>
  <c r="O433" i="8"/>
  <c r="P433" i="8"/>
  <c r="L433" i="8"/>
  <c r="T369" i="8"/>
  <c r="O369" i="8"/>
  <c r="I369" i="8"/>
  <c r="P369" i="8"/>
  <c r="S369" i="8" s="1"/>
  <c r="L369" i="8"/>
  <c r="T321" i="8"/>
  <c r="L321" i="8"/>
  <c r="P321" i="8"/>
  <c r="S321" i="8" s="1"/>
  <c r="O321" i="8"/>
  <c r="T273" i="8"/>
  <c r="O273" i="8"/>
  <c r="I273" i="8"/>
  <c r="L273" i="8"/>
  <c r="R273" i="8" s="1"/>
  <c r="T225" i="8"/>
  <c r="P225" i="8"/>
  <c r="S225" i="8" s="1"/>
  <c r="I225" i="8"/>
  <c r="L225" i="8"/>
  <c r="T177" i="8"/>
  <c r="P177" i="8"/>
  <c r="S177" i="8" s="1"/>
  <c r="O177" i="8"/>
  <c r="L177" i="8"/>
  <c r="U177" i="8" s="1"/>
  <c r="T145" i="8"/>
  <c r="P145" i="8"/>
  <c r="O145" i="8"/>
  <c r="U145" i="8" s="1"/>
  <c r="I145" i="8"/>
  <c r="T129" i="8"/>
  <c r="O129" i="8"/>
  <c r="L129" i="8"/>
  <c r="P129" i="8"/>
  <c r="S129" i="8" s="1"/>
  <c r="I129" i="8"/>
  <c r="T113" i="8"/>
  <c r="P113" i="8"/>
  <c r="O113" i="8"/>
  <c r="L113" i="8"/>
  <c r="U113" i="8" s="1"/>
  <c r="I113" i="8"/>
  <c r="T81" i="8"/>
  <c r="P81" i="8"/>
  <c r="S81" i="8" s="1"/>
  <c r="O81" i="8"/>
  <c r="L81" i="8"/>
  <c r="I66" i="8"/>
  <c r="T1088" i="8"/>
  <c r="P1088" i="8"/>
  <c r="S1088" i="8" s="1"/>
  <c r="L1088" i="8"/>
  <c r="I1088" i="8"/>
  <c r="T992" i="8"/>
  <c r="P992" i="8"/>
  <c r="S992" i="8" s="1"/>
  <c r="L992" i="8"/>
  <c r="O992" i="8"/>
  <c r="I992" i="8"/>
  <c r="T880" i="8"/>
  <c r="P880" i="8"/>
  <c r="L880" i="8"/>
  <c r="I880" i="8"/>
  <c r="O880" i="8"/>
  <c r="T800" i="8"/>
  <c r="O800" i="8"/>
  <c r="I800" i="8"/>
  <c r="R800" i="8" s="1"/>
  <c r="T736" i="8"/>
  <c r="O736" i="8"/>
  <c r="P736" i="8"/>
  <c r="I736" i="8"/>
  <c r="L736" i="8"/>
  <c r="T672" i="8"/>
  <c r="P672" i="8"/>
  <c r="S672" i="8" s="1"/>
  <c r="O672" i="8"/>
  <c r="I672" i="8"/>
  <c r="L672" i="8"/>
  <c r="U672" i="8" s="1"/>
  <c r="T608" i="8"/>
  <c r="O608" i="8"/>
  <c r="P608" i="8"/>
  <c r="U608" i="8" s="1"/>
  <c r="I608" i="8"/>
  <c r="R608" i="8" s="1"/>
  <c r="P544" i="8"/>
  <c r="I544" i="8"/>
  <c r="T544" i="8"/>
  <c r="O544" i="8"/>
  <c r="T480" i="8"/>
  <c r="P480" i="8"/>
  <c r="S480" i="8" s="1"/>
  <c r="O480" i="8"/>
  <c r="L480" i="8"/>
  <c r="U480" i="8" s="1"/>
  <c r="I480" i="8"/>
  <c r="R480" i="8" s="1"/>
  <c r="T416" i="8"/>
  <c r="P416" i="8"/>
  <c r="S416" i="8" s="1"/>
  <c r="O416" i="8"/>
  <c r="R416" i="8" s="1"/>
  <c r="I416" i="8"/>
  <c r="L416" i="8"/>
  <c r="T352" i="8"/>
  <c r="O352" i="8"/>
  <c r="P352" i="8"/>
  <c r="I352" i="8"/>
  <c r="R352" i="8" s="1"/>
  <c r="P304" i="8"/>
  <c r="S304" i="8" s="1"/>
  <c r="O304" i="8"/>
  <c r="T240" i="8"/>
  <c r="P240" i="8"/>
  <c r="S240" i="8" s="1"/>
  <c r="O240" i="8"/>
  <c r="I240" i="8"/>
  <c r="R240" i="8" s="1"/>
  <c r="T176" i="8"/>
  <c r="P176" i="8"/>
  <c r="S176" i="8" s="1"/>
  <c r="O176" i="8"/>
  <c r="L176" i="8"/>
  <c r="R176" i="8" s="1"/>
  <c r="T160" i="8"/>
  <c r="P160" i="8"/>
  <c r="S160" i="8" s="1"/>
  <c r="O160" i="8"/>
  <c r="I160" i="8"/>
  <c r="L160" i="8"/>
  <c r="T112" i="8"/>
  <c r="O112" i="8"/>
  <c r="P112" i="8"/>
  <c r="S112" i="8" s="1"/>
  <c r="I112" i="8"/>
  <c r="L112" i="8"/>
  <c r="O16" i="8"/>
  <c r="P16" i="8"/>
  <c r="I16" i="8"/>
  <c r="L16" i="8"/>
  <c r="U16" i="8" s="1"/>
  <c r="I226" i="8"/>
  <c r="R226" i="8" s="1"/>
  <c r="L305" i="8"/>
  <c r="T1119" i="8"/>
  <c r="P1119" i="8"/>
  <c r="I1119" i="8"/>
  <c r="O1119" i="8"/>
  <c r="T1039" i="8"/>
  <c r="O1039" i="8"/>
  <c r="I1039" i="8"/>
  <c r="L1039" i="8"/>
  <c r="P1039" i="8"/>
  <c r="T975" i="8"/>
  <c r="P975" i="8"/>
  <c r="L975" i="8"/>
  <c r="U975" i="8" s="1"/>
  <c r="I975" i="8"/>
  <c r="T895" i="8"/>
  <c r="P895" i="8"/>
  <c r="S895" i="8" s="1"/>
  <c r="O895" i="8"/>
  <c r="L895" i="8"/>
  <c r="I895" i="8"/>
  <c r="T735" i="8"/>
  <c r="O735" i="8"/>
  <c r="I735" i="8"/>
  <c r="L735" i="8"/>
  <c r="T671" i="8"/>
  <c r="P671" i="8"/>
  <c r="O671" i="8"/>
  <c r="L671" i="8"/>
  <c r="U671" i="8" s="1"/>
  <c r="T607" i="8"/>
  <c r="O607" i="8"/>
  <c r="P607" i="8"/>
  <c r="S607" i="8" s="1"/>
  <c r="I607" i="8"/>
  <c r="R607" i="8" s="1"/>
  <c r="T559" i="8"/>
  <c r="L559" i="8"/>
  <c r="U559" i="8" s="1"/>
  <c r="T495" i="8"/>
  <c r="P495" i="8"/>
  <c r="O495" i="8"/>
  <c r="I495" i="8"/>
  <c r="T415" i="8"/>
  <c r="P415" i="8"/>
  <c r="S415" i="8" s="1"/>
  <c r="O415" i="8"/>
  <c r="L415" i="8"/>
  <c r="R415" i="8" s="1"/>
  <c r="T351" i="8"/>
  <c r="P351" i="8"/>
  <c r="S351" i="8" s="1"/>
  <c r="I351" i="8"/>
  <c r="O351" i="8"/>
  <c r="U351" i="8" s="1"/>
  <c r="T303" i="8"/>
  <c r="P303" i="8"/>
  <c r="S303" i="8" s="1"/>
  <c r="O303" i="8"/>
  <c r="L303" i="8"/>
  <c r="T255" i="8"/>
  <c r="O255" i="8"/>
  <c r="P255" i="8"/>
  <c r="S255" i="8" s="1"/>
  <c r="I255" i="8"/>
  <c r="L255" i="8"/>
  <c r="T207" i="8"/>
  <c r="O207" i="8"/>
  <c r="P207" i="8"/>
  <c r="S207" i="8" s="1"/>
  <c r="L207" i="8"/>
  <c r="I207" i="8"/>
  <c r="T159" i="8"/>
  <c r="P159" i="8"/>
  <c r="S159" i="8" s="1"/>
  <c r="O159" i="8"/>
  <c r="L159" i="8"/>
  <c r="U159" i="8" s="1"/>
  <c r="T127" i="8"/>
  <c r="P127" i="8"/>
  <c r="S127" i="8" s="1"/>
  <c r="O127" i="8"/>
  <c r="L127" i="8"/>
  <c r="I127" i="8"/>
  <c r="T111" i="8"/>
  <c r="O111" i="8"/>
  <c r="P111" i="8"/>
  <c r="S111" i="8" s="1"/>
  <c r="L111" i="8"/>
  <c r="I111" i="8"/>
  <c r="T95" i="8"/>
  <c r="O95" i="8"/>
  <c r="P95" i="8"/>
  <c r="I95" i="8"/>
  <c r="T79" i="8"/>
  <c r="O79" i="8"/>
  <c r="I79" i="8"/>
  <c r="P31" i="8"/>
  <c r="S31" i="8" s="1"/>
  <c r="O31" i="8"/>
  <c r="R31" i="8" s="1"/>
  <c r="I1089" i="8"/>
  <c r="I703" i="8"/>
  <c r="I64" i="8"/>
  <c r="L514" i="8"/>
  <c r="P831" i="8"/>
  <c r="S831" i="8" s="1"/>
  <c r="P1150" i="8"/>
  <c r="O1150" i="8"/>
  <c r="T1150" i="8"/>
  <c r="L1150" i="8"/>
  <c r="I1150" i="8"/>
  <c r="T1086" i="8"/>
  <c r="P1086" i="8"/>
  <c r="S1086" i="8" s="1"/>
  <c r="L1086" i="8"/>
  <c r="O1086" i="8"/>
  <c r="I1086" i="8"/>
  <c r="R1086" i="8" s="1"/>
  <c r="T1038" i="8"/>
  <c r="O1038" i="8"/>
  <c r="L1038" i="8"/>
  <c r="I1038" i="8"/>
  <c r="P1038" i="8"/>
  <c r="T958" i="8"/>
  <c r="P958" i="8"/>
  <c r="S958" i="8" s="1"/>
  <c r="L958" i="8"/>
  <c r="I958" i="8"/>
  <c r="P894" i="8"/>
  <c r="S894" i="8" s="1"/>
  <c r="T894" i="8"/>
  <c r="O894" i="8"/>
  <c r="L894" i="8"/>
  <c r="I894" i="8"/>
  <c r="R894" i="8" s="1"/>
  <c r="T814" i="8"/>
  <c r="P814" i="8"/>
  <c r="S814" i="8" s="1"/>
  <c r="L814" i="8"/>
  <c r="O814" i="8"/>
  <c r="T718" i="8"/>
  <c r="P718" i="8"/>
  <c r="O718" i="8"/>
  <c r="L718" i="8"/>
  <c r="U718" i="8" s="1"/>
  <c r="I718" i="8"/>
  <c r="P638" i="8"/>
  <c r="T638" i="8"/>
  <c r="L638" i="8"/>
  <c r="U638" i="8" s="1"/>
  <c r="I638" i="8"/>
  <c r="T558" i="8"/>
  <c r="P558" i="8"/>
  <c r="O558" i="8"/>
  <c r="L558" i="8"/>
  <c r="T494" i="8"/>
  <c r="P494" i="8"/>
  <c r="S494" i="8" s="1"/>
  <c r="O494" i="8"/>
  <c r="L494" i="8"/>
  <c r="I494" i="8"/>
  <c r="P430" i="8"/>
  <c r="T430" i="8"/>
  <c r="O430" i="8"/>
  <c r="L430" i="8"/>
  <c r="T350" i="8"/>
  <c r="P350" i="8"/>
  <c r="O350" i="8"/>
  <c r="L350" i="8"/>
  <c r="U350" i="8" s="1"/>
  <c r="I350" i="8"/>
  <c r="R350" i="8" s="1"/>
  <c r="O286" i="8"/>
  <c r="T286" i="8"/>
  <c r="P286" i="8"/>
  <c r="S286" i="8" s="1"/>
  <c r="L286" i="8"/>
  <c r="T238" i="8"/>
  <c r="O238" i="8"/>
  <c r="P238" i="8"/>
  <c r="L238" i="8"/>
  <c r="I238" i="8"/>
  <c r="R238" i="8" s="1"/>
  <c r="T190" i="8"/>
  <c r="O190" i="8"/>
  <c r="P190" i="8"/>
  <c r="L190" i="8"/>
  <c r="T142" i="8"/>
  <c r="P142" i="8"/>
  <c r="S142" i="8" s="1"/>
  <c r="O142" i="8"/>
  <c r="L142" i="8"/>
  <c r="U142" i="8" s="1"/>
  <c r="I142" i="8"/>
  <c r="P126" i="8"/>
  <c r="O126" i="8"/>
  <c r="T126" i="8"/>
  <c r="L126" i="8"/>
  <c r="I126" i="8"/>
  <c r="T94" i="8"/>
  <c r="O94" i="8"/>
  <c r="R94" i="8" s="1"/>
  <c r="P94" i="8"/>
  <c r="L94" i="8"/>
  <c r="I94" i="8"/>
  <c r="T78" i="8"/>
  <c r="O78" i="8"/>
  <c r="L78" i="8"/>
  <c r="P78" i="8"/>
  <c r="S78" i="8" s="1"/>
  <c r="I78" i="8"/>
  <c r="R78" i="8" s="1"/>
  <c r="T861" i="8"/>
  <c r="P861" i="8"/>
  <c r="S861" i="8" s="1"/>
  <c r="L861" i="8"/>
  <c r="O861" i="8"/>
  <c r="I861" i="8"/>
  <c r="P781" i="8"/>
  <c r="O781" i="8"/>
  <c r="T781" i="8"/>
  <c r="L781" i="8"/>
  <c r="T717" i="8"/>
  <c r="P717" i="8"/>
  <c r="O717" i="8"/>
  <c r="L717" i="8"/>
  <c r="U717" i="8" s="1"/>
  <c r="I717" i="8"/>
  <c r="R717" i="8" s="1"/>
  <c r="T653" i="8"/>
  <c r="P653" i="8"/>
  <c r="O653" i="8"/>
  <c r="L653" i="8"/>
  <c r="R653" i="8" s="1"/>
  <c r="T589" i="8"/>
  <c r="P589" i="8"/>
  <c r="O589" i="8"/>
  <c r="R589" i="8" s="1"/>
  <c r="L589" i="8"/>
  <c r="I589" i="8"/>
  <c r="T509" i="8"/>
  <c r="P509" i="8"/>
  <c r="O509" i="8"/>
  <c r="L509" i="8"/>
  <c r="I509" i="8"/>
  <c r="T445" i="8"/>
  <c r="P445" i="8"/>
  <c r="S445" i="8" s="1"/>
  <c r="O445" i="8"/>
  <c r="L445" i="8"/>
  <c r="U445" i="8" s="1"/>
  <c r="I445" i="8"/>
  <c r="R445" i="8" s="1"/>
  <c r="P381" i="8"/>
  <c r="S381" i="8" s="1"/>
  <c r="O381" i="8"/>
  <c r="T381" i="8"/>
  <c r="L381" i="8"/>
  <c r="I381" i="8"/>
  <c r="I914" i="8"/>
  <c r="I303" i="8"/>
  <c r="R303" i="8" s="1"/>
  <c r="I62" i="8"/>
  <c r="L240" i="8"/>
  <c r="O977" i="8"/>
  <c r="O449" i="8"/>
  <c r="R449" i="8" s="1"/>
  <c r="I1026" i="8"/>
  <c r="I722" i="8"/>
  <c r="R722" i="8" s="1"/>
  <c r="L751" i="8"/>
  <c r="O1089" i="8"/>
  <c r="P1040" i="8"/>
  <c r="S1040" i="8" s="1"/>
  <c r="I882" i="8"/>
  <c r="R882" i="8" s="1"/>
  <c r="I781" i="8"/>
  <c r="L657" i="8"/>
  <c r="O864" i="8"/>
  <c r="I881" i="8"/>
  <c r="I720" i="8"/>
  <c r="I321" i="8"/>
  <c r="R321" i="8" s="1"/>
  <c r="L865" i="8"/>
  <c r="O863" i="8"/>
  <c r="P273" i="8"/>
  <c r="S273" i="8" s="1"/>
  <c r="I1106" i="8"/>
  <c r="I850" i="8"/>
  <c r="I320" i="8"/>
  <c r="L562" i="8"/>
  <c r="L352" i="8"/>
  <c r="O973" i="8"/>
  <c r="I210" i="8"/>
  <c r="L863" i="8"/>
  <c r="L79" i="8"/>
  <c r="I1042" i="8"/>
  <c r="I929" i="8"/>
  <c r="I557" i="8"/>
  <c r="I1154" i="8"/>
  <c r="R1154" i="8" s="1"/>
  <c r="I1041" i="8"/>
  <c r="I898" i="8"/>
  <c r="I797" i="8"/>
  <c r="I738" i="8"/>
  <c r="I687" i="8"/>
  <c r="I577" i="8"/>
  <c r="I446" i="8"/>
  <c r="I397" i="8"/>
  <c r="I337" i="8"/>
  <c r="I158" i="8"/>
  <c r="I48" i="8"/>
  <c r="L1007" i="8"/>
  <c r="L914" i="8"/>
  <c r="L705" i="8"/>
  <c r="L495" i="8"/>
  <c r="L402" i="8"/>
  <c r="U402" i="8" s="1"/>
  <c r="L193" i="8"/>
  <c r="O1136" i="8"/>
  <c r="O941" i="8"/>
  <c r="O909" i="8"/>
  <c r="O882" i="8"/>
  <c r="P1022" i="8"/>
  <c r="S1022" i="8" s="1"/>
  <c r="P960" i="8"/>
  <c r="S960" i="8" s="1"/>
  <c r="P734" i="8"/>
  <c r="S734" i="8" s="1"/>
  <c r="P654" i="8"/>
  <c r="P622" i="8"/>
  <c r="S622" i="8" s="1"/>
  <c r="P335" i="8"/>
  <c r="S335" i="8" s="1"/>
  <c r="P80" i="8"/>
  <c r="S80" i="8" s="1"/>
  <c r="O269" i="8"/>
  <c r="R269" i="8" s="1"/>
  <c r="T269" i="8"/>
  <c r="L269" i="8"/>
  <c r="T45" i="8"/>
  <c r="O45" i="8"/>
  <c r="L45" i="8"/>
  <c r="T1132" i="8"/>
  <c r="P1132" i="8"/>
  <c r="S1132" i="8" s="1"/>
  <c r="O1132" i="8"/>
  <c r="L1132" i="8"/>
  <c r="U1132" i="8" s="1"/>
  <c r="T1068" i="8"/>
  <c r="P1068" i="8"/>
  <c r="S1068" i="8" s="1"/>
  <c r="L1068" i="8"/>
  <c r="T1020" i="8"/>
  <c r="O1020" i="8"/>
  <c r="L1020" i="8"/>
  <c r="T956" i="8"/>
  <c r="P956" i="8"/>
  <c r="L956" i="8"/>
  <c r="U956" i="8" s="1"/>
  <c r="T876" i="8"/>
  <c r="P876" i="8"/>
  <c r="O876" i="8"/>
  <c r="L876" i="8"/>
  <c r="T764" i="8"/>
  <c r="O764" i="8"/>
  <c r="P764" i="8"/>
  <c r="S764" i="8" s="1"/>
  <c r="L764" i="8"/>
  <c r="T652" i="8"/>
  <c r="O652" i="8"/>
  <c r="L652" i="8"/>
  <c r="T588" i="8"/>
  <c r="P588" i="8"/>
  <c r="O588" i="8"/>
  <c r="L588" i="8"/>
  <c r="T508" i="8"/>
  <c r="P508" i="8"/>
  <c r="S508" i="8" s="1"/>
  <c r="O508" i="8"/>
  <c r="L508" i="8"/>
  <c r="P364" i="8"/>
  <c r="T364" i="8"/>
  <c r="O364" i="8"/>
  <c r="L364" i="8"/>
  <c r="U364" i="8" s="1"/>
  <c r="T236" i="8"/>
  <c r="O236" i="8"/>
  <c r="P236" i="8"/>
  <c r="S236" i="8" s="1"/>
  <c r="L236" i="8"/>
  <c r="P28" i="8"/>
  <c r="S28" i="8" s="1"/>
  <c r="O28" i="8"/>
  <c r="L28" i="8"/>
  <c r="T1083" i="8"/>
  <c r="P1083" i="8"/>
  <c r="O1083" i="8"/>
  <c r="L1083" i="8"/>
  <c r="T955" i="8"/>
  <c r="P955" i="8"/>
  <c r="S955" i="8" s="1"/>
  <c r="O955" i="8"/>
  <c r="L955" i="8"/>
  <c r="U955" i="8" s="1"/>
  <c r="T811" i="8"/>
  <c r="P811" i="8"/>
  <c r="S811" i="8" s="1"/>
  <c r="L811" i="8"/>
  <c r="I811" i="8"/>
  <c r="P683" i="8"/>
  <c r="S683" i="8" s="1"/>
  <c r="L683" i="8"/>
  <c r="I683" i="8"/>
  <c r="P539" i="8"/>
  <c r="S539" i="8" s="1"/>
  <c r="L539" i="8"/>
  <c r="I539" i="8"/>
  <c r="P427" i="8"/>
  <c r="S427" i="8" s="1"/>
  <c r="T427" i="8"/>
  <c r="L427" i="8"/>
  <c r="I427" i="8"/>
  <c r="T283" i="8"/>
  <c r="P283" i="8"/>
  <c r="L283" i="8"/>
  <c r="U283" i="8" s="1"/>
  <c r="I283" i="8"/>
  <c r="R283" i="8" s="1"/>
  <c r="P11" i="8"/>
  <c r="S11" i="8" s="1"/>
  <c r="L11" i="8"/>
  <c r="I11" i="8"/>
  <c r="U902" i="8"/>
  <c r="T1130" i="8"/>
  <c r="O1130" i="8"/>
  <c r="L1130" i="8"/>
  <c r="P1130" i="8"/>
  <c r="P1034" i="8"/>
  <c r="O1034" i="8"/>
  <c r="L1034" i="8"/>
  <c r="T1034" i="8"/>
  <c r="T970" i="8"/>
  <c r="O970" i="8"/>
  <c r="L970" i="8"/>
  <c r="T890" i="8"/>
  <c r="O890" i="8"/>
  <c r="L890" i="8"/>
  <c r="T810" i="8"/>
  <c r="P810" i="8"/>
  <c r="S810" i="8" s="1"/>
  <c r="O810" i="8"/>
  <c r="L810" i="8"/>
  <c r="I810" i="8"/>
  <c r="T698" i="8"/>
  <c r="P698" i="8"/>
  <c r="S698" i="8" s="1"/>
  <c r="O698" i="8"/>
  <c r="L698" i="8"/>
  <c r="I698" i="8"/>
  <c r="T586" i="8"/>
  <c r="P586" i="8"/>
  <c r="S586" i="8" s="1"/>
  <c r="O586" i="8"/>
  <c r="L586" i="8"/>
  <c r="I586" i="8"/>
  <c r="R586" i="8" s="1"/>
  <c r="P506" i="8"/>
  <c r="S506" i="8" s="1"/>
  <c r="T506" i="8"/>
  <c r="L506" i="8"/>
  <c r="O506" i="8"/>
  <c r="I506" i="8"/>
  <c r="T394" i="8"/>
  <c r="P394" i="8"/>
  <c r="O394" i="8"/>
  <c r="L394" i="8"/>
  <c r="I394" i="8"/>
  <c r="P266" i="8"/>
  <c r="T266" i="8"/>
  <c r="O266" i="8"/>
  <c r="L266" i="8"/>
  <c r="U266" i="8" s="1"/>
  <c r="I266" i="8"/>
  <c r="P26" i="8"/>
  <c r="S26" i="8" s="1"/>
  <c r="O26" i="8"/>
  <c r="L26" i="8"/>
  <c r="I26" i="8"/>
  <c r="U995" i="8"/>
  <c r="I1100" i="8"/>
  <c r="I1020" i="8"/>
  <c r="I940" i="8"/>
  <c r="U1109" i="8"/>
  <c r="U85" i="8"/>
  <c r="O1036" i="8"/>
  <c r="P1035" i="8"/>
  <c r="T349" i="8"/>
  <c r="P349" i="8"/>
  <c r="O349" i="8"/>
  <c r="L349" i="8"/>
  <c r="R349" i="8" s="1"/>
  <c r="T253" i="8"/>
  <c r="O253" i="8"/>
  <c r="L253" i="8"/>
  <c r="T77" i="8"/>
  <c r="O77" i="8"/>
  <c r="L77" i="8"/>
  <c r="O796" i="8"/>
  <c r="P796" i="8"/>
  <c r="S796" i="8" s="1"/>
  <c r="T796" i="8"/>
  <c r="L796" i="8"/>
  <c r="O684" i="8"/>
  <c r="L684" i="8"/>
  <c r="T572" i="8"/>
  <c r="P572" i="8"/>
  <c r="O572" i="8"/>
  <c r="L572" i="8"/>
  <c r="R572" i="8" s="1"/>
  <c r="T476" i="8"/>
  <c r="P476" i="8"/>
  <c r="S476" i="8" s="1"/>
  <c r="O476" i="8"/>
  <c r="L476" i="8"/>
  <c r="P380" i="8"/>
  <c r="O380" i="8"/>
  <c r="L380" i="8"/>
  <c r="O268" i="8"/>
  <c r="T268" i="8"/>
  <c r="P268" i="8"/>
  <c r="L268" i="8"/>
  <c r="R268" i="8" s="1"/>
  <c r="T76" i="8"/>
  <c r="O76" i="8"/>
  <c r="L76" i="8"/>
  <c r="U76" i="8" s="1"/>
  <c r="P45" i="8"/>
  <c r="S45" i="8" s="1"/>
  <c r="T1099" i="8"/>
  <c r="P1099" i="8"/>
  <c r="S1099" i="8" s="1"/>
  <c r="O1099" i="8"/>
  <c r="L1099" i="8"/>
  <c r="T1019" i="8"/>
  <c r="O1019" i="8"/>
  <c r="L1019" i="8"/>
  <c r="O939" i="8"/>
  <c r="L939" i="8"/>
  <c r="U939" i="8" s="1"/>
  <c r="T859" i="8"/>
  <c r="P859" i="8"/>
  <c r="O859" i="8"/>
  <c r="L859" i="8"/>
  <c r="U859" i="8" s="1"/>
  <c r="T747" i="8"/>
  <c r="P747" i="8"/>
  <c r="S747" i="8" s="1"/>
  <c r="L747" i="8"/>
  <c r="U747" i="8" s="1"/>
  <c r="I747" i="8"/>
  <c r="R747" i="8" s="1"/>
  <c r="P635" i="8"/>
  <c r="S635" i="8" s="1"/>
  <c r="T635" i="8"/>
  <c r="L635" i="8"/>
  <c r="I635" i="8"/>
  <c r="P523" i="8"/>
  <c r="S523" i="8" s="1"/>
  <c r="L523" i="8"/>
  <c r="I523" i="8"/>
  <c r="T411" i="8"/>
  <c r="P411" i="8"/>
  <c r="S411" i="8" s="1"/>
  <c r="O411" i="8"/>
  <c r="L411" i="8"/>
  <c r="I411" i="8"/>
  <c r="T315" i="8"/>
  <c r="P315" i="8"/>
  <c r="O315" i="8"/>
  <c r="L315" i="8"/>
  <c r="I315" i="8"/>
  <c r="R315" i="8" s="1"/>
  <c r="T203" i="8"/>
  <c r="P203" i="8"/>
  <c r="L203" i="8"/>
  <c r="I203" i="8"/>
  <c r="T43" i="8"/>
  <c r="P43" i="8"/>
  <c r="L43" i="8"/>
  <c r="U43" i="8" s="1"/>
  <c r="I43" i="8"/>
  <c r="R43" i="8" s="1"/>
  <c r="U853" i="8"/>
  <c r="T1098" i="8"/>
  <c r="P1098" i="8"/>
  <c r="O1098" i="8"/>
  <c r="L1098" i="8"/>
  <c r="U1098" i="8" s="1"/>
  <c r="T954" i="8"/>
  <c r="P954" i="8"/>
  <c r="S954" i="8" s="1"/>
  <c r="O954" i="8"/>
  <c r="L954" i="8"/>
  <c r="T826" i="8"/>
  <c r="P826" i="8"/>
  <c r="S826" i="8" s="1"/>
  <c r="O826" i="8"/>
  <c r="L826" i="8"/>
  <c r="I826" i="8"/>
  <c r="T714" i="8"/>
  <c r="P714" i="8"/>
  <c r="S714" i="8" s="1"/>
  <c r="O714" i="8"/>
  <c r="L714" i="8"/>
  <c r="I714" i="8"/>
  <c r="R714" i="8" s="1"/>
  <c r="P618" i="8"/>
  <c r="T618" i="8"/>
  <c r="L618" i="8"/>
  <c r="U618" i="8" s="1"/>
  <c r="I618" i="8"/>
  <c r="R618" i="8" s="1"/>
  <c r="T490" i="8"/>
  <c r="P490" i="8"/>
  <c r="S490" i="8" s="1"/>
  <c r="O490" i="8"/>
  <c r="L490" i="8"/>
  <c r="I490" i="8"/>
  <c r="P362" i="8"/>
  <c r="T362" i="8"/>
  <c r="O362" i="8"/>
  <c r="L362" i="8"/>
  <c r="I362" i="8"/>
  <c r="T234" i="8"/>
  <c r="P234" i="8"/>
  <c r="O234" i="8"/>
  <c r="L234" i="8"/>
  <c r="U234" i="8" s="1"/>
  <c r="I234" i="8"/>
  <c r="T42" i="8"/>
  <c r="P42" i="8"/>
  <c r="S42" i="8" s="1"/>
  <c r="L42" i="8"/>
  <c r="I42" i="8"/>
  <c r="R42" i="8" s="1"/>
  <c r="I76" i="8"/>
  <c r="I1084" i="8"/>
  <c r="I924" i="8"/>
  <c r="I349" i="8"/>
  <c r="I1099" i="8"/>
  <c r="I1083" i="8"/>
  <c r="R1083" i="8" s="1"/>
  <c r="I1019" i="8"/>
  <c r="I971" i="8"/>
  <c r="I955" i="8"/>
  <c r="I939" i="8"/>
  <c r="I859" i="8"/>
  <c r="R859" i="8" s="1"/>
  <c r="I476" i="8"/>
  <c r="U1108" i="8"/>
  <c r="U967" i="8"/>
  <c r="U852" i="8"/>
  <c r="T684" i="8"/>
  <c r="T539" i="8"/>
  <c r="T221" i="8"/>
  <c r="P221" i="8"/>
  <c r="O221" i="8"/>
  <c r="L221" i="8"/>
  <c r="U221" i="8" s="1"/>
  <c r="P29" i="8"/>
  <c r="S29" i="8" s="1"/>
  <c r="O29" i="8"/>
  <c r="L29" i="8"/>
  <c r="R29" i="8" s="1"/>
  <c r="T1100" i="8"/>
  <c r="P1100" i="8"/>
  <c r="S1100" i="8" s="1"/>
  <c r="L1100" i="8"/>
  <c r="U1100" i="8" s="1"/>
  <c r="T1004" i="8"/>
  <c r="P1004" i="8"/>
  <c r="S1004" i="8" s="1"/>
  <c r="O1004" i="8"/>
  <c r="L1004" i="8"/>
  <c r="R1004" i="8" s="1"/>
  <c r="T860" i="8"/>
  <c r="P860" i="8"/>
  <c r="S860" i="8" s="1"/>
  <c r="L860" i="8"/>
  <c r="O860" i="8"/>
  <c r="T700" i="8"/>
  <c r="O700" i="8"/>
  <c r="P700" i="8"/>
  <c r="S700" i="8" s="1"/>
  <c r="L700" i="8"/>
  <c r="T556" i="8"/>
  <c r="P556" i="8"/>
  <c r="S556" i="8" s="1"/>
  <c r="O556" i="8"/>
  <c r="L556" i="8"/>
  <c r="P428" i="8"/>
  <c r="O428" i="8"/>
  <c r="T428" i="8"/>
  <c r="L428" i="8"/>
  <c r="U428" i="8" s="1"/>
  <c r="T300" i="8"/>
  <c r="O300" i="8"/>
  <c r="R300" i="8" s="1"/>
  <c r="L300" i="8"/>
  <c r="P12" i="8"/>
  <c r="O12" i="8"/>
  <c r="L12" i="8"/>
  <c r="I700" i="8"/>
  <c r="U1091" i="8"/>
  <c r="U997" i="8"/>
  <c r="T1115" i="8"/>
  <c r="P1115" i="8"/>
  <c r="S1115" i="8" s="1"/>
  <c r="O1115" i="8"/>
  <c r="L1115" i="8"/>
  <c r="U1115" i="8" s="1"/>
  <c r="T1003" i="8"/>
  <c r="O1003" i="8"/>
  <c r="P1003" i="8"/>
  <c r="S1003" i="8" s="1"/>
  <c r="L1003" i="8"/>
  <c r="R1003" i="8" s="1"/>
  <c r="T923" i="8"/>
  <c r="O923" i="8"/>
  <c r="P923" i="8"/>
  <c r="L923" i="8"/>
  <c r="T827" i="8"/>
  <c r="P827" i="8"/>
  <c r="S827" i="8" s="1"/>
  <c r="O827" i="8"/>
  <c r="L827" i="8"/>
  <c r="I827" i="8"/>
  <c r="T715" i="8"/>
  <c r="P715" i="8"/>
  <c r="O715" i="8"/>
  <c r="L715" i="8"/>
  <c r="I715" i="8"/>
  <c r="R715" i="8" s="1"/>
  <c r="T603" i="8"/>
  <c r="P603" i="8"/>
  <c r="S603" i="8" s="1"/>
  <c r="O603" i="8"/>
  <c r="L603" i="8"/>
  <c r="I603" i="8"/>
  <c r="T475" i="8"/>
  <c r="P475" i="8"/>
  <c r="L475" i="8"/>
  <c r="I475" i="8"/>
  <c r="T331" i="8"/>
  <c r="P331" i="8"/>
  <c r="S331" i="8" s="1"/>
  <c r="O331" i="8"/>
  <c r="L331" i="8"/>
  <c r="U331" i="8" s="1"/>
  <c r="I331" i="8"/>
  <c r="R331" i="8" s="1"/>
  <c r="P27" i="8"/>
  <c r="O27" i="8"/>
  <c r="L27" i="8"/>
  <c r="I27" i="8"/>
  <c r="R27" i="8" s="1"/>
  <c r="P1050" i="8"/>
  <c r="S1050" i="8" s="1"/>
  <c r="O1050" i="8"/>
  <c r="L1050" i="8"/>
  <c r="T922" i="8"/>
  <c r="O922" i="8"/>
  <c r="L922" i="8"/>
  <c r="U922" i="8" s="1"/>
  <c r="P778" i="8"/>
  <c r="T778" i="8"/>
  <c r="L778" i="8"/>
  <c r="U778" i="8" s="1"/>
  <c r="I778" i="8"/>
  <c r="R778" i="8" s="1"/>
  <c r="T650" i="8"/>
  <c r="P650" i="8"/>
  <c r="L650" i="8"/>
  <c r="O650" i="8"/>
  <c r="I650" i="8"/>
  <c r="R650" i="8" s="1"/>
  <c r="P538" i="8"/>
  <c r="S538" i="8" s="1"/>
  <c r="L538" i="8"/>
  <c r="I538" i="8"/>
  <c r="T538" i="8"/>
  <c r="P410" i="8"/>
  <c r="O410" i="8"/>
  <c r="L410" i="8"/>
  <c r="U410" i="8" s="1"/>
  <c r="I410" i="8"/>
  <c r="P250" i="8"/>
  <c r="T250" i="8"/>
  <c r="L250" i="8"/>
  <c r="U250" i="8" s="1"/>
  <c r="I250" i="8"/>
  <c r="P10" i="8"/>
  <c r="S10" i="8" s="1"/>
  <c r="O10" i="8"/>
  <c r="L10" i="8"/>
  <c r="U10" i="8" s="1"/>
  <c r="I10" i="8"/>
  <c r="I1130" i="8"/>
  <c r="I1098" i="8"/>
  <c r="I1050" i="8"/>
  <c r="I1034" i="8"/>
  <c r="I970" i="8"/>
  <c r="I954" i="8"/>
  <c r="I922" i="8"/>
  <c r="R922" i="8" s="1"/>
  <c r="I890" i="8"/>
  <c r="U1107" i="8"/>
  <c r="U1060" i="8"/>
  <c r="U1013" i="8"/>
  <c r="U966" i="8"/>
  <c r="U919" i="8"/>
  <c r="U710" i="8"/>
  <c r="O811" i="8"/>
  <c r="T683" i="8"/>
  <c r="T93" i="8"/>
  <c r="O93" i="8"/>
  <c r="P93" i="8"/>
  <c r="L93" i="8"/>
  <c r="T1116" i="8"/>
  <c r="P1116" i="8"/>
  <c r="S1116" i="8" s="1"/>
  <c r="L1116" i="8"/>
  <c r="O1116" i="8"/>
  <c r="T1036" i="8"/>
  <c r="L1036" i="8"/>
  <c r="R1036" i="8" s="1"/>
  <c r="T924" i="8"/>
  <c r="P924" i="8"/>
  <c r="S924" i="8" s="1"/>
  <c r="L924" i="8"/>
  <c r="U924" i="8" s="1"/>
  <c r="T828" i="8"/>
  <c r="P828" i="8"/>
  <c r="S828" i="8" s="1"/>
  <c r="L828" i="8"/>
  <c r="T732" i="8"/>
  <c r="O732" i="8"/>
  <c r="L732" i="8"/>
  <c r="P732" i="8"/>
  <c r="T620" i="8"/>
  <c r="O620" i="8"/>
  <c r="P620" i="8"/>
  <c r="S620" i="8" s="1"/>
  <c r="L620" i="8"/>
  <c r="T492" i="8"/>
  <c r="P492" i="8"/>
  <c r="O492" i="8"/>
  <c r="L492" i="8"/>
  <c r="U492" i="8" s="1"/>
  <c r="T332" i="8"/>
  <c r="P332" i="8"/>
  <c r="S332" i="8" s="1"/>
  <c r="O332" i="8"/>
  <c r="L332" i="8"/>
  <c r="T92" i="8"/>
  <c r="O92" i="8"/>
  <c r="P92" i="8"/>
  <c r="L92" i="8"/>
  <c r="T1067" i="8"/>
  <c r="P1067" i="8"/>
  <c r="O1067" i="8"/>
  <c r="L1067" i="8"/>
  <c r="T987" i="8"/>
  <c r="O987" i="8"/>
  <c r="L987" i="8"/>
  <c r="T875" i="8"/>
  <c r="O875" i="8"/>
  <c r="L875" i="8"/>
  <c r="P795" i="8"/>
  <c r="S795" i="8" s="1"/>
  <c r="T795" i="8"/>
  <c r="L795" i="8"/>
  <c r="I795" i="8"/>
  <c r="T699" i="8"/>
  <c r="P699" i="8"/>
  <c r="O699" i="8"/>
  <c r="L699" i="8"/>
  <c r="U699" i="8" s="1"/>
  <c r="I699" i="8"/>
  <c r="R699" i="8" s="1"/>
  <c r="T587" i="8"/>
  <c r="P587" i="8"/>
  <c r="O587" i="8"/>
  <c r="L587" i="8"/>
  <c r="U587" i="8" s="1"/>
  <c r="I587" i="8"/>
  <c r="R587" i="8" s="1"/>
  <c r="T491" i="8"/>
  <c r="P491" i="8"/>
  <c r="S491" i="8" s="1"/>
  <c r="O491" i="8"/>
  <c r="L491" i="8"/>
  <c r="I491" i="8"/>
  <c r="R491" i="8" s="1"/>
  <c r="P379" i="8"/>
  <c r="S379" i="8" s="1"/>
  <c r="T379" i="8"/>
  <c r="L379" i="8"/>
  <c r="I379" i="8"/>
  <c r="T251" i="8"/>
  <c r="O251" i="8"/>
  <c r="R251" i="8" s="1"/>
  <c r="L251" i="8"/>
  <c r="I251" i="8"/>
  <c r="T91" i="8"/>
  <c r="P91" i="8"/>
  <c r="S91" i="8" s="1"/>
  <c r="L91" i="8"/>
  <c r="O91" i="8"/>
  <c r="I91" i="8"/>
  <c r="R91" i="8" s="1"/>
  <c r="U996" i="8"/>
  <c r="O523" i="8"/>
  <c r="R523" i="8" s="1"/>
  <c r="T1114" i="8"/>
  <c r="O1114" i="8"/>
  <c r="P1114" i="8"/>
  <c r="L1114" i="8"/>
  <c r="T1002" i="8"/>
  <c r="O1002" i="8"/>
  <c r="L1002" i="8"/>
  <c r="T874" i="8"/>
  <c r="O874" i="8"/>
  <c r="L874" i="8"/>
  <c r="P874" i="8"/>
  <c r="T730" i="8"/>
  <c r="P730" i="8"/>
  <c r="S730" i="8" s="1"/>
  <c r="O730" i="8"/>
  <c r="L730" i="8"/>
  <c r="U730" i="8" s="1"/>
  <c r="I730" i="8"/>
  <c r="R730" i="8" s="1"/>
  <c r="T602" i="8"/>
  <c r="P602" i="8"/>
  <c r="S602" i="8" s="1"/>
  <c r="L602" i="8"/>
  <c r="I602" i="8"/>
  <c r="O602" i="8"/>
  <c r="T474" i="8"/>
  <c r="P474" i="8"/>
  <c r="S474" i="8" s="1"/>
  <c r="O474" i="8"/>
  <c r="L474" i="8"/>
  <c r="I474" i="8"/>
  <c r="T346" i="8"/>
  <c r="P346" i="8"/>
  <c r="S346" i="8" s="1"/>
  <c r="L346" i="8"/>
  <c r="U346" i="8" s="1"/>
  <c r="I346" i="8"/>
  <c r="R346" i="8" s="1"/>
  <c r="P218" i="8"/>
  <c r="S218" i="8" s="1"/>
  <c r="T218" i="8"/>
  <c r="O218" i="8"/>
  <c r="L218" i="8"/>
  <c r="I218" i="8"/>
  <c r="T74" i="8"/>
  <c r="P74" i="8"/>
  <c r="O74" i="8"/>
  <c r="L74" i="8"/>
  <c r="I74" i="8"/>
  <c r="I620" i="8"/>
  <c r="I492" i="8"/>
  <c r="I364" i="8"/>
  <c r="I236" i="8"/>
  <c r="U1059" i="8"/>
  <c r="U1012" i="8"/>
  <c r="O539" i="8"/>
  <c r="P1002" i="8"/>
  <c r="S1002" i="8" s="1"/>
  <c r="P875" i="8"/>
  <c r="S875" i="8" s="1"/>
  <c r="T301" i="8"/>
  <c r="O301" i="8"/>
  <c r="P301" i="8"/>
  <c r="L301" i="8"/>
  <c r="T237" i="8"/>
  <c r="O237" i="8"/>
  <c r="R237" i="8" s="1"/>
  <c r="P237" i="8"/>
  <c r="L237" i="8"/>
  <c r="T205" i="8"/>
  <c r="O205" i="8"/>
  <c r="P205" i="8"/>
  <c r="S205" i="8" s="1"/>
  <c r="L205" i="8"/>
  <c r="T173" i="8"/>
  <c r="P173" i="8"/>
  <c r="S173" i="8" s="1"/>
  <c r="O173" i="8"/>
  <c r="L173" i="8"/>
  <c r="R173" i="8" s="1"/>
  <c r="T157" i="8"/>
  <c r="P157" i="8"/>
  <c r="O157" i="8"/>
  <c r="L157" i="8"/>
  <c r="T141" i="8"/>
  <c r="P141" i="8"/>
  <c r="S141" i="8" s="1"/>
  <c r="O141" i="8"/>
  <c r="L141" i="8"/>
  <c r="R141" i="8" s="1"/>
  <c r="P125" i="8"/>
  <c r="O125" i="8"/>
  <c r="T125" i="8"/>
  <c r="L125" i="8"/>
  <c r="U125" i="8" s="1"/>
  <c r="T109" i="8"/>
  <c r="O109" i="8"/>
  <c r="P109" i="8"/>
  <c r="S109" i="8" s="1"/>
  <c r="L109" i="8"/>
  <c r="P13" i="8"/>
  <c r="S13" i="8" s="1"/>
  <c r="O13" i="8"/>
  <c r="L13" i="8"/>
  <c r="O1148" i="8"/>
  <c r="T1148" i="8"/>
  <c r="L1148" i="8"/>
  <c r="U1148" i="8" s="1"/>
  <c r="P1052" i="8"/>
  <c r="L1052" i="8"/>
  <c r="U1052" i="8" s="1"/>
  <c r="T972" i="8"/>
  <c r="P972" i="8"/>
  <c r="S972" i="8" s="1"/>
  <c r="L972" i="8"/>
  <c r="T908" i="8"/>
  <c r="P908" i="8"/>
  <c r="L908" i="8"/>
  <c r="U908" i="8" s="1"/>
  <c r="T844" i="8"/>
  <c r="P844" i="8"/>
  <c r="S844" i="8" s="1"/>
  <c r="L844" i="8"/>
  <c r="O780" i="8"/>
  <c r="T780" i="8"/>
  <c r="P780" i="8"/>
  <c r="L780" i="8"/>
  <c r="U780" i="8" s="1"/>
  <c r="T716" i="8"/>
  <c r="O716" i="8"/>
  <c r="P716" i="8"/>
  <c r="L716" i="8"/>
  <c r="U716" i="8" s="1"/>
  <c r="O636" i="8"/>
  <c r="P636" i="8"/>
  <c r="S636" i="8" s="1"/>
  <c r="T636" i="8"/>
  <c r="L636" i="8"/>
  <c r="P540" i="8"/>
  <c r="S540" i="8" s="1"/>
  <c r="O540" i="8"/>
  <c r="L540" i="8"/>
  <c r="R540" i="8" s="1"/>
  <c r="T460" i="8"/>
  <c r="P460" i="8"/>
  <c r="S460" i="8" s="1"/>
  <c r="O460" i="8"/>
  <c r="L460" i="8"/>
  <c r="T412" i="8"/>
  <c r="P412" i="8"/>
  <c r="S412" i="8" s="1"/>
  <c r="O412" i="8"/>
  <c r="L412" i="8"/>
  <c r="T348" i="8"/>
  <c r="P348" i="8"/>
  <c r="S348" i="8" s="1"/>
  <c r="O348" i="8"/>
  <c r="L348" i="8"/>
  <c r="U348" i="8" s="1"/>
  <c r="O284" i="8"/>
  <c r="T284" i="8"/>
  <c r="P284" i="8"/>
  <c r="S284" i="8" s="1"/>
  <c r="L284" i="8"/>
  <c r="R284" i="8" s="1"/>
  <c r="T252" i="8"/>
  <c r="O252" i="8"/>
  <c r="L252" i="8"/>
  <c r="T204" i="8"/>
  <c r="O204" i="8"/>
  <c r="P204" i="8"/>
  <c r="S204" i="8" s="1"/>
  <c r="L204" i="8"/>
  <c r="T188" i="8"/>
  <c r="O188" i="8"/>
  <c r="P188" i="8"/>
  <c r="L188" i="8"/>
  <c r="U188" i="8" s="1"/>
  <c r="O172" i="8"/>
  <c r="P172" i="8"/>
  <c r="S172" i="8" s="1"/>
  <c r="L172" i="8"/>
  <c r="U172" i="8" s="1"/>
  <c r="T156" i="8"/>
  <c r="P156" i="8"/>
  <c r="S156" i="8" s="1"/>
  <c r="O156" i="8"/>
  <c r="L156" i="8"/>
  <c r="T140" i="8"/>
  <c r="P140" i="8"/>
  <c r="O140" i="8"/>
  <c r="L140" i="8"/>
  <c r="U140" i="8" s="1"/>
  <c r="P124" i="8"/>
  <c r="O124" i="8"/>
  <c r="T124" i="8"/>
  <c r="L124" i="8"/>
  <c r="U124" i="8" s="1"/>
  <c r="T108" i="8"/>
  <c r="O108" i="8"/>
  <c r="P108" i="8"/>
  <c r="S108" i="8" s="1"/>
  <c r="L108" i="8"/>
  <c r="U108" i="8" s="1"/>
  <c r="T44" i="8"/>
  <c r="O44" i="8"/>
  <c r="L44" i="8"/>
  <c r="I572" i="8"/>
  <c r="U694" i="8"/>
  <c r="P269" i="8"/>
  <c r="T1131" i="8"/>
  <c r="P1131" i="8"/>
  <c r="S1131" i="8" s="1"/>
  <c r="O1131" i="8"/>
  <c r="L1131" i="8"/>
  <c r="P1051" i="8"/>
  <c r="O1051" i="8"/>
  <c r="L1051" i="8"/>
  <c r="U1051" i="8" s="1"/>
  <c r="T971" i="8"/>
  <c r="O971" i="8"/>
  <c r="L971" i="8"/>
  <c r="T907" i="8"/>
  <c r="P907" i="8"/>
  <c r="S907" i="8" s="1"/>
  <c r="O907" i="8"/>
  <c r="L907" i="8"/>
  <c r="T843" i="8"/>
  <c r="P843" i="8"/>
  <c r="O843" i="8"/>
  <c r="L843" i="8"/>
  <c r="I843" i="8"/>
  <c r="P779" i="8"/>
  <c r="T779" i="8"/>
  <c r="L779" i="8"/>
  <c r="I779" i="8"/>
  <c r="T731" i="8"/>
  <c r="P731" i="8"/>
  <c r="O731" i="8"/>
  <c r="L731" i="8"/>
  <c r="I731" i="8"/>
  <c r="T667" i="8"/>
  <c r="P667" i="8"/>
  <c r="S667" i="8" s="1"/>
  <c r="O667" i="8"/>
  <c r="L667" i="8"/>
  <c r="I667" i="8"/>
  <c r="R667" i="8" s="1"/>
  <c r="P619" i="8"/>
  <c r="S619" i="8" s="1"/>
  <c r="T619" i="8"/>
  <c r="L619" i="8"/>
  <c r="I619" i="8"/>
  <c r="T571" i="8"/>
  <c r="P571" i="8"/>
  <c r="S571" i="8" s="1"/>
  <c r="O571" i="8"/>
  <c r="L571" i="8"/>
  <c r="I571" i="8"/>
  <c r="R571" i="8" s="1"/>
  <c r="T507" i="8"/>
  <c r="P507" i="8"/>
  <c r="O507" i="8"/>
  <c r="L507" i="8"/>
  <c r="I507" i="8"/>
  <c r="T443" i="8"/>
  <c r="P443" i="8"/>
  <c r="S443" i="8" s="1"/>
  <c r="L443" i="8"/>
  <c r="I443" i="8"/>
  <c r="T395" i="8"/>
  <c r="P395" i="8"/>
  <c r="O395" i="8"/>
  <c r="L395" i="8"/>
  <c r="U395" i="8" s="1"/>
  <c r="I395" i="8"/>
  <c r="T347" i="8"/>
  <c r="P347" i="8"/>
  <c r="S347" i="8" s="1"/>
  <c r="L347" i="8"/>
  <c r="I347" i="8"/>
  <c r="T299" i="8"/>
  <c r="P299" i="8"/>
  <c r="L299" i="8"/>
  <c r="I299" i="8"/>
  <c r="T267" i="8"/>
  <c r="P267" i="8"/>
  <c r="S267" i="8" s="1"/>
  <c r="O267" i="8"/>
  <c r="L267" i="8"/>
  <c r="I267" i="8"/>
  <c r="R267" i="8" s="1"/>
  <c r="T219" i="8"/>
  <c r="P219" i="8"/>
  <c r="L219" i="8"/>
  <c r="O219" i="8"/>
  <c r="I219" i="8"/>
  <c r="R219" i="8" s="1"/>
  <c r="T187" i="8"/>
  <c r="L187" i="8"/>
  <c r="I187" i="8"/>
  <c r="P171" i="8"/>
  <c r="S171" i="8" s="1"/>
  <c r="O171" i="8"/>
  <c r="L171" i="8"/>
  <c r="I171" i="8"/>
  <c r="R171" i="8" s="1"/>
  <c r="T155" i="8"/>
  <c r="P155" i="8"/>
  <c r="L155" i="8"/>
  <c r="U155" i="8" s="1"/>
  <c r="I155" i="8"/>
  <c r="T139" i="8"/>
  <c r="P139" i="8"/>
  <c r="S139" i="8" s="1"/>
  <c r="O139" i="8"/>
  <c r="L139" i="8"/>
  <c r="I139" i="8"/>
  <c r="R139" i="8" s="1"/>
  <c r="P123" i="8"/>
  <c r="S123" i="8" s="1"/>
  <c r="T123" i="8"/>
  <c r="O123" i="8"/>
  <c r="L123" i="8"/>
  <c r="I123" i="8"/>
  <c r="P107" i="8"/>
  <c r="T107" i="8"/>
  <c r="O107" i="8"/>
  <c r="L107" i="8"/>
  <c r="I107" i="8"/>
  <c r="T75" i="8"/>
  <c r="P75" i="8"/>
  <c r="S75" i="8" s="1"/>
  <c r="O75" i="8"/>
  <c r="L75" i="8"/>
  <c r="U75" i="8" s="1"/>
  <c r="I75" i="8"/>
  <c r="R75" i="8" s="1"/>
  <c r="I77" i="8"/>
  <c r="R77" i="8" s="1"/>
  <c r="O299" i="8"/>
  <c r="R299" i="8" s="1"/>
  <c r="T1066" i="8"/>
  <c r="P1066" i="8"/>
  <c r="S1066" i="8" s="1"/>
  <c r="O1066" i="8"/>
  <c r="L1066" i="8"/>
  <c r="T986" i="8"/>
  <c r="O986" i="8"/>
  <c r="L986" i="8"/>
  <c r="P986" i="8"/>
  <c r="T906" i="8"/>
  <c r="P906" i="8"/>
  <c r="O906" i="8"/>
  <c r="L906" i="8"/>
  <c r="U906" i="8" s="1"/>
  <c r="T842" i="8"/>
  <c r="P842" i="8"/>
  <c r="O842" i="8"/>
  <c r="L842" i="8"/>
  <c r="I842" i="8"/>
  <c r="P794" i="8"/>
  <c r="S794" i="8" s="1"/>
  <c r="T794" i="8"/>
  <c r="L794" i="8"/>
  <c r="I794" i="8"/>
  <c r="T746" i="8"/>
  <c r="P746" i="8"/>
  <c r="S746" i="8" s="1"/>
  <c r="L746" i="8"/>
  <c r="I746" i="8"/>
  <c r="T682" i="8"/>
  <c r="P682" i="8"/>
  <c r="S682" i="8" s="1"/>
  <c r="O682" i="8"/>
  <c r="L682" i="8"/>
  <c r="U682" i="8" s="1"/>
  <c r="I682" i="8"/>
  <c r="T634" i="8"/>
  <c r="P634" i="8"/>
  <c r="S634" i="8" s="1"/>
  <c r="L634" i="8"/>
  <c r="I634" i="8"/>
  <c r="T570" i="8"/>
  <c r="P570" i="8"/>
  <c r="O570" i="8"/>
  <c r="L570" i="8"/>
  <c r="U570" i="8" s="1"/>
  <c r="I570" i="8"/>
  <c r="R570" i="8" s="1"/>
  <c r="P522" i="8"/>
  <c r="L522" i="8"/>
  <c r="U522" i="8" s="1"/>
  <c r="I522" i="8"/>
  <c r="T442" i="8"/>
  <c r="P442" i="8"/>
  <c r="S442" i="8" s="1"/>
  <c r="L442" i="8"/>
  <c r="U442" i="8" s="1"/>
  <c r="I442" i="8"/>
  <c r="T426" i="8"/>
  <c r="P426" i="8"/>
  <c r="S426" i="8" s="1"/>
  <c r="L426" i="8"/>
  <c r="I426" i="8"/>
  <c r="T330" i="8"/>
  <c r="P330" i="8"/>
  <c r="O330" i="8"/>
  <c r="L330" i="8"/>
  <c r="U330" i="8" s="1"/>
  <c r="I330" i="8"/>
  <c r="R330" i="8" s="1"/>
  <c r="T314" i="8"/>
  <c r="P314" i="8"/>
  <c r="O314" i="8"/>
  <c r="L314" i="8"/>
  <c r="U314" i="8" s="1"/>
  <c r="I314" i="8"/>
  <c r="T298" i="8"/>
  <c r="P298" i="8"/>
  <c r="L298" i="8"/>
  <c r="U298" i="8" s="1"/>
  <c r="I298" i="8"/>
  <c r="T202" i="8"/>
  <c r="P202" i="8"/>
  <c r="S202" i="8" s="1"/>
  <c r="L202" i="8"/>
  <c r="I202" i="8"/>
  <c r="T186" i="8"/>
  <c r="P186" i="8"/>
  <c r="S186" i="8" s="1"/>
  <c r="L186" i="8"/>
  <c r="U186" i="8" s="1"/>
  <c r="I186" i="8"/>
  <c r="T170" i="8"/>
  <c r="P170" i="8"/>
  <c r="S170" i="8" s="1"/>
  <c r="O170" i="8"/>
  <c r="L170" i="8"/>
  <c r="U170" i="8" s="1"/>
  <c r="I170" i="8"/>
  <c r="P154" i="8"/>
  <c r="S154" i="8" s="1"/>
  <c r="T154" i="8"/>
  <c r="L154" i="8"/>
  <c r="U154" i="8" s="1"/>
  <c r="I154" i="8"/>
  <c r="T138" i="8"/>
  <c r="P138" i="8"/>
  <c r="O138" i="8"/>
  <c r="L138" i="8"/>
  <c r="I138" i="8"/>
  <c r="P122" i="8"/>
  <c r="S122" i="8" s="1"/>
  <c r="T122" i="8"/>
  <c r="O122" i="8"/>
  <c r="L122" i="8"/>
  <c r="I122" i="8"/>
  <c r="P106" i="8"/>
  <c r="S106" i="8" s="1"/>
  <c r="T106" i="8"/>
  <c r="L106" i="8"/>
  <c r="I106" i="8"/>
  <c r="R106" i="8" s="1"/>
  <c r="T90" i="8"/>
  <c r="P90" i="8"/>
  <c r="S90" i="8" s="1"/>
  <c r="L90" i="8"/>
  <c r="O90" i="8"/>
  <c r="I90" i="8"/>
  <c r="I844" i="8"/>
  <c r="I460" i="8"/>
  <c r="R460" i="8" s="1"/>
  <c r="I332" i="8"/>
  <c r="R332" i="8" s="1"/>
  <c r="U854" i="8"/>
  <c r="P1036" i="8"/>
  <c r="I1068" i="8"/>
  <c r="I876" i="8"/>
  <c r="R876" i="8" s="1"/>
  <c r="I253" i="8"/>
  <c r="I125" i="8"/>
  <c r="U1011" i="8"/>
  <c r="O619" i="8"/>
  <c r="R619" i="8" s="1"/>
  <c r="O538" i="8"/>
  <c r="O427" i="8"/>
  <c r="P970" i="8"/>
  <c r="S970" i="8" s="1"/>
  <c r="P187" i="8"/>
  <c r="T365" i="8"/>
  <c r="P365" i="8"/>
  <c r="O365" i="8"/>
  <c r="L365" i="8"/>
  <c r="U365" i="8" s="1"/>
  <c r="O285" i="8"/>
  <c r="T285" i="8"/>
  <c r="P285" i="8"/>
  <c r="L285" i="8"/>
  <c r="U285" i="8" s="1"/>
  <c r="T189" i="8"/>
  <c r="O189" i="8"/>
  <c r="P189" i="8"/>
  <c r="S189" i="8" s="1"/>
  <c r="L189" i="8"/>
  <c r="U189" i="8" s="1"/>
  <c r="T61" i="8"/>
  <c r="P61" i="8"/>
  <c r="O61" i="8"/>
  <c r="R61" i="8" s="1"/>
  <c r="L61" i="8"/>
  <c r="U883" i="8"/>
  <c r="T1084" i="8"/>
  <c r="P1084" i="8"/>
  <c r="L1084" i="8"/>
  <c r="R1084" i="8" s="1"/>
  <c r="T988" i="8"/>
  <c r="L988" i="8"/>
  <c r="O988" i="8"/>
  <c r="O892" i="8"/>
  <c r="P892" i="8"/>
  <c r="L892" i="8"/>
  <c r="U892" i="8" s="1"/>
  <c r="T892" i="8"/>
  <c r="T812" i="8"/>
  <c r="P812" i="8"/>
  <c r="L812" i="8"/>
  <c r="T748" i="8"/>
  <c r="O748" i="8"/>
  <c r="P748" i="8"/>
  <c r="L748" i="8"/>
  <c r="T668" i="8"/>
  <c r="O668" i="8"/>
  <c r="R668" i="8" s="1"/>
  <c r="P668" i="8"/>
  <c r="L668" i="8"/>
  <c r="T604" i="8"/>
  <c r="O604" i="8"/>
  <c r="P604" i="8"/>
  <c r="L604" i="8"/>
  <c r="U604" i="8" s="1"/>
  <c r="P524" i="8"/>
  <c r="S524" i="8" s="1"/>
  <c r="O524" i="8"/>
  <c r="L524" i="8"/>
  <c r="R524" i="8" s="1"/>
  <c r="T444" i="8"/>
  <c r="P444" i="8"/>
  <c r="S444" i="8" s="1"/>
  <c r="O444" i="8"/>
  <c r="L444" i="8"/>
  <c r="T396" i="8"/>
  <c r="P396" i="8"/>
  <c r="O396" i="8"/>
  <c r="R396" i="8" s="1"/>
  <c r="L396" i="8"/>
  <c r="T316" i="8"/>
  <c r="P316" i="8"/>
  <c r="O316" i="8"/>
  <c r="L316" i="8"/>
  <c r="T220" i="8"/>
  <c r="P220" i="8"/>
  <c r="S220" i="8" s="1"/>
  <c r="O220" i="8"/>
  <c r="L220" i="8"/>
  <c r="T60" i="8"/>
  <c r="P60" i="8"/>
  <c r="S60" i="8" s="1"/>
  <c r="O60" i="8"/>
  <c r="L60" i="8"/>
  <c r="I188" i="8"/>
  <c r="P77" i="8"/>
  <c r="S77" i="8" s="1"/>
  <c r="T1147" i="8"/>
  <c r="O1147" i="8"/>
  <c r="L1147" i="8"/>
  <c r="T1035" i="8"/>
  <c r="O1035" i="8"/>
  <c r="L1035" i="8"/>
  <c r="T891" i="8"/>
  <c r="O891" i="8"/>
  <c r="P891" i="8"/>
  <c r="S891" i="8" s="1"/>
  <c r="L891" i="8"/>
  <c r="R891" i="8" s="1"/>
  <c r="T763" i="8"/>
  <c r="P763" i="8"/>
  <c r="S763" i="8" s="1"/>
  <c r="L763" i="8"/>
  <c r="O763" i="8"/>
  <c r="I763" i="8"/>
  <c r="T651" i="8"/>
  <c r="P651" i="8"/>
  <c r="S651" i="8" s="1"/>
  <c r="L651" i="8"/>
  <c r="O651" i="8"/>
  <c r="I651" i="8"/>
  <c r="R651" i="8" s="1"/>
  <c r="T555" i="8"/>
  <c r="P555" i="8"/>
  <c r="S555" i="8" s="1"/>
  <c r="L555" i="8"/>
  <c r="O555" i="8"/>
  <c r="I555" i="8"/>
  <c r="R555" i="8" s="1"/>
  <c r="T459" i="8"/>
  <c r="P459" i="8"/>
  <c r="S459" i="8" s="1"/>
  <c r="L459" i="8"/>
  <c r="O459" i="8"/>
  <c r="I459" i="8"/>
  <c r="P363" i="8"/>
  <c r="T363" i="8"/>
  <c r="O363" i="8"/>
  <c r="R363" i="8" s="1"/>
  <c r="L363" i="8"/>
  <c r="I363" i="8"/>
  <c r="T235" i="8"/>
  <c r="O235" i="8"/>
  <c r="P235" i="8"/>
  <c r="S235" i="8" s="1"/>
  <c r="L235" i="8"/>
  <c r="U235" i="8" s="1"/>
  <c r="I235" i="8"/>
  <c r="R235" i="8" s="1"/>
  <c r="T59" i="8"/>
  <c r="P59" i="8"/>
  <c r="S59" i="8" s="1"/>
  <c r="L59" i="8"/>
  <c r="O59" i="8"/>
  <c r="I59" i="8"/>
  <c r="I205" i="8"/>
  <c r="T1146" i="8"/>
  <c r="O1146" i="8"/>
  <c r="L1146" i="8"/>
  <c r="R1146" i="8" s="1"/>
  <c r="T1082" i="8"/>
  <c r="P1082" i="8"/>
  <c r="O1082" i="8"/>
  <c r="L1082" i="8"/>
  <c r="U1082" i="8" s="1"/>
  <c r="T1018" i="8"/>
  <c r="O1018" i="8"/>
  <c r="L1018" i="8"/>
  <c r="T938" i="8"/>
  <c r="O938" i="8"/>
  <c r="P938" i="8"/>
  <c r="S938" i="8" s="1"/>
  <c r="L938" i="8"/>
  <c r="T858" i="8"/>
  <c r="P858" i="8"/>
  <c r="O858" i="8"/>
  <c r="L858" i="8"/>
  <c r="U858" i="8" s="1"/>
  <c r="I858" i="8"/>
  <c r="R858" i="8" s="1"/>
  <c r="P762" i="8"/>
  <c r="T762" i="8"/>
  <c r="L762" i="8"/>
  <c r="O762" i="8"/>
  <c r="I762" i="8"/>
  <c r="R762" i="8" s="1"/>
  <c r="P666" i="8"/>
  <c r="O666" i="8"/>
  <c r="L666" i="8"/>
  <c r="U666" i="8" s="1"/>
  <c r="T666" i="8"/>
  <c r="I666" i="8"/>
  <c r="T554" i="8"/>
  <c r="P554" i="8"/>
  <c r="L554" i="8"/>
  <c r="O554" i="8"/>
  <c r="I554" i="8"/>
  <c r="T458" i="8"/>
  <c r="P458" i="8"/>
  <c r="L458" i="8"/>
  <c r="O458" i="8"/>
  <c r="I458" i="8"/>
  <c r="T378" i="8"/>
  <c r="P378" i="8"/>
  <c r="S378" i="8" s="1"/>
  <c r="L378" i="8"/>
  <c r="I378" i="8"/>
  <c r="R378" i="8" s="1"/>
  <c r="P282" i="8"/>
  <c r="S282" i="8" s="1"/>
  <c r="T282" i="8"/>
  <c r="L282" i="8"/>
  <c r="I282" i="8"/>
  <c r="T58" i="8"/>
  <c r="P58" i="8"/>
  <c r="L58" i="8"/>
  <c r="O58" i="8"/>
  <c r="I58" i="8"/>
  <c r="I588" i="8"/>
  <c r="I1132" i="8"/>
  <c r="I1052" i="8"/>
  <c r="I956" i="8"/>
  <c r="R956" i="8" s="1"/>
  <c r="I860" i="8"/>
  <c r="I764" i="8"/>
  <c r="I636" i="8"/>
  <c r="R636" i="8" s="1"/>
  <c r="I508" i="8"/>
  <c r="I380" i="8"/>
  <c r="R380" i="8" s="1"/>
  <c r="I252" i="8"/>
  <c r="R252" i="8" s="1"/>
  <c r="I124" i="8"/>
  <c r="U1125" i="8"/>
  <c r="U1078" i="8"/>
  <c r="U963" i="8"/>
  <c r="U916" i="8"/>
  <c r="U822" i="8"/>
  <c r="O828" i="8"/>
  <c r="O779" i="8"/>
  <c r="O618" i="8"/>
  <c r="O426" i="8"/>
  <c r="P940" i="8"/>
  <c r="P253" i="8"/>
  <c r="S253" i="8" s="1"/>
  <c r="U1001" i="8"/>
  <c r="U777" i="8"/>
  <c r="U569" i="8"/>
  <c r="U553" i="8"/>
  <c r="U537" i="8"/>
  <c r="U521" i="8"/>
  <c r="U489" i="8"/>
  <c r="U377" i="8"/>
  <c r="U265" i="8"/>
  <c r="U185" i="8"/>
  <c r="U153" i="8"/>
  <c r="U41" i="8"/>
  <c r="U25" i="8"/>
  <c r="U920" i="8"/>
  <c r="U904" i="8"/>
  <c r="U872" i="8"/>
  <c r="U840" i="8"/>
  <c r="U760" i="8"/>
  <c r="U744" i="8"/>
  <c r="U728" i="8"/>
  <c r="U648" i="8"/>
  <c r="U632" i="8"/>
  <c r="U616" i="8"/>
  <c r="U600" i="8"/>
  <c r="U584" i="8"/>
  <c r="U552" i="8"/>
  <c r="U536" i="8"/>
  <c r="U520" i="8"/>
  <c r="U440" i="8"/>
  <c r="U392" i="8"/>
  <c r="U376" i="8"/>
  <c r="U360" i="8"/>
  <c r="U280" i="8"/>
  <c r="U264" i="8"/>
  <c r="U248" i="8"/>
  <c r="U232" i="8"/>
  <c r="U200" i="8"/>
  <c r="U184" i="8"/>
  <c r="U152" i="8"/>
  <c r="U136" i="8"/>
  <c r="U903" i="8"/>
  <c r="U871" i="8"/>
  <c r="U839" i="8"/>
  <c r="U759" i="8"/>
  <c r="U743" i="8"/>
  <c r="U727" i="8"/>
  <c r="U695" i="8"/>
  <c r="U647" i="8"/>
  <c r="U631" i="8"/>
  <c r="U615" i="8"/>
  <c r="U599" i="8"/>
  <c r="U583" i="8"/>
  <c r="U551" i="8"/>
  <c r="U535" i="8"/>
  <c r="U519" i="8"/>
  <c r="U503" i="8"/>
  <c r="U487" i="8"/>
  <c r="U455" i="8"/>
  <c r="U439" i="8"/>
  <c r="U423" i="8"/>
  <c r="U407" i="8"/>
  <c r="U391" i="8"/>
  <c r="U375" i="8"/>
  <c r="U359" i="8"/>
  <c r="U343" i="8"/>
  <c r="U327" i="8"/>
  <c r="U279" i="8"/>
  <c r="U263" i="8"/>
  <c r="U247" i="8"/>
  <c r="U231" i="8"/>
  <c r="U199" i="8"/>
  <c r="U183" i="8"/>
  <c r="U135" i="8"/>
  <c r="U119" i="8"/>
  <c r="U87" i="8"/>
  <c r="U71" i="8"/>
  <c r="U23" i="8"/>
  <c r="U630" i="8"/>
  <c r="U614" i="8"/>
  <c r="U598" i="8"/>
  <c r="U582" i="8"/>
  <c r="U566" i="8"/>
  <c r="U550" i="8"/>
  <c r="U518" i="8"/>
  <c r="U502" i="8"/>
  <c r="U486" i="8"/>
  <c r="U454" i="8"/>
  <c r="U438" i="8"/>
  <c r="U422" i="8"/>
  <c r="U406" i="8"/>
  <c r="U374" i="8"/>
  <c r="U358" i="8"/>
  <c r="U342" i="8"/>
  <c r="U326" i="8"/>
  <c r="U310" i="8"/>
  <c r="U262" i="8"/>
  <c r="U246" i="8"/>
  <c r="U230" i="8"/>
  <c r="U182" i="8"/>
  <c r="U166" i="8"/>
  <c r="U134" i="8"/>
  <c r="U118" i="8"/>
  <c r="U70" i="8"/>
  <c r="U22" i="8"/>
  <c r="U933" i="8"/>
  <c r="U917" i="8"/>
  <c r="U885" i="8"/>
  <c r="U837" i="8"/>
  <c r="U821" i="8"/>
  <c r="U773" i="8"/>
  <c r="U757" i="8"/>
  <c r="U741" i="8"/>
  <c r="U725" i="8"/>
  <c r="U693" i="8"/>
  <c r="U661" i="8"/>
  <c r="U629" i="8"/>
  <c r="U613" i="8"/>
  <c r="U581" i="8"/>
  <c r="U565" i="8"/>
  <c r="U549" i="8"/>
  <c r="U517" i="8"/>
  <c r="U485" i="8"/>
  <c r="U437" i="8"/>
  <c r="U421" i="8"/>
  <c r="U405" i="8"/>
  <c r="U389" i="8"/>
  <c r="U373" i="8"/>
  <c r="U341" i="8"/>
  <c r="U325" i="8"/>
  <c r="U309" i="8"/>
  <c r="U261" i="8"/>
  <c r="U245" i="8"/>
  <c r="U229" i="8"/>
  <c r="U181" i="8"/>
  <c r="U165" i="8"/>
  <c r="U133" i="8"/>
  <c r="U117" i="8"/>
  <c r="U69" i="8"/>
  <c r="U53" i="8"/>
  <c r="U21" i="8"/>
  <c r="U820" i="8"/>
  <c r="U804" i="8"/>
  <c r="U772" i="8"/>
  <c r="U756" i="8"/>
  <c r="U740" i="8"/>
  <c r="U724" i="8"/>
  <c r="U708" i="8"/>
  <c r="U692" i="8"/>
  <c r="U676" i="8"/>
  <c r="U628" i="8"/>
  <c r="U612" i="8"/>
  <c r="U596" i="8"/>
  <c r="U580" i="8"/>
  <c r="U564" i="8"/>
  <c r="U548" i="8"/>
  <c r="U516" i="8"/>
  <c r="U500" i="8"/>
  <c r="U484" i="8"/>
  <c r="U468" i="8"/>
  <c r="U452" i="8"/>
  <c r="U420" i="8"/>
  <c r="U404" i="8"/>
  <c r="U388" i="8"/>
  <c r="U372" i="8"/>
  <c r="U340" i="8"/>
  <c r="U324" i="8"/>
  <c r="U308" i="8"/>
  <c r="U260" i="8"/>
  <c r="U244" i="8"/>
  <c r="U228" i="8"/>
  <c r="U212" i="8"/>
  <c r="U180" i="8"/>
  <c r="U164" i="8"/>
  <c r="U132" i="8"/>
  <c r="U116" i="8"/>
  <c r="U84" i="8"/>
  <c r="U68" i="8"/>
  <c r="U52" i="8"/>
  <c r="U20" i="8"/>
  <c r="U4" i="8"/>
  <c r="U819" i="8"/>
  <c r="U803" i="8"/>
  <c r="U755" i="8"/>
  <c r="U739" i="8"/>
  <c r="U723" i="8"/>
  <c r="U707" i="8"/>
  <c r="U691" i="8"/>
  <c r="U675" i="8"/>
  <c r="U627" i="8"/>
  <c r="U611" i="8"/>
  <c r="U595" i="8"/>
  <c r="U579" i="8"/>
  <c r="U563" i="8"/>
  <c r="U547" i="8"/>
  <c r="U499" i="8"/>
  <c r="U483" i="8"/>
  <c r="U467" i="8"/>
  <c r="U451" i="8"/>
  <c r="U435" i="8"/>
  <c r="U419" i="8"/>
  <c r="U403" i="8"/>
  <c r="U387" i="8"/>
  <c r="U371" i="8"/>
  <c r="U339" i="8"/>
  <c r="U323" i="8"/>
  <c r="U307" i="8"/>
  <c r="U291" i="8"/>
  <c r="U243" i="8"/>
  <c r="U227" i="8"/>
  <c r="U211" i="8"/>
  <c r="U179" i="8"/>
  <c r="U163" i="8"/>
  <c r="U131" i="8"/>
  <c r="U115" i="8"/>
  <c r="U99" i="8"/>
  <c r="U67" i="8"/>
  <c r="U51" i="8"/>
  <c r="U19" i="8"/>
  <c r="U3" i="8"/>
  <c r="T1145" i="8"/>
  <c r="P1145" i="8"/>
  <c r="P1129" i="8"/>
  <c r="T1129" i="8"/>
  <c r="T1113" i="8"/>
  <c r="P1113" i="8"/>
  <c r="S1113" i="8" s="1"/>
  <c r="T1097" i="8"/>
  <c r="P1097" i="8"/>
  <c r="S1097" i="8" s="1"/>
  <c r="T1081" i="8"/>
  <c r="P1081" i="8"/>
  <c r="U1081" i="8" s="1"/>
  <c r="T1065" i="8"/>
  <c r="P1065" i="8"/>
  <c r="U1065" i="8" s="1"/>
  <c r="T1001" i="8"/>
  <c r="P1001" i="8"/>
  <c r="S1001" i="8" s="1"/>
  <c r="T985" i="8"/>
  <c r="P985" i="8"/>
  <c r="U985" i="8" s="1"/>
  <c r="T969" i="8"/>
  <c r="P969" i="8"/>
  <c r="U969" i="8" s="1"/>
  <c r="T953" i="8"/>
  <c r="P953" i="8"/>
  <c r="T937" i="8"/>
  <c r="P937" i="8"/>
  <c r="U937" i="8" s="1"/>
  <c r="T905" i="8"/>
  <c r="P905" i="8"/>
  <c r="T889" i="8"/>
  <c r="P889" i="8"/>
  <c r="U889" i="8" s="1"/>
  <c r="P873" i="8"/>
  <c r="U873" i="8" s="1"/>
  <c r="T873" i="8"/>
  <c r="T857" i="8"/>
  <c r="P857" i="8"/>
  <c r="T841" i="8"/>
  <c r="P841" i="8"/>
  <c r="T825" i="8"/>
  <c r="P825" i="8"/>
  <c r="T809" i="8"/>
  <c r="P809" i="8"/>
  <c r="S809" i="8" s="1"/>
  <c r="T745" i="8"/>
  <c r="P745" i="8"/>
  <c r="T729" i="8"/>
  <c r="P729" i="8"/>
  <c r="T713" i="8"/>
  <c r="P713" i="8"/>
  <c r="U713" i="8" s="1"/>
  <c r="T697" i="8"/>
  <c r="P697" i="8"/>
  <c r="T681" i="8"/>
  <c r="P681" i="8"/>
  <c r="T649" i="8"/>
  <c r="P649" i="8"/>
  <c r="U649" i="8" s="1"/>
  <c r="T633" i="8"/>
  <c r="P633" i="8"/>
  <c r="U633" i="8" s="1"/>
  <c r="P617" i="8"/>
  <c r="U617" i="8" s="1"/>
  <c r="T617" i="8"/>
  <c r="T601" i="8"/>
  <c r="P601" i="8"/>
  <c r="U601" i="8" s="1"/>
  <c r="T585" i="8"/>
  <c r="P585" i="8"/>
  <c r="T569" i="8"/>
  <c r="P569" i="8"/>
  <c r="T553" i="8"/>
  <c r="P553" i="8"/>
  <c r="S553" i="8" s="1"/>
  <c r="T489" i="8"/>
  <c r="P489" i="8"/>
  <c r="S489" i="8" s="1"/>
  <c r="T473" i="8"/>
  <c r="P473" i="8"/>
  <c r="S473" i="8" s="1"/>
  <c r="T457" i="8"/>
  <c r="P457" i="8"/>
  <c r="T441" i="8"/>
  <c r="P441" i="8"/>
  <c r="S441" i="8" s="1"/>
  <c r="T425" i="8"/>
  <c r="P425" i="8"/>
  <c r="T393" i="8"/>
  <c r="P393" i="8"/>
  <c r="S393" i="8" s="1"/>
  <c r="T377" i="8"/>
  <c r="P377" i="8"/>
  <c r="P361" i="8"/>
  <c r="U361" i="8" s="1"/>
  <c r="T361" i="8"/>
  <c r="T345" i="8"/>
  <c r="P345" i="8"/>
  <c r="T329" i="8"/>
  <c r="P329" i="8"/>
  <c r="S329" i="8" s="1"/>
  <c r="T313" i="8"/>
  <c r="P313" i="8"/>
  <c r="T297" i="8"/>
  <c r="P297" i="8"/>
  <c r="S297" i="8" s="1"/>
  <c r="T137" i="8"/>
  <c r="P137" i="8"/>
  <c r="S137" i="8" s="1"/>
  <c r="T121" i="8"/>
  <c r="P121" i="8"/>
  <c r="U121" i="8" s="1"/>
  <c r="T105" i="8"/>
  <c r="P105" i="8"/>
  <c r="U105" i="8" s="1"/>
  <c r="T1017" i="8"/>
  <c r="T761" i="8"/>
  <c r="T505" i="8"/>
  <c r="S7" i="8"/>
  <c r="S23" i="8"/>
  <c r="S39" i="8"/>
  <c r="S55" i="8"/>
  <c r="S71" i="8"/>
  <c r="S87" i="8"/>
  <c r="S103" i="8"/>
  <c r="S119" i="8"/>
  <c r="S135" i="8"/>
  <c r="S151" i="8"/>
  <c r="S167" i="8"/>
  <c r="S183" i="8"/>
  <c r="S199" i="8"/>
  <c r="S215" i="8"/>
  <c r="S231" i="8"/>
  <c r="S247" i="8"/>
  <c r="S263" i="8"/>
  <c r="S279" i="8"/>
  <c r="S295" i="8"/>
  <c r="S311" i="8"/>
  <c r="S327" i="8"/>
  <c r="S343" i="8"/>
  <c r="S359" i="8"/>
  <c r="S375" i="8"/>
  <c r="S391" i="8"/>
  <c r="S407" i="8"/>
  <c r="S423" i="8"/>
  <c r="S439" i="8"/>
  <c r="S455" i="8"/>
  <c r="S471" i="8"/>
  <c r="S487" i="8"/>
  <c r="S503" i="8"/>
  <c r="S519" i="8"/>
  <c r="S535" i="8"/>
  <c r="S551" i="8"/>
  <c r="S567" i="8"/>
  <c r="S583" i="8"/>
  <c r="S599" i="8"/>
  <c r="S615" i="8"/>
  <c r="S631" i="8"/>
  <c r="S647" i="8"/>
  <c r="S663" i="8"/>
  <c r="S679" i="8"/>
  <c r="S695" i="8"/>
  <c r="S711" i="8"/>
  <c r="S727" i="8"/>
  <c r="S743" i="8"/>
  <c r="S759" i="8"/>
  <c r="S775" i="8"/>
  <c r="S791" i="8"/>
  <c r="S807" i="8"/>
  <c r="S823" i="8"/>
  <c r="S839" i="8"/>
  <c r="S8" i="8"/>
  <c r="S24" i="8"/>
  <c r="S40" i="8"/>
  <c r="S56" i="8"/>
  <c r="S72" i="8"/>
  <c r="S88" i="8"/>
  <c r="S104" i="8"/>
  <c r="S120" i="8"/>
  <c r="S136" i="8"/>
  <c r="S152" i="8"/>
  <c r="S168" i="8"/>
  <c r="S184" i="8"/>
  <c r="S200" i="8"/>
  <c r="S216" i="8"/>
  <c r="S232" i="8"/>
  <c r="S248" i="8"/>
  <c r="S264" i="8"/>
  <c r="S280" i="8"/>
  <c r="S296" i="8"/>
  <c r="S312" i="8"/>
  <c r="S328" i="8"/>
  <c r="S344" i="8"/>
  <c r="S360" i="8"/>
  <c r="S376" i="8"/>
  <c r="S392" i="8"/>
  <c r="S408" i="8"/>
  <c r="S424" i="8"/>
  <c r="S440" i="8"/>
  <c r="S456" i="8"/>
  <c r="S472" i="8"/>
  <c r="S488" i="8"/>
  <c r="S504" i="8"/>
  <c r="S520" i="8"/>
  <c r="S536" i="8"/>
  <c r="S552" i="8"/>
  <c r="S568" i="8"/>
  <c r="S584" i="8"/>
  <c r="S600" i="8"/>
  <c r="S616" i="8"/>
  <c r="S632" i="8"/>
  <c r="S648" i="8"/>
  <c r="S664" i="8"/>
  <c r="S680" i="8"/>
  <c r="S696" i="8"/>
  <c r="S712" i="8"/>
  <c r="S728" i="8"/>
  <c r="S744" i="8"/>
  <c r="S760" i="8"/>
  <c r="S776" i="8"/>
  <c r="S792" i="8"/>
  <c r="S808" i="8"/>
  <c r="S824" i="8"/>
  <c r="S9" i="8"/>
  <c r="S25" i="8"/>
  <c r="S41" i="8"/>
  <c r="S57" i="8"/>
  <c r="S73" i="8"/>
  <c r="S89" i="8"/>
  <c r="S105" i="8"/>
  <c r="S153" i="8"/>
  <c r="S169" i="8"/>
  <c r="S185" i="8"/>
  <c r="S201" i="8"/>
  <c r="S217" i="8"/>
  <c r="S233" i="8"/>
  <c r="S249" i="8"/>
  <c r="S265" i="8"/>
  <c r="S281" i="8"/>
  <c r="S361" i="8"/>
  <c r="S377" i="8"/>
  <c r="S409" i="8"/>
  <c r="S505" i="8"/>
  <c r="S521" i="8"/>
  <c r="S537" i="8"/>
  <c r="S569" i="8"/>
  <c r="S649" i="8"/>
  <c r="S665" i="8"/>
  <c r="S697" i="8"/>
  <c r="S713" i="8"/>
  <c r="S761" i="8"/>
  <c r="S777" i="8"/>
  <c r="S793" i="8"/>
  <c r="S58" i="8"/>
  <c r="S74" i="8"/>
  <c r="S138" i="8"/>
  <c r="S234" i="8"/>
  <c r="S250" i="8"/>
  <c r="S266" i="8"/>
  <c r="S298" i="8"/>
  <c r="S314" i="8"/>
  <c r="S330" i="8"/>
  <c r="S362" i="8"/>
  <c r="S394" i="8"/>
  <c r="S410" i="8"/>
  <c r="S458" i="8"/>
  <c r="S522" i="8"/>
  <c r="S554" i="8"/>
  <c r="S570" i="8"/>
  <c r="S618" i="8"/>
  <c r="S650" i="8"/>
  <c r="S666" i="8"/>
  <c r="S762" i="8"/>
  <c r="S778" i="8"/>
  <c r="S18" i="8"/>
  <c r="S38" i="8"/>
  <c r="S62" i="8"/>
  <c r="S102" i="8"/>
  <c r="S126" i="8"/>
  <c r="S166" i="8"/>
  <c r="S190" i="8"/>
  <c r="S230" i="8"/>
  <c r="S294" i="8"/>
  <c r="S318" i="8"/>
  <c r="S338" i="8"/>
  <c r="S358" i="8"/>
  <c r="S402" i="8"/>
  <c r="S422" i="8"/>
  <c r="S466" i="8"/>
  <c r="S486" i="8"/>
  <c r="S550" i="8"/>
  <c r="S594" i="8"/>
  <c r="S614" i="8"/>
  <c r="S638" i="8"/>
  <c r="S678" i="8"/>
  <c r="S702" i="8"/>
  <c r="S742" i="8"/>
  <c r="S786" i="8"/>
  <c r="S806" i="8"/>
  <c r="S879" i="8"/>
  <c r="S975" i="8"/>
  <c r="S991" i="8"/>
  <c r="S1023" i="8"/>
  <c r="S1039" i="8"/>
  <c r="S1055" i="8"/>
  <c r="S1071" i="8"/>
  <c r="S1119" i="8"/>
  <c r="R398" i="8"/>
  <c r="R414" i="8"/>
  <c r="R606" i="8"/>
  <c r="R622" i="8"/>
  <c r="R638" i="8"/>
  <c r="R654" i="8"/>
  <c r="R830" i="8"/>
  <c r="R942" i="8"/>
  <c r="R958" i="8"/>
  <c r="R990" i="8"/>
  <c r="R1006" i="8"/>
  <c r="R1134" i="8"/>
  <c r="R1150" i="8"/>
  <c r="Q13" i="8"/>
  <c r="Q29" i="8"/>
  <c r="Q45" i="8"/>
  <c r="Q61" i="8"/>
  <c r="Q77" i="8"/>
  <c r="Q93" i="8"/>
  <c r="Q109" i="8"/>
  <c r="Q125" i="8"/>
  <c r="Q141" i="8"/>
  <c r="Q157" i="8"/>
  <c r="Q173" i="8"/>
  <c r="Q189" i="8"/>
  <c r="Q205" i="8"/>
  <c r="Q221" i="8"/>
  <c r="Q237" i="8"/>
  <c r="Q253" i="8"/>
  <c r="Q269" i="8"/>
  <c r="Q285" i="8"/>
  <c r="Q301" i="8"/>
  <c r="Q317" i="8"/>
  <c r="Q333" i="8"/>
  <c r="Q349" i="8"/>
  <c r="Q365" i="8"/>
  <c r="Q381" i="8"/>
  <c r="Q397" i="8"/>
  <c r="Q413" i="8"/>
  <c r="Q429" i="8"/>
  <c r="Q445" i="8"/>
  <c r="Q461" i="8"/>
  <c r="Q477" i="8"/>
  <c r="Q493" i="8"/>
  <c r="Q509" i="8"/>
  <c r="Q525" i="8"/>
  <c r="Q541" i="8"/>
  <c r="Q557" i="8"/>
  <c r="Q573" i="8"/>
  <c r="Q589" i="8"/>
  <c r="Q605" i="8"/>
  <c r="Q621" i="8"/>
  <c r="Q637" i="8"/>
  <c r="Q653" i="8"/>
  <c r="Q669" i="8"/>
  <c r="Q685" i="8"/>
  <c r="Q701" i="8"/>
  <c r="Q717" i="8"/>
  <c r="Q733" i="8"/>
  <c r="Q749" i="8"/>
  <c r="Q765" i="8"/>
  <c r="Q781" i="8"/>
  <c r="Q797" i="8"/>
  <c r="Q813" i="8"/>
  <c r="Q829" i="8"/>
  <c r="Q845" i="8"/>
  <c r="Q861" i="8"/>
  <c r="Q877" i="8"/>
  <c r="Q893" i="8"/>
  <c r="Q909" i="8"/>
  <c r="Q925" i="8"/>
  <c r="Q941" i="8"/>
  <c r="Q957" i="8"/>
  <c r="Q973" i="8"/>
  <c r="Q989" i="8"/>
  <c r="Q1005" i="8"/>
  <c r="Q1021" i="8"/>
  <c r="Q1037" i="8"/>
  <c r="Q1053" i="8"/>
  <c r="Q1069" i="8"/>
  <c r="Q1085" i="8"/>
  <c r="Q1101" i="8"/>
  <c r="Q1117" i="8"/>
  <c r="Q1133" i="8"/>
  <c r="Q1149" i="8"/>
  <c r="S238" i="8"/>
  <c r="S342" i="8"/>
  <c r="S534" i="8"/>
  <c r="S790" i="8"/>
  <c r="S867" i="8"/>
  <c r="S947" i="8"/>
  <c r="S1011" i="8"/>
  <c r="S19" i="8"/>
  <c r="S43" i="8"/>
  <c r="S83" i="8"/>
  <c r="S107" i="8"/>
  <c r="S147" i="8"/>
  <c r="S211" i="8"/>
  <c r="S275" i="8"/>
  <c r="S299" i="8"/>
  <c r="S319" i="8"/>
  <c r="S339" i="8"/>
  <c r="S363" i="8"/>
  <c r="S403" i="8"/>
  <c r="S467" i="8"/>
  <c r="S531" i="8"/>
  <c r="S595" i="8"/>
  <c r="S639" i="8"/>
  <c r="S659" i="8"/>
  <c r="S703" i="8"/>
  <c r="S723" i="8"/>
  <c r="S767" i="8"/>
  <c r="S787" i="8"/>
  <c r="S864" i="8"/>
  <c r="S880" i="8"/>
  <c r="S976" i="8"/>
  <c r="S1008" i="8"/>
  <c r="S1056" i="8"/>
  <c r="S1120" i="8"/>
  <c r="S1152" i="8"/>
  <c r="R15" i="8"/>
  <c r="R95" i="8"/>
  <c r="R143" i="8"/>
  <c r="R159" i="8"/>
  <c r="R271" i="8"/>
  <c r="R287" i="8"/>
  <c r="R319" i="8"/>
  <c r="R335" i="8"/>
  <c r="R527" i="8"/>
  <c r="R671" i="8"/>
  <c r="R751" i="8"/>
  <c r="R815" i="8"/>
  <c r="R831" i="8"/>
  <c r="R943" i="8"/>
  <c r="R1119" i="8"/>
  <c r="Q14" i="8"/>
  <c r="Q30" i="8"/>
  <c r="Q46" i="8"/>
  <c r="Q62" i="8"/>
  <c r="Q78" i="8"/>
  <c r="Q94" i="8"/>
  <c r="Q110" i="8"/>
  <c r="Q126" i="8"/>
  <c r="Q142" i="8"/>
  <c r="Q158" i="8"/>
  <c r="Q174" i="8"/>
  <c r="Q190" i="8"/>
  <c r="Q206" i="8"/>
  <c r="Q222" i="8"/>
  <c r="Q238" i="8"/>
  <c r="Q254" i="8"/>
  <c r="Q270" i="8"/>
  <c r="Q286" i="8"/>
  <c r="Q302" i="8"/>
  <c r="Q318" i="8"/>
  <c r="Q334" i="8"/>
  <c r="Q350" i="8"/>
  <c r="Q366" i="8"/>
  <c r="Q382" i="8"/>
  <c r="Q398" i="8"/>
  <c r="Q414" i="8"/>
  <c r="Q430" i="8"/>
  <c r="Q446" i="8"/>
  <c r="Q462" i="8"/>
  <c r="Q478" i="8"/>
  <c r="Q494" i="8"/>
  <c r="Q510" i="8"/>
  <c r="Q526" i="8"/>
  <c r="Q542" i="8"/>
  <c r="Q558" i="8"/>
  <c r="Q574" i="8"/>
  <c r="Q590" i="8"/>
  <c r="Q606" i="8"/>
  <c r="Q622" i="8"/>
  <c r="Q638" i="8"/>
  <c r="Q654" i="8"/>
  <c r="Q670" i="8"/>
  <c r="Q686" i="8"/>
  <c r="Q702" i="8"/>
  <c r="Q718" i="8"/>
  <c r="Q734" i="8"/>
  <c r="Q750" i="8"/>
  <c r="Q766" i="8"/>
  <c r="Q782" i="8"/>
  <c r="Q798" i="8"/>
  <c r="Q814" i="8"/>
  <c r="Q830" i="8"/>
  <c r="Q846" i="8"/>
  <c r="Q862" i="8"/>
  <c r="Q878" i="8"/>
  <c r="Q894" i="8"/>
  <c r="Q910" i="8"/>
  <c r="Q926" i="8"/>
  <c r="Q942" i="8"/>
  <c r="Q958" i="8"/>
  <c r="Q974" i="8"/>
  <c r="Q990" i="8"/>
  <c r="Q1006" i="8"/>
  <c r="Q1022" i="8"/>
  <c r="Q1038" i="8"/>
  <c r="Q1054" i="8"/>
  <c r="Q1070" i="8"/>
  <c r="Q1086" i="8"/>
  <c r="Q1102" i="8"/>
  <c r="Q1118" i="8"/>
  <c r="Q1134" i="8"/>
  <c r="Q1150" i="8"/>
  <c r="S278" i="8"/>
  <c r="S430" i="8"/>
  <c r="S662" i="8"/>
  <c r="S770" i="8"/>
  <c r="S851" i="8"/>
  <c r="S915" i="8"/>
  <c r="S979" i="8"/>
  <c r="S1043" i="8"/>
  <c r="S20" i="8"/>
  <c r="S44" i="8"/>
  <c r="S84" i="8"/>
  <c r="S148" i="8"/>
  <c r="S192" i="8"/>
  <c r="S212" i="8"/>
  <c r="S276" i="8"/>
  <c r="S300" i="8"/>
  <c r="S320" i="8"/>
  <c r="S340" i="8"/>
  <c r="S364" i="8"/>
  <c r="S404" i="8"/>
  <c r="S428" i="8"/>
  <c r="S468" i="8"/>
  <c r="S492" i="8"/>
  <c r="S532" i="8"/>
  <c r="S596" i="8"/>
  <c r="S660" i="8"/>
  <c r="S684" i="8"/>
  <c r="S724" i="8"/>
  <c r="S748" i="8"/>
  <c r="S788" i="8"/>
  <c r="S812" i="8"/>
  <c r="S849" i="8"/>
  <c r="S881" i="8"/>
  <c r="S897" i="8"/>
  <c r="S913" i="8"/>
  <c r="S945" i="8"/>
  <c r="S993" i="8"/>
  <c r="S1009" i="8"/>
  <c r="S1041" i="8"/>
  <c r="S1057" i="8"/>
  <c r="S1073" i="8"/>
  <c r="S1121" i="8"/>
  <c r="R16" i="8"/>
  <c r="R112" i="8"/>
  <c r="R128" i="8"/>
  <c r="R144" i="8"/>
  <c r="R160" i="8"/>
  <c r="R336" i="8"/>
  <c r="R448" i="8"/>
  <c r="R464" i="8"/>
  <c r="R528" i="8"/>
  <c r="R880" i="8"/>
  <c r="R896" i="8"/>
  <c r="R1008" i="8"/>
  <c r="R1040" i="8"/>
  <c r="R1120" i="8"/>
  <c r="R1152" i="8"/>
  <c r="Q15" i="8"/>
  <c r="Q31" i="8"/>
  <c r="Q47" i="8"/>
  <c r="Q63" i="8"/>
  <c r="Q79" i="8"/>
  <c r="Q95" i="8"/>
  <c r="Q111" i="8"/>
  <c r="Q127" i="8"/>
  <c r="Q143" i="8"/>
  <c r="Q159" i="8"/>
  <c r="Q175" i="8"/>
  <c r="Q191" i="8"/>
  <c r="Q207" i="8"/>
  <c r="Q223" i="8"/>
  <c r="Q239" i="8"/>
  <c r="Q255" i="8"/>
  <c r="Q271" i="8"/>
  <c r="Q287" i="8"/>
  <c r="Q303" i="8"/>
  <c r="Q319" i="8"/>
  <c r="Q335" i="8"/>
  <c r="Q351" i="8"/>
  <c r="Q367" i="8"/>
  <c r="Q383" i="8"/>
  <c r="Q399" i="8"/>
  <c r="Q415" i="8"/>
  <c r="Q431" i="8"/>
  <c r="Q447" i="8"/>
  <c r="Q463" i="8"/>
  <c r="Q479" i="8"/>
  <c r="Q495" i="8"/>
  <c r="Q511" i="8"/>
  <c r="Q527" i="8"/>
  <c r="Q543" i="8"/>
  <c r="Q559" i="8"/>
  <c r="Q575" i="8"/>
  <c r="Q591" i="8"/>
  <c r="Q607" i="8"/>
  <c r="Q623" i="8"/>
  <c r="Q639" i="8"/>
  <c r="Q655" i="8"/>
  <c r="Q671" i="8"/>
  <c r="Q687" i="8"/>
  <c r="Q703" i="8"/>
  <c r="Q719" i="8"/>
  <c r="Q735" i="8"/>
  <c r="Q751" i="8"/>
  <c r="Q767" i="8"/>
  <c r="Q783" i="8"/>
  <c r="Q799" i="8"/>
  <c r="Q815" i="8"/>
  <c r="Q831" i="8"/>
  <c r="Q847" i="8"/>
  <c r="Q863" i="8"/>
  <c r="Q879" i="8"/>
  <c r="Q895" i="8"/>
  <c r="Q911" i="8"/>
  <c r="Q927" i="8"/>
  <c r="Q943" i="8"/>
  <c r="Q959" i="8"/>
  <c r="Q975" i="8"/>
  <c r="Q991" i="8"/>
  <c r="Q1007" i="8"/>
  <c r="Q1023" i="8"/>
  <c r="Q1039" i="8"/>
  <c r="Q1055" i="8"/>
  <c r="Q1071" i="8"/>
  <c r="Q1087" i="8"/>
  <c r="Q1103" i="8"/>
  <c r="Q1119" i="8"/>
  <c r="Q1135" i="8"/>
  <c r="Q1151" i="8"/>
  <c r="S22" i="8"/>
  <c r="S86" i="8"/>
  <c r="S150" i="8"/>
  <c r="S214" i="8"/>
  <c r="S302" i="8"/>
  <c r="S470" i="8"/>
  <c r="S558" i="8"/>
  <c r="S642" i="8"/>
  <c r="S726" i="8"/>
  <c r="S883" i="8"/>
  <c r="S931" i="8"/>
  <c r="S995" i="8"/>
  <c r="S1059" i="8"/>
  <c r="S21" i="8"/>
  <c r="S85" i="8"/>
  <c r="S149" i="8"/>
  <c r="S213" i="8"/>
  <c r="S237" i="8"/>
  <c r="S277" i="8"/>
  <c r="S301" i="8"/>
  <c r="S341" i="8"/>
  <c r="S365" i="8"/>
  <c r="S385" i="8"/>
  <c r="S405" i="8"/>
  <c r="S469" i="8"/>
  <c r="S513" i="8"/>
  <c r="S533" i="8"/>
  <c r="S577" i="8"/>
  <c r="S597" i="8"/>
  <c r="S661" i="8"/>
  <c r="S725" i="8"/>
  <c r="S789" i="8"/>
  <c r="S813" i="8"/>
  <c r="S833" i="8"/>
  <c r="S850" i="8"/>
  <c r="S898" i="8"/>
  <c r="S914" i="8"/>
  <c r="S930" i="8"/>
  <c r="S978" i="8"/>
  <c r="S1122" i="8"/>
  <c r="S1154" i="8"/>
  <c r="R81" i="8"/>
  <c r="R113" i="8"/>
  <c r="R177" i="8"/>
  <c r="R225" i="8"/>
  <c r="R401" i="8"/>
  <c r="R465" i="8"/>
  <c r="R481" i="8"/>
  <c r="R513" i="8"/>
  <c r="R1009" i="8"/>
  <c r="R1041" i="8"/>
  <c r="R1121" i="8"/>
  <c r="Q16" i="8"/>
  <c r="Q32" i="8"/>
  <c r="Q48" i="8"/>
  <c r="Q64" i="8"/>
  <c r="Q80" i="8"/>
  <c r="Q96" i="8"/>
  <c r="Q112" i="8"/>
  <c r="Q128" i="8"/>
  <c r="Q144" i="8"/>
  <c r="Q160" i="8"/>
  <c r="Q176" i="8"/>
  <c r="Q192" i="8"/>
  <c r="Q208" i="8"/>
  <c r="Q224" i="8"/>
  <c r="V224" i="8" s="1"/>
  <c r="Q240" i="8"/>
  <c r="Q256" i="8"/>
  <c r="Q272" i="8"/>
  <c r="Q288" i="8"/>
  <c r="Q304" i="8"/>
  <c r="Q320" i="8"/>
  <c r="Q336" i="8"/>
  <c r="Q352" i="8"/>
  <c r="Q368" i="8"/>
  <c r="Q384" i="8"/>
  <c r="Q400" i="8"/>
  <c r="Q416" i="8"/>
  <c r="Q432" i="8"/>
  <c r="Q448" i="8"/>
  <c r="Q464" i="8"/>
  <c r="V464" i="8" s="1"/>
  <c r="Q480" i="8"/>
  <c r="V480" i="8" s="1"/>
  <c r="Q496" i="8"/>
  <c r="Q512" i="8"/>
  <c r="Q528" i="8"/>
  <c r="Q544" i="8"/>
  <c r="Q560" i="8"/>
  <c r="Q576" i="8"/>
  <c r="Q592" i="8"/>
  <c r="Q608" i="8"/>
  <c r="Q624" i="8"/>
  <c r="Q640" i="8"/>
  <c r="Q656" i="8"/>
  <c r="Q672" i="8"/>
  <c r="Q688" i="8"/>
  <c r="Q704" i="8"/>
  <c r="Q720" i="8"/>
  <c r="Q736" i="8"/>
  <c r="Q752" i="8"/>
  <c r="Q768" i="8"/>
  <c r="Q784" i="8"/>
  <c r="Q800" i="8"/>
  <c r="Q816" i="8"/>
  <c r="Q832" i="8"/>
  <c r="Q848" i="8"/>
  <c r="Q864" i="8"/>
  <c r="Q880" i="8"/>
  <c r="Q896" i="8"/>
  <c r="Q912" i="8"/>
  <c r="Q928" i="8"/>
  <c r="Q944" i="8"/>
  <c r="Q960" i="8"/>
  <c r="Q976" i="8"/>
  <c r="V976" i="8" s="1"/>
  <c r="Q992" i="8"/>
  <c r="Q1008" i="8"/>
  <c r="Q1024" i="8"/>
  <c r="Q1040" i="8"/>
  <c r="Q1056" i="8"/>
  <c r="Q1072" i="8"/>
  <c r="Q1088" i="8"/>
  <c r="Q1104" i="8"/>
  <c r="Q1120" i="8"/>
  <c r="Q1136" i="8"/>
  <c r="Q1152" i="8"/>
  <c r="S174" i="8"/>
  <c r="S406" i="8"/>
  <c r="S598" i="8"/>
  <c r="S834" i="8"/>
  <c r="S899" i="8"/>
  <c r="S963" i="8"/>
  <c r="S1027" i="8"/>
  <c r="S1091" i="8"/>
  <c r="S12" i="8"/>
  <c r="S37" i="8"/>
  <c r="S100" i="8"/>
  <c r="S134" i="8"/>
  <c r="S163" i="8"/>
  <c r="S197" i="8"/>
  <c r="S260" i="8"/>
  <c r="S323" i="8"/>
  <c r="S352" i="8"/>
  <c r="S478" i="8"/>
  <c r="S507" i="8"/>
  <c r="S541" i="8"/>
  <c r="S566" i="8"/>
  <c r="S604" i="8"/>
  <c r="S629" i="8"/>
  <c r="S692" i="8"/>
  <c r="S755" i="8"/>
  <c r="S870" i="8"/>
  <c r="S917" i="8"/>
  <c r="S964" i="8"/>
  <c r="S985" i="8"/>
  <c r="S1032" i="8"/>
  <c r="S1053" i="8"/>
  <c r="S1078" i="8"/>
  <c r="S1123" i="8"/>
  <c r="S1143" i="8"/>
  <c r="R54" i="8"/>
  <c r="R98" i="8"/>
  <c r="R118" i="8"/>
  <c r="R138" i="8"/>
  <c r="R182" i="8"/>
  <c r="R202" i="8"/>
  <c r="R246" i="8"/>
  <c r="R310" i="8"/>
  <c r="R374" i="8"/>
  <c r="R438" i="8"/>
  <c r="R458" i="8"/>
  <c r="R502" i="8"/>
  <c r="R522" i="8"/>
  <c r="R546" i="8"/>
  <c r="R566" i="8"/>
  <c r="R630" i="8"/>
  <c r="R694" i="8"/>
  <c r="R758" i="8"/>
  <c r="R822" i="8"/>
  <c r="R886" i="8"/>
  <c r="R950" i="8"/>
  <c r="R970" i="8"/>
  <c r="R1014" i="8"/>
  <c r="R1078" i="8"/>
  <c r="R1098" i="8"/>
  <c r="R1142" i="8"/>
  <c r="Q9" i="8"/>
  <c r="Q33" i="8"/>
  <c r="Q53" i="8"/>
  <c r="Q73" i="8"/>
  <c r="Q97" i="8"/>
  <c r="Q117" i="8"/>
  <c r="Q137" i="8"/>
  <c r="Q161" i="8"/>
  <c r="Q181" i="8"/>
  <c r="Q201" i="8"/>
  <c r="Q225" i="8"/>
  <c r="Q245" i="8"/>
  <c r="Q265" i="8"/>
  <c r="Q289" i="8"/>
  <c r="Q309" i="8"/>
  <c r="Q329" i="8"/>
  <c r="Q353" i="8"/>
  <c r="Q373" i="8"/>
  <c r="Q393" i="8"/>
  <c r="Q417" i="8"/>
  <c r="Q437" i="8"/>
  <c r="Q457" i="8"/>
  <c r="Q481" i="8"/>
  <c r="Q501" i="8"/>
  <c r="Q521" i="8"/>
  <c r="Q545" i="8"/>
  <c r="Q565" i="8"/>
  <c r="Q585" i="8"/>
  <c r="Q609" i="8"/>
  <c r="Q629" i="8"/>
  <c r="Q649" i="8"/>
  <c r="Q673" i="8"/>
  <c r="Q693" i="8"/>
  <c r="Q713" i="8"/>
  <c r="Q737" i="8"/>
  <c r="Q757" i="8"/>
  <c r="Q777" i="8"/>
  <c r="Q801" i="8"/>
  <c r="Q821" i="8"/>
  <c r="Q841" i="8"/>
  <c r="Q865" i="8"/>
  <c r="Q885" i="8"/>
  <c r="Q905" i="8"/>
  <c r="Q929" i="8"/>
  <c r="Q949" i="8"/>
  <c r="Q969" i="8"/>
  <c r="Q993" i="8"/>
  <c r="Q1013" i="8"/>
  <c r="Q1033" i="8"/>
  <c r="Q1057" i="8"/>
  <c r="Q1077" i="8"/>
  <c r="Q1097" i="8"/>
  <c r="Q1121" i="8"/>
  <c r="Q1141" i="8"/>
  <c r="S76" i="8"/>
  <c r="S101" i="8"/>
  <c r="S164" i="8"/>
  <c r="S198" i="8"/>
  <c r="S227" i="8"/>
  <c r="S261" i="8"/>
  <c r="S290" i="8"/>
  <c r="S324" i="8"/>
  <c r="S387" i="8"/>
  <c r="S630" i="8"/>
  <c r="S668" i="8"/>
  <c r="S693" i="8"/>
  <c r="S731" i="8"/>
  <c r="S756" i="8"/>
  <c r="S819" i="8"/>
  <c r="S871" i="8"/>
  <c r="S892" i="8"/>
  <c r="S918" i="8"/>
  <c r="S939" i="8"/>
  <c r="S965" i="8"/>
  <c r="S986" i="8"/>
  <c r="S1012" i="8"/>
  <c r="S1033" i="8"/>
  <c r="S1079" i="8"/>
  <c r="S1124" i="8"/>
  <c r="S1144" i="8"/>
  <c r="R11" i="8"/>
  <c r="R35" i="8"/>
  <c r="R55" i="8"/>
  <c r="R99" i="8"/>
  <c r="R119" i="8"/>
  <c r="R163" i="8"/>
  <c r="R183" i="8"/>
  <c r="R227" i="8"/>
  <c r="R247" i="8"/>
  <c r="R291" i="8"/>
  <c r="R311" i="8"/>
  <c r="R355" i="8"/>
  <c r="R375" i="8"/>
  <c r="R395" i="8"/>
  <c r="R419" i="8"/>
  <c r="R439" i="8"/>
  <c r="R483" i="8"/>
  <c r="R503" i="8"/>
  <c r="R547" i="8"/>
  <c r="R567" i="8"/>
  <c r="R611" i="8"/>
  <c r="R631" i="8"/>
  <c r="R675" i="8"/>
  <c r="R695" i="8"/>
  <c r="R739" i="8"/>
  <c r="R759" i="8"/>
  <c r="R779" i="8"/>
  <c r="R803" i="8"/>
  <c r="R823" i="8"/>
  <c r="R867" i="8"/>
  <c r="R887" i="8"/>
  <c r="R931" i="8"/>
  <c r="R951" i="8"/>
  <c r="R995" i="8"/>
  <c r="R1015" i="8"/>
  <c r="R1059" i="8"/>
  <c r="R1079" i="8"/>
  <c r="R1123" i="8"/>
  <c r="R1143" i="8"/>
  <c r="Q10" i="8"/>
  <c r="Q34" i="8"/>
  <c r="Q54" i="8"/>
  <c r="Q74" i="8"/>
  <c r="Q98" i="8"/>
  <c r="Q118" i="8"/>
  <c r="Q138" i="8"/>
  <c r="Q162" i="8"/>
  <c r="Q182" i="8"/>
  <c r="Q202" i="8"/>
  <c r="Q226" i="8"/>
  <c r="Q246" i="8"/>
  <c r="Q266" i="8"/>
  <c r="Q290" i="8"/>
  <c r="Q310" i="8"/>
  <c r="Q330" i="8"/>
  <c r="Q354" i="8"/>
  <c r="Q374" i="8"/>
  <c r="Q394" i="8"/>
  <c r="Q418" i="8"/>
  <c r="Q438" i="8"/>
  <c r="Q458" i="8"/>
  <c r="Q482" i="8"/>
  <c r="Q502" i="8"/>
  <c r="Q522" i="8"/>
  <c r="Q546" i="8"/>
  <c r="Q566" i="8"/>
  <c r="Q586" i="8"/>
  <c r="Q610" i="8"/>
  <c r="Q630" i="8"/>
  <c r="Q650" i="8"/>
  <c r="Q674" i="8"/>
  <c r="Q694" i="8"/>
  <c r="Q714" i="8"/>
  <c r="Q738" i="8"/>
  <c r="Q758" i="8"/>
  <c r="V758" i="8" s="1"/>
  <c r="Q778" i="8"/>
  <c r="Q802" i="8"/>
  <c r="Q822" i="8"/>
  <c r="Q842" i="8"/>
  <c r="Q866" i="8"/>
  <c r="Q886" i="8"/>
  <c r="Q906" i="8"/>
  <c r="Q930" i="8"/>
  <c r="Q950" i="8"/>
  <c r="Q970" i="8"/>
  <c r="Q994" i="8"/>
  <c r="Q1014" i="8"/>
  <c r="Q1034" i="8"/>
  <c r="Q1058" i="8"/>
  <c r="Q1078" i="8"/>
  <c r="Q1098" i="8"/>
  <c r="Q1122" i="8"/>
  <c r="Q1142" i="8"/>
  <c r="S16" i="8"/>
  <c r="S79" i="8"/>
  <c r="S113" i="8"/>
  <c r="S268" i="8"/>
  <c r="S390" i="8"/>
  <c r="S453" i="8"/>
  <c r="S516" i="8"/>
  <c r="S608" i="8"/>
  <c r="S853" i="8"/>
  <c r="S942" i="8"/>
  <c r="S1015" i="8"/>
  <c r="S1082" i="8"/>
  <c r="S1147" i="8"/>
  <c r="R122" i="8"/>
  <c r="R250" i="8"/>
  <c r="R314" i="8"/>
  <c r="R442" i="8"/>
  <c r="R486" i="8"/>
  <c r="R550" i="8"/>
  <c r="R742" i="8"/>
  <c r="R806" i="8"/>
  <c r="R870" i="8"/>
  <c r="R934" i="8"/>
  <c r="R998" i="8"/>
  <c r="R1062" i="8"/>
  <c r="R1126" i="8"/>
  <c r="Q57" i="8"/>
  <c r="Q121" i="8"/>
  <c r="Q185" i="8"/>
  <c r="Q249" i="8"/>
  <c r="Q313" i="8"/>
  <c r="Q377" i="8"/>
  <c r="Q441" i="8"/>
  <c r="Q505" i="8"/>
  <c r="Q569" i="8"/>
  <c r="Q613" i="8"/>
  <c r="Q677" i="8"/>
  <c r="Q741" i="8"/>
  <c r="Q805" i="8"/>
  <c r="Q869" i="8"/>
  <c r="Q933" i="8"/>
  <c r="Q997" i="8"/>
  <c r="Q1061" i="8"/>
  <c r="Q1125" i="8"/>
  <c r="S51" i="8"/>
  <c r="S269" i="8"/>
  <c r="S357" i="8"/>
  <c r="S454" i="8"/>
  <c r="S580" i="8"/>
  <c r="S948" i="8"/>
  <c r="S1016" i="8"/>
  <c r="S1108" i="8"/>
  <c r="R19" i="8"/>
  <c r="R83" i="8"/>
  <c r="R147" i="8"/>
  <c r="R211" i="8"/>
  <c r="R295" i="8"/>
  <c r="R359" i="8"/>
  <c r="S14" i="8"/>
  <c r="S140" i="8"/>
  <c r="S165" i="8"/>
  <c r="S203" i="8"/>
  <c r="S228" i="8"/>
  <c r="S262" i="8"/>
  <c r="S291" i="8"/>
  <c r="S325" i="8"/>
  <c r="S388" i="8"/>
  <c r="S451" i="8"/>
  <c r="S509" i="8"/>
  <c r="S572" i="8"/>
  <c r="S694" i="8"/>
  <c r="S732" i="8"/>
  <c r="S757" i="8"/>
  <c r="S820" i="8"/>
  <c r="S872" i="8"/>
  <c r="S893" i="8"/>
  <c r="S919" i="8"/>
  <c r="S966" i="8"/>
  <c r="S1013" i="8"/>
  <c r="S1034" i="8"/>
  <c r="S1060" i="8"/>
  <c r="S1080" i="8"/>
  <c r="S1125" i="8"/>
  <c r="R36" i="8"/>
  <c r="R56" i="8"/>
  <c r="R100" i="8"/>
  <c r="R120" i="8"/>
  <c r="R164" i="8"/>
  <c r="R184" i="8"/>
  <c r="R204" i="8"/>
  <c r="R228" i="8"/>
  <c r="R248" i="8"/>
  <c r="R292" i="8"/>
  <c r="R312" i="8"/>
  <c r="R356" i="8"/>
  <c r="R376" i="8"/>
  <c r="R420" i="8"/>
  <c r="R440" i="8"/>
  <c r="R484" i="8"/>
  <c r="R504" i="8"/>
  <c r="R548" i="8"/>
  <c r="R568" i="8"/>
  <c r="R612" i="8"/>
  <c r="R632" i="8"/>
  <c r="R676" i="8"/>
  <c r="R696" i="8"/>
  <c r="R716" i="8"/>
  <c r="R740" i="8"/>
  <c r="R760" i="8"/>
  <c r="R780" i="8"/>
  <c r="R804" i="8"/>
  <c r="R824" i="8"/>
  <c r="R868" i="8"/>
  <c r="R888" i="8"/>
  <c r="R932" i="8"/>
  <c r="R952" i="8"/>
  <c r="R996" i="8"/>
  <c r="R1016" i="8"/>
  <c r="R1060" i="8"/>
  <c r="R1080" i="8"/>
  <c r="R1124" i="8"/>
  <c r="R1144" i="8"/>
  <c r="Q11" i="8"/>
  <c r="Q35" i="8"/>
  <c r="Q55" i="8"/>
  <c r="Q75" i="8"/>
  <c r="Q99" i="8"/>
  <c r="Q119" i="8"/>
  <c r="Q139" i="8"/>
  <c r="Q163" i="8"/>
  <c r="V163" i="8" s="1"/>
  <c r="Q183" i="8"/>
  <c r="Q203" i="8"/>
  <c r="Q227" i="8"/>
  <c r="Q247" i="8"/>
  <c r="Q267" i="8"/>
  <c r="Q291" i="8"/>
  <c r="Q311" i="8"/>
  <c r="Q331" i="8"/>
  <c r="Q355" i="8"/>
  <c r="Q375" i="8"/>
  <c r="Q395" i="8"/>
  <c r="Q419" i="8"/>
  <c r="Q439" i="8"/>
  <c r="Q459" i="8"/>
  <c r="Q483" i="8"/>
  <c r="Q503" i="8"/>
  <c r="V503" i="8" s="1"/>
  <c r="Q523" i="8"/>
  <c r="Q547" i="8"/>
  <c r="Q567" i="8"/>
  <c r="Q587" i="8"/>
  <c r="Q611" i="8"/>
  <c r="Q631" i="8"/>
  <c r="Q651" i="8"/>
  <c r="Q675" i="8"/>
  <c r="Q695" i="8"/>
  <c r="Q715" i="8"/>
  <c r="Q739" i="8"/>
  <c r="Q759" i="8"/>
  <c r="Q779" i="8"/>
  <c r="Q803" i="8"/>
  <c r="Q823" i="8"/>
  <c r="Q843" i="8"/>
  <c r="Q867" i="8"/>
  <c r="Q887" i="8"/>
  <c r="Q907" i="8"/>
  <c r="Q931" i="8"/>
  <c r="Q951" i="8"/>
  <c r="Q971" i="8"/>
  <c r="Q995" i="8"/>
  <c r="Q1015" i="8"/>
  <c r="Q1035" i="8"/>
  <c r="Q1059" i="8"/>
  <c r="Q1079" i="8"/>
  <c r="Q1099" i="8"/>
  <c r="Q1123" i="8"/>
  <c r="Q1143" i="8"/>
  <c r="S579" i="8"/>
  <c r="S900" i="8"/>
  <c r="S989" i="8"/>
  <c r="S1062" i="8"/>
  <c r="S1127" i="8"/>
  <c r="R38" i="8"/>
  <c r="R102" i="8"/>
  <c r="R166" i="8"/>
  <c r="R230" i="8"/>
  <c r="R294" i="8"/>
  <c r="R338" i="8"/>
  <c r="Q17" i="8"/>
  <c r="Q81" i="8"/>
  <c r="Q145" i="8"/>
  <c r="Q209" i="8"/>
  <c r="Q273" i="8"/>
  <c r="Q337" i="8"/>
  <c r="Q401" i="8"/>
  <c r="Q465" i="8"/>
  <c r="Q529" i="8"/>
  <c r="Q593" i="8"/>
  <c r="Q657" i="8"/>
  <c r="Q697" i="8"/>
  <c r="Q761" i="8"/>
  <c r="Q849" i="8"/>
  <c r="Q913" i="8"/>
  <c r="Q977" i="8"/>
  <c r="Q1041" i="8"/>
  <c r="Q1105" i="8"/>
  <c r="S17" i="8"/>
  <c r="S395" i="8"/>
  <c r="S483" i="8"/>
  <c r="S546" i="8"/>
  <c r="S643" i="8"/>
  <c r="S735" i="8"/>
  <c r="S901" i="8"/>
  <c r="S969" i="8"/>
  <c r="S1037" i="8"/>
  <c r="S1083" i="8"/>
  <c r="S1148" i="8"/>
  <c r="S15" i="8"/>
  <c r="S175" i="8"/>
  <c r="S229" i="8"/>
  <c r="S292" i="8"/>
  <c r="S326" i="8"/>
  <c r="S355" i="8"/>
  <c r="S389" i="8"/>
  <c r="S418" i="8"/>
  <c r="S452" i="8"/>
  <c r="S515" i="8"/>
  <c r="S544" i="8"/>
  <c r="S573" i="8"/>
  <c r="S699" i="8"/>
  <c r="S733" i="8"/>
  <c r="S758" i="8"/>
  <c r="S821" i="8"/>
  <c r="S852" i="8"/>
  <c r="S873" i="8"/>
  <c r="S920" i="8"/>
  <c r="S967" i="8"/>
  <c r="S988" i="8"/>
  <c r="S1014" i="8"/>
  <c r="S1035" i="8"/>
  <c r="S1061" i="8"/>
  <c r="S1081" i="8"/>
  <c r="S1102" i="8"/>
  <c r="S1126" i="8"/>
  <c r="S1146" i="8"/>
  <c r="R37" i="8"/>
  <c r="R57" i="8"/>
  <c r="R101" i="8"/>
  <c r="R121" i="8"/>
  <c r="R165" i="8"/>
  <c r="R185" i="8"/>
  <c r="R229" i="8"/>
  <c r="R293" i="8"/>
  <c r="R357" i="8"/>
  <c r="R377" i="8"/>
  <c r="R421" i="8"/>
  <c r="R441" i="8"/>
  <c r="R485" i="8"/>
  <c r="R525" i="8"/>
  <c r="R549" i="8"/>
  <c r="R613" i="8"/>
  <c r="R677" i="8"/>
  <c r="R741" i="8"/>
  <c r="R761" i="8"/>
  <c r="R805" i="8"/>
  <c r="R845" i="8"/>
  <c r="R869" i="8"/>
  <c r="R889" i="8"/>
  <c r="R933" i="8"/>
  <c r="R953" i="8"/>
  <c r="R997" i="8"/>
  <c r="R1037" i="8"/>
  <c r="R1061" i="8"/>
  <c r="R1125" i="8"/>
  <c r="R1145" i="8"/>
  <c r="Q12" i="8"/>
  <c r="Q36" i="8"/>
  <c r="Q56" i="8"/>
  <c r="Q76" i="8"/>
  <c r="Q100" i="8"/>
  <c r="Q120" i="8"/>
  <c r="Q140" i="8"/>
  <c r="Q164" i="8"/>
  <c r="Q184" i="8"/>
  <c r="Q204" i="8"/>
  <c r="Q228" i="8"/>
  <c r="Q248" i="8"/>
  <c r="Q268" i="8"/>
  <c r="Q292" i="8"/>
  <c r="Q312" i="8"/>
  <c r="Q332" i="8"/>
  <c r="Q356" i="8"/>
  <c r="Q376" i="8"/>
  <c r="Q396" i="8"/>
  <c r="Q420" i="8"/>
  <c r="Q440" i="8"/>
  <c r="Q460" i="8"/>
  <c r="Q484" i="8"/>
  <c r="Q504" i="8"/>
  <c r="Q524" i="8"/>
  <c r="Q548" i="8"/>
  <c r="Q568" i="8"/>
  <c r="Q588" i="8"/>
  <c r="Q612" i="8"/>
  <c r="Q632" i="8"/>
  <c r="Q652" i="8"/>
  <c r="Q676" i="8"/>
  <c r="Q696" i="8"/>
  <c r="Q716" i="8"/>
  <c r="Q740" i="8"/>
  <c r="Q760" i="8"/>
  <c r="Q780" i="8"/>
  <c r="Q804" i="8"/>
  <c r="Q824" i="8"/>
  <c r="Q844" i="8"/>
  <c r="Q868" i="8"/>
  <c r="Q888" i="8"/>
  <c r="Q908" i="8"/>
  <c r="Q932" i="8"/>
  <c r="Q952" i="8"/>
  <c r="Q972" i="8"/>
  <c r="Q996" i="8"/>
  <c r="Q1016" i="8"/>
  <c r="Q1036" i="8"/>
  <c r="Q1060" i="8"/>
  <c r="Q1080" i="8"/>
  <c r="Q1100" i="8"/>
  <c r="Q1124" i="8"/>
  <c r="Q1144" i="8"/>
  <c r="S293" i="8"/>
  <c r="S356" i="8"/>
  <c r="S419" i="8"/>
  <c r="S482" i="8"/>
  <c r="S637" i="8"/>
  <c r="S671" i="8"/>
  <c r="S822" i="8"/>
  <c r="S874" i="8"/>
  <c r="S921" i="8"/>
  <c r="S968" i="8"/>
  <c r="S1036" i="8"/>
  <c r="S1107" i="8"/>
  <c r="R358" i="8"/>
  <c r="R422" i="8"/>
  <c r="R614" i="8"/>
  <c r="R678" i="8"/>
  <c r="R826" i="8"/>
  <c r="R890" i="8"/>
  <c r="R954" i="8"/>
  <c r="R1018" i="8"/>
  <c r="R1082" i="8"/>
  <c r="Q37" i="8"/>
  <c r="Q101" i="8"/>
  <c r="Q165" i="8"/>
  <c r="Q229" i="8"/>
  <c r="Q293" i="8"/>
  <c r="Q357" i="8"/>
  <c r="Q421" i="8"/>
  <c r="Q485" i="8"/>
  <c r="Q549" i="8"/>
  <c r="Q633" i="8"/>
  <c r="Q721" i="8"/>
  <c r="Q785" i="8"/>
  <c r="Q825" i="8"/>
  <c r="Q889" i="8"/>
  <c r="V889" i="8" s="1"/>
  <c r="Q953" i="8"/>
  <c r="Q1017" i="8"/>
  <c r="Q1081" i="8"/>
  <c r="Q1145" i="8"/>
  <c r="S420" i="8"/>
  <c r="S517" i="8"/>
  <c r="S854" i="8"/>
  <c r="S922" i="8"/>
  <c r="S990" i="8"/>
  <c r="S1063" i="8"/>
  <c r="S1128" i="8"/>
  <c r="R39" i="8"/>
  <c r="R103" i="8"/>
  <c r="R167" i="8"/>
  <c r="R231" i="8"/>
  <c r="R275" i="8"/>
  <c r="S4" i="8"/>
  <c r="S54" i="8"/>
  <c r="S157" i="8"/>
  <c r="S251" i="8"/>
  <c r="S350" i="8"/>
  <c r="S499" i="8"/>
  <c r="S549" i="8"/>
  <c r="S652" i="8"/>
  <c r="S707" i="8"/>
  <c r="S842" i="8"/>
  <c r="S885" i="8"/>
  <c r="S923" i="8"/>
  <c r="S998" i="8"/>
  <c r="S1030" i="8"/>
  <c r="S1109" i="8"/>
  <c r="S1139" i="8"/>
  <c r="R22" i="8"/>
  <c r="R52" i="8"/>
  <c r="R88" i="8"/>
  <c r="R124" i="8"/>
  <c r="R154" i="8"/>
  <c r="R220" i="8"/>
  <c r="R260" i="8"/>
  <c r="R296" i="8"/>
  <c r="R326" i="8"/>
  <c r="R361" i="8"/>
  <c r="R390" i="8"/>
  <c r="R424" i="8"/>
  <c r="R453" i="8"/>
  <c r="R487" i="8"/>
  <c r="R516" i="8"/>
  <c r="R579" i="8"/>
  <c r="R604" i="8"/>
  <c r="R764" i="8"/>
  <c r="R827" i="8"/>
  <c r="R856" i="8"/>
  <c r="R885" i="8"/>
  <c r="R919" i="8"/>
  <c r="R948" i="8"/>
  <c r="R982" i="8"/>
  <c r="R1011" i="8"/>
  <c r="R1045" i="8"/>
  <c r="R1108" i="8"/>
  <c r="Q18" i="8"/>
  <c r="Q43" i="8"/>
  <c r="Q72" i="8"/>
  <c r="Q106" i="8"/>
  <c r="Q135" i="8"/>
  <c r="Q169" i="8"/>
  <c r="Q198" i="8"/>
  <c r="Q232" i="8"/>
  <c r="Q261" i="8"/>
  <c r="Q295" i="8"/>
  <c r="Q324" i="8"/>
  <c r="Q358" i="8"/>
  <c r="V358" i="8" s="1"/>
  <c r="Q387" i="8"/>
  <c r="Q412" i="8"/>
  <c r="Q450" i="8"/>
  <c r="Q475" i="8"/>
  <c r="Q513" i="8"/>
  <c r="Q538" i="8"/>
  <c r="Q572" i="8"/>
  <c r="Q601" i="8"/>
  <c r="Q635" i="8"/>
  <c r="Q664" i="8"/>
  <c r="Q698" i="8"/>
  <c r="Q727" i="8"/>
  <c r="Q756" i="8"/>
  <c r="Q790" i="8"/>
  <c r="Q819" i="8"/>
  <c r="Q853" i="8"/>
  <c r="Q882" i="8"/>
  <c r="Q916" i="8"/>
  <c r="Q945" i="8"/>
  <c r="Q979" i="8"/>
  <c r="Q1004" i="8"/>
  <c r="Q1042" i="8"/>
  <c r="Q1067" i="8"/>
  <c r="Q1096" i="8"/>
  <c r="Q1130" i="8"/>
  <c r="S805" i="8"/>
  <c r="S1076" i="8"/>
  <c r="R264" i="8"/>
  <c r="R617" i="8"/>
  <c r="R743" i="8"/>
  <c r="R1112" i="8"/>
  <c r="Q85" i="8"/>
  <c r="Q211" i="8"/>
  <c r="Q328" i="8"/>
  <c r="Q425" i="8"/>
  <c r="Q551" i="8"/>
  <c r="Q668" i="8"/>
  <c r="Q794" i="8"/>
  <c r="Q920" i="8"/>
  <c r="Q1046" i="8"/>
  <c r="S118" i="8"/>
  <c r="S162" i="8"/>
  <c r="S271" i="8"/>
  <c r="S563" i="8"/>
  <c r="S771" i="8"/>
  <c r="S858" i="8"/>
  <c r="S933" i="8"/>
  <c r="S1077" i="8"/>
  <c r="S1150" i="8"/>
  <c r="R67" i="8"/>
  <c r="R133" i="8"/>
  <c r="R199" i="8"/>
  <c r="R265" i="8"/>
  <c r="R340" i="8"/>
  <c r="R404" i="8"/>
  <c r="R467" i="8"/>
  <c r="R584" i="8"/>
  <c r="R647" i="8"/>
  <c r="R744" i="8"/>
  <c r="R807" i="8"/>
  <c r="R924" i="8"/>
  <c r="R1050" i="8"/>
  <c r="R1113" i="8"/>
  <c r="Q23" i="8"/>
  <c r="Q86" i="8"/>
  <c r="Q149" i="8"/>
  <c r="Q212" i="8"/>
  <c r="Q241" i="8"/>
  <c r="Q300" i="8"/>
  <c r="Q363" i="8"/>
  <c r="Q426" i="8"/>
  <c r="Q489" i="8"/>
  <c r="Q552" i="8"/>
  <c r="Q615" i="8"/>
  <c r="Q678" i="8"/>
  <c r="Q732" i="8"/>
  <c r="Q795" i="8"/>
  <c r="Q858" i="8"/>
  <c r="Q921" i="8"/>
  <c r="Q984" i="8"/>
  <c r="Q1047" i="8"/>
  <c r="Q1139" i="8"/>
  <c r="S5" i="8"/>
  <c r="S99" i="8"/>
  <c r="S158" i="8"/>
  <c r="S252" i="8"/>
  <c r="S307" i="8"/>
  <c r="S500" i="8"/>
  <c r="S559" i="8"/>
  <c r="S653" i="8"/>
  <c r="S708" i="8"/>
  <c r="S752" i="8"/>
  <c r="S802" i="8"/>
  <c r="S843" i="8"/>
  <c r="S886" i="8"/>
  <c r="S956" i="8"/>
  <c r="S999" i="8"/>
  <c r="S1031" i="8"/>
  <c r="S1069" i="8"/>
  <c r="S1110" i="8"/>
  <c r="S1140" i="8"/>
  <c r="R23" i="8"/>
  <c r="R53" i="8"/>
  <c r="R89" i="8"/>
  <c r="R125" i="8"/>
  <c r="R155" i="8"/>
  <c r="R195" i="8"/>
  <c r="R221" i="8"/>
  <c r="R261" i="8"/>
  <c r="R297" i="8"/>
  <c r="R327" i="8"/>
  <c r="R391" i="8"/>
  <c r="R425" i="8"/>
  <c r="R454" i="8"/>
  <c r="R488" i="8"/>
  <c r="R517" i="8"/>
  <c r="R551" i="8"/>
  <c r="R580" i="8"/>
  <c r="R643" i="8"/>
  <c r="R706" i="8"/>
  <c r="R731" i="8"/>
  <c r="R794" i="8"/>
  <c r="R828" i="8"/>
  <c r="R920" i="8"/>
  <c r="R949" i="8"/>
  <c r="R983" i="8"/>
  <c r="R1012" i="8"/>
  <c r="R1046" i="8"/>
  <c r="R1075" i="8"/>
  <c r="R1109" i="8"/>
  <c r="R1138" i="8"/>
  <c r="Q19" i="8"/>
  <c r="Q44" i="8"/>
  <c r="Q82" i="8"/>
  <c r="Q107" i="8"/>
  <c r="Q136" i="8"/>
  <c r="Q170" i="8"/>
  <c r="Q199" i="8"/>
  <c r="Q233" i="8"/>
  <c r="Q262" i="8"/>
  <c r="Q296" i="8"/>
  <c r="Q325" i="8"/>
  <c r="Q359" i="8"/>
  <c r="Q388" i="8"/>
  <c r="Q422" i="8"/>
  <c r="V422" i="8" s="1"/>
  <c r="Q451" i="8"/>
  <c r="Q476" i="8"/>
  <c r="Q514" i="8"/>
  <c r="Q539" i="8"/>
  <c r="Q577" i="8"/>
  <c r="Q602" i="8"/>
  <c r="Q636" i="8"/>
  <c r="Q665" i="8"/>
  <c r="Q699" i="8"/>
  <c r="Q728" i="8"/>
  <c r="Q762" i="8"/>
  <c r="Q791" i="8"/>
  <c r="Q820" i="8"/>
  <c r="Q854" i="8"/>
  <c r="Q883" i="8"/>
  <c r="Q917" i="8"/>
  <c r="Q946" i="8"/>
  <c r="Q980" i="8"/>
  <c r="Q1009" i="8"/>
  <c r="V1009" i="8" s="1"/>
  <c r="Q1043" i="8"/>
  <c r="Q1068" i="8"/>
  <c r="Q1106" i="8"/>
  <c r="Q1131" i="8"/>
  <c r="S117" i="8"/>
  <c r="R198" i="8"/>
  <c r="R403" i="8"/>
  <c r="R554" i="8"/>
  <c r="R680" i="8"/>
  <c r="R923" i="8"/>
  <c r="Q22" i="8"/>
  <c r="Q148" i="8"/>
  <c r="V148" i="8" s="1"/>
  <c r="Q274" i="8"/>
  <c r="Q391" i="8"/>
  <c r="Q517" i="8"/>
  <c r="V517" i="8" s="1"/>
  <c r="Q643" i="8"/>
  <c r="Q769" i="8"/>
  <c r="Q891" i="8"/>
  <c r="Q1012" i="8"/>
  <c r="Q1138" i="8"/>
  <c r="S6" i="8"/>
  <c r="S115" i="8"/>
  <c r="S209" i="8"/>
  <c r="S308" i="8"/>
  <c r="S461" i="8"/>
  <c r="S501" i="8"/>
  <c r="S610" i="8"/>
  <c r="S654" i="8"/>
  <c r="S709" i="8"/>
  <c r="S803" i="8"/>
  <c r="S855" i="8"/>
  <c r="S887" i="8"/>
  <c r="S957" i="8"/>
  <c r="S1000" i="8"/>
  <c r="S1038" i="8"/>
  <c r="S1070" i="8"/>
  <c r="S1111" i="8"/>
  <c r="S1141" i="8"/>
  <c r="R24" i="8"/>
  <c r="R60" i="8"/>
  <c r="R130" i="8"/>
  <c r="R196" i="8"/>
  <c r="R232" i="8"/>
  <c r="R262" i="8"/>
  <c r="R328" i="8"/>
  <c r="R392" i="8"/>
  <c r="R455" i="8"/>
  <c r="R489" i="8"/>
  <c r="R518" i="8"/>
  <c r="R552" i="8"/>
  <c r="R581" i="8"/>
  <c r="R615" i="8"/>
  <c r="R644" i="8"/>
  <c r="R707" i="8"/>
  <c r="R892" i="8"/>
  <c r="R921" i="8"/>
  <c r="R955" i="8"/>
  <c r="R984" i="8"/>
  <c r="R1013" i="8"/>
  <c r="R1047" i="8"/>
  <c r="R1076" i="8"/>
  <c r="R1110" i="8"/>
  <c r="R1139" i="8"/>
  <c r="Q20" i="8"/>
  <c r="Q49" i="8"/>
  <c r="Q83" i="8"/>
  <c r="Q108" i="8"/>
  <c r="Q146" i="8"/>
  <c r="Q171" i="8"/>
  <c r="Q200" i="8"/>
  <c r="Q234" i="8"/>
  <c r="Q263" i="8"/>
  <c r="Q297" i="8"/>
  <c r="Q326" i="8"/>
  <c r="Q360" i="8"/>
  <c r="V360" i="8" s="1"/>
  <c r="Q389" i="8"/>
  <c r="Q423" i="8"/>
  <c r="Q452" i="8"/>
  <c r="Q486" i="8"/>
  <c r="Q515" i="8"/>
  <c r="Q540" i="8"/>
  <c r="Q578" i="8"/>
  <c r="Q603" i="8"/>
  <c r="Q641" i="8"/>
  <c r="Q666" i="8"/>
  <c r="Q700" i="8"/>
  <c r="Q729" i="8"/>
  <c r="Q763" i="8"/>
  <c r="Q792" i="8"/>
  <c r="Q826" i="8"/>
  <c r="Q855" i="8"/>
  <c r="Q884" i="8"/>
  <c r="V884" i="8" s="1"/>
  <c r="Q918" i="8"/>
  <c r="Q947" i="8"/>
  <c r="Q981" i="8"/>
  <c r="Q1010" i="8"/>
  <c r="Q1044" i="8"/>
  <c r="Q1073" i="8"/>
  <c r="Q1107" i="8"/>
  <c r="Q1132" i="8"/>
  <c r="S1149" i="8"/>
  <c r="R168" i="8"/>
  <c r="R520" i="8"/>
  <c r="R646" i="8"/>
  <c r="R772" i="8"/>
  <c r="R898" i="8"/>
  <c r="R1141" i="8"/>
  <c r="Q114" i="8"/>
  <c r="Q236" i="8"/>
  <c r="Q362" i="8"/>
  <c r="Q488" i="8"/>
  <c r="Q614" i="8"/>
  <c r="Q731" i="8"/>
  <c r="Q857" i="8"/>
  <c r="Q983" i="8"/>
  <c r="Q1075" i="8"/>
  <c r="S68" i="8"/>
  <c r="S221" i="8"/>
  <c r="S315" i="8"/>
  <c r="S613" i="8"/>
  <c r="S716" i="8"/>
  <c r="S890" i="8"/>
  <c r="S971" i="8"/>
  <c r="S1046" i="8"/>
  <c r="S1114" i="8"/>
  <c r="R301" i="8"/>
  <c r="R681" i="8"/>
  <c r="R710" i="8"/>
  <c r="R773" i="8"/>
  <c r="R836" i="8"/>
  <c r="R899" i="8"/>
  <c r="R962" i="8"/>
  <c r="R1021" i="8"/>
  <c r="Q52" i="8"/>
  <c r="Q115" i="8"/>
  <c r="Q178" i="8"/>
  <c r="Q275" i="8"/>
  <c r="Q338" i="8"/>
  <c r="Q392" i="8"/>
  <c r="Q455" i="8"/>
  <c r="Q518" i="8"/>
  <c r="Q581" i="8"/>
  <c r="Q644" i="8"/>
  <c r="Q707" i="8"/>
  <c r="Q770" i="8"/>
  <c r="Q833" i="8"/>
  <c r="Q892" i="8"/>
  <c r="V892" i="8" s="1"/>
  <c r="Q955" i="8"/>
  <c r="Q1018" i="8"/>
  <c r="Q1076" i="8"/>
  <c r="Q1110" i="8"/>
  <c r="S61" i="8"/>
  <c r="S116" i="8"/>
  <c r="S219" i="8"/>
  <c r="S259" i="8"/>
  <c r="S309" i="8"/>
  <c r="S502" i="8"/>
  <c r="S611" i="8"/>
  <c r="S655" i="8"/>
  <c r="S710" i="8"/>
  <c r="S804" i="8"/>
  <c r="S856" i="8"/>
  <c r="S888" i="8"/>
  <c r="S1044" i="8"/>
  <c r="S1075" i="8"/>
  <c r="S1112" i="8"/>
  <c r="S1142" i="8"/>
  <c r="R25" i="8"/>
  <c r="R131" i="8"/>
  <c r="R157" i="8"/>
  <c r="R197" i="8"/>
  <c r="R233" i="8"/>
  <c r="R263" i="8"/>
  <c r="R329" i="8"/>
  <c r="R393" i="8"/>
  <c r="R456" i="8"/>
  <c r="R519" i="8"/>
  <c r="R553" i="8"/>
  <c r="R582" i="8"/>
  <c r="R616" i="8"/>
  <c r="R645" i="8"/>
  <c r="R679" i="8"/>
  <c r="R708" i="8"/>
  <c r="R733" i="8"/>
  <c r="R771" i="8"/>
  <c r="R796" i="8"/>
  <c r="R985" i="8"/>
  <c r="R1048" i="8"/>
  <c r="R1077" i="8"/>
  <c r="R1111" i="8"/>
  <c r="R1140" i="8"/>
  <c r="Q21" i="8"/>
  <c r="Q50" i="8"/>
  <c r="Q84" i="8"/>
  <c r="V84" i="8" s="1"/>
  <c r="Q113" i="8"/>
  <c r="Q147" i="8"/>
  <c r="Q172" i="8"/>
  <c r="Q210" i="8"/>
  <c r="Q235" i="8"/>
  <c r="Q264" i="8"/>
  <c r="Q298" i="8"/>
  <c r="Q327" i="8"/>
  <c r="Q361" i="8"/>
  <c r="Q390" i="8"/>
  <c r="Q424" i="8"/>
  <c r="Q453" i="8"/>
  <c r="Q487" i="8"/>
  <c r="Q516" i="8"/>
  <c r="Q550" i="8"/>
  <c r="Q579" i="8"/>
  <c r="V579" i="8" s="1"/>
  <c r="Q604" i="8"/>
  <c r="Q642" i="8"/>
  <c r="Q667" i="8"/>
  <c r="Q705" i="8"/>
  <c r="Q730" i="8"/>
  <c r="Q764" i="8"/>
  <c r="Q793" i="8"/>
  <c r="Q827" i="8"/>
  <c r="Q856" i="8"/>
  <c r="Q890" i="8"/>
  <c r="Q919" i="8"/>
  <c r="Q948" i="8"/>
  <c r="Q982" i="8"/>
  <c r="Q1011" i="8"/>
  <c r="Q1045" i="8"/>
  <c r="Q1074" i="8"/>
  <c r="Q1108" i="8"/>
  <c r="Q1137" i="8"/>
  <c r="S27" i="8"/>
  <c r="S67" i="8"/>
  <c r="S161" i="8"/>
  <c r="S310" i="8"/>
  <c r="S518" i="8"/>
  <c r="S612" i="8"/>
  <c r="S715" i="8"/>
  <c r="S765" i="8"/>
  <c r="S857" i="8"/>
  <c r="S889" i="8"/>
  <c r="S932" i="8"/>
  <c r="S1045" i="8"/>
  <c r="R132" i="8"/>
  <c r="R234" i="8"/>
  <c r="R339" i="8"/>
  <c r="R457" i="8"/>
  <c r="R583" i="8"/>
  <c r="R709" i="8"/>
  <c r="R835" i="8"/>
  <c r="Q51" i="8"/>
  <c r="Q177" i="8"/>
  <c r="Q299" i="8"/>
  <c r="Q454" i="8"/>
  <c r="Q580" i="8"/>
  <c r="Q706" i="8"/>
  <c r="Q828" i="8"/>
  <c r="Q954" i="8"/>
  <c r="Q1109" i="8"/>
  <c r="S69" i="8"/>
  <c r="S316" i="8"/>
  <c r="S371" i="8"/>
  <c r="S421" i="8"/>
  <c r="S465" i="8"/>
  <c r="S564" i="8"/>
  <c r="S717" i="8"/>
  <c r="S772" i="8"/>
  <c r="S816" i="8"/>
  <c r="S859" i="8"/>
  <c r="S902" i="8"/>
  <c r="S934" i="8"/>
  <c r="S1047" i="8"/>
  <c r="S1084" i="8"/>
  <c r="R68" i="8"/>
  <c r="R104" i="8"/>
  <c r="R134" i="8"/>
  <c r="R170" i="8"/>
  <c r="R200" i="8"/>
  <c r="R276" i="8"/>
  <c r="R341" i="8"/>
  <c r="R371" i="8"/>
  <c r="R405" i="8"/>
  <c r="R468" i="8"/>
  <c r="R531" i="8"/>
  <c r="R585" i="8"/>
  <c r="R648" i="8"/>
  <c r="R682" i="8"/>
  <c r="S53" i="8"/>
  <c r="S145" i="8"/>
  <c r="S242" i="8"/>
  <c r="S334" i="8"/>
  <c r="S431" i="8"/>
  <c r="S497" i="8"/>
  <c r="S589" i="8"/>
  <c r="S677" i="8"/>
  <c r="S774" i="8"/>
  <c r="S982" i="8"/>
  <c r="R20" i="8"/>
  <c r="R84" i="8"/>
  <c r="R148" i="8"/>
  <c r="R212" i="8"/>
  <c r="R259" i="8"/>
  <c r="R323" i="8"/>
  <c r="R437" i="8"/>
  <c r="R498" i="8"/>
  <c r="R539" i="8"/>
  <c r="R600" i="8"/>
  <c r="R661" i="8"/>
  <c r="R712" i="8"/>
  <c r="R756" i="8"/>
  <c r="R855" i="8"/>
  <c r="R905" i="8"/>
  <c r="R964" i="8"/>
  <c r="R1063" i="8"/>
  <c r="R1107" i="8"/>
  <c r="Q4" i="8"/>
  <c r="Q59" i="8"/>
  <c r="Q103" i="8"/>
  <c r="Q153" i="8"/>
  <c r="Q197" i="8"/>
  <c r="Q252" i="8"/>
  <c r="Q306" i="8"/>
  <c r="Q346" i="8"/>
  <c r="Q405" i="8"/>
  <c r="Q449" i="8"/>
  <c r="Q499" i="8"/>
  <c r="Q554" i="8"/>
  <c r="Q598" i="8"/>
  <c r="Q648" i="8"/>
  <c r="Q692" i="8"/>
  <c r="Q747" i="8"/>
  <c r="Q806" i="8"/>
  <c r="Q850" i="8"/>
  <c r="Q900" i="8"/>
  <c r="Q940" i="8"/>
  <c r="Q999" i="8"/>
  <c r="V999" i="8" s="1"/>
  <c r="Q1049" i="8"/>
  <c r="Q1093" i="8"/>
  <c r="V1093" i="8" s="1"/>
  <c r="Q1148" i="8"/>
  <c r="R724" i="8"/>
  <c r="Q156" i="8"/>
  <c r="Q314" i="8"/>
  <c r="Q408" i="8"/>
  <c r="Q507" i="8"/>
  <c r="Q660" i="8"/>
  <c r="Q754" i="8"/>
  <c r="Q859" i="8"/>
  <c r="Q962" i="8"/>
  <c r="Q1111" i="8"/>
  <c r="S92" i="8"/>
  <c r="S435" i="8"/>
  <c r="S782" i="8"/>
  <c r="S997" i="8"/>
  <c r="R105" i="8"/>
  <c r="R216" i="8"/>
  <c r="R665" i="8"/>
  <c r="R819" i="8"/>
  <c r="R1027" i="8"/>
  <c r="Q8" i="8"/>
  <c r="Q216" i="8"/>
  <c r="Q369" i="8"/>
  <c r="Q562" i="8"/>
  <c r="Q711" i="8"/>
  <c r="Q904" i="8"/>
  <c r="Q1112" i="8"/>
  <c r="S93" i="8"/>
  <c r="S436" i="8"/>
  <c r="S625" i="8"/>
  <c r="S869" i="8"/>
  <c r="R153" i="8"/>
  <c r="R406" i="8"/>
  <c r="R621" i="8"/>
  <c r="R820" i="8"/>
  <c r="R969" i="8"/>
  <c r="Q24" i="8"/>
  <c r="Q217" i="8"/>
  <c r="Q370" i="8"/>
  <c r="Q519" i="8"/>
  <c r="Q712" i="8"/>
  <c r="V712" i="8" s="1"/>
  <c r="Q914" i="8"/>
  <c r="Q1113" i="8"/>
  <c r="S94" i="8"/>
  <c r="S349" i="8"/>
  <c r="S529" i="8"/>
  <c r="S799" i="8"/>
  <c r="S1017" i="8"/>
  <c r="R509" i="8"/>
  <c r="Q25" i="8"/>
  <c r="Q218" i="8"/>
  <c r="Q411" i="8"/>
  <c r="Q619" i="8"/>
  <c r="Q871" i="8"/>
  <c r="Q1020" i="8"/>
  <c r="S95" i="8"/>
  <c r="S372" i="8"/>
  <c r="S1133" i="8"/>
  <c r="R408" i="8"/>
  <c r="R627" i="8"/>
  <c r="R837" i="8"/>
  <c r="R980" i="8"/>
  <c r="Q26" i="8"/>
  <c r="Q219" i="8"/>
  <c r="Q427" i="8"/>
  <c r="Q570" i="8"/>
  <c r="Q773" i="8"/>
  <c r="Q966" i="8"/>
  <c r="Q1115" i="8"/>
  <c r="S30" i="8"/>
  <c r="S285" i="8"/>
  <c r="R470" i="8"/>
  <c r="R838" i="8"/>
  <c r="R1031" i="8"/>
  <c r="Q130" i="8"/>
  <c r="V130" i="8" s="1"/>
  <c r="Q323" i="8"/>
  <c r="Q531" i="8"/>
  <c r="Q774" i="8"/>
  <c r="Q967" i="8"/>
  <c r="S374" i="8"/>
  <c r="S644" i="8"/>
  <c r="S1020" i="8"/>
  <c r="R242" i="8"/>
  <c r="R348" i="8"/>
  <c r="R789" i="8"/>
  <c r="R1131" i="8"/>
  <c r="Q186" i="8"/>
  <c r="Q339" i="8"/>
  <c r="Q582" i="8"/>
  <c r="Q775" i="8"/>
  <c r="Q1027" i="8"/>
  <c r="S124" i="8"/>
  <c r="S548" i="8"/>
  <c r="S1021" i="8"/>
  <c r="R51" i="8"/>
  <c r="R307" i="8"/>
  <c r="R790" i="8"/>
  <c r="R939" i="8"/>
  <c r="R1132" i="8"/>
  <c r="Q132" i="8"/>
  <c r="Q340" i="8"/>
  <c r="Q533" i="8"/>
  <c r="V533" i="8" s="1"/>
  <c r="Q726" i="8"/>
  <c r="Q978" i="8"/>
  <c r="S196" i="8"/>
  <c r="S646" i="8"/>
  <c r="S904" i="8"/>
  <c r="R116" i="8"/>
  <c r="R244" i="8"/>
  <c r="R473" i="8"/>
  <c r="R692" i="8"/>
  <c r="R900" i="8"/>
  <c r="R1043" i="8"/>
  <c r="Q89" i="8"/>
  <c r="Q242" i="8"/>
  <c r="Q385" i="8"/>
  <c r="Q584" i="8"/>
  <c r="Q786" i="8"/>
  <c r="Q985" i="8"/>
  <c r="S396" i="8"/>
  <c r="S581" i="8"/>
  <c r="S836" i="8"/>
  <c r="S1028" i="8"/>
  <c r="R6" i="8"/>
  <c r="R181" i="8"/>
  <c r="R309" i="8"/>
  <c r="R535" i="8"/>
  <c r="R748" i="8"/>
  <c r="R941" i="8"/>
  <c r="R1094" i="8"/>
  <c r="Q90" i="8"/>
  <c r="Q283" i="8"/>
  <c r="Q491" i="8"/>
  <c r="Q743" i="8"/>
  <c r="Q986" i="8"/>
  <c r="S35" i="8"/>
  <c r="S582" i="8"/>
  <c r="S837" i="8"/>
  <c r="S1029" i="8"/>
  <c r="R7" i="8"/>
  <c r="R135" i="8"/>
  <c r="R373" i="8"/>
  <c r="R536" i="8"/>
  <c r="R946" i="8"/>
  <c r="Q41" i="8"/>
  <c r="Q244" i="8"/>
  <c r="Q442" i="8"/>
  <c r="Q645" i="8"/>
  <c r="Q838" i="8"/>
  <c r="Q1031" i="8"/>
  <c r="S36" i="8"/>
  <c r="S495" i="8"/>
  <c r="S675" i="8"/>
  <c r="S980" i="8"/>
  <c r="R947" i="8"/>
  <c r="R1096" i="8"/>
  <c r="Q151" i="8"/>
  <c r="Q294" i="8"/>
  <c r="Q497" i="8"/>
  <c r="S70" i="8"/>
  <c r="S155" i="8"/>
  <c r="S243" i="8"/>
  <c r="S590" i="8"/>
  <c r="S779" i="8"/>
  <c r="S983" i="8"/>
  <c r="S1051" i="8"/>
  <c r="S1117" i="8"/>
  <c r="R21" i="8"/>
  <c r="R85" i="8"/>
  <c r="R149" i="8"/>
  <c r="R213" i="8"/>
  <c r="R277" i="8"/>
  <c r="R324" i="8"/>
  <c r="R499" i="8"/>
  <c r="R601" i="8"/>
  <c r="R662" i="8"/>
  <c r="R713" i="8"/>
  <c r="R757" i="8"/>
  <c r="R812" i="8"/>
  <c r="R871" i="8"/>
  <c r="R915" i="8"/>
  <c r="R965" i="8"/>
  <c r="R1064" i="8"/>
  <c r="Q5" i="8"/>
  <c r="Q60" i="8"/>
  <c r="Q104" i="8"/>
  <c r="Q154" i="8"/>
  <c r="Q213" i="8"/>
  <c r="Q257" i="8"/>
  <c r="Q307" i="8"/>
  <c r="V307" i="8" s="1"/>
  <c r="Q347" i="8"/>
  <c r="Q406" i="8"/>
  <c r="Q456" i="8"/>
  <c r="Q500" i="8"/>
  <c r="Q555" i="8"/>
  <c r="Q599" i="8"/>
  <c r="Q658" i="8"/>
  <c r="Q708" i="8"/>
  <c r="Q748" i="8"/>
  <c r="Q807" i="8"/>
  <c r="Q851" i="8"/>
  <c r="Q901" i="8"/>
  <c r="Q956" i="8"/>
  <c r="Q1000" i="8"/>
  <c r="Q1050" i="8"/>
  <c r="Q1094" i="8"/>
  <c r="Q1153" i="8"/>
  <c r="R562" i="8"/>
  <c r="Q1002" i="8"/>
  <c r="S246" i="8"/>
  <c r="S868" i="8"/>
  <c r="R41" i="8"/>
  <c r="R280" i="8"/>
  <c r="R725" i="8"/>
  <c r="R874" i="8"/>
  <c r="R1067" i="8"/>
  <c r="Q67" i="8"/>
  <c r="Q260" i="8"/>
  <c r="Q409" i="8"/>
  <c r="Q661" i="8"/>
  <c r="Q860" i="8"/>
  <c r="Q1003" i="8"/>
  <c r="R217" i="8"/>
  <c r="R451" i="8"/>
  <c r="R875" i="8"/>
  <c r="R1127" i="8"/>
  <c r="Q167" i="8"/>
  <c r="Q410" i="8"/>
  <c r="Q618" i="8"/>
  <c r="Q811" i="8"/>
  <c r="Q1019" i="8"/>
  <c r="S283" i="8"/>
  <c r="S876" i="8"/>
  <c r="R345" i="8"/>
  <c r="R565" i="8"/>
  <c r="R821" i="8"/>
  <c r="R979" i="8"/>
  <c r="R1128" i="8"/>
  <c r="Q124" i="8"/>
  <c r="Q321" i="8"/>
  <c r="Q470" i="8"/>
  <c r="Q663" i="8"/>
  <c r="Q772" i="8"/>
  <c r="Q965" i="8"/>
  <c r="Q1114" i="8"/>
  <c r="S187" i="8"/>
  <c r="S719" i="8"/>
  <c r="S1085" i="8"/>
  <c r="R728" i="8"/>
  <c r="R936" i="8"/>
  <c r="R1129" i="8"/>
  <c r="Q179" i="8"/>
  <c r="Q278" i="8"/>
  <c r="Q471" i="8"/>
  <c r="Q679" i="8"/>
  <c r="Q817" i="8"/>
  <c r="Q1025" i="8"/>
  <c r="S373" i="8"/>
  <c r="S817" i="8"/>
  <c r="S1019" i="8"/>
  <c r="R109" i="8"/>
  <c r="R347" i="8"/>
  <c r="Q71" i="8"/>
  <c r="Q220" i="8"/>
  <c r="Q428" i="8"/>
  <c r="Q571" i="8"/>
  <c r="Q724" i="8"/>
  <c r="Q923" i="8"/>
  <c r="Q1116" i="8"/>
  <c r="S547" i="8"/>
  <c r="S884" i="8"/>
  <c r="R3" i="8"/>
  <c r="R285" i="8"/>
  <c r="R532" i="8"/>
  <c r="R690" i="8"/>
  <c r="R883" i="8"/>
  <c r="R1091" i="8"/>
  <c r="Q87" i="8"/>
  <c r="Q280" i="8"/>
  <c r="Q473" i="8"/>
  <c r="Q725" i="8"/>
  <c r="Q924" i="8"/>
  <c r="Q1082" i="8"/>
  <c r="S195" i="8"/>
  <c r="S737" i="8"/>
  <c r="S1093" i="8"/>
  <c r="R243" i="8"/>
  <c r="R472" i="8"/>
  <c r="R840" i="8"/>
  <c r="Q88" i="8"/>
  <c r="Q281" i="8"/>
  <c r="Q434" i="8"/>
  <c r="Q627" i="8"/>
  <c r="Q835" i="8"/>
  <c r="Q1028" i="8"/>
  <c r="Q1127" i="8"/>
  <c r="S380" i="8"/>
  <c r="S1094" i="8"/>
  <c r="R360" i="8"/>
  <c r="R595" i="8"/>
  <c r="R791" i="8"/>
  <c r="R999" i="8"/>
  <c r="Q39" i="8"/>
  <c r="Q282" i="8"/>
  <c r="Q490" i="8"/>
  <c r="Q628" i="8"/>
  <c r="Q836" i="8"/>
  <c r="Q1029" i="8"/>
  <c r="S484" i="8"/>
  <c r="R117" i="8"/>
  <c r="R413" i="8"/>
  <c r="R693" i="8"/>
  <c r="R851" i="8"/>
  <c r="R1044" i="8"/>
  <c r="Q134" i="8"/>
  <c r="Q342" i="8"/>
  <c r="Q535" i="8"/>
  <c r="Q684" i="8"/>
  <c r="Q837" i="8"/>
  <c r="Q1030" i="8"/>
  <c r="S132" i="8"/>
  <c r="S485" i="8"/>
  <c r="S740" i="8"/>
  <c r="R71" i="8"/>
  <c r="R423" i="8"/>
  <c r="R649" i="8"/>
  <c r="R808" i="8"/>
  <c r="R1001" i="8"/>
  <c r="R1095" i="8"/>
  <c r="Q150" i="8"/>
  <c r="Q343" i="8"/>
  <c r="Q536" i="8"/>
  <c r="Q689" i="8"/>
  <c r="Q897" i="8"/>
  <c r="Q1140" i="8"/>
  <c r="V1140" i="8" s="1"/>
  <c r="S398" i="8"/>
  <c r="R72" i="8"/>
  <c r="R435" i="8"/>
  <c r="R598" i="8"/>
  <c r="R809" i="8"/>
  <c r="R2" i="8"/>
  <c r="Q195" i="8"/>
  <c r="Q403" i="8"/>
  <c r="V403" i="8" s="1"/>
  <c r="Q596" i="8"/>
  <c r="S244" i="8"/>
  <c r="S433" i="8"/>
  <c r="S780" i="8"/>
  <c r="S916" i="8"/>
  <c r="S984" i="8"/>
  <c r="S1052" i="8"/>
  <c r="S1118" i="8"/>
  <c r="R86" i="8"/>
  <c r="R150" i="8"/>
  <c r="R214" i="8"/>
  <c r="R278" i="8"/>
  <c r="R325" i="8"/>
  <c r="R387" i="8"/>
  <c r="R444" i="8"/>
  <c r="R500" i="8"/>
  <c r="R663" i="8"/>
  <c r="R723" i="8"/>
  <c r="R872" i="8"/>
  <c r="R916" i="8"/>
  <c r="R966" i="8"/>
  <c r="R1065" i="8"/>
  <c r="R1115" i="8"/>
  <c r="Q6" i="8"/>
  <c r="Q65" i="8"/>
  <c r="Q105" i="8"/>
  <c r="Q155" i="8"/>
  <c r="Q214" i="8"/>
  <c r="Q258" i="8"/>
  <c r="Q308" i="8"/>
  <c r="Q348" i="8"/>
  <c r="Q407" i="8"/>
  <c r="Q466" i="8"/>
  <c r="Q506" i="8"/>
  <c r="Q556" i="8"/>
  <c r="Q600" i="8"/>
  <c r="Q659" i="8"/>
  <c r="V659" i="8" s="1"/>
  <c r="Q709" i="8"/>
  <c r="Q753" i="8"/>
  <c r="Q808" i="8"/>
  <c r="V808" i="8" s="1"/>
  <c r="Q852" i="8"/>
  <c r="Q902" i="8"/>
  <c r="Q961" i="8"/>
  <c r="Q1001" i="8"/>
  <c r="Q1051" i="8"/>
  <c r="Q1095" i="8"/>
  <c r="Q1154" i="8"/>
  <c r="S179" i="8"/>
  <c r="S245" i="8"/>
  <c r="S434" i="8"/>
  <c r="S781" i="8"/>
  <c r="S862" i="8"/>
  <c r="S935" i="8"/>
  <c r="S996" i="8"/>
  <c r="S1064" i="8"/>
  <c r="R40" i="8"/>
  <c r="R87" i="8"/>
  <c r="R151" i="8"/>
  <c r="R215" i="8"/>
  <c r="R279" i="8"/>
  <c r="R342" i="8"/>
  <c r="R501" i="8"/>
  <c r="R664" i="8"/>
  <c r="R774" i="8"/>
  <c r="R873" i="8"/>
  <c r="R917" i="8"/>
  <c r="R967" i="8"/>
  <c r="Q7" i="8"/>
  <c r="Q66" i="8"/>
  <c r="Q116" i="8"/>
  <c r="Q215" i="8"/>
  <c r="Q259" i="8"/>
  <c r="Q364" i="8"/>
  <c r="Q467" i="8"/>
  <c r="Q616" i="8"/>
  <c r="Q710" i="8"/>
  <c r="Q809" i="8"/>
  <c r="Q903" i="8"/>
  <c r="Q1052" i="8"/>
  <c r="S936" i="8"/>
  <c r="S1065" i="8"/>
  <c r="R152" i="8"/>
  <c r="R389" i="8"/>
  <c r="R563" i="8"/>
  <c r="R775" i="8"/>
  <c r="R918" i="8"/>
  <c r="R1117" i="8"/>
  <c r="Q122" i="8"/>
  <c r="Q315" i="8"/>
  <c r="Q468" i="8"/>
  <c r="Q617" i="8"/>
  <c r="Q755" i="8"/>
  <c r="Q963" i="8"/>
  <c r="Q1062" i="8"/>
  <c r="R726" i="8"/>
  <c r="R1068" i="8"/>
  <c r="Q68" i="8"/>
  <c r="Q276" i="8"/>
  <c r="V276" i="8" s="1"/>
  <c r="Q469" i="8"/>
  <c r="V469" i="8" s="1"/>
  <c r="Q662" i="8"/>
  <c r="Q870" i="8"/>
  <c r="V870" i="8" s="1"/>
  <c r="Q1063" i="8"/>
  <c r="S182" i="8"/>
  <c r="S626" i="8"/>
  <c r="S949" i="8"/>
  <c r="R407" i="8"/>
  <c r="R626" i="8"/>
  <c r="R935" i="8"/>
  <c r="R1069" i="8"/>
  <c r="Q69" i="8"/>
  <c r="V69" i="8" s="1"/>
  <c r="Q277" i="8"/>
  <c r="Q371" i="8"/>
  <c r="Q564" i="8"/>
  <c r="Q722" i="8"/>
  <c r="Q915" i="8"/>
  <c r="Q1064" i="8"/>
  <c r="S3" i="8"/>
  <c r="S438" i="8"/>
  <c r="S950" i="8"/>
  <c r="Q70" i="8"/>
  <c r="Q322" i="8"/>
  <c r="Q530" i="8"/>
  <c r="Q723" i="8"/>
  <c r="Q922" i="8"/>
  <c r="Q1065" i="8"/>
  <c r="S628" i="8"/>
  <c r="S951" i="8"/>
  <c r="R515" i="8"/>
  <c r="R788" i="8"/>
  <c r="R981" i="8"/>
  <c r="Q27" i="8"/>
  <c r="Q279" i="8"/>
  <c r="V279" i="8" s="1"/>
  <c r="Q472" i="8"/>
  <c r="Q680" i="8"/>
  <c r="Q873" i="8"/>
  <c r="Q1066" i="8"/>
  <c r="S952" i="8"/>
  <c r="R629" i="8"/>
  <c r="R839" i="8"/>
  <c r="R1032" i="8"/>
  <c r="Q28" i="8"/>
  <c r="Q230" i="8"/>
  <c r="Q379" i="8"/>
  <c r="Q532" i="8"/>
  <c r="Q681" i="8"/>
  <c r="Q834" i="8"/>
  <c r="Q968" i="8"/>
  <c r="Q1126" i="8"/>
  <c r="S903" i="8"/>
  <c r="R4" i="8"/>
  <c r="R179" i="8"/>
  <c r="R533" i="8"/>
  <c r="R691" i="8"/>
  <c r="R884" i="8"/>
  <c r="Q38" i="8"/>
  <c r="Q231" i="8"/>
  <c r="Q380" i="8"/>
  <c r="Q583" i="8"/>
  <c r="Q776" i="8"/>
  <c r="Q875" i="8"/>
  <c r="Q1083" i="8"/>
  <c r="S835" i="8"/>
  <c r="R5" i="8"/>
  <c r="R180" i="8"/>
  <c r="R412" i="8"/>
  <c r="Q133" i="8"/>
  <c r="Q341" i="8"/>
  <c r="Q534" i="8"/>
  <c r="Q683" i="8"/>
  <c r="Q876" i="8"/>
  <c r="Q1084" i="8"/>
  <c r="Q1128" i="8"/>
  <c r="S1095" i="8"/>
  <c r="R245" i="8"/>
  <c r="R474" i="8"/>
  <c r="R596" i="8"/>
  <c r="R792" i="8"/>
  <c r="R1000" i="8"/>
  <c r="Q40" i="8"/>
  <c r="Q193" i="8"/>
  <c r="Q386" i="8"/>
  <c r="Q594" i="8"/>
  <c r="Q787" i="8"/>
  <c r="Q936" i="8"/>
  <c r="Q1089" i="8"/>
  <c r="S674" i="8"/>
  <c r="S1096" i="8"/>
  <c r="R852" i="8"/>
  <c r="Q91" i="8"/>
  <c r="Q194" i="8"/>
  <c r="Q402" i="8"/>
  <c r="Q595" i="8"/>
  <c r="V595" i="8" s="1"/>
  <c r="Q744" i="8"/>
  <c r="Q937" i="8"/>
  <c r="Q1090" i="8"/>
  <c r="S133" i="8"/>
  <c r="S587" i="8"/>
  <c r="S838" i="8"/>
  <c r="S1048" i="8"/>
  <c r="R136" i="8"/>
  <c r="R537" i="8"/>
  <c r="R700" i="8"/>
  <c r="R853" i="8"/>
  <c r="R1052" i="8"/>
  <c r="Q92" i="8"/>
  <c r="Q344" i="8"/>
  <c r="R388" i="8"/>
  <c r="Q561" i="8"/>
  <c r="S180" i="8"/>
  <c r="S690" i="8"/>
  <c r="S1130" i="8"/>
  <c r="R343" i="8"/>
  <c r="R968" i="8"/>
  <c r="Q166" i="8"/>
  <c r="Q508" i="8"/>
  <c r="Q810" i="8"/>
  <c r="Q2" i="8"/>
  <c r="V2" i="8" s="1"/>
  <c r="S181" i="8"/>
  <c r="S691" i="8"/>
  <c r="R344" i="8"/>
  <c r="R564" i="8"/>
  <c r="R776" i="8"/>
  <c r="R1028" i="8"/>
  <c r="Q123" i="8"/>
  <c r="Q316" i="8"/>
  <c r="Q563" i="8"/>
  <c r="Q771" i="8"/>
  <c r="Q964" i="8"/>
  <c r="S437" i="8"/>
  <c r="S718" i="8"/>
  <c r="S1067" i="8"/>
  <c r="R452" i="8"/>
  <c r="R727" i="8"/>
  <c r="R1029" i="8"/>
  <c r="Q168" i="8"/>
  <c r="Q520" i="8"/>
  <c r="Q812" i="8"/>
  <c r="S627" i="8"/>
  <c r="S1018" i="8"/>
  <c r="R469" i="8"/>
  <c r="R787" i="8"/>
  <c r="R1030" i="8"/>
  <c r="Q129" i="8"/>
  <c r="Q372" i="8"/>
  <c r="Q620" i="8"/>
  <c r="Q872" i="8"/>
  <c r="S188" i="8"/>
  <c r="S720" i="8"/>
  <c r="R628" i="8"/>
  <c r="Q180" i="8"/>
  <c r="Q378" i="8"/>
  <c r="Q625" i="8"/>
  <c r="Q818" i="8"/>
  <c r="Q1026" i="8"/>
  <c r="S475" i="8"/>
  <c r="S736" i="8"/>
  <c r="S1092" i="8"/>
  <c r="R178" i="8"/>
  <c r="R471" i="8"/>
  <c r="R745" i="8"/>
  <c r="R988" i="8"/>
  <c r="Q131" i="8"/>
  <c r="Q433" i="8"/>
  <c r="Q626" i="8"/>
  <c r="Q874" i="8"/>
  <c r="S645" i="8"/>
  <c r="R115" i="8"/>
  <c r="R411" i="8"/>
  <c r="R746" i="8"/>
  <c r="R1092" i="8"/>
  <c r="Q187" i="8"/>
  <c r="Q474" i="8"/>
  <c r="Q682" i="8"/>
  <c r="V682" i="8" s="1"/>
  <c r="Q934" i="8"/>
  <c r="S125" i="8"/>
  <c r="S565" i="8"/>
  <c r="R69" i="8"/>
  <c r="R308" i="8"/>
  <c r="R534" i="8"/>
  <c r="R841" i="8"/>
  <c r="R1093" i="8"/>
  <c r="Q188" i="8"/>
  <c r="Q435" i="8"/>
  <c r="Q742" i="8"/>
  <c r="V742" i="8" s="1"/>
  <c r="Q935" i="8"/>
  <c r="V935" i="8" s="1"/>
  <c r="S131" i="8"/>
  <c r="S739" i="8"/>
  <c r="R70" i="8"/>
  <c r="R372" i="8"/>
  <c r="R901" i="8"/>
  <c r="Q243" i="8"/>
  <c r="Q436" i="8"/>
  <c r="Q634" i="8"/>
  <c r="Q881" i="8"/>
  <c r="Q1129" i="8"/>
  <c r="S305" i="8"/>
  <c r="S906" i="8"/>
  <c r="R188" i="8"/>
  <c r="R597" i="8"/>
  <c r="R902" i="8"/>
  <c r="Q284" i="8"/>
  <c r="Q492" i="8"/>
  <c r="Q788" i="8"/>
  <c r="Q987" i="8"/>
  <c r="S741" i="8"/>
  <c r="R8" i="8"/>
  <c r="R379" i="8"/>
  <c r="R659" i="8"/>
  <c r="R903" i="8"/>
  <c r="Q42" i="8"/>
  <c r="Q250" i="8"/>
  <c r="Q443" i="8"/>
  <c r="Q646" i="8"/>
  <c r="Q196" i="8"/>
  <c r="V196" i="8" s="1"/>
  <c r="S676" i="8"/>
  <c r="Q152" i="8"/>
  <c r="V152" i="8" s="1"/>
  <c r="S588" i="8"/>
  <c r="Q1147" i="8"/>
  <c r="Q102" i="8"/>
  <c r="S496" i="8"/>
  <c r="Q745" i="8"/>
  <c r="Q58" i="8"/>
  <c r="S399" i="8"/>
  <c r="Q691" i="8"/>
  <c r="Q1091" i="8"/>
  <c r="Q690" i="8"/>
  <c r="R1097" i="8"/>
  <c r="Q1048" i="8"/>
  <c r="Q647" i="8"/>
  <c r="R1053" i="8"/>
  <c r="R201" i="8"/>
  <c r="Q1032" i="8"/>
  <c r="Q597" i="8"/>
  <c r="S52" i="8"/>
  <c r="Q998" i="8"/>
  <c r="Q553" i="8"/>
  <c r="R963" i="8"/>
  <c r="Q988" i="8"/>
  <c r="Q537" i="8"/>
  <c r="R904" i="8"/>
  <c r="R9" i="8"/>
  <c r="Q796" i="8"/>
  <c r="Q789" i="8"/>
  <c r="R477" i="8"/>
  <c r="R436" i="8"/>
  <c r="Q3" i="8"/>
  <c r="Q939" i="8"/>
  <c r="Q498" i="8"/>
  <c r="S1098" i="8"/>
  <c r="R810" i="8"/>
  <c r="Q404" i="8"/>
  <c r="S981" i="8"/>
  <c r="Q898" i="8"/>
  <c r="Q345" i="8"/>
  <c r="S908" i="8"/>
  <c r="Q840" i="8"/>
  <c r="Q305" i="8"/>
  <c r="R660" i="8"/>
  <c r="S840" i="8"/>
  <c r="Q746" i="8"/>
  <c r="Q1146" i="8"/>
  <c r="Q1092" i="8"/>
  <c r="R854" i="8"/>
  <c r="Q938" i="8"/>
  <c r="Q444" i="8"/>
  <c r="S1049" i="8"/>
  <c r="Q899" i="8"/>
  <c r="R755" i="8"/>
  <c r="R711" i="8"/>
  <c r="Q839" i="8"/>
  <c r="Q251" i="8"/>
  <c r="R599" i="8"/>
  <c r="S773" i="8"/>
  <c r="S2" i="8"/>
  <c r="M209" i="3" l="1"/>
  <c r="N209" i="3"/>
  <c r="M53" i="3"/>
  <c r="M69" i="3"/>
  <c r="M116" i="3"/>
  <c r="M129" i="3"/>
  <c r="N129" i="3"/>
  <c r="M77" i="3"/>
  <c r="M101" i="3"/>
  <c r="M51" i="3"/>
  <c r="N88" i="3"/>
  <c r="M52" i="3"/>
  <c r="M130" i="3"/>
  <c r="N218" i="3"/>
  <c r="N97" i="3"/>
  <c r="M97" i="3"/>
  <c r="M67" i="3"/>
  <c r="N197" i="3"/>
  <c r="M39" i="3"/>
  <c r="M150" i="3"/>
  <c r="N110" i="3"/>
  <c r="M84" i="3"/>
  <c r="M146" i="3"/>
  <c r="M212" i="3"/>
  <c r="M81" i="3"/>
  <c r="N81" i="3"/>
  <c r="M83" i="3"/>
  <c r="M204" i="3"/>
  <c r="N205" i="3"/>
  <c r="N142" i="3"/>
  <c r="M191" i="3"/>
  <c r="N135" i="3"/>
  <c r="M178" i="3"/>
  <c r="N10" i="3"/>
  <c r="N49" i="3"/>
  <c r="M49" i="3"/>
  <c r="M120" i="3"/>
  <c r="M71" i="3"/>
  <c r="M182" i="3"/>
  <c r="N26" i="3"/>
  <c r="M33" i="3"/>
  <c r="N33" i="3"/>
  <c r="N19" i="3"/>
  <c r="M43" i="3"/>
  <c r="M168" i="3"/>
  <c r="N152" i="3"/>
  <c r="M198" i="3"/>
  <c r="N193" i="3"/>
  <c r="M193" i="3"/>
  <c r="N48" i="3"/>
  <c r="N100" i="3"/>
  <c r="M161" i="3"/>
  <c r="N161" i="3"/>
  <c r="M85" i="3"/>
  <c r="M35" i="3"/>
  <c r="N13" i="3"/>
  <c r="M114" i="3"/>
  <c r="N113" i="3"/>
  <c r="M113" i="3"/>
  <c r="M162" i="3"/>
  <c r="N65" i="3"/>
  <c r="M65" i="3"/>
  <c r="M99" i="3"/>
  <c r="N45" i="3"/>
  <c r="N42" i="3"/>
  <c r="M17" i="3"/>
  <c r="N17" i="3"/>
  <c r="M75" i="3"/>
  <c r="M200" i="3"/>
  <c r="N103" i="3"/>
  <c r="N174" i="3"/>
  <c r="M87" i="3"/>
  <c r="M206" i="3"/>
  <c r="N225" i="3"/>
  <c r="M225" i="3"/>
  <c r="N185" i="3"/>
  <c r="N58" i="3"/>
  <c r="M107" i="3"/>
  <c r="M214" i="3"/>
  <c r="M177" i="3"/>
  <c r="N177" i="3"/>
  <c r="M145" i="3"/>
  <c r="N145" i="3"/>
  <c r="M98" i="3"/>
  <c r="N74" i="3"/>
  <c r="M139" i="3"/>
  <c r="K1677" i="7"/>
  <c r="K37" i="7"/>
  <c r="K1948" i="7"/>
  <c r="K2283" i="7"/>
  <c r="K2521" i="7"/>
  <c r="K1775" i="7"/>
  <c r="K861" i="7"/>
  <c r="K557" i="7"/>
  <c r="K204" i="7"/>
  <c r="K1543" i="7"/>
  <c r="K482" i="7"/>
  <c r="K546" i="7"/>
  <c r="K1854" i="7"/>
  <c r="K1873" i="7"/>
  <c r="K1100" i="7"/>
  <c r="K782" i="7"/>
  <c r="K1737" i="7"/>
  <c r="K1024" i="7"/>
  <c r="K962" i="7"/>
  <c r="K597" i="7"/>
  <c r="K677" i="7"/>
  <c r="K404" i="7"/>
  <c r="K2478" i="7"/>
  <c r="K1821" i="7"/>
  <c r="K341" i="7"/>
  <c r="K2519" i="7"/>
  <c r="K1461" i="7"/>
  <c r="K1235" i="7"/>
  <c r="K510" i="7"/>
  <c r="K102" i="7"/>
  <c r="K155" i="7"/>
  <c r="K351" i="7"/>
  <c r="K1094" i="7"/>
  <c r="K1309" i="7"/>
  <c r="K612" i="7"/>
  <c r="K2228" i="7"/>
  <c r="K1735" i="7"/>
  <c r="K1151" i="7"/>
  <c r="K634" i="7"/>
  <c r="K906" i="7"/>
  <c r="K1582" i="7"/>
  <c r="K2087" i="7"/>
  <c r="K1162" i="7"/>
  <c r="K669" i="7"/>
  <c r="K2330" i="7"/>
  <c r="K1839" i="7"/>
  <c r="K2138" i="7"/>
  <c r="K1642" i="7"/>
  <c r="K1039" i="7"/>
  <c r="K2137" i="7"/>
  <c r="K1037" i="7"/>
  <c r="K1071" i="7"/>
  <c r="K243" i="7"/>
  <c r="K603" i="7"/>
  <c r="K1774" i="7"/>
  <c r="K1352" i="7"/>
  <c r="K876" i="7"/>
  <c r="K2214" i="7"/>
  <c r="K1435" i="7"/>
  <c r="K458" i="7"/>
  <c r="K1822" i="7"/>
  <c r="K1406" i="7"/>
  <c r="K934" i="7"/>
  <c r="K2490" i="7"/>
  <c r="K2142" i="7"/>
  <c r="K1345" i="7"/>
  <c r="K872" i="7"/>
  <c r="K343" i="7"/>
  <c r="K774" i="7"/>
  <c r="K221" i="7"/>
  <c r="K2229" i="7"/>
  <c r="K1341" i="7"/>
  <c r="K988" i="7"/>
  <c r="K206" i="7"/>
  <c r="K2425" i="7"/>
  <c r="K2158" i="7"/>
  <c r="K1885" i="7"/>
  <c r="K1255" i="7"/>
  <c r="K519" i="7"/>
  <c r="K87" i="7"/>
  <c r="K2456" i="7"/>
  <c r="K1918" i="7"/>
  <c r="K1630" i="7"/>
  <c r="K1294" i="7"/>
  <c r="K571" i="7"/>
  <c r="K143" i="7"/>
  <c r="K617" i="7"/>
  <c r="K200" i="7"/>
  <c r="K317" i="7"/>
  <c r="K1068" i="7"/>
  <c r="K512" i="7"/>
  <c r="K195" i="7"/>
  <c r="K1715" i="7"/>
  <c r="K1459" i="7"/>
  <c r="K931" i="7"/>
  <c r="K658" i="7"/>
  <c r="K2066" i="7"/>
  <c r="K1298" i="7"/>
  <c r="K759" i="7"/>
  <c r="K469" i="7"/>
  <c r="K353" i="7"/>
  <c r="K64" i="7"/>
  <c r="K974" i="7"/>
  <c r="K718" i="7"/>
  <c r="K454" i="7"/>
  <c r="K175" i="7"/>
  <c r="K45" i="7"/>
  <c r="K108" i="7"/>
  <c r="K478" i="7"/>
  <c r="K2297" i="7"/>
  <c r="K635" i="7"/>
  <c r="K1688" i="7"/>
  <c r="K2458" i="7"/>
  <c r="K67" i="7"/>
  <c r="K279" i="7"/>
  <c r="K1279" i="7"/>
  <c r="K559" i="7"/>
  <c r="K2267" i="7"/>
  <c r="K2083" i="7"/>
  <c r="K946" i="7"/>
  <c r="K110" i="7"/>
  <c r="K1639" i="7"/>
  <c r="K1030" i="7"/>
  <c r="K2100" i="7"/>
  <c r="K817" i="7"/>
  <c r="K271" i="7"/>
  <c r="K1375" i="7"/>
  <c r="K381" i="7"/>
  <c r="K2491" i="7"/>
  <c r="K1772" i="7"/>
  <c r="K874" i="7"/>
  <c r="K344" i="7"/>
  <c r="K133" i="7"/>
  <c r="K2195" i="7"/>
  <c r="K941" i="7"/>
  <c r="K577" i="7"/>
  <c r="K2393" i="7"/>
  <c r="K2124" i="7"/>
  <c r="K1851" i="7"/>
  <c r="K1211" i="7"/>
  <c r="K850" i="7"/>
  <c r="K9" i="7"/>
  <c r="K2424" i="7"/>
  <c r="K1254" i="7"/>
  <c r="K518" i="7"/>
  <c r="K86" i="7"/>
  <c r="K1629" i="7"/>
  <c r="K1293" i="7"/>
  <c r="K142" i="7"/>
  <c r="K1138" i="7"/>
  <c r="K1300" i="7"/>
  <c r="K761" i="7"/>
  <c r="K473" i="7"/>
  <c r="K1683" i="7"/>
  <c r="K1170" i="7"/>
  <c r="K314" i="7"/>
  <c r="K2034" i="7"/>
  <c r="K1778" i="7"/>
  <c r="K1522" i="7"/>
  <c r="K1266" i="7"/>
  <c r="K998" i="7"/>
  <c r="K725" i="7"/>
  <c r="K100" i="7"/>
  <c r="K20" i="7"/>
  <c r="K942" i="7"/>
  <c r="K420" i="7"/>
  <c r="K137" i="7"/>
  <c r="K13" i="7"/>
  <c r="K91" i="7"/>
  <c r="K1693" i="7"/>
  <c r="K2475" i="7"/>
  <c r="K671" i="7"/>
  <c r="K901" i="7"/>
  <c r="K1857" i="7"/>
  <c r="K909" i="7"/>
  <c r="K2086" i="7"/>
  <c r="K758" i="7"/>
  <c r="K148" i="7"/>
  <c r="K1019" i="7"/>
  <c r="K2298" i="7"/>
  <c r="K884" i="7"/>
  <c r="K1457" i="7"/>
  <c r="K377" i="7"/>
  <c r="K1421" i="7"/>
  <c r="K395" i="7"/>
  <c r="K999" i="7"/>
  <c r="K806" i="7"/>
  <c r="K99" i="7"/>
  <c r="K1519" i="7"/>
  <c r="K950" i="7"/>
  <c r="K156" i="7"/>
  <c r="K360" i="7"/>
  <c r="K667" i="7"/>
  <c r="K2234" i="7"/>
  <c r="K573" i="7"/>
  <c r="K140" i="7"/>
  <c r="K716" i="7"/>
  <c r="K1398" i="7"/>
  <c r="K1521" i="7"/>
  <c r="K2299" i="7"/>
  <c r="K1742" i="7"/>
  <c r="K1159" i="7"/>
  <c r="K371" i="7"/>
  <c r="K2048" i="7"/>
  <c r="K2047" i="7"/>
  <c r="K1566" i="7"/>
  <c r="K23" i="7"/>
  <c r="K2108" i="7"/>
  <c r="K1607" i="7"/>
  <c r="K978" i="7"/>
  <c r="K109" i="7"/>
  <c r="K501" i="7"/>
  <c r="K787" i="7"/>
  <c r="K225" i="7"/>
  <c r="K1773" i="7"/>
  <c r="K875" i="7"/>
  <c r="K345" i="7"/>
  <c r="K2119" i="7"/>
  <c r="K1322" i="7"/>
  <c r="K840" i="7"/>
  <c r="K304" i="7"/>
  <c r="K1697" i="7"/>
  <c r="K1261" i="7"/>
  <c r="K783" i="7"/>
  <c r="K222" i="7"/>
  <c r="K94" i="7"/>
  <c r="K2177" i="7"/>
  <c r="K1277" i="7"/>
  <c r="K205" i="7"/>
  <c r="K2377" i="7"/>
  <c r="K1833" i="7"/>
  <c r="K824" i="7"/>
  <c r="K2408" i="7"/>
  <c r="K2140" i="7"/>
  <c r="K1230" i="7"/>
  <c r="K495" i="7"/>
  <c r="K1900" i="7"/>
  <c r="K1273" i="7"/>
  <c r="K912" i="7"/>
  <c r="K543" i="7"/>
  <c r="K848" i="7"/>
  <c r="K1540" i="7"/>
  <c r="K1284" i="7"/>
  <c r="K1017" i="7"/>
  <c r="K452" i="7"/>
  <c r="K128" i="7"/>
  <c r="K880" i="7"/>
  <c r="K605" i="7"/>
  <c r="K295" i="7"/>
  <c r="K1506" i="7"/>
  <c r="K1250" i="7"/>
  <c r="K981" i="7"/>
  <c r="K708" i="7"/>
  <c r="K411" i="7"/>
  <c r="K79" i="7"/>
  <c r="K575" i="7"/>
  <c r="K302" i="7"/>
  <c r="K1182" i="7"/>
  <c r="K926" i="7"/>
  <c r="K670" i="7"/>
  <c r="K403" i="7"/>
  <c r="K572" i="7"/>
  <c r="K60" i="7"/>
  <c r="K731" i="7"/>
  <c r="K1753" i="7"/>
  <c r="K2507" i="7"/>
  <c r="K1356" i="7"/>
  <c r="K973" i="7"/>
  <c r="K975" i="7"/>
  <c r="K2454" i="7"/>
  <c r="K2265" i="7"/>
  <c r="K2281" i="7"/>
  <c r="K1393" i="7"/>
  <c r="K698" i="7"/>
  <c r="K178" i="7"/>
  <c r="K1767" i="7"/>
  <c r="K2189" i="7"/>
  <c r="K201" i="7"/>
  <c r="K274" i="7"/>
  <c r="K475" i="7"/>
  <c r="K1499" i="7"/>
  <c r="K853" i="7"/>
  <c r="K2046" i="7"/>
  <c r="K1534" i="7"/>
  <c r="K888" i="7"/>
  <c r="K1565" i="7"/>
  <c r="K943" i="7"/>
  <c r="K18" i="7"/>
  <c r="K461" i="7"/>
  <c r="K2053" i="7"/>
  <c r="K1678" i="7"/>
  <c r="K1240" i="7"/>
  <c r="K2120" i="7"/>
  <c r="K1323" i="7"/>
  <c r="K841" i="7"/>
  <c r="K305" i="7"/>
  <c r="K1726" i="7"/>
  <c r="K815" i="7"/>
  <c r="K269" i="7"/>
  <c r="K2410" i="7"/>
  <c r="K2049" i="7"/>
  <c r="K1675" i="7"/>
  <c r="K1232" i="7"/>
  <c r="K749" i="7"/>
  <c r="K183" i="7"/>
  <c r="K655" i="7"/>
  <c r="K36" i="7"/>
  <c r="K1596" i="7"/>
  <c r="K895" i="7"/>
  <c r="K521" i="7"/>
  <c r="K179" i="7"/>
  <c r="K2361" i="7"/>
  <c r="K1815" i="7"/>
  <c r="K1165" i="7"/>
  <c r="K803" i="7"/>
  <c r="K417" i="7"/>
  <c r="K2392" i="7"/>
  <c r="K1550" i="7"/>
  <c r="K849" i="7"/>
  <c r="K2156" i="7"/>
  <c r="K74" i="7"/>
  <c r="K551" i="7"/>
  <c r="K238" i="7"/>
  <c r="K727" i="7"/>
  <c r="K433" i="7"/>
  <c r="K105" i="7"/>
  <c r="K1395" i="7"/>
  <c r="K1136" i="7"/>
  <c r="K1490" i="7"/>
  <c r="K1234" i="7"/>
  <c r="K392" i="7"/>
  <c r="K52" i="7"/>
  <c r="K558" i="7"/>
  <c r="K285" i="7"/>
  <c r="K1166" i="7"/>
  <c r="K910" i="7"/>
  <c r="K654" i="7"/>
  <c r="K59" i="7"/>
  <c r="K1044" i="7"/>
  <c r="K1949" i="7"/>
  <c r="K1244" i="7"/>
  <c r="K1698" i="7"/>
  <c r="K239" i="7"/>
  <c r="K754" i="7"/>
  <c r="K1869" i="7"/>
  <c r="K390" i="7"/>
  <c r="K1779" i="7"/>
  <c r="K726" i="7"/>
  <c r="K827" i="7"/>
  <c r="K421" i="7"/>
  <c r="K1158" i="7"/>
  <c r="K868" i="7"/>
  <c r="K1111" i="7"/>
  <c r="K1736" i="7"/>
  <c r="K994" i="7"/>
  <c r="K1031" i="7"/>
  <c r="K1295" i="7"/>
  <c r="K1205" i="7"/>
  <c r="K237" i="7"/>
  <c r="K1066" i="7"/>
  <c r="K488" i="7"/>
  <c r="K2093" i="7"/>
  <c r="K1877" i="7"/>
  <c r="K1311" i="7"/>
  <c r="K614" i="7"/>
  <c r="K2136" i="7"/>
  <c r="K821" i="7"/>
  <c r="K358" i="7"/>
  <c r="K578" i="7"/>
  <c r="K1637" i="7"/>
  <c r="K280" i="7"/>
  <c r="K1161" i="7"/>
  <c r="K2176" i="7"/>
  <c r="K1679" i="7"/>
  <c r="K1993" i="7"/>
  <c r="K1456" i="7"/>
  <c r="K1992" i="7"/>
  <c r="K1455" i="7"/>
  <c r="K1498" i="7"/>
  <c r="K837" i="7"/>
  <c r="K2045" i="7"/>
  <c r="K887" i="7"/>
  <c r="K940" i="7"/>
  <c r="K2031" i="7"/>
  <c r="K1656" i="7"/>
  <c r="K1208" i="7"/>
  <c r="K151" i="7"/>
  <c r="K816" i="7"/>
  <c r="K2076" i="7"/>
  <c r="K1262" i="7"/>
  <c r="K785" i="7"/>
  <c r="K223" i="7"/>
  <c r="K2028" i="7"/>
  <c r="K134" i="7"/>
  <c r="K629" i="7"/>
  <c r="K2411" i="7"/>
  <c r="K1870" i="7"/>
  <c r="K1577" i="7"/>
  <c r="K1233" i="7"/>
  <c r="K873" i="7"/>
  <c r="K498" i="7"/>
  <c r="K51" i="7"/>
  <c r="K2345" i="7"/>
  <c r="K1797" i="7"/>
  <c r="K1144" i="7"/>
  <c r="K2376" i="7"/>
  <c r="K1832" i="7"/>
  <c r="K823" i="7"/>
  <c r="K441" i="7"/>
  <c r="K2139" i="7"/>
  <c r="K1229" i="7"/>
  <c r="K1349" i="7"/>
  <c r="K1087" i="7"/>
  <c r="K216" i="7"/>
  <c r="K1252" i="7"/>
  <c r="K414" i="7"/>
  <c r="K1119" i="7"/>
  <c r="K845" i="7"/>
  <c r="K1474" i="7"/>
  <c r="K1218" i="7"/>
  <c r="K674" i="7"/>
  <c r="K373" i="7"/>
  <c r="K24" i="7"/>
  <c r="K541" i="7"/>
  <c r="K266" i="7"/>
  <c r="K1150" i="7"/>
  <c r="K894" i="7"/>
  <c r="K638" i="7"/>
  <c r="K369" i="7"/>
  <c r="K540" i="7"/>
  <c r="K284" i="7"/>
  <c r="K43" i="7"/>
  <c r="K885" i="7"/>
  <c r="K1855" i="7"/>
  <c r="K1106" i="7"/>
  <c r="K1597" i="7"/>
  <c r="K1910" i="7"/>
  <c r="K1692" i="7"/>
  <c r="K1135" i="7"/>
  <c r="K1126" i="7"/>
  <c r="K1089" i="7"/>
  <c r="K202" i="7"/>
  <c r="K1704" i="7"/>
  <c r="K1523" i="7"/>
  <c r="K1436" i="7"/>
  <c r="K1433" i="7"/>
  <c r="K1358" i="7"/>
  <c r="K171" i="7"/>
  <c r="K2394" i="7"/>
  <c r="K1092" i="7"/>
  <c r="K668" i="7"/>
  <c r="K2192" i="7"/>
  <c r="K660" i="7"/>
  <c r="K1103" i="7"/>
  <c r="K53" i="7"/>
  <c r="K77" i="7"/>
  <c r="K952" i="7"/>
  <c r="K1886" i="7"/>
  <c r="K397" i="7"/>
  <c r="K1127" i="7"/>
  <c r="K324" i="7"/>
  <c r="K1958" i="7"/>
  <c r="K1991" i="7"/>
  <c r="K1454" i="7"/>
  <c r="K792" i="7"/>
  <c r="K1497" i="7"/>
  <c r="K836" i="7"/>
  <c r="K383" i="7"/>
  <c r="K2010" i="7"/>
  <c r="K1179" i="7"/>
  <c r="K697" i="7"/>
  <c r="K98" i="7"/>
  <c r="K2077" i="7"/>
  <c r="K1701" i="7"/>
  <c r="K1263" i="7"/>
  <c r="K786" i="7"/>
  <c r="K2412" i="7"/>
  <c r="K751" i="7"/>
  <c r="K1176" i="7"/>
  <c r="K2395" i="7"/>
  <c r="K1853" i="7"/>
  <c r="K1213" i="7"/>
  <c r="K468" i="7"/>
  <c r="K15" i="7"/>
  <c r="K2329" i="7"/>
  <c r="K1777" i="7"/>
  <c r="K2360" i="7"/>
  <c r="K1814" i="7"/>
  <c r="K802" i="7"/>
  <c r="K1549" i="7"/>
  <c r="K1209" i="7"/>
  <c r="K843" i="7"/>
  <c r="K1069" i="7"/>
  <c r="K196" i="7"/>
  <c r="K693" i="7"/>
  <c r="K394" i="7"/>
  <c r="K54" i="7"/>
  <c r="K1619" i="7"/>
  <c r="K1101" i="7"/>
  <c r="K828" i="7"/>
  <c r="K1458" i="7"/>
  <c r="K1202" i="7"/>
  <c r="K930" i="7"/>
  <c r="K657" i="7"/>
  <c r="K523" i="7"/>
  <c r="K248" i="7"/>
  <c r="K1134" i="7"/>
  <c r="K878" i="7"/>
  <c r="K622" i="7"/>
  <c r="K63" i="7"/>
  <c r="K524" i="7"/>
  <c r="K12" i="7"/>
  <c r="K27" i="7"/>
  <c r="K971" i="7"/>
  <c r="K1756" i="7"/>
  <c r="K1036" i="7"/>
  <c r="K165" i="7"/>
  <c r="K1065" i="7"/>
  <c r="K242" i="7"/>
  <c r="K576" i="7"/>
  <c r="K2474" i="7"/>
  <c r="K2121" i="7"/>
  <c r="K1324" i="7"/>
  <c r="K842" i="7"/>
  <c r="K306" i="7"/>
  <c r="K2188" i="7"/>
  <c r="K935" i="7"/>
  <c r="K423" i="7"/>
  <c r="K2510" i="7"/>
  <c r="K1800" i="7"/>
  <c r="K1374" i="7"/>
  <c r="K379" i="7"/>
  <c r="K2118" i="7"/>
  <c r="K1320" i="7"/>
  <c r="K303" i="7"/>
  <c r="K748" i="7"/>
  <c r="K182" i="7"/>
  <c r="K2212" i="7"/>
  <c r="K1939" i="7"/>
  <c r="K1321" i="7"/>
  <c r="K599" i="7"/>
  <c r="K180" i="7"/>
  <c r="K261" i="7"/>
  <c r="K2409" i="7"/>
  <c r="K2141" i="7"/>
  <c r="K1868" i="7"/>
  <c r="K1231" i="7"/>
  <c r="K496" i="7"/>
  <c r="K2440" i="7"/>
  <c r="K2174" i="7"/>
  <c r="K1901" i="7"/>
  <c r="K1612" i="7"/>
  <c r="K1274" i="7"/>
  <c r="K544" i="7"/>
  <c r="K113" i="7"/>
  <c r="K1934" i="7"/>
  <c r="K959" i="7"/>
  <c r="K595" i="7"/>
  <c r="K167" i="7"/>
  <c r="K1413" i="7"/>
  <c r="K882" i="7"/>
  <c r="K609" i="7"/>
  <c r="K170" i="7"/>
  <c r="K1699" i="7"/>
  <c r="K1187" i="7"/>
  <c r="K914" i="7"/>
  <c r="K641" i="7"/>
  <c r="K2050" i="7"/>
  <c r="K1794" i="7"/>
  <c r="K1538" i="7"/>
  <c r="K1282" i="7"/>
  <c r="K607" i="7"/>
  <c r="K40" i="7"/>
  <c r="K958" i="7"/>
  <c r="K702" i="7"/>
  <c r="K437" i="7"/>
  <c r="K157" i="7"/>
  <c r="K29" i="7"/>
  <c r="K348" i="7"/>
  <c r="K107" i="7"/>
  <c r="K580" i="7"/>
  <c r="K1644" i="7"/>
  <c r="K2426" i="7"/>
  <c r="K738" i="7"/>
  <c r="K1755" i="7"/>
  <c r="K1927" i="7"/>
  <c r="K700" i="7"/>
  <c r="K1955" i="7"/>
  <c r="K740" i="7"/>
  <c r="K307" i="7"/>
  <c r="K1580" i="7"/>
  <c r="K633" i="7"/>
  <c r="K2030" i="7"/>
  <c r="K1655" i="7"/>
  <c r="K1207" i="7"/>
  <c r="K136" i="7"/>
  <c r="K2008" i="7"/>
  <c r="K695" i="7"/>
  <c r="K96" i="7"/>
  <c r="K1576" i="7"/>
  <c r="K1112" i="7"/>
  <c r="K630" i="7"/>
  <c r="K1021" i="7"/>
  <c r="K2363" i="7"/>
  <c r="K2092" i="7"/>
  <c r="K805" i="7"/>
  <c r="K419" i="7"/>
  <c r="K497" i="7"/>
  <c r="K1741" i="7"/>
  <c r="K713" i="7"/>
  <c r="K310" i="7"/>
  <c r="K2328" i="7"/>
  <c r="K2055" i="7"/>
  <c r="K1776" i="7"/>
  <c r="K1122" i="7"/>
  <c r="K2088" i="7"/>
  <c r="K1813" i="7"/>
  <c r="K1505" i="7"/>
  <c r="K410" i="7"/>
  <c r="K1557" i="7"/>
  <c r="K1301" i="7"/>
  <c r="K762" i="7"/>
  <c r="K474" i="7"/>
  <c r="K150" i="7"/>
  <c r="K1460" i="7"/>
  <c r="K932" i="7"/>
  <c r="K356" i="7"/>
  <c r="K1067" i="7"/>
  <c r="K511" i="7"/>
  <c r="K2194" i="7"/>
  <c r="K1426" i="7"/>
  <c r="K896" i="7"/>
  <c r="K313" i="7"/>
  <c r="K177" i="7"/>
  <c r="K212" i="7"/>
  <c r="K1102" i="7"/>
  <c r="K846" i="7"/>
  <c r="K19" i="7"/>
  <c r="K236" i="7"/>
  <c r="K1998" i="7"/>
  <c r="K2101" i="7"/>
  <c r="K1950" i="7"/>
  <c r="K1342" i="7"/>
  <c r="K699" i="7"/>
  <c r="K818" i="7"/>
  <c r="K272" i="7"/>
  <c r="K1548" i="7"/>
  <c r="K1090" i="7"/>
  <c r="K2009" i="7"/>
  <c r="K696" i="7"/>
  <c r="K97" i="7"/>
  <c r="K2348" i="7"/>
  <c r="K1982" i="7"/>
  <c r="K1601" i="7"/>
  <c r="K661" i="7"/>
  <c r="K38" i="7"/>
  <c r="K598" i="7"/>
  <c r="K484" i="7"/>
  <c r="K2347" i="7"/>
  <c r="K1799" i="7"/>
  <c r="K784" i="7"/>
  <c r="K391" i="7"/>
  <c r="K1055" i="7"/>
  <c r="K287" i="7"/>
  <c r="K1758" i="7"/>
  <c r="K1096" i="7"/>
  <c r="K733" i="7"/>
  <c r="K339" i="7"/>
  <c r="K2071" i="7"/>
  <c r="K1485" i="7"/>
  <c r="K1142" i="7"/>
  <c r="K775" i="7"/>
  <c r="K1541" i="7"/>
  <c r="K1285" i="7"/>
  <c r="K1018" i="7"/>
  <c r="K453" i="7"/>
  <c r="K129" i="7"/>
  <c r="K642" i="7"/>
  <c r="K337" i="7"/>
  <c r="K169" i="7"/>
  <c r="K2178" i="7"/>
  <c r="K1410" i="7"/>
  <c r="K879" i="7"/>
  <c r="K294" i="7"/>
  <c r="K159" i="7"/>
  <c r="K1086" i="7"/>
  <c r="K574" i="7"/>
  <c r="K301" i="7"/>
  <c r="K78" i="7"/>
  <c r="K476" i="7"/>
  <c r="K220" i="7"/>
  <c r="K235" i="7"/>
  <c r="K1167" i="7"/>
  <c r="K1862" i="7"/>
  <c r="K1305" i="7"/>
  <c r="K757" i="7"/>
  <c r="K1895" i="7"/>
  <c r="K1496" i="7"/>
  <c r="K1026" i="7"/>
  <c r="K535" i="7"/>
  <c r="K1579" i="7"/>
  <c r="K1114" i="7"/>
  <c r="K600" i="7"/>
  <c r="K2254" i="7"/>
  <c r="K1892" i="7"/>
  <c r="K1023" i="7"/>
  <c r="K928" i="7"/>
  <c r="K408" i="7"/>
  <c r="K2314" i="7"/>
  <c r="K342" i="7"/>
  <c r="K2505" i="7"/>
  <c r="K1971" i="7"/>
  <c r="K1359" i="7"/>
  <c r="K645" i="7"/>
  <c r="K228" i="7"/>
  <c r="K1053" i="7"/>
  <c r="K286" i="7"/>
  <c r="K1757" i="7"/>
  <c r="K1441" i="7"/>
  <c r="K1095" i="7"/>
  <c r="K732" i="7"/>
  <c r="K331" i="7"/>
  <c r="K1253" i="7"/>
  <c r="K984" i="7"/>
  <c r="K415" i="7"/>
  <c r="K1412" i="7"/>
  <c r="K1154" i="7"/>
  <c r="K881" i="7"/>
  <c r="K608" i="7"/>
  <c r="K1795" i="7"/>
  <c r="K1539" i="7"/>
  <c r="K451" i="7"/>
  <c r="K127" i="7"/>
  <c r="K1378" i="7"/>
  <c r="K1117" i="7"/>
  <c r="K844" i="7"/>
  <c r="K567" i="7"/>
  <c r="K121" i="7"/>
  <c r="K438" i="7"/>
  <c r="K158" i="7"/>
  <c r="K1054" i="7"/>
  <c r="K539" i="7"/>
  <c r="K265" i="7"/>
  <c r="K444" i="7"/>
  <c r="K203" i="7"/>
  <c r="K2508" i="7"/>
  <c r="K207" i="7"/>
  <c r="K1415" i="7"/>
  <c r="K2248" i="7"/>
  <c r="K2300" i="7"/>
  <c r="K1463" i="7"/>
  <c r="K499" i="7"/>
  <c r="K2213" i="7"/>
  <c r="K1434" i="7"/>
  <c r="K457" i="7"/>
  <c r="K1373" i="7"/>
  <c r="K903" i="7"/>
  <c r="K378" i="7"/>
  <c r="K808" i="7"/>
  <c r="K263" i="7"/>
  <c r="K2246" i="7"/>
  <c r="K1973" i="7"/>
  <c r="K1010" i="7"/>
  <c r="K647" i="7"/>
  <c r="K311" i="7"/>
  <c r="K2441" i="7"/>
  <c r="K2175" i="7"/>
  <c r="K1902" i="7"/>
  <c r="K1613" i="7"/>
  <c r="K1275" i="7"/>
  <c r="K545" i="7"/>
  <c r="K114" i="7"/>
  <c r="K2472" i="7"/>
  <c r="K1935" i="7"/>
  <c r="K596" i="7"/>
  <c r="K1357" i="7"/>
  <c r="K1005" i="7"/>
  <c r="K639" i="7"/>
  <c r="K1189" i="7"/>
  <c r="K643" i="7"/>
  <c r="K338" i="7"/>
  <c r="K1604" i="7"/>
  <c r="K1348" i="7"/>
  <c r="K1085" i="7"/>
  <c r="K215" i="7"/>
  <c r="K675" i="7"/>
  <c r="K374" i="7"/>
  <c r="K25" i="7"/>
  <c r="K2082" i="7"/>
  <c r="K1314" i="7"/>
  <c r="K1049" i="7"/>
  <c r="K41" i="7"/>
  <c r="K370" i="7"/>
  <c r="K84" i="7"/>
  <c r="K990" i="7"/>
  <c r="K734" i="7"/>
  <c r="K471" i="7"/>
  <c r="K61" i="7"/>
  <c r="K380" i="7"/>
  <c r="K139" i="7"/>
  <c r="K1527" i="7"/>
  <c r="K582" i="7"/>
  <c r="K1657" i="7"/>
  <c r="K2523" i="7"/>
  <c r="U73" i="8"/>
  <c r="R811" i="8"/>
  <c r="U1074" i="8"/>
  <c r="U960" i="8"/>
  <c r="R625" i="8"/>
  <c r="R193" i="8"/>
  <c r="R1102" i="8"/>
  <c r="U925" i="8"/>
  <c r="U174" i="8"/>
  <c r="R174" i="8"/>
  <c r="V174" i="8" s="1"/>
  <c r="R410" i="8"/>
  <c r="V410" i="8" s="1"/>
  <c r="R337" i="8"/>
  <c r="U143" i="8"/>
  <c r="R1042" i="8"/>
  <c r="V1042" i="8" s="1"/>
  <c r="R842" i="8"/>
  <c r="V842" i="8" s="1"/>
  <c r="R447" i="8"/>
  <c r="R446" i="8"/>
  <c r="R798" i="8"/>
  <c r="R47" i="8"/>
  <c r="R767" i="8"/>
  <c r="U817" i="8"/>
  <c r="U288" i="8"/>
  <c r="U994" i="8"/>
  <c r="U1049" i="8"/>
  <c r="R1049" i="8"/>
  <c r="V1049" i="8" s="1"/>
  <c r="V465" i="8"/>
  <c r="V721" i="8"/>
  <c r="V698" i="8"/>
  <c r="R429" i="8"/>
  <c r="V133" i="8"/>
  <c r="R241" i="8"/>
  <c r="U191" i="8"/>
  <c r="R14" i="8"/>
  <c r="V277" i="8"/>
  <c r="V242" i="8"/>
  <c r="R925" i="8"/>
  <c r="R368" i="8"/>
  <c r="R397" i="8"/>
  <c r="R66" i="8"/>
  <c r="V530" i="8"/>
  <c r="V561" i="8"/>
  <c r="R908" i="8"/>
  <c r="U940" i="8"/>
  <c r="S940" i="8"/>
  <c r="U78" i="8"/>
  <c r="R802" i="8"/>
  <c r="R257" i="8"/>
  <c r="R417" i="8"/>
  <c r="U466" i="8"/>
  <c r="V1005" i="8"/>
  <c r="U316" i="8"/>
  <c r="R316" i="8"/>
  <c r="U972" i="8"/>
  <c r="R972" i="8"/>
  <c r="R351" i="8"/>
  <c r="V351" i="8" s="1"/>
  <c r="R433" i="8"/>
  <c r="U50" i="8"/>
  <c r="V259" i="8"/>
  <c r="V593" i="8"/>
  <c r="S745" i="8"/>
  <c r="V745" i="8" s="1"/>
  <c r="U745" i="8"/>
  <c r="V965" i="8"/>
  <c r="V103" i="8"/>
  <c r="V550" i="8"/>
  <c r="R793" i="8"/>
  <c r="V21" i="8"/>
  <c r="U846" i="8"/>
  <c r="S841" i="8"/>
  <c r="U841" i="8"/>
  <c r="U1113" i="8"/>
  <c r="R428" i="8"/>
  <c r="V428" i="8" s="1"/>
  <c r="U219" i="8"/>
  <c r="R253" i="8"/>
  <c r="V253" i="8" s="1"/>
  <c r="V168" i="8"/>
  <c r="V134" i="8"/>
  <c r="V212" i="8"/>
  <c r="S143" i="8"/>
  <c r="R906" i="8"/>
  <c r="R364" i="8"/>
  <c r="U987" i="8"/>
  <c r="R987" i="8"/>
  <c r="U190" i="8"/>
  <c r="R190" i="8"/>
  <c r="U95" i="8"/>
  <c r="U353" i="8"/>
  <c r="R353" i="8"/>
  <c r="U769" i="8"/>
  <c r="R431" i="8"/>
  <c r="V431" i="8" s="1"/>
  <c r="U655" i="8"/>
  <c r="U973" i="8"/>
  <c r="U443" i="8"/>
  <c r="R443" i="8"/>
  <c r="U169" i="8"/>
  <c r="R169" i="8"/>
  <c r="R1057" i="8"/>
  <c r="U543" i="8"/>
  <c r="R1010" i="8"/>
  <c r="V153" i="8"/>
  <c r="R785" i="8"/>
  <c r="V785" i="8" s="1"/>
  <c r="R729" i="8"/>
  <c r="V1113" i="8"/>
  <c r="R64" i="8"/>
  <c r="V64" i="8" s="1"/>
  <c r="R623" i="8"/>
  <c r="R521" i="8"/>
  <c r="V521" i="8" s="1"/>
  <c r="U1017" i="8"/>
  <c r="R1017" i="8"/>
  <c r="S633" i="8"/>
  <c r="U1097" i="8"/>
  <c r="V40" i="8"/>
  <c r="R140" i="8"/>
  <c r="R236" i="8"/>
  <c r="U1086" i="8"/>
  <c r="S400" i="8"/>
  <c r="V400" i="8" s="1"/>
  <c r="R512" i="8"/>
  <c r="U205" i="8"/>
  <c r="R205" i="8"/>
  <c r="V205" i="8" s="1"/>
  <c r="U556" i="8"/>
  <c r="R556" i="8"/>
  <c r="V556" i="8" s="1"/>
  <c r="V91" i="8"/>
  <c r="V149" i="8"/>
  <c r="R1074" i="8"/>
  <c r="R594" i="8"/>
  <c r="V99" i="8"/>
  <c r="V303" i="8"/>
  <c r="R543" i="8"/>
  <c r="U393" i="8"/>
  <c r="U684" i="8"/>
  <c r="R684" i="8"/>
  <c r="R427" i="8"/>
  <c r="V427" i="8" s="1"/>
  <c r="R797" i="8"/>
  <c r="V797" i="8" s="1"/>
  <c r="U329" i="8"/>
  <c r="V492" i="8"/>
  <c r="V364" i="8"/>
  <c r="V858" i="8"/>
  <c r="R365" i="8"/>
  <c r="V365" i="8" s="1"/>
  <c r="R186" i="8"/>
  <c r="V186" i="8" s="1"/>
  <c r="U609" i="8"/>
  <c r="S609" i="8"/>
  <c r="V1048" i="8"/>
  <c r="V722" i="8"/>
  <c r="U658" i="8"/>
  <c r="U97" i="8"/>
  <c r="V1074" i="8"/>
  <c r="R206" i="8"/>
  <c r="U137" i="8"/>
  <c r="V1112" i="8"/>
  <c r="V391" i="8"/>
  <c r="U289" i="8"/>
  <c r="V898" i="8"/>
  <c r="V39" i="8"/>
  <c r="V4" i="8"/>
  <c r="R592" i="8"/>
  <c r="V744" i="8"/>
  <c r="S601" i="8"/>
  <c r="V404" i="8"/>
  <c r="R320" i="8"/>
  <c r="R1103" i="8"/>
  <c r="V707" i="8"/>
  <c r="U1035" i="8"/>
  <c r="R1035" i="8"/>
  <c r="V1035" i="8" s="1"/>
  <c r="U441" i="8"/>
  <c r="U1147" i="8"/>
  <c r="R1147" i="8"/>
  <c r="V1147" i="8" s="1"/>
  <c r="U668" i="8"/>
  <c r="R107" i="8"/>
  <c r="R544" i="8"/>
  <c r="R736" i="8"/>
  <c r="U425" i="8"/>
  <c r="S425" i="8"/>
  <c r="V425" i="8" s="1"/>
  <c r="V618" i="8"/>
  <c r="V339" i="8"/>
  <c r="V855" i="8"/>
  <c r="V980" i="8"/>
  <c r="R1148" i="8"/>
  <c r="V1148" i="8" s="1"/>
  <c r="R672" i="8"/>
  <c r="V672" i="8" s="1"/>
  <c r="S617" i="8"/>
  <c r="V617" i="8" s="1"/>
  <c r="U555" i="8"/>
  <c r="R290" i="8"/>
  <c r="V290" i="8" s="1"/>
  <c r="R137" i="8"/>
  <c r="V137" i="8" s="1"/>
  <c r="S937" i="8"/>
  <c r="V472" i="8"/>
  <c r="R1051" i="8"/>
  <c r="R492" i="8"/>
  <c r="V934" i="8"/>
  <c r="R189" i="8"/>
  <c r="R370" i="8"/>
  <c r="R857" i="8"/>
  <c r="V1017" i="8"/>
  <c r="R402" i="8"/>
  <c r="V402" i="8" s="1"/>
  <c r="V55" i="8"/>
  <c r="V271" i="8"/>
  <c r="U473" i="8"/>
  <c r="V709" i="8"/>
  <c r="V519" i="8"/>
  <c r="V859" i="8"/>
  <c r="V514" i="8"/>
  <c r="V1133" i="8"/>
  <c r="V621" i="8"/>
  <c r="R698" i="8"/>
  <c r="R1034" i="8"/>
  <c r="R508" i="8"/>
  <c r="R45" i="8"/>
  <c r="V45" i="8" s="1"/>
  <c r="U193" i="8"/>
  <c r="U781" i="8"/>
  <c r="R430" i="8"/>
  <c r="V430" i="8" s="1"/>
  <c r="R207" i="8"/>
  <c r="V207" i="8" s="1"/>
  <c r="U98" i="8"/>
  <c r="U575" i="8"/>
  <c r="U464" i="8"/>
  <c r="R881" i="8"/>
  <c r="V881" i="8" s="1"/>
  <c r="U287" i="8"/>
  <c r="R1005" i="8"/>
  <c r="R878" i="8"/>
  <c r="U1072" i="8"/>
  <c r="R973" i="8"/>
  <c r="U944" i="8"/>
  <c r="V903" i="8"/>
  <c r="V347" i="8"/>
  <c r="V216" i="8"/>
  <c r="V946" i="8"/>
  <c r="V451" i="8"/>
  <c r="R620" i="8"/>
  <c r="V620" i="8" s="1"/>
  <c r="R1099" i="8"/>
  <c r="V1099" i="8" s="1"/>
  <c r="U800" i="8"/>
  <c r="R1106" i="8"/>
  <c r="U799" i="8"/>
  <c r="R559" i="8"/>
  <c r="R302" i="8"/>
  <c r="V755" i="8"/>
  <c r="V1094" i="8"/>
  <c r="V1110" i="8"/>
  <c r="V115" i="8"/>
  <c r="V917" i="8"/>
  <c r="V931" i="8"/>
  <c r="U697" i="8"/>
  <c r="R763" i="8"/>
  <c r="U748" i="8"/>
  <c r="R145" i="8"/>
  <c r="V145" i="8" s="1"/>
  <c r="R1137" i="8"/>
  <c r="V1137" i="8" s="1"/>
  <c r="U722" i="8"/>
  <c r="U782" i="8"/>
  <c r="R879" i="8"/>
  <c r="U976" i="8"/>
  <c r="U670" i="8"/>
  <c r="U1151" i="8"/>
  <c r="R704" i="8"/>
  <c r="R960" i="8"/>
  <c r="U17" i="8"/>
  <c r="R929" i="8"/>
  <c r="V570" i="8"/>
  <c r="V52" i="8"/>
  <c r="R1100" i="8"/>
  <c r="R1130" i="8"/>
  <c r="V1130" i="8" s="1"/>
  <c r="R588" i="8"/>
  <c r="V588" i="8" s="1"/>
  <c r="R703" i="8"/>
  <c r="V703" i="8" s="1"/>
  <c r="R495" i="8"/>
  <c r="U306" i="8"/>
  <c r="U993" i="8"/>
  <c r="R848" i="8"/>
  <c r="U434" i="8"/>
  <c r="V616" i="8"/>
  <c r="V213" i="8"/>
  <c r="V324" i="8"/>
  <c r="R1066" i="8"/>
  <c r="V1066" i="8" s="1"/>
  <c r="R13" i="8"/>
  <c r="V13" i="8" s="1"/>
  <c r="R1019" i="8"/>
  <c r="V1019" i="8" s="1"/>
  <c r="U1007" i="8"/>
  <c r="U657" i="8"/>
  <c r="R1089" i="8"/>
  <c r="V1089" i="8" s="1"/>
  <c r="R255" i="8"/>
  <c r="V255" i="8" s="1"/>
  <c r="U1119" i="8"/>
  <c r="U416" i="8"/>
  <c r="U784" i="8"/>
  <c r="U1056" i="8"/>
  <c r="R641" i="8"/>
  <c r="U333" i="8"/>
  <c r="U910" i="8"/>
  <c r="V315" i="8"/>
  <c r="V628" i="8"/>
  <c r="V88" i="8"/>
  <c r="V409" i="8"/>
  <c r="V956" i="8"/>
  <c r="V591" i="8"/>
  <c r="U282" i="8"/>
  <c r="U938" i="8"/>
  <c r="R59" i="8"/>
  <c r="V59" i="8" s="1"/>
  <c r="U459" i="8"/>
  <c r="R426" i="8"/>
  <c r="R634" i="8"/>
  <c r="R187" i="8"/>
  <c r="R507" i="8"/>
  <c r="U44" i="8"/>
  <c r="U844" i="8"/>
  <c r="U218" i="8"/>
  <c r="R1114" i="8"/>
  <c r="R795" i="8"/>
  <c r="R92" i="8"/>
  <c r="V92" i="8" s="1"/>
  <c r="R93" i="8"/>
  <c r="V93" i="8" s="1"/>
  <c r="U538" i="8"/>
  <c r="R603" i="8"/>
  <c r="V603" i="8" s="1"/>
  <c r="R76" i="8"/>
  <c r="V76" i="8" s="1"/>
  <c r="U490" i="8"/>
  <c r="U203" i="8"/>
  <c r="R635" i="8"/>
  <c r="U476" i="8"/>
  <c r="R26" i="8"/>
  <c r="U506" i="8"/>
  <c r="U683" i="8"/>
  <c r="R48" i="8"/>
  <c r="R781" i="8"/>
  <c r="R381" i="8"/>
  <c r="U861" i="8"/>
  <c r="U895" i="8"/>
  <c r="R542" i="8"/>
  <c r="U256" i="8"/>
  <c r="R1056" i="8"/>
  <c r="V1056" i="8" s="1"/>
  <c r="U641" i="8"/>
  <c r="U274" i="8"/>
  <c r="U573" i="8"/>
  <c r="U366" i="8"/>
  <c r="V444" i="8"/>
  <c r="R476" i="8"/>
  <c r="U313" i="8"/>
  <c r="S313" i="8"/>
  <c r="V871" i="8"/>
  <c r="V389" i="8"/>
  <c r="U847" i="8"/>
  <c r="R847" i="8"/>
  <c r="V847" i="8" s="1"/>
  <c r="R927" i="8"/>
  <c r="V927" i="8" s="1"/>
  <c r="V776" i="8"/>
  <c r="V689" i="8"/>
  <c r="V60" i="8"/>
  <c r="V826" i="8"/>
  <c r="V326" i="8"/>
  <c r="V790" i="8"/>
  <c r="V295" i="8"/>
  <c r="S121" i="8"/>
  <c r="V121" i="8" s="1"/>
  <c r="U345" i="8"/>
  <c r="S345" i="8"/>
  <c r="S681" i="8"/>
  <c r="V681" i="8" s="1"/>
  <c r="U681" i="8"/>
  <c r="U1088" i="8"/>
  <c r="R1088" i="8"/>
  <c r="V1088" i="8" s="1"/>
  <c r="R129" i="8"/>
  <c r="V129" i="8" s="1"/>
  <c r="U753" i="8"/>
  <c r="U65" i="8"/>
  <c r="R65" i="8"/>
  <c r="U461" i="8"/>
  <c r="R110" i="8"/>
  <c r="R510" i="8"/>
  <c r="R1070" i="8"/>
  <c r="R114" i="8"/>
  <c r="R642" i="8"/>
  <c r="U749" i="8"/>
  <c r="U1101" i="8"/>
  <c r="U574" i="8"/>
  <c r="R574" i="8"/>
  <c r="V574" i="8" s="1"/>
  <c r="U1153" i="8"/>
  <c r="R1153" i="8"/>
  <c r="V1153" i="8" s="1"/>
  <c r="R1024" i="8"/>
  <c r="V1024" i="8" s="1"/>
  <c r="U34" i="8"/>
  <c r="U498" i="8"/>
  <c r="U834" i="8"/>
  <c r="R834" i="8"/>
  <c r="V834" i="8" s="1"/>
  <c r="U825" i="8"/>
  <c r="S825" i="8"/>
  <c r="V825" i="8" s="1"/>
  <c r="V1000" i="8"/>
  <c r="V1030" i="8"/>
  <c r="V619" i="8"/>
  <c r="V853" i="8"/>
  <c r="V837" i="8"/>
  <c r="V819" i="8"/>
  <c r="V840" i="8"/>
  <c r="V537" i="8"/>
  <c r="V583" i="8"/>
  <c r="V1114" i="8"/>
  <c r="V967" i="8"/>
  <c r="V792" i="8"/>
  <c r="V297" i="8"/>
  <c r="V756" i="8"/>
  <c r="V261" i="8"/>
  <c r="V237" i="8"/>
  <c r="U394" i="8"/>
  <c r="R394" i="8"/>
  <c r="V394" i="8" s="1"/>
  <c r="U1083" i="8"/>
  <c r="U865" i="8"/>
  <c r="R865" i="8"/>
  <c r="R718" i="8"/>
  <c r="U111" i="8"/>
  <c r="R111" i="8"/>
  <c r="R1039" i="8"/>
  <c r="V1039" i="8" s="1"/>
  <c r="U656" i="8"/>
  <c r="U560" i="8"/>
  <c r="R560" i="8"/>
  <c r="V22" i="8"/>
  <c r="V217" i="8"/>
  <c r="V988" i="8"/>
  <c r="V380" i="8"/>
  <c r="V343" i="8"/>
  <c r="V582" i="8"/>
  <c r="V219" i="8"/>
  <c r="R493" i="8"/>
  <c r="V493" i="8" s="1"/>
  <c r="V1075" i="8"/>
  <c r="V763" i="8"/>
  <c r="V263" i="8"/>
  <c r="V232" i="8"/>
  <c r="V416" i="8"/>
  <c r="V160" i="8"/>
  <c r="U809" i="8"/>
  <c r="U986" i="8"/>
  <c r="R986" i="8"/>
  <c r="V986" i="8" s="1"/>
  <c r="U843" i="8"/>
  <c r="R843" i="8"/>
  <c r="V843" i="8" s="1"/>
  <c r="U74" i="8"/>
  <c r="R74" i="8"/>
  <c r="V74" i="8" s="1"/>
  <c r="U1002" i="8"/>
  <c r="R1002" i="8"/>
  <c r="U1116" i="8"/>
  <c r="R1116" i="8"/>
  <c r="V1116" i="8" s="1"/>
  <c r="U475" i="8"/>
  <c r="R475" i="8"/>
  <c r="V475" i="8" s="1"/>
  <c r="U362" i="8"/>
  <c r="R362" i="8"/>
  <c r="V362" i="8" s="1"/>
  <c r="U735" i="8"/>
  <c r="R735" i="8"/>
  <c r="V735" i="8" s="1"/>
  <c r="R610" i="8"/>
  <c r="V610" i="8" s="1"/>
  <c r="U610" i="8"/>
  <c r="U270" i="8"/>
  <c r="R270" i="8"/>
  <c r="V270" i="8" s="1"/>
  <c r="U831" i="8"/>
  <c r="U1152" i="8"/>
  <c r="R673" i="8"/>
  <c r="R317" i="8"/>
  <c r="U31" i="8"/>
  <c r="R911" i="8"/>
  <c r="V911" i="8" s="1"/>
  <c r="U384" i="8"/>
  <c r="U640" i="8"/>
  <c r="U897" i="8"/>
  <c r="R897" i="8"/>
  <c r="V897" i="8" s="1"/>
  <c r="U946" i="8"/>
  <c r="U1085" i="8"/>
  <c r="U833" i="8"/>
  <c r="R833" i="8"/>
  <c r="V833" i="8" s="1"/>
  <c r="R926" i="8"/>
  <c r="V926" i="8" s="1"/>
  <c r="U304" i="8"/>
  <c r="R304" i="8"/>
  <c r="U463" i="8"/>
  <c r="U432" i="8"/>
  <c r="U447" i="8"/>
  <c r="V252" i="8"/>
  <c r="U90" i="8"/>
  <c r="R90" i="8"/>
  <c r="V710" i="8"/>
  <c r="V940" i="8"/>
  <c r="R844" i="8"/>
  <c r="V844" i="8" s="1"/>
  <c r="U953" i="8"/>
  <c r="S953" i="8"/>
  <c r="V953" i="8" s="1"/>
  <c r="S1129" i="8"/>
  <c r="V1129" i="8" s="1"/>
  <c r="U1129" i="8"/>
  <c r="V662" i="8"/>
  <c r="V257" i="8"/>
  <c r="V1098" i="8"/>
  <c r="S1145" i="8"/>
  <c r="U1145" i="8"/>
  <c r="R218" i="8"/>
  <c r="V218" i="8" s="1"/>
  <c r="V177" i="8"/>
  <c r="R506" i="8"/>
  <c r="V506" i="8" s="1"/>
  <c r="V187" i="8"/>
  <c r="V208" i="8"/>
  <c r="U893" i="8"/>
  <c r="R893" i="8"/>
  <c r="V893" i="8" s="1"/>
  <c r="U254" i="8"/>
  <c r="R254" i="8"/>
  <c r="V254" i="8" s="1"/>
  <c r="U687" i="8"/>
  <c r="R687" i="8"/>
  <c r="U850" i="8"/>
  <c r="R850" i="8"/>
  <c r="V839" i="8"/>
  <c r="V646" i="8"/>
  <c r="V27" i="8"/>
  <c r="V534" i="8"/>
  <c r="V532" i="8"/>
  <c r="V596" i="8"/>
  <c r="V178" i="8"/>
  <c r="V983" i="8"/>
  <c r="V1046" i="8"/>
  <c r="V760" i="8"/>
  <c r="V420" i="8"/>
  <c r="U58" i="8"/>
  <c r="R58" i="8"/>
  <c r="U12" i="8"/>
  <c r="R12" i="8"/>
  <c r="V12" i="8" s="1"/>
  <c r="U864" i="8"/>
  <c r="U239" i="8"/>
  <c r="R239" i="8"/>
  <c r="V239" i="8" s="1"/>
  <c r="U1054" i="8"/>
  <c r="R1054" i="8"/>
  <c r="V1054" i="8" s="1"/>
  <c r="U720" i="8"/>
  <c r="R720" i="8"/>
  <c r="V720" i="8" s="1"/>
  <c r="U926" i="8"/>
  <c r="R463" i="8"/>
  <c r="V463" i="8" s="1"/>
  <c r="R752" i="8"/>
  <c r="U544" i="8"/>
  <c r="U863" i="8"/>
  <c r="R863" i="8"/>
  <c r="U814" i="8"/>
  <c r="R814" i="8"/>
  <c r="V809" i="8"/>
  <c r="V1003" i="8"/>
  <c r="R459" i="8"/>
  <c r="V459" i="8" s="1"/>
  <c r="V860" i="8"/>
  <c r="V529" i="8"/>
  <c r="V122" i="8"/>
  <c r="V1050" i="8"/>
  <c r="V962" i="8"/>
  <c r="U457" i="8"/>
  <c r="S457" i="8"/>
  <c r="V457" i="8" s="1"/>
  <c r="V872" i="8"/>
  <c r="V564" i="8"/>
  <c r="V284" i="8"/>
  <c r="V474" i="8"/>
  <c r="V1045" i="8"/>
  <c r="U1136" i="8"/>
  <c r="R1136" i="8"/>
  <c r="U1023" i="8"/>
  <c r="R1023" i="8"/>
  <c r="V1023" i="8" s="1"/>
  <c r="V443" i="8"/>
  <c r="V1091" i="8"/>
  <c r="V594" i="8"/>
  <c r="V341" i="8"/>
  <c r="V38" i="8"/>
  <c r="V379" i="8"/>
  <c r="V6" i="8"/>
  <c r="R282" i="8"/>
  <c r="V282" i="8" s="1"/>
  <c r="V857" i="8"/>
  <c r="V200" i="8"/>
  <c r="R765" i="8"/>
  <c r="V765" i="8" s="1"/>
  <c r="V86" i="8"/>
  <c r="V920" i="8"/>
  <c r="V867" i="8"/>
  <c r="V523" i="8"/>
  <c r="R497" i="8"/>
  <c r="U849" i="8"/>
  <c r="R849" i="8"/>
  <c r="V849" i="8" s="1"/>
  <c r="U930" i="8"/>
  <c r="R930" i="8"/>
  <c r="V930" i="8" s="1"/>
  <c r="U450" i="8"/>
  <c r="R450" i="8"/>
  <c r="U977" i="8"/>
  <c r="R977" i="8"/>
  <c r="V977" i="8" s="1"/>
  <c r="U448" i="8"/>
  <c r="U209" i="8"/>
  <c r="R209" i="8"/>
  <c r="V209" i="8" s="1"/>
  <c r="U545" i="8"/>
  <c r="U830" i="8"/>
  <c r="U816" i="8"/>
  <c r="R816" i="8"/>
  <c r="U322" i="8"/>
  <c r="R322" i="8"/>
  <c r="V322" i="8" s="1"/>
  <c r="U813" i="8"/>
  <c r="R813" i="8"/>
  <c r="V813" i="8" s="1"/>
  <c r="R991" i="8"/>
  <c r="V991" i="8" s="1"/>
  <c r="U161" i="8"/>
  <c r="R161" i="8"/>
  <c r="U286" i="8"/>
  <c r="R286" i="8"/>
  <c r="V286" i="8" s="1"/>
  <c r="V154" i="8"/>
  <c r="V966" i="8"/>
  <c r="V51" i="8"/>
  <c r="V50" i="8"/>
  <c r="V372" i="8"/>
  <c r="V773" i="8"/>
  <c r="U766" i="8"/>
  <c r="R766" i="8"/>
  <c r="V899" i="8"/>
  <c r="V386" i="8"/>
  <c r="V753" i="8"/>
  <c r="V1076" i="8"/>
  <c r="V1068" i="8"/>
  <c r="V82" i="8"/>
  <c r="V23" i="8"/>
  <c r="U77" i="8"/>
  <c r="U810" i="8"/>
  <c r="U28" i="8"/>
  <c r="R28" i="8"/>
  <c r="U914" i="8"/>
  <c r="R914" i="8"/>
  <c r="V914" i="8" s="1"/>
  <c r="U381" i="8"/>
  <c r="R861" i="8"/>
  <c r="V861" i="8" s="1"/>
  <c r="U126" i="8"/>
  <c r="R126" i="8"/>
  <c r="V126" i="8" s="1"/>
  <c r="U494" i="8"/>
  <c r="R494" i="8"/>
  <c r="U1038" i="8"/>
  <c r="R1038" i="8"/>
  <c r="V1038" i="8" s="1"/>
  <c r="R127" i="8"/>
  <c r="V127" i="8" s="1"/>
  <c r="U1087" i="8"/>
  <c r="U866" i="8"/>
  <c r="R866" i="8"/>
  <c r="U829" i="8"/>
  <c r="U30" i="8"/>
  <c r="R30" i="8"/>
  <c r="U1026" i="8"/>
  <c r="R1026" i="8"/>
  <c r="R479" i="8"/>
  <c r="V479" i="8" s="1"/>
  <c r="R719" i="8"/>
  <c r="V719" i="8" s="1"/>
  <c r="R959" i="8"/>
  <c r="V959" i="8" s="1"/>
  <c r="U162" i="8"/>
  <c r="R669" i="8"/>
  <c r="U941" i="8"/>
  <c r="U158" i="8"/>
  <c r="R158" i="8"/>
  <c r="V158" i="8" s="1"/>
  <c r="V193" i="8"/>
  <c r="R44" i="8"/>
  <c r="V44" i="8" s="1"/>
  <c r="R938" i="8"/>
  <c r="V306" i="8"/>
  <c r="V539" i="8"/>
  <c r="V823" i="8"/>
  <c r="U585" i="8"/>
  <c r="S585" i="8"/>
  <c r="V585" i="8" s="1"/>
  <c r="U729" i="8"/>
  <c r="S729" i="8"/>
  <c r="U905" i="8"/>
  <c r="S905" i="8"/>
  <c r="U297" i="8"/>
  <c r="U61" i="8"/>
  <c r="U202" i="8"/>
  <c r="U123" i="8"/>
  <c r="R123" i="8"/>
  <c r="U507" i="8"/>
  <c r="U907" i="8"/>
  <c r="R907" i="8"/>
  <c r="V907" i="8" s="1"/>
  <c r="U156" i="8"/>
  <c r="R156" i="8"/>
  <c r="V156" i="8" s="1"/>
  <c r="U602" i="8"/>
  <c r="R602" i="8"/>
  <c r="V602" i="8" s="1"/>
  <c r="U732" i="8"/>
  <c r="R732" i="8"/>
  <c r="V732" i="8" s="1"/>
  <c r="R538" i="8"/>
  <c r="V538" i="8" s="1"/>
  <c r="U603" i="8"/>
  <c r="U300" i="8"/>
  <c r="U860" i="8"/>
  <c r="R860" i="8"/>
  <c r="R490" i="8"/>
  <c r="V490" i="8" s="1"/>
  <c r="R203" i="8"/>
  <c r="R683" i="8"/>
  <c r="V683" i="8" s="1"/>
  <c r="U1020" i="8"/>
  <c r="R1020" i="8"/>
  <c r="V1020" i="8" s="1"/>
  <c r="U79" i="8"/>
  <c r="R79" i="8"/>
  <c r="V79" i="8" s="1"/>
  <c r="U127" i="8"/>
  <c r="R895" i="8"/>
  <c r="V895" i="8" s="1"/>
  <c r="R913" i="8"/>
  <c r="V913" i="8" s="1"/>
  <c r="U913" i="8"/>
  <c r="R418" i="8"/>
  <c r="V418" i="8" s="1"/>
  <c r="U194" i="8"/>
  <c r="R194" i="8"/>
  <c r="V194" i="8" s="1"/>
  <c r="R208" i="8"/>
  <c r="U962" i="8"/>
  <c r="U335" i="8"/>
  <c r="U80" i="8"/>
  <c r="V466" i="8"/>
  <c r="V1025" i="8"/>
  <c r="V772" i="8"/>
  <c r="V807" i="8"/>
  <c r="V8" i="8"/>
  <c r="V488" i="8"/>
  <c r="V359" i="8"/>
  <c r="V485" i="8"/>
  <c r="V355" i="8"/>
  <c r="V865" i="8"/>
  <c r="R222" i="8"/>
  <c r="V222" i="8" s="1"/>
  <c r="U59" i="8"/>
  <c r="U812" i="8"/>
  <c r="U426" i="8"/>
  <c r="U634" i="8"/>
  <c r="U187" i="8"/>
  <c r="U284" i="8"/>
  <c r="U540" i="8"/>
  <c r="U109" i="8"/>
  <c r="U173" i="8"/>
  <c r="U795" i="8"/>
  <c r="U1003" i="8"/>
  <c r="U635" i="8"/>
  <c r="U1099" i="8"/>
  <c r="U253" i="8"/>
  <c r="U26" i="8"/>
  <c r="U236" i="8"/>
  <c r="U652" i="8"/>
  <c r="U653" i="8"/>
  <c r="U303" i="8"/>
  <c r="U305" i="8"/>
  <c r="R305" i="8"/>
  <c r="V305" i="8" s="1"/>
  <c r="U880" i="8"/>
  <c r="U81" i="8"/>
  <c r="U321" i="8"/>
  <c r="U146" i="8"/>
  <c r="U496" i="8"/>
  <c r="R496" i="8"/>
  <c r="V496" i="8" s="1"/>
  <c r="U1134" i="8"/>
  <c r="U639" i="8"/>
  <c r="U528" i="8"/>
  <c r="U529" i="8"/>
  <c r="U737" i="8"/>
  <c r="U413" i="8"/>
  <c r="R462" i="8"/>
  <c r="V462" i="8" s="1"/>
  <c r="U63" i="8"/>
  <c r="U319" i="8"/>
  <c r="V964" i="8"/>
  <c r="V507" i="8"/>
  <c r="V327" i="8"/>
  <c r="R298" i="8"/>
  <c r="V1096" i="8"/>
  <c r="V106" i="8"/>
  <c r="V421" i="8"/>
  <c r="V1152" i="8"/>
  <c r="V896" i="8"/>
  <c r="V384" i="8"/>
  <c r="V128" i="8"/>
  <c r="R961" i="8"/>
  <c r="V961" i="8" s="1"/>
  <c r="V414" i="8"/>
  <c r="U891" i="8"/>
  <c r="U220" i="8"/>
  <c r="U524" i="8"/>
  <c r="U842" i="8"/>
  <c r="U347" i="8"/>
  <c r="U731" i="8"/>
  <c r="U491" i="8"/>
  <c r="U332" i="8"/>
  <c r="U828" i="8"/>
  <c r="R10" i="8"/>
  <c r="V10" i="8" s="1"/>
  <c r="U27" i="8"/>
  <c r="U1004" i="8"/>
  <c r="U42" i="8"/>
  <c r="U954" i="8"/>
  <c r="U890" i="8"/>
  <c r="U11" i="8"/>
  <c r="U1068" i="8"/>
  <c r="U558" i="8"/>
  <c r="R558" i="8"/>
  <c r="V558" i="8" s="1"/>
  <c r="U176" i="8"/>
  <c r="U706" i="8"/>
  <c r="U144" i="8"/>
  <c r="U845" i="8"/>
  <c r="R526" i="8"/>
  <c r="U1040" i="8"/>
  <c r="U1106" i="8"/>
  <c r="R909" i="8"/>
  <c r="V909" i="8" s="1"/>
  <c r="U462" i="8"/>
  <c r="U942" i="8"/>
  <c r="U175" i="8"/>
  <c r="R175" i="8"/>
  <c r="V175" i="8" s="1"/>
  <c r="U465" i="8"/>
  <c r="V1146" i="8"/>
  <c r="V436" i="8"/>
  <c r="V378" i="8"/>
  <c r="R108" i="8"/>
  <c r="V108" i="8" s="1"/>
  <c r="R172" i="8"/>
  <c r="V172" i="8" s="1"/>
  <c r="V828" i="8"/>
  <c r="V211" i="8"/>
  <c r="V608" i="8"/>
  <c r="V349" i="8"/>
  <c r="U378" i="8"/>
  <c r="U1018" i="8"/>
  <c r="U106" i="8"/>
  <c r="U139" i="8"/>
  <c r="U571" i="8"/>
  <c r="U636" i="8"/>
  <c r="U875" i="8"/>
  <c r="U650" i="8"/>
  <c r="U715" i="8"/>
  <c r="U315" i="8"/>
  <c r="U572" i="8"/>
  <c r="U349" i="8"/>
  <c r="R266" i="8"/>
  <c r="V266" i="8" s="1"/>
  <c r="U586" i="8"/>
  <c r="U764" i="8"/>
  <c r="U562" i="8"/>
  <c r="U751" i="8"/>
  <c r="U894" i="8"/>
  <c r="R975" i="8"/>
  <c r="V975" i="8" s="1"/>
  <c r="R992" i="8"/>
  <c r="V992" i="8" s="1"/>
  <c r="R657" i="8"/>
  <c r="V657" i="8" s="1"/>
  <c r="U429" i="8"/>
  <c r="U877" i="8"/>
  <c r="U750" i="8"/>
  <c r="U971" i="8"/>
  <c r="R971" i="8"/>
  <c r="V971" i="8" s="1"/>
  <c r="U369" i="8"/>
  <c r="R369" i="8"/>
  <c r="V369" i="8" s="1"/>
  <c r="U738" i="8"/>
  <c r="R738" i="8"/>
  <c r="V738" i="8" s="1"/>
  <c r="U978" i="8"/>
  <c r="R978" i="8"/>
  <c r="V978" i="8" s="1"/>
  <c r="R666" i="8"/>
  <c r="V666" i="8" s="1"/>
  <c r="V441" i="8"/>
  <c r="R142" i="8"/>
  <c r="V142" i="8" s="1"/>
  <c r="U970" i="8"/>
  <c r="R577" i="8"/>
  <c r="V577" i="8" s="1"/>
  <c r="U1073" i="8"/>
  <c r="R1073" i="8"/>
  <c r="R1072" i="8"/>
  <c r="V1072" i="8" s="1"/>
  <c r="U352" i="8"/>
  <c r="R288" i="8"/>
  <c r="V288" i="8" s="1"/>
  <c r="V626" i="8"/>
  <c r="V220" i="8"/>
  <c r="V555" i="8"/>
  <c r="V985" i="8"/>
  <c r="V20" i="8"/>
  <c r="U91" i="8"/>
  <c r="U46" i="8"/>
  <c r="R46" i="8"/>
  <c r="V46" i="8" s="1"/>
  <c r="V102" i="8"/>
  <c r="V433" i="8"/>
  <c r="V454" i="8"/>
  <c r="V891" i="8"/>
  <c r="R210" i="8"/>
  <c r="V17" i="8"/>
  <c r="V393" i="8"/>
  <c r="V399" i="8"/>
  <c r="V143" i="8"/>
  <c r="U320" i="8"/>
  <c r="U576" i="8"/>
  <c r="R576" i="8"/>
  <c r="V576" i="8" s="1"/>
  <c r="U832" i="8"/>
  <c r="R832" i="8"/>
  <c r="V832" i="8" s="1"/>
  <c r="U481" i="8"/>
  <c r="U770" i="8"/>
  <c r="U754" i="8"/>
  <c r="U811" i="8"/>
  <c r="V1090" i="8"/>
  <c r="V299" i="8"/>
  <c r="R33" i="8"/>
  <c r="V33" i="8" s="1"/>
  <c r="V639" i="8"/>
  <c r="U290" i="8"/>
  <c r="U802" i="8"/>
  <c r="U622" i="8"/>
  <c r="U974" i="8"/>
  <c r="R974" i="8"/>
  <c r="U511" i="8"/>
  <c r="U1104" i="8"/>
  <c r="R1104" i="8"/>
  <c r="V1104" i="8" s="1"/>
  <c r="U334" i="8"/>
  <c r="U798" i="8"/>
  <c r="U383" i="8"/>
  <c r="R383" i="8"/>
  <c r="V383" i="8" s="1"/>
  <c r="U1118" i="8"/>
  <c r="U367" i="8"/>
  <c r="R367" i="8"/>
  <c r="V367" i="8" s="1"/>
  <c r="R1135" i="8"/>
  <c r="V1135" i="8" s="1"/>
  <c r="U1089" i="8"/>
  <c r="U96" i="8"/>
  <c r="U689" i="8"/>
  <c r="U1058" i="8"/>
  <c r="V504" i="8"/>
  <c r="V164" i="8"/>
  <c r="V951" i="8"/>
  <c r="V611" i="8"/>
  <c r="V267" i="8"/>
  <c r="V933" i="8"/>
  <c r="V502" i="8"/>
  <c r="V949" i="8"/>
  <c r="V609" i="8"/>
  <c r="V265" i="8"/>
  <c r="V800" i="8"/>
  <c r="V544" i="8"/>
  <c r="V32" i="8"/>
  <c r="V1118" i="8"/>
  <c r="V606" i="8"/>
  <c r="V350" i="8"/>
  <c r="V94" i="8"/>
  <c r="V685" i="8"/>
  <c r="V429" i="8"/>
  <c r="V173" i="8"/>
  <c r="U762" i="8"/>
  <c r="U779" i="8"/>
  <c r="U992" i="8"/>
  <c r="U49" i="8"/>
  <c r="U734" i="8"/>
  <c r="U654" i="8"/>
  <c r="U991" i="8"/>
  <c r="U801" i="8"/>
  <c r="V824" i="8"/>
  <c r="V484" i="8"/>
  <c r="V140" i="8"/>
  <c r="V761" i="8"/>
  <c r="V587" i="8"/>
  <c r="V247" i="8"/>
  <c r="V869" i="8"/>
  <c r="V822" i="8"/>
  <c r="V482" i="8"/>
  <c r="V138" i="8"/>
  <c r="V245" i="8"/>
  <c r="V1040" i="8"/>
  <c r="V784" i="8"/>
  <c r="V528" i="8"/>
  <c r="V272" i="8"/>
  <c r="V447" i="8"/>
  <c r="V590" i="8"/>
  <c r="V334" i="8"/>
  <c r="V78" i="8"/>
  <c r="V925" i="8"/>
  <c r="V669" i="8"/>
  <c r="V413" i="8"/>
  <c r="V157" i="8"/>
  <c r="U458" i="8"/>
  <c r="U988" i="8"/>
  <c r="U122" i="8"/>
  <c r="U874" i="8"/>
  <c r="U1036" i="8"/>
  <c r="U1150" i="8"/>
  <c r="U736" i="8"/>
  <c r="U241" i="8"/>
  <c r="U785" i="8"/>
  <c r="U591" i="8"/>
  <c r="U1117" i="8"/>
  <c r="U1022" i="8"/>
  <c r="U768" i="8"/>
  <c r="U1090" i="8"/>
  <c r="U1137" i="8"/>
  <c r="U130" i="8"/>
  <c r="U527" i="8"/>
  <c r="V1144" i="8"/>
  <c r="V460" i="8"/>
  <c r="V120" i="8"/>
  <c r="V697" i="8"/>
  <c r="V567" i="8"/>
  <c r="V227" i="8"/>
  <c r="V805" i="8"/>
  <c r="V1142" i="8"/>
  <c r="V458" i="8"/>
  <c r="V905" i="8"/>
  <c r="V565" i="8"/>
  <c r="V225" i="8"/>
  <c r="V768" i="8"/>
  <c r="V512" i="8"/>
  <c r="V256" i="8"/>
  <c r="V687" i="8"/>
  <c r="V830" i="8"/>
  <c r="V318" i="8"/>
  <c r="V62" i="8"/>
  <c r="V653" i="8"/>
  <c r="V397" i="8"/>
  <c r="U363" i="8"/>
  <c r="U651" i="8"/>
  <c r="U396" i="8"/>
  <c r="U267" i="8"/>
  <c r="U619" i="8"/>
  <c r="U1131" i="8"/>
  <c r="U412" i="8"/>
  <c r="U141" i="8"/>
  <c r="U237" i="8"/>
  <c r="U474" i="8"/>
  <c r="U827" i="8"/>
  <c r="U29" i="8"/>
  <c r="U714" i="8"/>
  <c r="U411" i="8"/>
  <c r="U268" i="8"/>
  <c r="U876" i="8"/>
  <c r="U509" i="8"/>
  <c r="U207" i="8"/>
  <c r="U112" i="8"/>
  <c r="U225" i="8"/>
  <c r="U62" i="8"/>
  <c r="U943" i="8"/>
  <c r="U1103" i="8"/>
  <c r="U477" i="8"/>
  <c r="U1105" i="8"/>
  <c r="U989" i="8"/>
  <c r="U449" i="8"/>
  <c r="U621" i="8"/>
  <c r="U1006" i="8"/>
  <c r="U815" i="8"/>
  <c r="U626" i="8"/>
  <c r="U898" i="8"/>
  <c r="V1124" i="8"/>
  <c r="V780" i="8"/>
  <c r="V440" i="8"/>
  <c r="V100" i="8"/>
  <c r="V887" i="8"/>
  <c r="V547" i="8"/>
  <c r="V203" i="8"/>
  <c r="V741" i="8"/>
  <c r="V1122" i="8"/>
  <c r="V438" i="8"/>
  <c r="V98" i="8"/>
  <c r="V885" i="8"/>
  <c r="V545" i="8"/>
  <c r="V201" i="8"/>
  <c r="V1008" i="8"/>
  <c r="V240" i="8"/>
  <c r="V671" i="8"/>
  <c r="V415" i="8"/>
  <c r="V159" i="8"/>
  <c r="V1149" i="8"/>
  <c r="V637" i="8"/>
  <c r="V381" i="8"/>
  <c r="U1146" i="8"/>
  <c r="U1084" i="8"/>
  <c r="U746" i="8"/>
  <c r="U107" i="8"/>
  <c r="U204" i="8"/>
  <c r="U251" i="8"/>
  <c r="U1067" i="8"/>
  <c r="U620" i="8"/>
  <c r="U700" i="8"/>
  <c r="U796" i="8"/>
  <c r="U698" i="8"/>
  <c r="U1034" i="8"/>
  <c r="U427" i="8"/>
  <c r="U508" i="8"/>
  <c r="U45" i="8"/>
  <c r="U240" i="8"/>
  <c r="U94" i="8"/>
  <c r="U430" i="8"/>
  <c r="U958" i="8"/>
  <c r="U415" i="8"/>
  <c r="U1039" i="8"/>
  <c r="U433" i="8"/>
  <c r="U354" i="8"/>
  <c r="U47" i="8"/>
  <c r="U767" i="8"/>
  <c r="U625" i="8"/>
  <c r="U957" i="8"/>
  <c r="U542" i="8"/>
  <c r="U64" i="8"/>
  <c r="U561" i="8"/>
  <c r="U206" i="8"/>
  <c r="U686" i="8"/>
  <c r="U1025" i="8"/>
  <c r="U382" i="8"/>
  <c r="U1071" i="8"/>
  <c r="U272" i="8"/>
  <c r="U18" i="8"/>
  <c r="U929" i="8"/>
  <c r="U242" i="8"/>
  <c r="V821" i="8"/>
  <c r="V481" i="8"/>
  <c r="V960" i="8"/>
  <c r="V704" i="8"/>
  <c r="V448" i="8"/>
  <c r="V192" i="8"/>
  <c r="V623" i="8"/>
  <c r="V111" i="8"/>
  <c r="V77" i="8"/>
  <c r="U554" i="8"/>
  <c r="U60" i="8"/>
  <c r="U444" i="8"/>
  <c r="U138" i="8"/>
  <c r="U171" i="8"/>
  <c r="U667" i="8"/>
  <c r="U460" i="8"/>
  <c r="U157" i="8"/>
  <c r="U301" i="8"/>
  <c r="U923" i="8"/>
  <c r="U380" i="8"/>
  <c r="U269" i="8"/>
  <c r="U495" i="8"/>
  <c r="U238" i="8"/>
  <c r="U514" i="8"/>
  <c r="U255" i="8"/>
  <c r="U273" i="8"/>
  <c r="U702" i="8"/>
  <c r="U928" i="8"/>
  <c r="U881" i="8"/>
  <c r="U557" i="8"/>
  <c r="U1102" i="8"/>
  <c r="U223" i="8"/>
  <c r="U605" i="8"/>
  <c r="U990" i="8"/>
  <c r="U593" i="8"/>
  <c r="U82" i="8"/>
  <c r="U530" i="8"/>
  <c r="U685" i="8"/>
  <c r="U1053" i="8"/>
  <c r="U623" i="8"/>
  <c r="U624" i="8"/>
  <c r="U674" i="8"/>
  <c r="V803" i="8"/>
  <c r="V119" i="8"/>
  <c r="V801" i="8"/>
  <c r="V117" i="8"/>
  <c r="V944" i="8"/>
  <c r="V688" i="8"/>
  <c r="V95" i="8"/>
  <c r="U763" i="8"/>
  <c r="U794" i="8"/>
  <c r="U1066" i="8"/>
  <c r="U299" i="8"/>
  <c r="U252" i="8"/>
  <c r="U13" i="8"/>
  <c r="U1114" i="8"/>
  <c r="U379" i="8"/>
  <c r="U92" i="8"/>
  <c r="U93" i="8"/>
  <c r="U1050" i="8"/>
  <c r="U826" i="8"/>
  <c r="U523" i="8"/>
  <c r="U1019" i="8"/>
  <c r="U1130" i="8"/>
  <c r="U539" i="8"/>
  <c r="U588" i="8"/>
  <c r="U705" i="8"/>
  <c r="U589" i="8"/>
  <c r="U160" i="8"/>
  <c r="U129" i="8"/>
  <c r="U338" i="8"/>
  <c r="U882" i="8"/>
  <c r="U673" i="8"/>
  <c r="U257" i="8"/>
  <c r="U1005" i="8"/>
  <c r="U606" i="8"/>
  <c r="U878" i="8"/>
  <c r="U431" i="8"/>
  <c r="U66" i="8"/>
  <c r="U48" i="8"/>
  <c r="U1037" i="8"/>
  <c r="U1042" i="8"/>
  <c r="U14" i="8"/>
  <c r="U478" i="8"/>
  <c r="U1135" i="8"/>
  <c r="U368" i="8"/>
  <c r="U848" i="8"/>
  <c r="U337" i="8"/>
  <c r="V16" i="8"/>
  <c r="V1102" i="8"/>
  <c r="V371" i="8"/>
  <c r="V904" i="8"/>
  <c r="V516" i="8"/>
  <c r="V536" i="8"/>
  <c r="V323" i="8"/>
  <c r="V1111" i="8"/>
  <c r="V778" i="8"/>
  <c r="V752" i="8"/>
  <c r="V68" i="8"/>
  <c r="V677" i="8"/>
  <c r="V181" i="8"/>
  <c r="V655" i="8"/>
  <c r="V542" i="8"/>
  <c r="V877" i="8"/>
  <c r="V250" i="8"/>
  <c r="V28" i="8"/>
  <c r="V67" i="8"/>
  <c r="V26" i="8"/>
  <c r="V198" i="8"/>
  <c r="V1080" i="8"/>
  <c r="V54" i="8"/>
  <c r="V161" i="8"/>
  <c r="V1151" i="8"/>
  <c r="V526" i="8"/>
  <c r="V605" i="8"/>
  <c r="V42" i="8"/>
  <c r="V162" i="8"/>
  <c r="V941" i="8"/>
  <c r="V340" i="8"/>
  <c r="V191" i="8"/>
  <c r="V468" i="8"/>
  <c r="V531" i="8"/>
  <c r="V197" i="8"/>
  <c r="V1011" i="8"/>
  <c r="V274" i="8"/>
  <c r="V1047" i="8"/>
  <c r="V411" i="8"/>
  <c r="V711" i="8"/>
  <c r="V487" i="8"/>
  <c r="V1018" i="8"/>
  <c r="V476" i="8"/>
  <c r="V1070" i="8"/>
  <c r="V562" i="8"/>
  <c r="V948" i="8"/>
  <c r="V183" i="8"/>
  <c r="V736" i="8"/>
  <c r="V553" i="8"/>
  <c r="V435" i="8"/>
  <c r="V104" i="8"/>
  <c r="V850" i="8"/>
  <c r="V424" i="8"/>
  <c r="V731" i="8"/>
  <c r="V633" i="8"/>
  <c r="V740" i="8"/>
  <c r="V613" i="8"/>
  <c r="V501" i="8"/>
  <c r="V782" i="8"/>
  <c r="V1117" i="8"/>
  <c r="V998" i="8"/>
  <c r="V188" i="8"/>
  <c r="V851" i="8"/>
  <c r="V1043" i="8"/>
  <c r="V1139" i="8"/>
  <c r="V929" i="8"/>
  <c r="V345" i="8"/>
  <c r="V344" i="8"/>
  <c r="V661" i="8"/>
  <c r="V804" i="8"/>
  <c r="V802" i="8"/>
  <c r="V943" i="8"/>
  <c r="V1086" i="8"/>
  <c r="V982" i="8"/>
  <c r="V984" i="8"/>
  <c r="V150" i="8"/>
  <c r="V901" i="8"/>
  <c r="V919" i="8"/>
  <c r="V234" i="8"/>
  <c r="V794" i="8"/>
  <c r="V56" i="8"/>
  <c r="V1078" i="8"/>
  <c r="V841" i="8"/>
  <c r="V14" i="8"/>
  <c r="V938" i="8"/>
  <c r="V195" i="8"/>
  <c r="V862" i="8"/>
  <c r="V89" i="8"/>
  <c r="V774" i="8"/>
  <c r="V846" i="8"/>
  <c r="V231" i="8"/>
  <c r="V70" i="8"/>
  <c r="V132" i="8"/>
  <c r="V19" i="8"/>
  <c r="V118" i="8"/>
  <c r="V141" i="8"/>
  <c r="V684" i="8"/>
  <c r="V814" i="8"/>
  <c r="V302" i="8"/>
  <c r="V125" i="8"/>
  <c r="V690" i="8"/>
  <c r="V230" i="8"/>
  <c r="V467" i="8"/>
  <c r="V600" i="8"/>
  <c r="V535" i="8"/>
  <c r="V260" i="8"/>
  <c r="V370" i="8"/>
  <c r="V900" i="8"/>
  <c r="V453" i="8"/>
  <c r="V955" i="8"/>
  <c r="V921" i="8"/>
  <c r="V727" i="8"/>
  <c r="V1100" i="8"/>
  <c r="V798" i="8"/>
  <c r="V30" i="8"/>
  <c r="V109" i="8"/>
  <c r="V342" i="8"/>
  <c r="V811" i="8"/>
  <c r="V25" i="8"/>
  <c r="V396" i="8"/>
  <c r="V890" i="8"/>
  <c r="V795" i="8"/>
  <c r="V668" i="8"/>
  <c r="V549" i="8"/>
  <c r="V716" i="8"/>
  <c r="V34" i="8"/>
  <c r="V1022" i="8"/>
  <c r="V333" i="8"/>
  <c r="V361" i="8"/>
  <c r="V770" i="8"/>
  <c r="V171" i="8"/>
  <c r="V854" i="8"/>
  <c r="V696" i="8"/>
  <c r="V401" i="8"/>
  <c r="V1143" i="8"/>
  <c r="V1034" i="8"/>
  <c r="V432" i="8"/>
  <c r="V1119" i="8"/>
  <c r="V607" i="8"/>
  <c r="V750" i="8"/>
  <c r="V238" i="8"/>
  <c r="V1085" i="8"/>
  <c r="V573" i="8"/>
  <c r="V61" i="8"/>
  <c r="V116" i="8"/>
  <c r="V407" i="8"/>
  <c r="V923" i="8"/>
  <c r="V663" i="8"/>
  <c r="V748" i="8"/>
  <c r="V1132" i="8"/>
  <c r="V146" i="8"/>
  <c r="V820" i="8"/>
  <c r="V678" i="8"/>
  <c r="V676" i="8"/>
  <c r="V337" i="8"/>
  <c r="V1123" i="8"/>
  <c r="V779" i="8"/>
  <c r="V439" i="8"/>
  <c r="V1014" i="8"/>
  <c r="V674" i="8"/>
  <c r="V330" i="8"/>
  <c r="V1121" i="8"/>
  <c r="V777" i="8"/>
  <c r="V437" i="8"/>
  <c r="V97" i="8"/>
  <c r="V928" i="8"/>
  <c r="V1103" i="8"/>
  <c r="V335" i="8"/>
  <c r="V990" i="8"/>
  <c r="V734" i="8"/>
  <c r="V478" i="8"/>
  <c r="V1069" i="8"/>
  <c r="V557" i="8"/>
  <c r="V301" i="8"/>
  <c r="V1092" i="8"/>
  <c r="V939" i="8"/>
  <c r="V634" i="8"/>
  <c r="V625" i="8"/>
  <c r="V771" i="8"/>
  <c r="V166" i="8"/>
  <c r="V66" i="8"/>
  <c r="V1154" i="8"/>
  <c r="V348" i="8"/>
  <c r="V1082" i="8"/>
  <c r="V724" i="8"/>
  <c r="V679" i="8"/>
  <c r="V470" i="8"/>
  <c r="V708" i="8"/>
  <c r="V1031" i="8"/>
  <c r="V408" i="8"/>
  <c r="V648" i="8"/>
  <c r="V954" i="8"/>
  <c r="V793" i="8"/>
  <c r="V298" i="8"/>
  <c r="V644" i="8"/>
  <c r="V236" i="8"/>
  <c r="V1107" i="8"/>
  <c r="V791" i="8"/>
  <c r="V296" i="8"/>
  <c r="V615" i="8"/>
  <c r="V328" i="8"/>
  <c r="V1067" i="8"/>
  <c r="V572" i="8"/>
  <c r="V72" i="8"/>
  <c r="V357" i="8"/>
  <c r="V996" i="8"/>
  <c r="V652" i="8"/>
  <c r="V312" i="8"/>
  <c r="V273" i="8"/>
  <c r="V759" i="8"/>
  <c r="V419" i="8"/>
  <c r="V75" i="8"/>
  <c r="V377" i="8"/>
  <c r="V994" i="8"/>
  <c r="V650" i="8"/>
  <c r="V310" i="8"/>
  <c r="V1097" i="8"/>
  <c r="V757" i="8"/>
  <c r="V417" i="8"/>
  <c r="V73" i="8"/>
  <c r="V912" i="8"/>
  <c r="V656" i="8"/>
  <c r="V144" i="8"/>
  <c r="V1087" i="8"/>
  <c r="V831" i="8"/>
  <c r="V575" i="8"/>
  <c r="V319" i="8"/>
  <c r="V63" i="8"/>
  <c r="V974" i="8"/>
  <c r="V718" i="8"/>
  <c r="V206" i="8"/>
  <c r="V1053" i="8"/>
  <c r="V541" i="8"/>
  <c r="V285" i="8"/>
  <c r="V29" i="8"/>
  <c r="V806" i="8"/>
  <c r="V390" i="8"/>
  <c r="V700" i="8"/>
  <c r="V169" i="8"/>
  <c r="V1060" i="8"/>
  <c r="V483" i="8"/>
  <c r="V569" i="8"/>
  <c r="V714" i="8"/>
  <c r="V766" i="8"/>
  <c r="V1101" i="8"/>
  <c r="V691" i="8"/>
  <c r="V5" i="8"/>
  <c r="V635" i="8"/>
  <c r="V1036" i="8"/>
  <c r="V356" i="8"/>
  <c r="V505" i="8"/>
  <c r="V694" i="8"/>
  <c r="V354" i="8"/>
  <c r="V1141" i="8"/>
  <c r="V176" i="8"/>
  <c r="V863" i="8"/>
  <c r="V1006" i="8"/>
  <c r="V494" i="8"/>
  <c r="V829" i="8"/>
  <c r="V317" i="8"/>
  <c r="V498" i="8"/>
  <c r="V818" i="8"/>
  <c r="V508" i="8"/>
  <c r="V817" i="8"/>
  <c r="V167" i="8"/>
  <c r="V692" i="8"/>
  <c r="V1109" i="8"/>
  <c r="V827" i="8"/>
  <c r="V641" i="8"/>
  <c r="V325" i="8"/>
  <c r="V601" i="8"/>
  <c r="V1016" i="8"/>
  <c r="V332" i="8"/>
  <c r="V3" i="8"/>
  <c r="V597" i="8"/>
  <c r="V58" i="8"/>
  <c r="V563" i="8"/>
  <c r="V7" i="8"/>
  <c r="V1095" i="8"/>
  <c r="V308" i="8"/>
  <c r="V1127" i="8"/>
  <c r="V924" i="8"/>
  <c r="V571" i="8"/>
  <c r="V471" i="8"/>
  <c r="V321" i="8"/>
  <c r="V658" i="8"/>
  <c r="V838" i="8"/>
  <c r="V314" i="8"/>
  <c r="V598" i="8"/>
  <c r="V764" i="8"/>
  <c r="V264" i="8"/>
  <c r="V581" i="8"/>
  <c r="V114" i="8"/>
  <c r="V1073" i="8"/>
  <c r="V578" i="8"/>
  <c r="V83" i="8"/>
  <c r="V762" i="8"/>
  <c r="V262" i="8"/>
  <c r="V552" i="8"/>
  <c r="V43" i="8"/>
  <c r="V293" i="8"/>
  <c r="V972" i="8"/>
  <c r="V632" i="8"/>
  <c r="V292" i="8"/>
  <c r="V1079" i="8"/>
  <c r="V739" i="8"/>
  <c r="V395" i="8"/>
  <c r="V313" i="8"/>
  <c r="V970" i="8"/>
  <c r="V630" i="8"/>
  <c r="V1077" i="8"/>
  <c r="V737" i="8"/>
  <c r="V53" i="8"/>
  <c r="V640" i="8"/>
  <c r="V1071" i="8"/>
  <c r="V815" i="8"/>
  <c r="V559" i="8"/>
  <c r="V47" i="8"/>
  <c r="V958" i="8"/>
  <c r="V702" i="8"/>
  <c r="V446" i="8"/>
  <c r="V190" i="8"/>
  <c r="V1037" i="8"/>
  <c r="V781" i="8"/>
  <c r="V525" i="8"/>
  <c r="V269" i="8"/>
  <c r="V746" i="8"/>
  <c r="V1032" i="8"/>
  <c r="V243" i="8"/>
  <c r="V874" i="8"/>
  <c r="V180" i="8"/>
  <c r="V316" i="8"/>
  <c r="V1051" i="8"/>
  <c r="V258" i="8"/>
  <c r="V1028" i="8"/>
  <c r="V725" i="8"/>
  <c r="V278" i="8"/>
  <c r="V124" i="8"/>
  <c r="V599" i="8"/>
  <c r="V497" i="8"/>
  <c r="V645" i="8"/>
  <c r="V743" i="8"/>
  <c r="V554" i="8"/>
  <c r="V706" i="8"/>
  <c r="V730" i="8"/>
  <c r="V235" i="8"/>
  <c r="V518" i="8"/>
  <c r="V1044" i="8"/>
  <c r="V540" i="8"/>
  <c r="V49" i="8"/>
  <c r="V1138" i="8"/>
  <c r="V728" i="8"/>
  <c r="V233" i="8"/>
  <c r="V489" i="8"/>
  <c r="V85" i="8"/>
  <c r="V1004" i="8"/>
  <c r="V513" i="8"/>
  <c r="V18" i="8"/>
  <c r="V229" i="8"/>
  <c r="V952" i="8"/>
  <c r="V612" i="8"/>
  <c r="V268" i="8"/>
  <c r="V1059" i="8"/>
  <c r="V715" i="8"/>
  <c r="V375" i="8"/>
  <c r="V35" i="8"/>
  <c r="V249" i="8"/>
  <c r="V950" i="8"/>
  <c r="V1057" i="8"/>
  <c r="V713" i="8"/>
  <c r="V373" i="8"/>
  <c r="V1136" i="8"/>
  <c r="V880" i="8"/>
  <c r="V624" i="8"/>
  <c r="V368" i="8"/>
  <c r="V112" i="8"/>
  <c r="V1055" i="8"/>
  <c r="V799" i="8"/>
  <c r="V543" i="8"/>
  <c r="V287" i="8"/>
  <c r="V31" i="8"/>
  <c r="V942" i="8"/>
  <c r="V686" i="8"/>
  <c r="V1021" i="8"/>
  <c r="V509" i="8"/>
  <c r="V24" i="8"/>
  <c r="V754" i="8"/>
  <c r="V388" i="8"/>
  <c r="V664" i="8"/>
  <c r="V376" i="8"/>
  <c r="V374" i="8"/>
  <c r="V510" i="8"/>
  <c r="V589" i="8"/>
  <c r="V810" i="8"/>
  <c r="V215" i="8"/>
  <c r="V747" i="8"/>
  <c r="V856" i="8"/>
  <c r="V135" i="8"/>
  <c r="V123" i="8"/>
  <c r="V1001" i="8"/>
  <c r="V835" i="8"/>
  <c r="V473" i="8"/>
  <c r="V179" i="8"/>
  <c r="V294" i="8"/>
  <c r="V442" i="8"/>
  <c r="V210" i="8"/>
  <c r="V455" i="8"/>
  <c r="V1010" i="8"/>
  <c r="V699" i="8"/>
  <c r="V426" i="8"/>
  <c r="V979" i="8"/>
  <c r="V81" i="8"/>
  <c r="V586" i="8"/>
  <c r="V693" i="8"/>
  <c r="V9" i="8"/>
  <c r="V1120" i="8"/>
  <c r="V96" i="8"/>
  <c r="V527" i="8"/>
  <c r="V15" i="8"/>
  <c r="V749" i="8"/>
  <c r="V789" i="8"/>
  <c r="V1128" i="8"/>
  <c r="V280" i="8"/>
  <c r="V500" i="8"/>
  <c r="V283" i="8"/>
  <c r="V392" i="8"/>
  <c r="V486" i="8"/>
  <c r="V665" i="8"/>
  <c r="V170" i="8"/>
  <c r="V363" i="8"/>
  <c r="V945" i="8"/>
  <c r="V450" i="8"/>
  <c r="V1145" i="8"/>
  <c r="V101" i="8"/>
  <c r="V908" i="8"/>
  <c r="V568" i="8"/>
  <c r="V228" i="8"/>
  <c r="V1041" i="8"/>
  <c r="V1015" i="8"/>
  <c r="V675" i="8"/>
  <c r="V331" i="8"/>
  <c r="V1125" i="8"/>
  <c r="V906" i="8"/>
  <c r="V566" i="8"/>
  <c r="V226" i="8"/>
  <c r="V1013" i="8"/>
  <c r="V673" i="8"/>
  <c r="V329" i="8"/>
  <c r="V848" i="8"/>
  <c r="V592" i="8"/>
  <c r="V336" i="8"/>
  <c r="V80" i="8"/>
  <c r="V767" i="8"/>
  <c r="V511" i="8"/>
  <c r="V910" i="8"/>
  <c r="V654" i="8"/>
  <c r="V398" i="8"/>
  <c r="V989" i="8"/>
  <c r="V733" i="8"/>
  <c r="V477" i="8"/>
  <c r="V221" i="8"/>
  <c r="V796" i="8"/>
  <c r="V788" i="8"/>
  <c r="V131" i="8"/>
  <c r="V812" i="8"/>
  <c r="V936" i="8"/>
  <c r="V1084" i="8"/>
  <c r="V875" i="8"/>
  <c r="V1126" i="8"/>
  <c r="V873" i="8"/>
  <c r="V922" i="8"/>
  <c r="V1064" i="8"/>
  <c r="V1062" i="8"/>
  <c r="V902" i="8"/>
  <c r="V105" i="8"/>
  <c r="V1029" i="8"/>
  <c r="V434" i="8"/>
  <c r="V87" i="8"/>
  <c r="V1002" i="8"/>
  <c r="V456" i="8"/>
  <c r="V41" i="8"/>
  <c r="V90" i="8"/>
  <c r="V584" i="8"/>
  <c r="V1027" i="8"/>
  <c r="V405" i="8"/>
  <c r="V642" i="8"/>
  <c r="V147" i="8"/>
  <c r="V338" i="8"/>
  <c r="V947" i="8"/>
  <c r="V452" i="8"/>
  <c r="V769" i="8"/>
  <c r="V1131" i="8"/>
  <c r="V636" i="8"/>
  <c r="V136" i="8"/>
  <c r="V300" i="8"/>
  <c r="V916" i="8"/>
  <c r="V412" i="8"/>
  <c r="V1081" i="8"/>
  <c r="V37" i="8"/>
  <c r="V888" i="8"/>
  <c r="V548" i="8"/>
  <c r="V204" i="8"/>
  <c r="V995" i="8"/>
  <c r="V651" i="8"/>
  <c r="V311" i="8"/>
  <c r="V1061" i="8"/>
  <c r="V57" i="8"/>
  <c r="V886" i="8"/>
  <c r="V546" i="8"/>
  <c r="V202" i="8"/>
  <c r="V993" i="8"/>
  <c r="V649" i="8"/>
  <c r="V309" i="8"/>
  <c r="V320" i="8"/>
  <c r="V1007" i="8"/>
  <c r="V751" i="8"/>
  <c r="V495" i="8"/>
  <c r="V1150" i="8"/>
  <c r="V894" i="8"/>
  <c r="V638" i="8"/>
  <c r="V382" i="8"/>
  <c r="V973" i="8"/>
  <c r="V717" i="8"/>
  <c r="V461" i="8"/>
  <c r="V614" i="8"/>
  <c r="V883" i="8"/>
  <c r="V36" i="8"/>
  <c r="V139" i="8"/>
  <c r="V1058" i="8"/>
  <c r="V879" i="8"/>
  <c r="V845" i="8"/>
  <c r="V1026" i="8"/>
  <c r="V660" i="8"/>
  <c r="V551" i="8"/>
  <c r="V214" i="8"/>
  <c r="V491" i="8"/>
  <c r="V499" i="8"/>
  <c r="V580" i="8"/>
  <c r="V705" i="8"/>
  <c r="V515" i="8"/>
  <c r="V1012" i="8"/>
  <c r="V199" i="8"/>
  <c r="V165" i="8"/>
  <c r="V932" i="8"/>
  <c r="V248" i="8"/>
  <c r="V1105" i="8"/>
  <c r="V695" i="8"/>
  <c r="V11" i="8"/>
  <c r="V185" i="8"/>
  <c r="V246" i="8"/>
  <c r="V1033" i="8"/>
  <c r="V353" i="8"/>
  <c r="V864" i="8"/>
  <c r="V352" i="8"/>
  <c r="V783" i="8"/>
  <c r="V670" i="8"/>
  <c r="V987" i="8"/>
  <c r="V1083" i="8"/>
  <c r="V1065" i="8"/>
  <c r="V155" i="8"/>
  <c r="V627" i="8"/>
  <c r="V71" i="8"/>
  <c r="V151" i="8"/>
  <c r="V244" i="8"/>
  <c r="V786" i="8"/>
  <c r="V449" i="8"/>
  <c r="V667" i="8"/>
  <c r="V981" i="8"/>
  <c r="V251" i="8"/>
  <c r="V647" i="8"/>
  <c r="V520" i="8"/>
  <c r="V937" i="8"/>
  <c r="V787" i="8"/>
  <c r="V876" i="8"/>
  <c r="V968" i="8"/>
  <c r="V680" i="8"/>
  <c r="V723" i="8"/>
  <c r="V915" i="8"/>
  <c r="V1063" i="8"/>
  <c r="V963" i="8"/>
  <c r="V1052" i="8"/>
  <c r="V852" i="8"/>
  <c r="V65" i="8"/>
  <c r="V836" i="8"/>
  <c r="V281" i="8"/>
  <c r="V406" i="8"/>
  <c r="V385" i="8"/>
  <c r="V726" i="8"/>
  <c r="V775" i="8"/>
  <c r="V1115" i="8"/>
  <c r="V346" i="8"/>
  <c r="V1108" i="8"/>
  <c r="V604" i="8"/>
  <c r="V113" i="8"/>
  <c r="V275" i="8"/>
  <c r="V918" i="8"/>
  <c r="V423" i="8"/>
  <c r="V643" i="8"/>
  <c r="V1106" i="8"/>
  <c r="V107" i="8"/>
  <c r="V241" i="8"/>
  <c r="V882" i="8"/>
  <c r="V387" i="8"/>
  <c r="V868" i="8"/>
  <c r="V524" i="8"/>
  <c r="V184" i="8"/>
  <c r="V631" i="8"/>
  <c r="V291" i="8"/>
  <c r="V997" i="8"/>
  <c r="V866" i="8"/>
  <c r="V522" i="8"/>
  <c r="V182" i="8"/>
  <c r="V969" i="8"/>
  <c r="V629" i="8"/>
  <c r="V289" i="8"/>
  <c r="V816" i="8"/>
  <c r="V560" i="8"/>
  <c r="V304" i="8"/>
  <c r="V48" i="8"/>
  <c r="V223" i="8"/>
  <c r="V1134" i="8"/>
  <c r="V878" i="8"/>
  <c r="V622" i="8"/>
  <c r="V366" i="8"/>
  <c r="V110" i="8"/>
  <c r="V957" i="8"/>
  <c r="V701" i="8"/>
  <c r="V445" i="8"/>
  <c r="V189" i="8"/>
  <c r="V729" i="8" l="1"/>
  <c r="AA4" i="8" l="1"/>
  <c r="AC4" i="8"/>
  <c r="B10" i="9"/>
  <c r="H6" i="9"/>
  <c r="E2" i="9"/>
  <c r="B9" i="9"/>
  <c r="F4" i="9"/>
  <c r="E4" i="9"/>
  <c r="H3" i="9"/>
  <c r="F3" i="9"/>
  <c r="E3" i="9"/>
  <c r="F2" i="9"/>
  <c r="G4" i="9" l="1"/>
  <c r="B6" i="9"/>
  <c r="D9" i="9"/>
  <c r="H4" i="9"/>
  <c r="H5" i="9" s="1"/>
  <c r="G3" i="9"/>
  <c r="B7" i="9" s="1"/>
  <c r="D7" i="9" l="1"/>
  <c r="D8" i="9" s="1"/>
  <c r="B8" i="9"/>
  <c r="C2" i="9" l="1"/>
  <c r="G2" i="9" l="1"/>
</calcChain>
</file>

<file path=xl/sharedStrings.xml><?xml version="1.0" encoding="utf-8"?>
<sst xmlns="http://schemas.openxmlformats.org/spreadsheetml/2006/main" count="8322" uniqueCount="3567">
  <si>
    <t>a</t>
  </si>
  <si>
    <t>b</t>
  </si>
  <si>
    <t>c</t>
  </si>
  <si>
    <t>r</t>
  </si>
  <si>
    <t>60x4</t>
  </si>
  <si>
    <t>60x5</t>
  </si>
  <si>
    <t>80x5</t>
  </si>
  <si>
    <t>80x6</t>
  </si>
  <si>
    <t>80x7</t>
  </si>
  <si>
    <t>80x8</t>
  </si>
  <si>
    <t>100x6</t>
  </si>
  <si>
    <t>100x7</t>
  </si>
  <si>
    <t>100x8</t>
  </si>
  <si>
    <t>120x6</t>
  </si>
  <si>
    <t>120x7</t>
  </si>
  <si>
    <t>120x8</t>
  </si>
  <si>
    <t>140x7</t>
  </si>
  <si>
    <t>140x8</t>
  </si>
  <si>
    <t>140x9</t>
  </si>
  <si>
    <t>160x7</t>
  </si>
  <si>
    <t>160x8</t>
  </si>
  <si>
    <t>160x9</t>
  </si>
  <si>
    <t>180x8</t>
  </si>
  <si>
    <t>180x9</t>
  </si>
  <si>
    <t>180x10</t>
  </si>
  <si>
    <t>180x11</t>
  </si>
  <si>
    <t>200x9</t>
  </si>
  <si>
    <t>200x10</t>
  </si>
  <si>
    <t>200x11</t>
  </si>
  <si>
    <t>Peso kg/m</t>
  </si>
  <si>
    <t>dx cm</t>
  </si>
  <si>
    <t>lxx cm4</t>
  </si>
  <si>
    <t>Wxx cm3</t>
  </si>
  <si>
    <t>HP</t>
  </si>
  <si>
    <t>Perfil</t>
  </si>
  <si>
    <t>PERFIL</t>
  </si>
  <si>
    <t>DIMENSIONES</t>
  </si>
  <si>
    <t>A</t>
  </si>
  <si>
    <t>B</t>
  </si>
  <si>
    <t>e</t>
  </si>
  <si>
    <t>Kg / m</t>
  </si>
  <si>
    <t>FB</t>
  </si>
  <si>
    <t>Kg/m</t>
  </si>
  <si>
    <t>1/2UC</t>
  </si>
  <si>
    <t>152x76x12</t>
  </si>
  <si>
    <t>152x76x15</t>
  </si>
  <si>
    <t>152x76x19</t>
  </si>
  <si>
    <t>152x76x22</t>
  </si>
  <si>
    <t>152x76x26</t>
  </si>
  <si>
    <t>203x102x23</t>
  </si>
  <si>
    <t>203x102x26</t>
  </si>
  <si>
    <t>203x102x30</t>
  </si>
  <si>
    <t>203x102x36</t>
  </si>
  <si>
    <t>203x102x43</t>
  </si>
  <si>
    <t>203x102x50</t>
  </si>
  <si>
    <t>203x102x57</t>
  </si>
  <si>
    <t>203x102x64</t>
  </si>
  <si>
    <t>254x127x37</t>
  </si>
  <si>
    <t>254x127x45</t>
  </si>
  <si>
    <t>254x127x54</t>
  </si>
  <si>
    <t>254x127x66</t>
  </si>
  <si>
    <t>254x127x84</t>
  </si>
  <si>
    <t>305x152x49</t>
  </si>
  <si>
    <t>305x152x59</t>
  </si>
  <si>
    <t>305x152x69</t>
  </si>
  <si>
    <t>305x152x79</t>
  </si>
  <si>
    <t>WT</t>
  </si>
  <si>
    <t>2x4,06x6,5</t>
  </si>
  <si>
    <t>2x5x8</t>
  </si>
  <si>
    <t>2x5,03x9,5</t>
  </si>
  <si>
    <t>3x3,94x4,5</t>
  </si>
  <si>
    <t>3x4x6</t>
  </si>
  <si>
    <t>3x5,99x7,5</t>
  </si>
  <si>
    <t>3x4,03x8</t>
  </si>
  <si>
    <t>3x6,02x10</t>
  </si>
  <si>
    <t>3x6,08x12,5</t>
  </si>
  <si>
    <t>4x3,94x5</t>
  </si>
  <si>
    <t>4x4x6,5</t>
  </si>
  <si>
    <t>4x4,015x7,5</t>
  </si>
  <si>
    <t>4x5,25x9</t>
  </si>
  <si>
    <t>4x5,27x10,5</t>
  </si>
  <si>
    <t>4x6,495x12</t>
  </si>
  <si>
    <t>4x6,535x14</t>
  </si>
  <si>
    <t>4x7,995x15,5</t>
  </si>
  <si>
    <t>4x8,02x17,5</t>
  </si>
  <si>
    <t>4x8,07x20</t>
  </si>
  <si>
    <t>4x8,11x24</t>
  </si>
  <si>
    <t>4x8,22x29</t>
  </si>
  <si>
    <t>4x8,28x33,5</t>
  </si>
  <si>
    <t>5x3,96x6</t>
  </si>
  <si>
    <t>5x4x7,5</t>
  </si>
  <si>
    <t>5x4,01x8,5</t>
  </si>
  <si>
    <t>5x4,02x9,5</t>
  </si>
  <si>
    <t>5x5,75x11</t>
  </si>
  <si>
    <t>5x5,77x13</t>
  </si>
  <si>
    <t>5x5,81x15</t>
  </si>
  <si>
    <t>5x7,96x16,5</t>
  </si>
  <si>
    <t>5x7,985x19,5</t>
  </si>
  <si>
    <t>5x8,02x22,5</t>
  </si>
  <si>
    <t>5x10x24,5</t>
  </si>
  <si>
    <t>5x10,03x27</t>
  </si>
  <si>
    <t>5x10,08x30</t>
  </si>
  <si>
    <t>5x10,13x34</t>
  </si>
  <si>
    <t>5x10,19x38,5</t>
  </si>
  <si>
    <t>5x10,265x44</t>
  </si>
  <si>
    <t>5x10,34x50</t>
  </si>
  <si>
    <t>5x10,415x56</t>
  </si>
  <si>
    <t>6x3,97x7</t>
  </si>
  <si>
    <t>6x3,99x8</t>
  </si>
  <si>
    <t>6x4,005x9,5</t>
  </si>
  <si>
    <t>6x4,03x11</t>
  </si>
  <si>
    <t>6x6,49x13</t>
  </si>
  <si>
    <t>6x6,52x15</t>
  </si>
  <si>
    <t>6x6,56x17,5</t>
  </si>
  <si>
    <t>6x8,005x20</t>
  </si>
  <si>
    <t>6x8,045x22,5</t>
  </si>
  <si>
    <t>6x8,08x25</t>
  </si>
  <si>
    <t>6x9,995x26,5</t>
  </si>
  <si>
    <t>6x10,01x29</t>
  </si>
  <si>
    <t>6x12x32,5</t>
  </si>
  <si>
    <t>6x12,04x36</t>
  </si>
  <si>
    <t>6x12,08x39,5</t>
  </si>
  <si>
    <t>6x12,125x43,5</t>
  </si>
  <si>
    <t>6x12,16x48</t>
  </si>
  <si>
    <t>6x12,22x53</t>
  </si>
  <si>
    <t>6x12,32x60</t>
  </si>
  <si>
    <t>6x12,4x68</t>
  </si>
  <si>
    <t>6x12,48x76</t>
  </si>
  <si>
    <t>6x12,57x85</t>
  </si>
  <si>
    <t>6x12,67x95</t>
  </si>
  <si>
    <t>6x12,79x105</t>
  </si>
  <si>
    <t>6x12,895x115</t>
  </si>
  <si>
    <t>6x13,005x126</t>
  </si>
  <si>
    <t>6x13,14x139,5</t>
  </si>
  <si>
    <t>6x13,235x152,5</t>
  </si>
  <si>
    <t>6x13,385x168</t>
  </si>
  <si>
    <t>7x5x11</t>
  </si>
  <si>
    <t>7x5,025x13</t>
  </si>
  <si>
    <t>7x6,73x15</t>
  </si>
  <si>
    <t>7x6,745x17</t>
  </si>
  <si>
    <t>7x6,77x19</t>
  </si>
  <si>
    <t>7x7,995x21,5</t>
  </si>
  <si>
    <t>7x8,03x24</t>
  </si>
  <si>
    <t>7x8,06x26,5</t>
  </si>
  <si>
    <t>7x9,995x30,5</t>
  </si>
  <si>
    <t>7x10,035x34</t>
  </si>
  <si>
    <t>7x10,07x37</t>
  </si>
  <si>
    <t>7x10,13x41</t>
  </si>
  <si>
    <t>7x14,52x45</t>
  </si>
  <si>
    <t>7x14,565x49,5</t>
  </si>
  <si>
    <t>7x14,605x54,5</t>
  </si>
  <si>
    <t>7x14,67x60</t>
  </si>
  <si>
    <t>7x14,725x66</t>
  </si>
  <si>
    <t>7x15,5x72,5</t>
  </si>
  <si>
    <t>7x15,565x79,5</t>
  </si>
  <si>
    <t>7x15,65x88</t>
  </si>
  <si>
    <t>7x15,71x96,5</t>
  </si>
  <si>
    <t>7x15,8x105,5</t>
  </si>
  <si>
    <t>7x15,89x116,5</t>
  </si>
  <si>
    <t>7x15,995x128,5</t>
  </si>
  <si>
    <t>7x16,11x141,5</t>
  </si>
  <si>
    <t>7x16,23x155,5</t>
  </si>
  <si>
    <t>7x16,36x171</t>
  </si>
  <si>
    <t>7x16,475x185</t>
  </si>
  <si>
    <t>7x16,59x199</t>
  </si>
  <si>
    <t>7x16,695x213</t>
  </si>
  <si>
    <t>7x16,835x227,5</t>
  </si>
  <si>
    <t>7x17,01x250</t>
  </si>
  <si>
    <t>7x17,2x275</t>
  </si>
  <si>
    <t>7x17,415x302,5</t>
  </si>
  <si>
    <t>7x17,65x332,5</t>
  </si>
  <si>
    <t>7x17,89x365</t>
  </si>
  <si>
    <t>7x18,56x404</t>
  </si>
  <si>
    <t>8x5,5x13</t>
  </si>
  <si>
    <t>8x5,525x15,5</t>
  </si>
  <si>
    <t>8x6,985x18</t>
  </si>
  <si>
    <t>8x6,995x20</t>
  </si>
  <si>
    <t>8x7,035x22,5</t>
  </si>
  <si>
    <t>8x7,07x25</t>
  </si>
  <si>
    <t>8x7,12x28,5</t>
  </si>
  <si>
    <t>8x10,235x33,5</t>
  </si>
  <si>
    <t>8x10,295x38,5</t>
  </si>
  <si>
    <t>8x10,365x44,5</t>
  </si>
  <si>
    <t>8x10,425x50</t>
  </si>
  <si>
    <t>9x6x17,5</t>
  </si>
  <si>
    <t>9x6,015x20</t>
  </si>
  <si>
    <t>9x6,06x23</t>
  </si>
  <si>
    <t>9x7,495x25</t>
  </si>
  <si>
    <t>9x7,53x27,5</t>
  </si>
  <si>
    <t>9x7,555x30</t>
  </si>
  <si>
    <t>9x7,59x32,5</t>
  </si>
  <si>
    <t>9x7,635x35,5</t>
  </si>
  <si>
    <t>9x11,035x38</t>
  </si>
  <si>
    <t>9x11,09x43</t>
  </si>
  <si>
    <t>9x11,145x48,5</t>
  </si>
  <si>
    <t>9x11,2x53</t>
  </si>
  <si>
    <t>9x11,265x59,5</t>
  </si>
  <si>
    <t>9x11,16x65</t>
  </si>
  <si>
    <t>9x11,22x71,5</t>
  </si>
  <si>
    <t>9x11,3x79</t>
  </si>
  <si>
    <t>9x11,375x87,5</t>
  </si>
  <si>
    <t>9x11,455x96</t>
  </si>
  <si>
    <t>9x11,555x105,5</t>
  </si>
  <si>
    <t>9x11,65x117</t>
  </si>
  <si>
    <t>9x11,77x129</t>
  </si>
  <si>
    <t>9x11,89x141,5</t>
  </si>
  <si>
    <t>9x12,005x155,5</t>
  </si>
  <si>
    <t>10,5x6,5x22</t>
  </si>
  <si>
    <t>10,5x6,53x25</t>
  </si>
  <si>
    <t>10,5x6,555x28,5</t>
  </si>
  <si>
    <t>10,5x8,24x31</t>
  </si>
  <si>
    <t>10,5x8,27x34</t>
  </si>
  <si>
    <t>10,5x8,295x36,5</t>
  </si>
  <si>
    <t>10,5x8,355x41,5</t>
  </si>
  <si>
    <t>10,5x8,42x46,5</t>
  </si>
  <si>
    <t>10,5x12,29x50,5</t>
  </si>
  <si>
    <t>10,5x12,34x55,5</t>
  </si>
  <si>
    <t>10,5x12,39x61</t>
  </si>
  <si>
    <t>10,5x12,44x66</t>
  </si>
  <si>
    <t>10,5x12,51x73,5</t>
  </si>
  <si>
    <t>10,5x12,42x83</t>
  </si>
  <si>
    <t>10,5x12,5x91</t>
  </si>
  <si>
    <t>10,5x12,575x100,5</t>
  </si>
  <si>
    <t>12x7,005x27,5</t>
  </si>
  <si>
    <t>12x7,04x31</t>
  </si>
  <si>
    <t>12x8,965x34</t>
  </si>
  <si>
    <t>12x8,99x38</t>
  </si>
  <si>
    <t>12x9,02x42</t>
  </si>
  <si>
    <t>12x9,065x47</t>
  </si>
  <si>
    <t>12x9x51,5</t>
  </si>
  <si>
    <t>12x12,75x52</t>
  </si>
  <si>
    <t>12x12,8x58,5</t>
  </si>
  <si>
    <t>12x12,855x65,5</t>
  </si>
  <si>
    <t>12x12,9x73</t>
  </si>
  <si>
    <t>12x12,955x81</t>
  </si>
  <si>
    <t>12x12,89x88</t>
  </si>
  <si>
    <t>12x12,95x96</t>
  </si>
  <si>
    <t>12x13,01x103,5</t>
  </si>
  <si>
    <t>12x13,11x114,5</t>
  </si>
  <si>
    <t>12x13,185x125</t>
  </si>
  <si>
    <t>12x13,305x139,5</t>
  </si>
  <si>
    <t>12x13,52x167,5</t>
  </si>
  <si>
    <t>12x13,8x204</t>
  </si>
  <si>
    <t>12x14,115x246</t>
  </si>
  <si>
    <t>13,5x9,96x42</t>
  </si>
  <si>
    <t>13,5x9,99x47</t>
  </si>
  <si>
    <t>13,5x10,015x51</t>
  </si>
  <si>
    <t>13,5x10,07x57</t>
  </si>
  <si>
    <t>13,5x10,01x64,5</t>
  </si>
  <si>
    <t>13,5x13,965x73</t>
  </si>
  <si>
    <t>13,5x14,02x80,5</t>
  </si>
  <si>
    <t>13,5x14,085x89</t>
  </si>
  <si>
    <t>13,5x14,035x97</t>
  </si>
  <si>
    <t>13,5x14,115x108,5</t>
  </si>
  <si>
    <t>13,5x14,19x117,5</t>
  </si>
  <si>
    <t>13,5x14,27x129</t>
  </si>
  <si>
    <t>13,5x14,445x153,5</t>
  </si>
  <si>
    <t>13,5x14,665x184</t>
  </si>
  <si>
    <t>13,5x14,94x224</t>
  </si>
  <si>
    <t>13,5x15,255x269,5</t>
  </si>
  <si>
    <t>15x10,4x45</t>
  </si>
  <si>
    <t>15x10,45x49,5</t>
  </si>
  <si>
    <t>15x10,475x54</t>
  </si>
  <si>
    <t>15x10,495x58</t>
  </si>
  <si>
    <t>15x10,515x62</t>
  </si>
  <si>
    <t>15x10,545x66</t>
  </si>
  <si>
    <t>15x10,48x74</t>
  </si>
  <si>
    <t>15x14,985x86,5</t>
  </si>
  <si>
    <t>15x15,04x95,5</t>
  </si>
  <si>
    <t>15x15,105x105,5</t>
  </si>
  <si>
    <t>15x15,055x117,5</t>
  </si>
  <si>
    <t>15x15,155x130,5</t>
  </si>
  <si>
    <t>15x15,255x146</t>
  </si>
  <si>
    <t>15x15,37x163</t>
  </si>
  <si>
    <t>15x15,59x195,5</t>
  </si>
  <si>
    <t>15x15,865x238,5</t>
  </si>
  <si>
    <t>16,5x11,48x59</t>
  </si>
  <si>
    <t>16,5x11,51x65</t>
  </si>
  <si>
    <t>16,5x11,535x70,5</t>
  </si>
  <si>
    <t>16,5x11,565x76</t>
  </si>
  <si>
    <t>16,5x11,5x84,5</t>
  </si>
  <si>
    <t>16,5x15,745x100,5</t>
  </si>
  <si>
    <t>16,5x15,805x110,5</t>
  </si>
  <si>
    <t>16,5x15,86x120,5</t>
  </si>
  <si>
    <t>16,5x15,805x131,5</t>
  </si>
  <si>
    <t>16,5x15,905x145,5</t>
  </si>
  <si>
    <t>16,5x15,985x159</t>
  </si>
  <si>
    <t>16,5x16,1x177</t>
  </si>
  <si>
    <t>18x11,95x67,5</t>
  </si>
  <si>
    <t>18x11,975x75</t>
  </si>
  <si>
    <t>18x12x80</t>
  </si>
  <si>
    <t>18x12,03x85</t>
  </si>
  <si>
    <t>18x12,075x91</t>
  </si>
  <si>
    <t>18x12,115x97</t>
  </si>
  <si>
    <t>18x12,18x105</t>
  </si>
  <si>
    <t>18x16,47x115</t>
  </si>
  <si>
    <t>18x12,12x116</t>
  </si>
  <si>
    <t>18x16,51x122,5</t>
  </si>
  <si>
    <t>18x12,215x128</t>
  </si>
  <si>
    <t>18x16,55x130</t>
  </si>
  <si>
    <t>18x16,595x140</t>
  </si>
  <si>
    <t>18x16,655x150</t>
  </si>
  <si>
    <t>18x16,63x164</t>
  </si>
  <si>
    <t>18x16,73x179,5</t>
  </si>
  <si>
    <t>18x16,83x196,5</t>
  </si>
  <si>
    <t>18x16,965x219,5</t>
  </si>
  <si>
    <t>18x17,22x263,5</t>
  </si>
  <si>
    <t>18x17,575x325</t>
  </si>
  <si>
    <t>18x17,99x399</t>
  </si>
  <si>
    <t>18x18,13x424</t>
  </si>
  <si>
    <t>20x11,81x74,5</t>
  </si>
  <si>
    <t>20x11,81x83,5</t>
  </si>
  <si>
    <t>20x15,75x87</t>
  </si>
  <si>
    <t>20x11,81x91,5</t>
  </si>
  <si>
    <t>20x15,75x99,5</t>
  </si>
  <si>
    <t>20x11,81x105,5</t>
  </si>
  <si>
    <t>20x15,75x107,5</t>
  </si>
  <si>
    <t>20x11,89x117,5</t>
  </si>
  <si>
    <t>20x15,75x124,5</t>
  </si>
  <si>
    <t>20x11,93x132</t>
  </si>
  <si>
    <t>20x15,83x138,5</t>
  </si>
  <si>
    <t>20x11,97x139</t>
  </si>
  <si>
    <t>20x15,825x148,5</t>
  </si>
  <si>
    <t>20x15,91x160,5</t>
  </si>
  <si>
    <t>20x12,17x165,5</t>
  </si>
  <si>
    <t>20x16,06x186</t>
  </si>
  <si>
    <t>20x12,36x196</t>
  </si>
  <si>
    <t>20x16,22x215,5</t>
  </si>
  <si>
    <t>20x12,64x233</t>
  </si>
  <si>
    <t>20x16,42x251,5</t>
  </si>
  <si>
    <t>20x16,69x296,5</t>
  </si>
  <si>
    <t>22x15,75x115</t>
  </si>
  <si>
    <t>22x15,75x131</t>
  </si>
  <si>
    <t>22x15,83x145</t>
  </si>
  <si>
    <t>22x15,95x167,5</t>
  </si>
  <si>
    <t>22x167,5</t>
  </si>
  <si>
    <t>22x145</t>
  </si>
  <si>
    <t>22x131</t>
  </si>
  <si>
    <t>22x115</t>
  </si>
  <si>
    <t>20x327,5</t>
  </si>
  <si>
    <t>20x296,5</t>
  </si>
  <si>
    <t>20x251,5</t>
  </si>
  <si>
    <t>20x215,5</t>
  </si>
  <si>
    <t>20x198,5</t>
  </si>
  <si>
    <t>20x186</t>
  </si>
  <si>
    <t>20x181</t>
  </si>
  <si>
    <t>20x162</t>
  </si>
  <si>
    <t>20x148,5</t>
  </si>
  <si>
    <t>20x138,5</t>
  </si>
  <si>
    <t>20x124,5</t>
  </si>
  <si>
    <t>20x107,5</t>
  </si>
  <si>
    <t>20x99,5</t>
  </si>
  <si>
    <t>20x196</t>
  </si>
  <si>
    <t>20x165,5</t>
  </si>
  <si>
    <t>20x163,5</t>
  </si>
  <si>
    <t>20x147</t>
  </si>
  <si>
    <t>20x139</t>
  </si>
  <si>
    <t>20x132</t>
  </si>
  <si>
    <t>20x117,5</t>
  </si>
  <si>
    <t>20x105,5</t>
  </si>
  <si>
    <t>20x91,5</t>
  </si>
  <si>
    <t>20x83,5</t>
  </si>
  <si>
    <t>20x74,5</t>
  </si>
  <si>
    <t>18x462,5</t>
  </si>
  <si>
    <t>18x426,5</t>
  </si>
  <si>
    <t>18x401</t>
  </si>
  <si>
    <t>18x361,5</t>
  </si>
  <si>
    <t>18x326</t>
  </si>
  <si>
    <t>18x264,5</t>
  </si>
  <si>
    <t>18x243,5</t>
  </si>
  <si>
    <t>18x220,5</t>
  </si>
  <si>
    <t>18x197,5</t>
  </si>
  <si>
    <t>18x180,5</t>
  </si>
  <si>
    <t>18x165</t>
  </si>
  <si>
    <t>18x151</t>
  </si>
  <si>
    <t>18x141</t>
  </si>
  <si>
    <t>18x131</t>
  </si>
  <si>
    <t>18x123,5</t>
  </si>
  <si>
    <t>18x115,5</t>
  </si>
  <si>
    <t>18x128</t>
  </si>
  <si>
    <t>18x116</t>
  </si>
  <si>
    <t>18x105</t>
  </si>
  <si>
    <t>18x97</t>
  </si>
  <si>
    <t>18x91</t>
  </si>
  <si>
    <t>18x85</t>
  </si>
  <si>
    <t>18x80</t>
  </si>
  <si>
    <t>18x75</t>
  </si>
  <si>
    <t>18x67,5</t>
  </si>
  <si>
    <t>16,5x193,5</t>
  </si>
  <si>
    <t>16,5x177</t>
  </si>
  <si>
    <t>16,5x159</t>
  </si>
  <si>
    <t>16,5x145,5</t>
  </si>
  <si>
    <t>16,5x131,5</t>
  </si>
  <si>
    <t>16,5x120,5</t>
  </si>
  <si>
    <t>16,5x110,5</t>
  </si>
  <si>
    <t>16,5x100,5</t>
  </si>
  <si>
    <t>16,5x84,5</t>
  </si>
  <si>
    <t>16,5x76</t>
  </si>
  <si>
    <t>16,5x70,5</t>
  </si>
  <si>
    <t>16,5x65</t>
  </si>
  <si>
    <t>16,5x59</t>
  </si>
  <si>
    <t>15x195,5</t>
  </si>
  <si>
    <t>15x178,5</t>
  </si>
  <si>
    <t>15x163</t>
  </si>
  <si>
    <t>15x146</t>
  </si>
  <si>
    <t>15x130,5</t>
  </si>
  <si>
    <t>15x117,5</t>
  </si>
  <si>
    <t>15x105,5</t>
  </si>
  <si>
    <t>15x95,5</t>
  </si>
  <si>
    <t>15x86,5</t>
  </si>
  <si>
    <t>15x74</t>
  </si>
  <si>
    <t>15x66</t>
  </si>
  <si>
    <t>15x62</t>
  </si>
  <si>
    <t>15x58</t>
  </si>
  <si>
    <t>15x54</t>
  </si>
  <si>
    <t>15x49,5</t>
  </si>
  <si>
    <t>15x45</t>
  </si>
  <si>
    <t>13,5x269,5</t>
  </si>
  <si>
    <t>13,5x184</t>
  </si>
  <si>
    <t>13,5x168</t>
  </si>
  <si>
    <t>13,5x153,5</t>
  </si>
  <si>
    <t>13,5x140,5</t>
  </si>
  <si>
    <t>13,5x129</t>
  </si>
  <si>
    <t>13,5x117,5</t>
  </si>
  <si>
    <t>13,5x108,5</t>
  </si>
  <si>
    <t>13,5x97</t>
  </si>
  <si>
    <t>13,5x89</t>
  </si>
  <si>
    <t>13,5x80,5</t>
  </si>
  <si>
    <t>13,5x73</t>
  </si>
  <si>
    <t>13,5x64,5</t>
  </si>
  <si>
    <t>13,5x57</t>
  </si>
  <si>
    <t>13,5x51</t>
  </si>
  <si>
    <t>13,5x47</t>
  </si>
  <si>
    <t>13,5x42</t>
  </si>
  <si>
    <t>12x185</t>
  </si>
  <si>
    <t>12x167,5</t>
  </si>
  <si>
    <t>12x153</t>
  </si>
  <si>
    <t>12x139,5</t>
  </si>
  <si>
    <t>12x125</t>
  </si>
  <si>
    <t>12x114,5</t>
  </si>
  <si>
    <t>12x103,5</t>
  </si>
  <si>
    <t>12x96</t>
  </si>
  <si>
    <t>12x88</t>
  </si>
  <si>
    <t>12x81</t>
  </si>
  <si>
    <t>12x73</t>
  </si>
  <si>
    <t>12x65,5</t>
  </si>
  <si>
    <t>12x58,5</t>
  </si>
  <si>
    <t>12x52</t>
  </si>
  <si>
    <t>12x51,5</t>
  </si>
  <si>
    <t>12x47</t>
  </si>
  <si>
    <t>12x42</t>
  </si>
  <si>
    <t>12x38</t>
  </si>
  <si>
    <t>12x34</t>
  </si>
  <si>
    <t>12x31</t>
  </si>
  <si>
    <t>12x27,5</t>
  </si>
  <si>
    <t>10,5x137,5</t>
  </si>
  <si>
    <t>10,5x124</t>
  </si>
  <si>
    <t>10,5x111,5</t>
  </si>
  <si>
    <t>10,5x100,5</t>
  </si>
  <si>
    <t>10,5x91</t>
  </si>
  <si>
    <t>10,5x83</t>
  </si>
  <si>
    <t>10,5x73,5</t>
  </si>
  <si>
    <t>10,5x66</t>
  </si>
  <si>
    <t>10,5x61</t>
  </si>
  <si>
    <t>10,5x55,5</t>
  </si>
  <si>
    <t>10,5x50,5</t>
  </si>
  <si>
    <t>10,5x46,5</t>
  </si>
  <si>
    <t>10,5x41,5</t>
  </si>
  <si>
    <t>10,5x36,5</t>
  </si>
  <si>
    <t>10,5x34</t>
  </si>
  <si>
    <t>10,5x31</t>
  </si>
  <si>
    <t>10,5x27,5</t>
  </si>
  <si>
    <t>10,5x24</t>
  </si>
  <si>
    <t>10,5x28,5</t>
  </si>
  <si>
    <t>10,5x25</t>
  </si>
  <si>
    <t>10,5x22</t>
  </si>
  <si>
    <t>9x155,5</t>
  </si>
  <si>
    <t>9x141,5</t>
  </si>
  <si>
    <t>9x129</t>
  </si>
  <si>
    <t>9x117</t>
  </si>
  <si>
    <t>9x105,5</t>
  </si>
  <si>
    <t>9x96</t>
  </si>
  <si>
    <t>9x87,5</t>
  </si>
  <si>
    <t>9x79</t>
  </si>
  <si>
    <t>9x71,5</t>
  </si>
  <si>
    <t>9x65</t>
  </si>
  <si>
    <t>9x59,5</t>
  </si>
  <si>
    <t>9x53</t>
  </si>
  <si>
    <t>9x48,5</t>
  </si>
  <si>
    <t>9x43</t>
  </si>
  <si>
    <t>9x38</t>
  </si>
  <si>
    <t>9x35,5</t>
  </si>
  <si>
    <t>9x32,5</t>
  </si>
  <si>
    <t>9x30</t>
  </si>
  <si>
    <t>9x27,5</t>
  </si>
  <si>
    <t>9x25</t>
  </si>
  <si>
    <t>9x23</t>
  </si>
  <si>
    <t>9x20</t>
  </si>
  <si>
    <t>9x17,5</t>
  </si>
  <si>
    <t>8x50</t>
  </si>
  <si>
    <t>8x44,5</t>
  </si>
  <si>
    <t>8x38,5</t>
  </si>
  <si>
    <t>8x33,5</t>
  </si>
  <si>
    <t>8x28,5</t>
  </si>
  <si>
    <t>8x25</t>
  </si>
  <si>
    <t>8x22,5</t>
  </si>
  <si>
    <t>8x20</t>
  </si>
  <si>
    <t>8x18</t>
  </si>
  <si>
    <t>8x15,5</t>
  </si>
  <si>
    <t>8x13</t>
  </si>
  <si>
    <t>7x436,5</t>
  </si>
  <si>
    <t>7x404</t>
  </si>
  <si>
    <t>7x365</t>
  </si>
  <si>
    <t>7x332,5</t>
  </si>
  <si>
    <t>7x302,5</t>
  </si>
  <si>
    <t>7x275</t>
  </si>
  <si>
    <t>7x250</t>
  </si>
  <si>
    <t>7x227,5</t>
  </si>
  <si>
    <t>7x213</t>
  </si>
  <si>
    <t>7x199</t>
  </si>
  <si>
    <t>7x185</t>
  </si>
  <si>
    <t>7x171</t>
  </si>
  <si>
    <t>7x155,5</t>
  </si>
  <si>
    <t>7x141,5</t>
  </si>
  <si>
    <t>7x128,5</t>
  </si>
  <si>
    <t>7x116,5</t>
  </si>
  <si>
    <t>7x105,5</t>
  </si>
  <si>
    <t>7x96,5</t>
  </si>
  <si>
    <t>7x88</t>
  </si>
  <si>
    <t>7x79,5</t>
  </si>
  <si>
    <t>7x72,5</t>
  </si>
  <si>
    <t>7x66</t>
  </si>
  <si>
    <t>7x60</t>
  </si>
  <si>
    <t>7x54,5</t>
  </si>
  <si>
    <t>7x49,5</t>
  </si>
  <si>
    <t>7x45</t>
  </si>
  <si>
    <t>7x41</t>
  </si>
  <si>
    <t>7x37</t>
  </si>
  <si>
    <t>7x34</t>
  </si>
  <si>
    <t>7x30,5</t>
  </si>
  <si>
    <t>7x26,5</t>
  </si>
  <si>
    <t>7x24</t>
  </si>
  <si>
    <t>7x21,5</t>
  </si>
  <si>
    <t>7x19</t>
  </si>
  <si>
    <t>7x17</t>
  </si>
  <si>
    <t>7x15</t>
  </si>
  <si>
    <t>7x13</t>
  </si>
  <si>
    <t>7x11</t>
  </si>
  <si>
    <t>6x168</t>
  </si>
  <si>
    <t>6x152,5</t>
  </si>
  <si>
    <t>6x139,5</t>
  </si>
  <si>
    <t>6x126</t>
  </si>
  <si>
    <t>6x115</t>
  </si>
  <si>
    <t>6x105</t>
  </si>
  <si>
    <t>6x95</t>
  </si>
  <si>
    <t>6x85</t>
  </si>
  <si>
    <t>6x76</t>
  </si>
  <si>
    <t>6x68</t>
  </si>
  <si>
    <t>6x60</t>
  </si>
  <si>
    <t>6x53</t>
  </si>
  <si>
    <t>6x48</t>
  </si>
  <si>
    <t>6x43,5</t>
  </si>
  <si>
    <t>6x39,5</t>
  </si>
  <si>
    <t>6x36</t>
  </si>
  <si>
    <t>6x32,5</t>
  </si>
  <si>
    <t>6x29</t>
  </si>
  <si>
    <t>6x26,5</t>
  </si>
  <si>
    <t>6x25</t>
  </si>
  <si>
    <t>6x22,5</t>
  </si>
  <si>
    <t>6x20</t>
  </si>
  <si>
    <t>6x17,5</t>
  </si>
  <si>
    <t>6x15</t>
  </si>
  <si>
    <t>6x13</t>
  </si>
  <si>
    <t>6x11</t>
  </si>
  <si>
    <t>6x9,5</t>
  </si>
  <si>
    <t>6x8</t>
  </si>
  <si>
    <t>6x7</t>
  </si>
  <si>
    <t>5x56</t>
  </si>
  <si>
    <t>5x50</t>
  </si>
  <si>
    <t>5x44</t>
  </si>
  <si>
    <t>5x38,5</t>
  </si>
  <si>
    <t>5x34</t>
  </si>
  <si>
    <t>5x30</t>
  </si>
  <si>
    <t>5x27</t>
  </si>
  <si>
    <t>5x24,5</t>
  </si>
  <si>
    <t>5x22,5</t>
  </si>
  <si>
    <t>5x19,5</t>
  </si>
  <si>
    <t>5x16,5</t>
  </si>
  <si>
    <t>5x15</t>
  </si>
  <si>
    <t>5x13</t>
  </si>
  <si>
    <t>5x11</t>
  </si>
  <si>
    <t>5x9,5</t>
  </si>
  <si>
    <t>5x8,5</t>
  </si>
  <si>
    <t>5x7,5</t>
  </si>
  <si>
    <t>5x6</t>
  </si>
  <si>
    <t>4x33,5</t>
  </si>
  <si>
    <t>4x29</t>
  </si>
  <si>
    <t>4x24</t>
  </si>
  <si>
    <t>4x20</t>
  </si>
  <si>
    <t>4x17,5</t>
  </si>
  <si>
    <t>4x15,5</t>
  </si>
  <si>
    <t>4x14</t>
  </si>
  <si>
    <t>4x12</t>
  </si>
  <si>
    <t>4x10,5</t>
  </si>
  <si>
    <t>4x9</t>
  </si>
  <si>
    <t>4x7,5</t>
  </si>
  <si>
    <t>4x6,5</t>
  </si>
  <si>
    <t>4x5</t>
  </si>
  <si>
    <t>3x12,5</t>
  </si>
  <si>
    <t>3x10</t>
  </si>
  <si>
    <t>3x7,5</t>
  </si>
  <si>
    <t>3x8</t>
  </si>
  <si>
    <t>3x6</t>
  </si>
  <si>
    <t>3x4,5</t>
  </si>
  <si>
    <t>3x4,25</t>
  </si>
  <si>
    <t>2,5x9,5</t>
  </si>
  <si>
    <t>2,5x8</t>
  </si>
  <si>
    <t>2x6,5</t>
  </si>
  <si>
    <t>18x400</t>
  </si>
  <si>
    <t>T</t>
  </si>
  <si>
    <t>30</t>
  </si>
  <si>
    <t>35</t>
  </si>
  <si>
    <t>40</t>
  </si>
  <si>
    <t>50</t>
  </si>
  <si>
    <t>60</t>
  </si>
  <si>
    <t>70</t>
  </si>
  <si>
    <t>80</t>
  </si>
  <si>
    <t>100</t>
  </si>
  <si>
    <t>120</t>
  </si>
  <si>
    <t>140</t>
  </si>
  <si>
    <t>TE</t>
  </si>
  <si>
    <t>100x12</t>
  </si>
  <si>
    <t>125x15</t>
  </si>
  <si>
    <t>150x18</t>
  </si>
  <si>
    <t>175x21</t>
  </si>
  <si>
    <t>200x29</t>
  </si>
  <si>
    <t>250x37</t>
  </si>
  <si>
    <t>300x44</t>
  </si>
  <si>
    <t>20x20</t>
  </si>
  <si>
    <t>25x25</t>
  </si>
  <si>
    <t>30x30</t>
  </si>
  <si>
    <t>35x35</t>
  </si>
  <si>
    <t>40x40</t>
  </si>
  <si>
    <t>45x45</t>
  </si>
  <si>
    <t>50x50</t>
  </si>
  <si>
    <t>60x60</t>
  </si>
  <si>
    <t>70x70</t>
  </si>
  <si>
    <t>80x80</t>
  </si>
  <si>
    <t>90x90</t>
  </si>
  <si>
    <t>100x100</t>
  </si>
  <si>
    <t>120x120</t>
  </si>
  <si>
    <t>140x140</t>
  </si>
  <si>
    <t>Dimensiones</t>
  </si>
  <si>
    <t>L</t>
  </si>
  <si>
    <t>10x10x1</t>
  </si>
  <si>
    <t>10x10x1,5</t>
  </si>
  <si>
    <t>15x15x1,5</t>
  </si>
  <si>
    <t>15x15x2</t>
  </si>
  <si>
    <t>20x10x1,5</t>
  </si>
  <si>
    <t>20x20x1,5</t>
  </si>
  <si>
    <t>20x20x2</t>
  </si>
  <si>
    <t>20x20x3</t>
  </si>
  <si>
    <t>20x20x4</t>
  </si>
  <si>
    <t>20x20x5</t>
  </si>
  <si>
    <t>25x10x1,5</t>
  </si>
  <si>
    <t>25x15x1,5</t>
  </si>
  <si>
    <t>25x15x2</t>
  </si>
  <si>
    <t>25x25x1,5</t>
  </si>
  <si>
    <t>25x25x2</t>
  </si>
  <si>
    <t>25x25x2,5</t>
  </si>
  <si>
    <t>25x25x3</t>
  </si>
  <si>
    <t>25x25x4</t>
  </si>
  <si>
    <t>25x25x5</t>
  </si>
  <si>
    <t>25x25x6</t>
  </si>
  <si>
    <t>30x15x1,5</t>
  </si>
  <si>
    <t>30x15x2</t>
  </si>
  <si>
    <t>30x20x1,5</t>
  </si>
  <si>
    <t>30x20x2</t>
  </si>
  <si>
    <t>30x30x1,5</t>
  </si>
  <si>
    <t>30x30x2</t>
  </si>
  <si>
    <t>30x30x2,5</t>
  </si>
  <si>
    <t>30x30x3</t>
  </si>
  <si>
    <t>30x30x4</t>
  </si>
  <si>
    <t>30x30x5</t>
  </si>
  <si>
    <t>30x30x6</t>
  </si>
  <si>
    <t>30x30x7</t>
  </si>
  <si>
    <t>35x35x1,5</t>
  </si>
  <si>
    <t>35x35x2</t>
  </si>
  <si>
    <t>35x35x2,5</t>
  </si>
  <si>
    <t>35x35x3</t>
  </si>
  <si>
    <t>35x35x3,5</t>
  </si>
  <si>
    <t>35x35x4</t>
  </si>
  <si>
    <t>35x35x5</t>
  </si>
  <si>
    <t>35x35x6</t>
  </si>
  <si>
    <t>35x35x7</t>
  </si>
  <si>
    <t>40x20x1,5</t>
  </si>
  <si>
    <t>40x20x2</t>
  </si>
  <si>
    <t>40x20x3</t>
  </si>
  <si>
    <t>40x20x4</t>
  </si>
  <si>
    <t>40x25x1,5</t>
  </si>
  <si>
    <t>40x25x2</t>
  </si>
  <si>
    <t>40x25x3</t>
  </si>
  <si>
    <t>40x40x1,5</t>
  </si>
  <si>
    <t>40x40x2</t>
  </si>
  <si>
    <t>40x40x2,5</t>
  </si>
  <si>
    <t>40x40x3</t>
  </si>
  <si>
    <t>40x40x3,5</t>
  </si>
  <si>
    <t>40x40x3,6</t>
  </si>
  <si>
    <t>40x40x4</t>
  </si>
  <si>
    <t>40x40x5</t>
  </si>
  <si>
    <t>40x40x6</t>
  </si>
  <si>
    <t>40x40x7</t>
  </si>
  <si>
    <t>40x40x8</t>
  </si>
  <si>
    <t>45x45x3</t>
  </si>
  <si>
    <t>45x45x4</t>
  </si>
  <si>
    <t>45x45x4,5</t>
  </si>
  <si>
    <t>45x45x5</t>
  </si>
  <si>
    <t>45x45x6</t>
  </si>
  <si>
    <t>45x45x7</t>
  </si>
  <si>
    <t>45x45x8</t>
  </si>
  <si>
    <t>50x25x1,5</t>
  </si>
  <si>
    <t>50x25x2</t>
  </si>
  <si>
    <t>50x25x3</t>
  </si>
  <si>
    <t>50x50x2</t>
  </si>
  <si>
    <t>50x50x2,5</t>
  </si>
  <si>
    <t>50x50x3</t>
  </si>
  <si>
    <t>50x50x4</t>
  </si>
  <si>
    <t>50x50x5</t>
  </si>
  <si>
    <t>50x50x6</t>
  </si>
  <si>
    <t>50x50x7</t>
  </si>
  <si>
    <t>50x50x8</t>
  </si>
  <si>
    <t>50x50x9</t>
  </si>
  <si>
    <t>50x50x10</t>
  </si>
  <si>
    <t>50x50x11</t>
  </si>
  <si>
    <t>50x50x12</t>
  </si>
  <si>
    <t>55x55x4</t>
  </si>
  <si>
    <t>55x55x5</t>
  </si>
  <si>
    <t>55x55x5,5</t>
  </si>
  <si>
    <t>55x55x6</t>
  </si>
  <si>
    <t>55x55x7</t>
  </si>
  <si>
    <t>55x55x8</t>
  </si>
  <si>
    <t>55x55x9</t>
  </si>
  <si>
    <t>55x55x10</t>
  </si>
  <si>
    <t>60x30x2</t>
  </si>
  <si>
    <t>60x30x3</t>
  </si>
  <si>
    <t>60x30x4</t>
  </si>
  <si>
    <t>60x40x2</t>
  </si>
  <si>
    <t>60x40x3</t>
  </si>
  <si>
    <t>60x40x4</t>
  </si>
  <si>
    <t>60x60x2</t>
  </si>
  <si>
    <t>60x60x2,5</t>
  </si>
  <si>
    <t>60x60x3</t>
  </si>
  <si>
    <t>60x60x4</t>
  </si>
  <si>
    <t>60x60x4,5</t>
  </si>
  <si>
    <t>60x60x5</t>
  </si>
  <si>
    <t>60x60x6</t>
  </si>
  <si>
    <t>60x60x7</t>
  </si>
  <si>
    <t>60x60x8</t>
  </si>
  <si>
    <t>60x60x9</t>
  </si>
  <si>
    <t>60x60x10</t>
  </si>
  <si>
    <t>65x65x5</t>
  </si>
  <si>
    <t>65x65x6</t>
  </si>
  <si>
    <t>65x65x7</t>
  </si>
  <si>
    <t>65x65x8</t>
  </si>
  <si>
    <t>65x65x9</t>
  </si>
  <si>
    <t>65x65x10</t>
  </si>
  <si>
    <t>65x65x11</t>
  </si>
  <si>
    <t>65x65x12</t>
  </si>
  <si>
    <t>70x60x2</t>
  </si>
  <si>
    <t>70x60x3</t>
  </si>
  <si>
    <t>70x60x4</t>
  </si>
  <si>
    <t>70x70x5</t>
  </si>
  <si>
    <t>70x70x6</t>
  </si>
  <si>
    <t>70x70x7</t>
  </si>
  <si>
    <t>70x70x9</t>
  </si>
  <si>
    <t>70x70x11</t>
  </si>
  <si>
    <t>75x75x5</t>
  </si>
  <si>
    <t>75x75x6</t>
  </si>
  <si>
    <t>75x75x7</t>
  </si>
  <si>
    <t>75x75x8</t>
  </si>
  <si>
    <t>75x75x10</t>
  </si>
  <si>
    <t>75x75x12</t>
  </si>
  <si>
    <t>80x80x6</t>
  </si>
  <si>
    <t>80x80x7</t>
  </si>
  <si>
    <t>80x80x8</t>
  </si>
  <si>
    <t>80x80x9</t>
  </si>
  <si>
    <t>80x80x10</t>
  </si>
  <si>
    <t>80x80x11</t>
  </si>
  <si>
    <t>80x80x12</t>
  </si>
  <si>
    <t>80x80x13</t>
  </si>
  <si>
    <t>80x80x14</t>
  </si>
  <si>
    <t>90x90x6</t>
  </si>
  <si>
    <t>90x90x7</t>
  </si>
  <si>
    <t>90x90x8</t>
  </si>
  <si>
    <t>90x90x9</t>
  </si>
  <si>
    <t>90x90x10</t>
  </si>
  <si>
    <t>90x90x11</t>
  </si>
  <si>
    <t>90x90x12</t>
  </si>
  <si>
    <t>90x90x13</t>
  </si>
  <si>
    <t>90x90x14</t>
  </si>
  <si>
    <t>90x90x15</t>
  </si>
  <si>
    <t>90x90x16</t>
  </si>
  <si>
    <t>100x100x6</t>
  </si>
  <si>
    <t>100x100x7</t>
  </si>
  <si>
    <t>100x100x8</t>
  </si>
  <si>
    <t>100x100x9</t>
  </si>
  <si>
    <t>100x100x10</t>
  </si>
  <si>
    <t>100x100x11</t>
  </si>
  <si>
    <t>100x100x12</t>
  </si>
  <si>
    <t>100x100x13</t>
  </si>
  <si>
    <t>100x100x14</t>
  </si>
  <si>
    <t>110x110x8</t>
  </si>
  <si>
    <t>110x110x9</t>
  </si>
  <si>
    <t>110x110x10</t>
  </si>
  <si>
    <t>110x110x11</t>
  </si>
  <si>
    <t>110x110x12</t>
  </si>
  <si>
    <t>110x110x13</t>
  </si>
  <si>
    <t>110x110x14</t>
  </si>
  <si>
    <t>120x120x8</t>
  </si>
  <si>
    <t>120x120x9</t>
  </si>
  <si>
    <t>120x120x10</t>
  </si>
  <si>
    <t>120x120x11</t>
  </si>
  <si>
    <t>120x120x12</t>
  </si>
  <si>
    <t>120x120x13</t>
  </si>
  <si>
    <t>120x120x14</t>
  </si>
  <si>
    <t>120x120x15</t>
  </si>
  <si>
    <t>130x130x10</t>
  </si>
  <si>
    <t>130x130x11</t>
  </si>
  <si>
    <t>130x130x12</t>
  </si>
  <si>
    <t>130x130x13</t>
  </si>
  <si>
    <t>130x130x14</t>
  </si>
  <si>
    <t>130x130x15</t>
  </si>
  <si>
    <t>130x130x16</t>
  </si>
  <si>
    <t>140x140x12</t>
  </si>
  <si>
    <t>140x140x13</t>
  </si>
  <si>
    <t>140x140x14</t>
  </si>
  <si>
    <t>140x140x15</t>
  </si>
  <si>
    <t>140x140x16</t>
  </si>
  <si>
    <t>150x150x10</t>
  </si>
  <si>
    <t>150x150x11</t>
  </si>
  <si>
    <t>150x150x12</t>
  </si>
  <si>
    <t>150x150x13</t>
  </si>
  <si>
    <t>150x150x14</t>
  </si>
  <si>
    <t>150x150x15</t>
  </si>
  <si>
    <t>150x150x16</t>
  </si>
  <si>
    <t>150x150x17</t>
  </si>
  <si>
    <t>150x150x18</t>
  </si>
  <si>
    <t>150x150x19</t>
  </si>
  <si>
    <t>150x150x20</t>
  </si>
  <si>
    <t>160x160x15</t>
  </si>
  <si>
    <t>160x160x16</t>
  </si>
  <si>
    <t>160x160x17</t>
  </si>
  <si>
    <t>160x160x18</t>
  </si>
  <si>
    <t>160x160x19</t>
  </si>
  <si>
    <t>160x160x20</t>
  </si>
  <si>
    <t>180x180x13</t>
  </si>
  <si>
    <t>180x180x14</t>
  </si>
  <si>
    <t>180x180x15</t>
  </si>
  <si>
    <t>180x180x16</t>
  </si>
  <si>
    <t>180x180x17</t>
  </si>
  <si>
    <t>180x180x18</t>
  </si>
  <si>
    <t>180x180x19</t>
  </si>
  <si>
    <t>180x180x20</t>
  </si>
  <si>
    <t>200x200x11</t>
  </si>
  <si>
    <t>200x200x12</t>
  </si>
  <si>
    <t>200x200x13</t>
  </si>
  <si>
    <t>200x200x14</t>
  </si>
  <si>
    <t>200x200x15</t>
  </si>
  <si>
    <t>200x200x16</t>
  </si>
  <si>
    <t>200x200x17</t>
  </si>
  <si>
    <t>200x200x18</t>
  </si>
  <si>
    <t>200x200x19</t>
  </si>
  <si>
    <t>200x200x20</t>
  </si>
  <si>
    <t>200x200x21</t>
  </si>
  <si>
    <t>200x200x22</t>
  </si>
  <si>
    <t>200x200x23</t>
  </si>
  <si>
    <t>200x200x24</t>
  </si>
  <si>
    <t>200x200x25</t>
  </si>
  <si>
    <t>200x200x26</t>
  </si>
  <si>
    <t>10X0,079</t>
  </si>
  <si>
    <t>10X0,157</t>
  </si>
  <si>
    <t>10X0,236</t>
  </si>
  <si>
    <t>10X0,314</t>
  </si>
  <si>
    <t>10X0,393</t>
  </si>
  <si>
    <t>10X0,471</t>
  </si>
  <si>
    <t>10X0,55</t>
  </si>
  <si>
    <t>10X0,628</t>
  </si>
  <si>
    <t>10X0,707</t>
  </si>
  <si>
    <t>10X0,785</t>
  </si>
  <si>
    <t>10X0,864</t>
  </si>
  <si>
    <t>10X0,942</t>
  </si>
  <si>
    <t>10X1,021</t>
  </si>
  <si>
    <t>10X1,099</t>
  </si>
  <si>
    <t>10X1,178</t>
  </si>
  <si>
    <t>10X1,256</t>
  </si>
  <si>
    <t>10X1,335</t>
  </si>
  <si>
    <t>10X1,413</t>
  </si>
  <si>
    <t>10X1,492</t>
  </si>
  <si>
    <t>10X1,57</t>
  </si>
  <si>
    <t>10X1,649</t>
  </si>
  <si>
    <t>10X1,727</t>
  </si>
  <si>
    <t>10X1,806</t>
  </si>
  <si>
    <t>10X1,884</t>
  </si>
  <si>
    <t>10X1,963</t>
  </si>
  <si>
    <t>10X2,041</t>
  </si>
  <si>
    <t>10X2,12</t>
  </si>
  <si>
    <t>10X2,198</t>
  </si>
  <si>
    <t>10X2,277</t>
  </si>
  <si>
    <t>10X2,355</t>
  </si>
  <si>
    <t>10X2,434</t>
  </si>
  <si>
    <t>10X2,512</t>
  </si>
  <si>
    <t>10X2,591</t>
  </si>
  <si>
    <t>10X2,669</t>
  </si>
  <si>
    <t>10X2,748</t>
  </si>
  <si>
    <t>10X2,826</t>
  </si>
  <si>
    <t>10X2,905</t>
  </si>
  <si>
    <t>10X2,983</t>
  </si>
  <si>
    <t>10X3,062</t>
  </si>
  <si>
    <t>10X3,14</t>
  </si>
  <si>
    <t>12X0,094</t>
  </si>
  <si>
    <t>12X0,188</t>
  </si>
  <si>
    <t>12X0,283</t>
  </si>
  <si>
    <t>12X0,377</t>
  </si>
  <si>
    <t>12X0,471</t>
  </si>
  <si>
    <t>12X0,565</t>
  </si>
  <si>
    <t>12X0,659</t>
  </si>
  <si>
    <t>12X0,754</t>
  </si>
  <si>
    <t>12X0,848</t>
  </si>
  <si>
    <t>12X0,942</t>
  </si>
  <si>
    <t>12X1,036</t>
  </si>
  <si>
    <t>12X1,13</t>
  </si>
  <si>
    <t>12X1,225</t>
  </si>
  <si>
    <t>12X1,319</t>
  </si>
  <si>
    <t>12X1,413</t>
  </si>
  <si>
    <t>12X1,507</t>
  </si>
  <si>
    <t>12X1,601</t>
  </si>
  <si>
    <t>12X1,696</t>
  </si>
  <si>
    <t>12X1,79</t>
  </si>
  <si>
    <t>12X1,884</t>
  </si>
  <si>
    <t>12X1,978</t>
  </si>
  <si>
    <t>12X2,072</t>
  </si>
  <si>
    <t>12X2,167</t>
  </si>
  <si>
    <t>12X2,261</t>
  </si>
  <si>
    <t>12X2,355</t>
  </si>
  <si>
    <t>12X2,449</t>
  </si>
  <si>
    <t>12X2,543</t>
  </si>
  <si>
    <t>12X2,638</t>
  </si>
  <si>
    <t>12X2,732</t>
  </si>
  <si>
    <t>12X2,826</t>
  </si>
  <si>
    <t>12X2,92</t>
  </si>
  <si>
    <t>12X3,014</t>
  </si>
  <si>
    <t>12X3,109</t>
  </si>
  <si>
    <t>12X3,203</t>
  </si>
  <si>
    <t>12X3,297</t>
  </si>
  <si>
    <t>12X3,391</t>
  </si>
  <si>
    <t>12X3,485</t>
  </si>
  <si>
    <t>12X3,58</t>
  </si>
  <si>
    <t>12X3,674</t>
  </si>
  <si>
    <t>12X3,768</t>
  </si>
  <si>
    <t>14X0,11</t>
  </si>
  <si>
    <t>14X0,22</t>
  </si>
  <si>
    <t>14X0,33</t>
  </si>
  <si>
    <t>14X0,44</t>
  </si>
  <si>
    <t>14X0,55</t>
  </si>
  <si>
    <t>14X0,659</t>
  </si>
  <si>
    <t>14X0,769</t>
  </si>
  <si>
    <t>14X0,879</t>
  </si>
  <si>
    <t>14X0,989</t>
  </si>
  <si>
    <t>14X1,099</t>
  </si>
  <si>
    <t>14X1,209</t>
  </si>
  <si>
    <t>14X1,319</t>
  </si>
  <si>
    <t>14X1,429</t>
  </si>
  <si>
    <t>14X1,539</t>
  </si>
  <si>
    <t>14X1,649</t>
  </si>
  <si>
    <t>14X1,758</t>
  </si>
  <si>
    <t>14X1,868</t>
  </si>
  <si>
    <t>14X1,978</t>
  </si>
  <si>
    <t>14X2,088</t>
  </si>
  <si>
    <t>14X2,198</t>
  </si>
  <si>
    <t>14X2,308</t>
  </si>
  <si>
    <t>14X2,418</t>
  </si>
  <si>
    <t>14X2,528</t>
  </si>
  <si>
    <t>14X2,638</t>
  </si>
  <si>
    <t>14X2,748</t>
  </si>
  <si>
    <t>14X2,857</t>
  </si>
  <si>
    <t>14X2,967</t>
  </si>
  <si>
    <t>14X3,077</t>
  </si>
  <si>
    <t>14X3,187</t>
  </si>
  <si>
    <t>14X3,297</t>
  </si>
  <si>
    <t>14X3,407</t>
  </si>
  <si>
    <t>14X3,517</t>
  </si>
  <si>
    <t>14X3,627</t>
  </si>
  <si>
    <t>14X3,737</t>
  </si>
  <si>
    <t>14X3,847</t>
  </si>
  <si>
    <t>14X3,956</t>
  </si>
  <si>
    <t>14X4,066</t>
  </si>
  <si>
    <t>14X4,176</t>
  </si>
  <si>
    <t>14X4,286</t>
  </si>
  <si>
    <t>14X4,396</t>
  </si>
  <si>
    <t>16X0,126</t>
  </si>
  <si>
    <t>16X0,251</t>
  </si>
  <si>
    <t>16X0,377</t>
  </si>
  <si>
    <t>16X0,502</t>
  </si>
  <si>
    <t>16X0,628</t>
  </si>
  <si>
    <t>16X0,754</t>
  </si>
  <si>
    <t>16X0,879</t>
  </si>
  <si>
    <t>16X1,005</t>
  </si>
  <si>
    <t>16X1,13</t>
  </si>
  <si>
    <t>16X1,256</t>
  </si>
  <si>
    <t>16X1,382</t>
  </si>
  <si>
    <t>16X1,507</t>
  </si>
  <si>
    <t>16X1,633</t>
  </si>
  <si>
    <t>16X1,758</t>
  </si>
  <si>
    <t>16X1,884</t>
  </si>
  <si>
    <t>16X2,01</t>
  </si>
  <si>
    <t>16X2,135</t>
  </si>
  <si>
    <t>16X2,261</t>
  </si>
  <si>
    <t>16X2,386</t>
  </si>
  <si>
    <t>16X2,512</t>
  </si>
  <si>
    <t>16X2,638</t>
  </si>
  <si>
    <t>16X2,673</t>
  </si>
  <si>
    <t>16X2,889</t>
  </si>
  <si>
    <t>16X3,014</t>
  </si>
  <si>
    <t>16X3,14</t>
  </si>
  <si>
    <t>16X3,266</t>
  </si>
  <si>
    <t>16X3,391</t>
  </si>
  <si>
    <t>16X3,517</t>
  </si>
  <si>
    <t>16X3,642</t>
  </si>
  <si>
    <t>16X3,768</t>
  </si>
  <si>
    <t>16X3,894</t>
  </si>
  <si>
    <t>16X4,019</t>
  </si>
  <si>
    <t>16X4,145</t>
  </si>
  <si>
    <t>16X4,27</t>
  </si>
  <si>
    <t>16X4,396</t>
  </si>
  <si>
    <t>16X4,522</t>
  </si>
  <si>
    <t>16X4,647</t>
  </si>
  <si>
    <t>16X4,773</t>
  </si>
  <si>
    <t>16X4,898</t>
  </si>
  <si>
    <t>16X5,024</t>
  </si>
  <si>
    <t>18X0,141</t>
  </si>
  <si>
    <t>18X0,283</t>
  </si>
  <si>
    <t>18X0,424</t>
  </si>
  <si>
    <t>18X0,565</t>
  </si>
  <si>
    <t>18X0,707</t>
  </si>
  <si>
    <t>18X0,848</t>
  </si>
  <si>
    <t>18X0,989</t>
  </si>
  <si>
    <t>18X1,13</t>
  </si>
  <si>
    <t>18X1,272</t>
  </si>
  <si>
    <t>18X1,413</t>
  </si>
  <si>
    <t>18X1,554</t>
  </si>
  <si>
    <t>18X1,696</t>
  </si>
  <si>
    <t>18X1,837</t>
  </si>
  <si>
    <t>18X1,978</t>
  </si>
  <si>
    <t>18X2,12</t>
  </si>
  <si>
    <t>18X2,261</t>
  </si>
  <si>
    <t>18X2,402</t>
  </si>
  <si>
    <t>18X2,543</t>
  </si>
  <si>
    <t>18X2,685</t>
  </si>
  <si>
    <t>18X2,826</t>
  </si>
  <si>
    <t>18X2,967</t>
  </si>
  <si>
    <t>18X3,109</t>
  </si>
  <si>
    <t>18X3,25</t>
  </si>
  <si>
    <t>18X3,391</t>
  </si>
  <si>
    <t>18X3,533</t>
  </si>
  <si>
    <t>18X3,674</t>
  </si>
  <si>
    <t>18X3,815</t>
  </si>
  <si>
    <t>18X3,956</t>
  </si>
  <si>
    <t>18X4,098</t>
  </si>
  <si>
    <t>18X4,239</t>
  </si>
  <si>
    <t>18X4,38</t>
  </si>
  <si>
    <t>18X4,522</t>
  </si>
  <si>
    <t>18X4,663</t>
  </si>
  <si>
    <t>18X4,804</t>
  </si>
  <si>
    <t>18X4,946</t>
  </si>
  <si>
    <t>18X5,087</t>
  </si>
  <si>
    <t>18X5,228</t>
  </si>
  <si>
    <t>18X5,369</t>
  </si>
  <si>
    <t>18X5,511</t>
  </si>
  <si>
    <t>18X5,652</t>
  </si>
  <si>
    <t>20X0,157</t>
  </si>
  <si>
    <t>20X0,314</t>
  </si>
  <si>
    <t>20X0,471</t>
  </si>
  <si>
    <t>20X0,628</t>
  </si>
  <si>
    <t>20X0,785</t>
  </si>
  <si>
    <t>20X0,942</t>
  </si>
  <si>
    <t>20X1,099</t>
  </si>
  <si>
    <t>20X1,256</t>
  </si>
  <si>
    <t>20X1,413</t>
  </si>
  <si>
    <t>20X1,57</t>
  </si>
  <si>
    <t>20X1,727</t>
  </si>
  <si>
    <t>20X1,884</t>
  </si>
  <si>
    <t>20X2,041</t>
  </si>
  <si>
    <t>20X2,198</t>
  </si>
  <si>
    <t>20X2,355</t>
  </si>
  <si>
    <t>20X2,512</t>
  </si>
  <si>
    <t>20X2,669</t>
  </si>
  <si>
    <t>20X2,826</t>
  </si>
  <si>
    <t>20X2,983</t>
  </si>
  <si>
    <t>20X3,14</t>
  </si>
  <si>
    <t>20X3,297</t>
  </si>
  <si>
    <t>20X3,454</t>
  </si>
  <si>
    <t>20X3,611</t>
  </si>
  <si>
    <t>20X3,768</t>
  </si>
  <si>
    <t>20X3,925</t>
  </si>
  <si>
    <t>20X4,082</t>
  </si>
  <si>
    <t>20X4,239</t>
  </si>
  <si>
    <t>20X4,396</t>
  </si>
  <si>
    <t>20X4,553</t>
  </si>
  <si>
    <t>20X4,71</t>
  </si>
  <si>
    <t>20X4,867</t>
  </si>
  <si>
    <t>20X5,024</t>
  </si>
  <si>
    <t>20X5,181</t>
  </si>
  <si>
    <t>20X5,338</t>
  </si>
  <si>
    <t>20X5,495</t>
  </si>
  <si>
    <t>20X5,652</t>
  </si>
  <si>
    <t>20X5,809</t>
  </si>
  <si>
    <t>20X5,966</t>
  </si>
  <si>
    <t>20X6,123</t>
  </si>
  <si>
    <t>20X6,28</t>
  </si>
  <si>
    <t>22X0,173</t>
  </si>
  <si>
    <t>22X0,354</t>
  </si>
  <si>
    <t>22X0,518</t>
  </si>
  <si>
    <t>22X0,691</t>
  </si>
  <si>
    <t>22X0,864</t>
  </si>
  <si>
    <t>22X1,036</t>
  </si>
  <si>
    <t>22X1,209</t>
  </si>
  <si>
    <t>22X1,382</t>
  </si>
  <si>
    <t>22X1,554</t>
  </si>
  <si>
    <t>22X1,727</t>
  </si>
  <si>
    <t>22X1,9</t>
  </si>
  <si>
    <t>22X2,072</t>
  </si>
  <si>
    <t>22X2,245</t>
  </si>
  <si>
    <t>22X2,418</t>
  </si>
  <si>
    <t>22X2,591</t>
  </si>
  <si>
    <t>22X2,763</t>
  </si>
  <si>
    <t>22X2,936</t>
  </si>
  <si>
    <t>22X3,109</t>
  </si>
  <si>
    <t>22X3,281</t>
  </si>
  <si>
    <t>22X3,454</t>
  </si>
  <si>
    <t>22X3,627</t>
  </si>
  <si>
    <t>22X3,799</t>
  </si>
  <si>
    <t>22X3,972</t>
  </si>
  <si>
    <t>22X4,145</t>
  </si>
  <si>
    <t>22X4,318</t>
  </si>
  <si>
    <t>22X4,49</t>
  </si>
  <si>
    <t>22X4,663</t>
  </si>
  <si>
    <t>22X4,836</t>
  </si>
  <si>
    <t>22X5,008</t>
  </si>
  <si>
    <t>22X5,181</t>
  </si>
  <si>
    <t>22X5,354</t>
  </si>
  <si>
    <t>22X5,526</t>
  </si>
  <si>
    <t>22X5,669</t>
  </si>
  <si>
    <t>22X5,872</t>
  </si>
  <si>
    <t>22X6,045</t>
  </si>
  <si>
    <t>22X6,217</t>
  </si>
  <si>
    <t>22X6,39</t>
  </si>
  <si>
    <t>22X6,563</t>
  </si>
  <si>
    <t>22X6,735</t>
  </si>
  <si>
    <t>22X6,908</t>
  </si>
  <si>
    <t>24X0,188</t>
  </si>
  <si>
    <t>24X0,377</t>
  </si>
  <si>
    <t>24X0,565</t>
  </si>
  <si>
    <t>24X0,754</t>
  </si>
  <si>
    <t>24X0,942</t>
  </si>
  <si>
    <t>24X1,13</t>
  </si>
  <si>
    <t>24X1,319</t>
  </si>
  <si>
    <t>24X1,507</t>
  </si>
  <si>
    <t>24X1,606</t>
  </si>
  <si>
    <t>24X1,884</t>
  </si>
  <si>
    <t>24X2,072</t>
  </si>
  <si>
    <t>24X2,261</t>
  </si>
  <si>
    <t>24X2,44</t>
  </si>
  <si>
    <t>24X2,638</t>
  </si>
  <si>
    <t>24X2,826</t>
  </si>
  <si>
    <t>24X3,014</t>
  </si>
  <si>
    <t>24X3,202</t>
  </si>
  <si>
    <t>24X3,391</t>
  </si>
  <si>
    <t>24X3,68</t>
  </si>
  <si>
    <t>24X3,768</t>
  </si>
  <si>
    <t>24X3,95</t>
  </si>
  <si>
    <t>24X4,145</t>
  </si>
  <si>
    <t>24X4,333</t>
  </si>
  <si>
    <t>24X4,522</t>
  </si>
  <si>
    <t>24X4,71</t>
  </si>
  <si>
    <t>24X4,898</t>
  </si>
  <si>
    <t>24X5,087</t>
  </si>
  <si>
    <t>24X5,275</t>
  </si>
  <si>
    <t>24X5,464</t>
  </si>
  <si>
    <t>24X5,651</t>
  </si>
  <si>
    <t>24X5,84</t>
  </si>
  <si>
    <t>24X6,023</t>
  </si>
  <si>
    <t>24X6,217</t>
  </si>
  <si>
    <t>24X6,4</t>
  </si>
  <si>
    <t>24X6,594</t>
  </si>
  <si>
    <t>24X6,782</t>
  </si>
  <si>
    <t>24X6,974</t>
  </si>
  <si>
    <t>24X7,159</t>
  </si>
  <si>
    <t>24X7,342</t>
  </si>
  <si>
    <t>24X7,536</t>
  </si>
  <si>
    <t>26X0,204</t>
  </si>
  <si>
    <t>26X0,408</t>
  </si>
  <si>
    <t>26X0,612</t>
  </si>
  <si>
    <t>26X0,816</t>
  </si>
  <si>
    <t>26X1,02</t>
  </si>
  <si>
    <t>26X1,225</t>
  </si>
  <si>
    <t>26X1,429</t>
  </si>
  <si>
    <t>26X1,633</t>
  </si>
  <si>
    <t>26X1,837</t>
  </si>
  <si>
    <t>26X2,041</t>
  </si>
  <si>
    <t>26X2,245</t>
  </si>
  <si>
    <t>26X2,449</t>
  </si>
  <si>
    <t>26X2,653</t>
  </si>
  <si>
    <t>26X2,857</t>
  </si>
  <si>
    <t>26X3,061</t>
  </si>
  <si>
    <t>26X3,266</t>
  </si>
  <si>
    <t>26X3,47</t>
  </si>
  <si>
    <t>26X3,674</t>
  </si>
  <si>
    <t>26X3,878</t>
  </si>
  <si>
    <t>26X4,082</t>
  </si>
  <si>
    <t>26X4,286</t>
  </si>
  <si>
    <t>26X4,49</t>
  </si>
  <si>
    <t>26X4,694</t>
  </si>
  <si>
    <t>26X4,898</t>
  </si>
  <si>
    <t>26X5,103</t>
  </si>
  <si>
    <t>26X5,307</t>
  </si>
  <si>
    <t>26X5,511</t>
  </si>
  <si>
    <t>26X5,715</t>
  </si>
  <si>
    <t>26X5,919</t>
  </si>
  <si>
    <t>26X6,123</t>
  </si>
  <si>
    <t>26X6,327</t>
  </si>
  <si>
    <t>26X6,531</t>
  </si>
  <si>
    <t>26X6,735</t>
  </si>
  <si>
    <t>26X6,939</t>
  </si>
  <si>
    <t>26X7,144</t>
  </si>
  <si>
    <t>26X7,348</t>
  </si>
  <si>
    <t>26X7,552</t>
  </si>
  <si>
    <t>26X7,756</t>
  </si>
  <si>
    <t>26X7,95</t>
  </si>
  <si>
    <t>26X8,164</t>
  </si>
  <si>
    <t>26X8,368</t>
  </si>
  <si>
    <t>26X8,572</t>
  </si>
  <si>
    <t>26X8,776</t>
  </si>
  <si>
    <t>26X8,98</t>
  </si>
  <si>
    <t>26X9,185</t>
  </si>
  <si>
    <t>28X0,22</t>
  </si>
  <si>
    <t>28X0,44</t>
  </si>
  <si>
    <t>28X0,659</t>
  </si>
  <si>
    <t>28X0,879</t>
  </si>
  <si>
    <t>28X1,099</t>
  </si>
  <si>
    <t>28X1,319</t>
  </si>
  <si>
    <t>28X1,539</t>
  </si>
  <si>
    <t>28X1,758</t>
  </si>
  <si>
    <t>28X1,978</t>
  </si>
  <si>
    <t>28X2,198</t>
  </si>
  <si>
    <t>28X2,418</t>
  </si>
  <si>
    <t>28X2,638</t>
  </si>
  <si>
    <t>28X2,857</t>
  </si>
  <si>
    <t>28X3,077</t>
  </si>
  <si>
    <t>28X3,297</t>
  </si>
  <si>
    <t>28X3,517</t>
  </si>
  <si>
    <t>28X3,737</t>
  </si>
  <si>
    <t>28X3,956</t>
  </si>
  <si>
    <t>28X4,176</t>
  </si>
  <si>
    <t>28X4,396</t>
  </si>
  <si>
    <t>28X4,616</t>
  </si>
  <si>
    <t>28X4,836</t>
  </si>
  <si>
    <t>28X5,055</t>
  </si>
  <si>
    <t>28X5,275</t>
  </si>
  <si>
    <t>28X5,495</t>
  </si>
  <si>
    <t>28X5,715</t>
  </si>
  <si>
    <t>28X5,935</t>
  </si>
  <si>
    <t>28X6,154</t>
  </si>
  <si>
    <t>28X6,374</t>
  </si>
  <si>
    <t>28X6,594</t>
  </si>
  <si>
    <t>28X6,814</t>
  </si>
  <si>
    <t>28X7,034</t>
  </si>
  <si>
    <t>28X7,253</t>
  </si>
  <si>
    <t>28X7,473</t>
  </si>
  <si>
    <t>28X7,693</t>
  </si>
  <si>
    <t>28X7,913</t>
  </si>
  <si>
    <t>28X8,133</t>
  </si>
  <si>
    <t>28X8,352</t>
  </si>
  <si>
    <t>28X8,572</t>
  </si>
  <si>
    <t>28X8,792</t>
  </si>
  <si>
    <t>28X9,012</t>
  </si>
  <si>
    <t>28X9,232</t>
  </si>
  <si>
    <t>28X9,451</t>
  </si>
  <si>
    <t>28X9,671</t>
  </si>
  <si>
    <t>28X9,891</t>
  </si>
  <si>
    <t>30X0,235</t>
  </si>
  <si>
    <t>30X0,471</t>
  </si>
  <si>
    <t>30X0,705</t>
  </si>
  <si>
    <t>30X0,942</t>
  </si>
  <si>
    <t>30X1,177</t>
  </si>
  <si>
    <t>30X1,413</t>
  </si>
  <si>
    <t>30X1,648</t>
  </si>
  <si>
    <t>30X1,884</t>
  </si>
  <si>
    <t>30X2,119</t>
  </si>
  <si>
    <t>30X2,355</t>
  </si>
  <si>
    <t>30X2,59</t>
  </si>
  <si>
    <t>30X2,826</t>
  </si>
  <si>
    <t>30X3,061</t>
  </si>
  <si>
    <t>30X3,297</t>
  </si>
  <si>
    <t>30X3,532</t>
  </si>
  <si>
    <t>30X3,768</t>
  </si>
  <si>
    <t>30X4,003</t>
  </si>
  <si>
    <t>30X4,239</t>
  </si>
  <si>
    <t>30X4,474</t>
  </si>
  <si>
    <t>30X4,71</t>
  </si>
  <si>
    <t>30X4,946</t>
  </si>
  <si>
    <t>30X5,181</t>
  </si>
  <si>
    <t>30X5,417</t>
  </si>
  <si>
    <t>30X5,652</t>
  </si>
  <si>
    <t>30X5,888</t>
  </si>
  <si>
    <t>30X6,123</t>
  </si>
  <si>
    <t>30X6,359</t>
  </si>
  <si>
    <t>30X6,594</t>
  </si>
  <si>
    <t>30X6,83</t>
  </si>
  <si>
    <t>30X7,065</t>
  </si>
  <si>
    <t>30X7,301</t>
  </si>
  <si>
    <t>30X7,536</t>
  </si>
  <si>
    <t>30X7,772</t>
  </si>
  <si>
    <t>30X8,007</t>
  </si>
  <si>
    <t>30X8,243</t>
  </si>
  <si>
    <t>30X8,478</t>
  </si>
  <si>
    <t>30X8,714</t>
  </si>
  <si>
    <t>30X8,949</t>
  </si>
  <si>
    <t>30X9,185</t>
  </si>
  <si>
    <t>30X9,42</t>
  </si>
  <si>
    <t>30X9,656</t>
  </si>
  <si>
    <t>30X9,891</t>
  </si>
  <si>
    <t>30X10,13</t>
  </si>
  <si>
    <t>30X10,36</t>
  </si>
  <si>
    <t>30X10,6</t>
  </si>
  <si>
    <t>32X0,251</t>
  </si>
  <si>
    <t>32X0,502</t>
  </si>
  <si>
    <t>32X0,754</t>
  </si>
  <si>
    <t>32X1,005</t>
  </si>
  <si>
    <t>32X1,256</t>
  </si>
  <si>
    <t>32X1,507</t>
  </si>
  <si>
    <t>32X1,758</t>
  </si>
  <si>
    <t>32X1,01</t>
  </si>
  <si>
    <t>32X2,261</t>
  </si>
  <si>
    <t>32X2,512</t>
  </si>
  <si>
    <t>32X2,763</t>
  </si>
  <si>
    <t>32X3,014</t>
  </si>
  <si>
    <t>32X3,266</t>
  </si>
  <si>
    <t>32X3,517</t>
  </si>
  <si>
    <t>32X3,768</t>
  </si>
  <si>
    <t>32X4,019</t>
  </si>
  <si>
    <t>32X4,27</t>
  </si>
  <si>
    <t>32X4,522</t>
  </si>
  <si>
    <t>32X4,733</t>
  </si>
  <si>
    <t>32X5,024</t>
  </si>
  <si>
    <t>32X5,275</t>
  </si>
  <si>
    <t>32X5,526</t>
  </si>
  <si>
    <t>32X5,778</t>
  </si>
  <si>
    <t>32X6,029</t>
  </si>
  <si>
    <t>32X6,28</t>
  </si>
  <si>
    <t>32X6,531</t>
  </si>
  <si>
    <t>32X6,782</t>
  </si>
  <si>
    <t>32X7,034</t>
  </si>
  <si>
    <t>32X7,285</t>
  </si>
  <si>
    <t>32X7,536</t>
  </si>
  <si>
    <t>32X7,787</t>
  </si>
  <si>
    <t>32X8,038</t>
  </si>
  <si>
    <t>32X8,29</t>
  </si>
  <si>
    <t>32X8,541</t>
  </si>
  <si>
    <t>32X8,792</t>
  </si>
  <si>
    <t>32X9,043</t>
  </si>
  <si>
    <t>32X9,294</t>
  </si>
  <si>
    <t>32X9,546</t>
  </si>
  <si>
    <t>32X9,797</t>
  </si>
  <si>
    <t>32X10,05</t>
  </si>
  <si>
    <t>32X10,3</t>
  </si>
  <si>
    <t>32X10,55</t>
  </si>
  <si>
    <t>32X10,8</t>
  </si>
  <si>
    <t>32X11,05</t>
  </si>
  <si>
    <t>32X11,3</t>
  </si>
  <si>
    <t>34X0,267</t>
  </si>
  <si>
    <t>34X0,534</t>
  </si>
  <si>
    <t>34X0,801</t>
  </si>
  <si>
    <t>34X1,068</t>
  </si>
  <si>
    <t>34X1,334</t>
  </si>
  <si>
    <t>34X1,601</t>
  </si>
  <si>
    <t>34X1,868</t>
  </si>
  <si>
    <t>34X2,135</t>
  </si>
  <si>
    <t>34X2,402</t>
  </si>
  <si>
    <t>34X2,669</t>
  </si>
  <si>
    <t>34X2,936</t>
  </si>
  <si>
    <t>34X3,203</t>
  </si>
  <si>
    <t>34X3,47</t>
  </si>
  <si>
    <t>34X3,737</t>
  </si>
  <si>
    <t>34X4,003</t>
  </si>
  <si>
    <t>34X4,27</t>
  </si>
  <si>
    <t>34X4,537</t>
  </si>
  <si>
    <t>34X4,804</t>
  </si>
  <si>
    <t>34X5,071</t>
  </si>
  <si>
    <t>34X5,338</t>
  </si>
  <si>
    <t>34X5,605</t>
  </si>
  <si>
    <t>34X5,872</t>
  </si>
  <si>
    <t>34X6,139</t>
  </si>
  <si>
    <t>34X6,406</t>
  </si>
  <si>
    <t>34X6,673</t>
  </si>
  <si>
    <t>34X6,939</t>
  </si>
  <si>
    <t>34X7,206</t>
  </si>
  <si>
    <t>34X7,473</t>
  </si>
  <si>
    <t>34X7,74</t>
  </si>
  <si>
    <t>34X8,007</t>
  </si>
  <si>
    <t>34X8,274</t>
  </si>
  <si>
    <t>34X8,541</t>
  </si>
  <si>
    <t>34X8,808</t>
  </si>
  <si>
    <t>34X9,075</t>
  </si>
  <si>
    <t>34X9,342</t>
  </si>
  <si>
    <t>34X9,608</t>
  </si>
  <si>
    <t>34X9,875</t>
  </si>
  <si>
    <t>34X10,14</t>
  </si>
  <si>
    <t>34X10,41</t>
  </si>
  <si>
    <t>34X10,68</t>
  </si>
  <si>
    <t>34X10,94</t>
  </si>
  <si>
    <t>34X11,21</t>
  </si>
  <si>
    <t>34X11,48</t>
  </si>
  <si>
    <t>34X11,74</t>
  </si>
  <si>
    <t>34X12,01</t>
  </si>
  <si>
    <t>36X0,283</t>
  </si>
  <si>
    <t>36X0,565</t>
  </si>
  <si>
    <t>36X0,848</t>
  </si>
  <si>
    <t>36X1,13</t>
  </si>
  <si>
    <t>36X1,413</t>
  </si>
  <si>
    <t>36X1,696</t>
  </si>
  <si>
    <t>36X1,978</t>
  </si>
  <si>
    <t>36X2,261</t>
  </si>
  <si>
    <t>36X2,543</t>
  </si>
  <si>
    <t>36X2,826</t>
  </si>
  <si>
    <t>36X3,109</t>
  </si>
  <si>
    <t>36X3,391</t>
  </si>
  <si>
    <t>36X3,674</t>
  </si>
  <si>
    <t>36X3,956</t>
  </si>
  <si>
    <t>36X4,239</t>
  </si>
  <si>
    <t>36X4,522</t>
  </si>
  <si>
    <t>36X4,804</t>
  </si>
  <si>
    <t>36X5,087</t>
  </si>
  <si>
    <t>36X5,369</t>
  </si>
  <si>
    <t>36X5,652</t>
  </si>
  <si>
    <t>36X5,935</t>
  </si>
  <si>
    <t>36X6,217</t>
  </si>
  <si>
    <t>36X6,5</t>
  </si>
  <si>
    <t>36X6,782</t>
  </si>
  <si>
    <t>36X7,065</t>
  </si>
  <si>
    <t>36X7,348</t>
  </si>
  <si>
    <t>36X7,63</t>
  </si>
  <si>
    <t>36X7,913</t>
  </si>
  <si>
    <t>36X8,195</t>
  </si>
  <si>
    <t>36X8,478</t>
  </si>
  <si>
    <t>36X8,761</t>
  </si>
  <si>
    <t>36X9,043</t>
  </si>
  <si>
    <t>36X9,326</t>
  </si>
  <si>
    <t>36X9,608</t>
  </si>
  <si>
    <t>36X9,891</t>
  </si>
  <si>
    <t>36X10,17</t>
  </si>
  <si>
    <t>36X10,46</t>
  </si>
  <si>
    <t>36X10,74</t>
  </si>
  <si>
    <t>36X11,02</t>
  </si>
  <si>
    <t>36X11,3</t>
  </si>
  <si>
    <t>36X11,59</t>
  </si>
  <si>
    <t>36X11,87</t>
  </si>
  <si>
    <t>36X12,15</t>
  </si>
  <si>
    <t>36X12,43</t>
  </si>
  <si>
    <t>36X12,72</t>
  </si>
  <si>
    <t>38X0,298</t>
  </si>
  <si>
    <t>38X0,597</t>
  </si>
  <si>
    <t>38X0,895</t>
  </si>
  <si>
    <t>38X1,193</t>
  </si>
  <si>
    <t>38X1,492</t>
  </si>
  <si>
    <t>38X1,79</t>
  </si>
  <si>
    <t>38X2,088</t>
  </si>
  <si>
    <t>38X2,386</t>
  </si>
  <si>
    <t>38X2,865</t>
  </si>
  <si>
    <t>38X2,983</t>
  </si>
  <si>
    <t>38X3,281</t>
  </si>
  <si>
    <t>38X3,58</t>
  </si>
  <si>
    <t>38X3,878</t>
  </si>
  <si>
    <t>38X4,176</t>
  </si>
  <si>
    <t>38X4,474</t>
  </si>
  <si>
    <t>38X4,773</t>
  </si>
  <si>
    <t>38X5,71</t>
  </si>
  <si>
    <t>38X5,369</t>
  </si>
  <si>
    <t>38X5,668</t>
  </si>
  <si>
    <t>38X5,966</t>
  </si>
  <si>
    <t>38X6,264</t>
  </si>
  <si>
    <t>38X6,563</t>
  </si>
  <si>
    <t>38X6,861</t>
  </si>
  <si>
    <t>38X7,159</t>
  </si>
  <si>
    <t>38X7,458</t>
  </si>
  <si>
    <t>38X7,756</t>
  </si>
  <si>
    <t>38X8,054</t>
  </si>
  <si>
    <t>38X8,352</t>
  </si>
  <si>
    <t>38X8,651</t>
  </si>
  <si>
    <t>38X8,949</t>
  </si>
  <si>
    <t>38X9,247</t>
  </si>
  <si>
    <t>38X9,546</t>
  </si>
  <si>
    <t>38X9,844</t>
  </si>
  <si>
    <t>38X10,14</t>
  </si>
  <si>
    <t>38X10,44</t>
  </si>
  <si>
    <t>38X10,74</t>
  </si>
  <si>
    <t>38X11,04</t>
  </si>
  <si>
    <t>38X11,34</t>
  </si>
  <si>
    <t>38X11,63</t>
  </si>
  <si>
    <t>38X11,93</t>
  </si>
  <si>
    <t>38X12,23</t>
  </si>
  <si>
    <t>38X12,53</t>
  </si>
  <si>
    <t>38X12,83</t>
  </si>
  <si>
    <t>38X13,13</t>
  </si>
  <si>
    <t>38X13,42</t>
  </si>
  <si>
    <t>40X0,314</t>
  </si>
  <si>
    <t>40X0,628</t>
  </si>
  <si>
    <t>40X0,942</t>
  </si>
  <si>
    <t>40X1,256</t>
  </si>
  <si>
    <t>40X1,57</t>
  </si>
  <si>
    <t>40X1,884</t>
  </si>
  <si>
    <t>40X2,198</t>
  </si>
  <si>
    <t>40X2,512</t>
  </si>
  <si>
    <t>40X2,826</t>
  </si>
  <si>
    <t>40X3,14</t>
  </si>
  <si>
    <t>40X3,454</t>
  </si>
  <si>
    <t>40X3,768</t>
  </si>
  <si>
    <t>40X4,082</t>
  </si>
  <si>
    <t>40X4,396</t>
  </si>
  <si>
    <t>40X4,71</t>
  </si>
  <si>
    <t>40X5,024</t>
  </si>
  <si>
    <t>40X5,338</t>
  </si>
  <si>
    <t>40X5,652</t>
  </si>
  <si>
    <t>40X5,966</t>
  </si>
  <si>
    <t>40X6,28</t>
  </si>
  <si>
    <t>40X6,594</t>
  </si>
  <si>
    <t>40X6,908</t>
  </si>
  <si>
    <t>40X7,222</t>
  </si>
  <si>
    <t>40X7,536</t>
  </si>
  <si>
    <t>40X7,85</t>
  </si>
  <si>
    <t>40X8,164</t>
  </si>
  <si>
    <t>40X8,478</t>
  </si>
  <si>
    <t>40X8,792</t>
  </si>
  <si>
    <t>40X9,106</t>
  </si>
  <si>
    <t>40X9,42</t>
  </si>
  <si>
    <t>40X9,734</t>
  </si>
  <si>
    <t>40X10,05</t>
  </si>
  <si>
    <t>40X10,36</t>
  </si>
  <si>
    <t>40X10,68</t>
  </si>
  <si>
    <t>40X10,99</t>
  </si>
  <si>
    <t>40X11,3</t>
  </si>
  <si>
    <t>40X11,62</t>
  </si>
  <si>
    <t>40X11,93</t>
  </si>
  <si>
    <t>40X12,25</t>
  </si>
  <si>
    <t>40X12,56</t>
  </si>
  <si>
    <t>40X12,87</t>
  </si>
  <si>
    <t>40X13,19</t>
  </si>
  <si>
    <t>40X13,5</t>
  </si>
  <si>
    <t>40X13,82</t>
  </si>
  <si>
    <t>40X14,13</t>
  </si>
  <si>
    <t>42X0,33</t>
  </si>
  <si>
    <t>42X0,659</t>
  </si>
  <si>
    <t>42X0,989</t>
  </si>
  <si>
    <t>42X1,319</t>
  </si>
  <si>
    <t>42X1,649</t>
  </si>
  <si>
    <t>42X1,978</t>
  </si>
  <si>
    <t>42X2,308</t>
  </si>
  <si>
    <t>42X2,638</t>
  </si>
  <si>
    <t>42X2,967</t>
  </si>
  <si>
    <t>42X3,297</t>
  </si>
  <si>
    <t>42X3,627</t>
  </si>
  <si>
    <t>42X3,956</t>
  </si>
  <si>
    <t>42X4,286</t>
  </si>
  <si>
    <t>42X4,616</t>
  </si>
  <si>
    <t>42X4,945</t>
  </si>
  <si>
    <t>42X5,275</t>
  </si>
  <si>
    <t>42X5,605</t>
  </si>
  <si>
    <t>42X5,935</t>
  </si>
  <si>
    <t>42X6,264</t>
  </si>
  <si>
    <t>42X6,594</t>
  </si>
  <si>
    <t>42X6,924</t>
  </si>
  <si>
    <t>42X7,253</t>
  </si>
  <si>
    <t>42X7,583</t>
  </si>
  <si>
    <t>42X7,913</t>
  </si>
  <si>
    <t>42X8,243</t>
  </si>
  <si>
    <t>42X8,572</t>
  </si>
  <si>
    <t>42X8,902</t>
  </si>
  <si>
    <t>42X9,232</t>
  </si>
  <si>
    <t>42X9,561</t>
  </si>
  <si>
    <t>42X9,89</t>
  </si>
  <si>
    <t>42X10,22</t>
  </si>
  <si>
    <t>42X10,55</t>
  </si>
  <si>
    <t>42X10,88</t>
  </si>
  <si>
    <t>42X11,21</t>
  </si>
  <si>
    <t>42X11,54</t>
  </si>
  <si>
    <t>42X11,87</t>
  </si>
  <si>
    <t>42X12,2</t>
  </si>
  <si>
    <t>42X12,53</t>
  </si>
  <si>
    <t>42X12,86</t>
  </si>
  <si>
    <t>42X13,19</t>
  </si>
  <si>
    <t>42X13,52</t>
  </si>
  <si>
    <t>42X13,85</t>
  </si>
  <si>
    <t>42X14,18</t>
  </si>
  <si>
    <t>42X14,51</t>
  </si>
  <si>
    <t>42X14,84</t>
  </si>
  <si>
    <t>44X0,345</t>
  </si>
  <si>
    <t>44X0,691</t>
  </si>
  <si>
    <t>44X1,036</t>
  </si>
  <si>
    <t>44X1,382</t>
  </si>
  <si>
    <t>44X1,727</t>
  </si>
  <si>
    <t>44X2,072</t>
  </si>
  <si>
    <t>44X2,418</t>
  </si>
  <si>
    <t>44X2,763</t>
  </si>
  <si>
    <t>44X3,109</t>
  </si>
  <si>
    <t>44X3,454</t>
  </si>
  <si>
    <t>44X3,799</t>
  </si>
  <si>
    <t>44X4,145</t>
  </si>
  <si>
    <t>44X4,49</t>
  </si>
  <si>
    <t>44X4,836</t>
  </si>
  <si>
    <t>44X5,181</t>
  </si>
  <si>
    <t>44X5,526</t>
  </si>
  <si>
    <t>44X5,872</t>
  </si>
  <si>
    <t>44X6,217</t>
  </si>
  <si>
    <t>44X6,563</t>
  </si>
  <si>
    <t>44X6,908</t>
  </si>
  <si>
    <t>44X7,253</t>
  </si>
  <si>
    <t>44X7,599</t>
  </si>
  <si>
    <t>44X7,944</t>
  </si>
  <si>
    <t>44X8,29</t>
  </si>
  <si>
    <t>44X8,635</t>
  </si>
  <si>
    <t>44X8,98</t>
  </si>
  <si>
    <t>44X9,326</t>
  </si>
  <si>
    <t>44X9,671</t>
  </si>
  <si>
    <t>44X10,02</t>
  </si>
  <si>
    <t>44X10,36</t>
  </si>
  <si>
    <t>44X10,71</t>
  </si>
  <si>
    <t>44X11,05</t>
  </si>
  <si>
    <t>44X11,4</t>
  </si>
  <si>
    <t>44X11,74</t>
  </si>
  <si>
    <t>44X12,09</t>
  </si>
  <si>
    <t>44X12,43</t>
  </si>
  <si>
    <t>44X12,78</t>
  </si>
  <si>
    <t>44X13,13</t>
  </si>
  <si>
    <t>44X13,47</t>
  </si>
  <si>
    <t>44X13,82</t>
  </si>
  <si>
    <t>44X14,16</t>
  </si>
  <si>
    <t>44X14,51</t>
  </si>
  <si>
    <t>44X14,86</t>
  </si>
  <si>
    <t>44X15,2</t>
  </si>
  <si>
    <t>44X15,54</t>
  </si>
  <si>
    <t>46X0,361</t>
  </si>
  <si>
    <t>46X0,722</t>
  </si>
  <si>
    <t>46X1,083</t>
  </si>
  <si>
    <t>46X1,444</t>
  </si>
  <si>
    <t>46X1,805</t>
  </si>
  <si>
    <t>46X2,167</t>
  </si>
  <si>
    <t>46X2,528</t>
  </si>
  <si>
    <t>46X2,889</t>
  </si>
  <si>
    <t>46X3,25</t>
  </si>
  <si>
    <t>46X3,61</t>
  </si>
  <si>
    <t>46X3,972</t>
  </si>
  <si>
    <t>46X4,333</t>
  </si>
  <si>
    <t>46X4,694</t>
  </si>
  <si>
    <t>46X5,055</t>
  </si>
  <si>
    <t>46X5,416</t>
  </si>
  <si>
    <t>46X5,778</t>
  </si>
  <si>
    <t>46X6,139</t>
  </si>
  <si>
    <t>46X6,5</t>
  </si>
  <si>
    <t>46X6,861</t>
  </si>
  <si>
    <t>46X7,222</t>
  </si>
  <si>
    <t>46X7,583</t>
  </si>
  <si>
    <t>46X7,944</t>
  </si>
  <si>
    <t>46X8,305</t>
  </si>
  <si>
    <t>46X8,666</t>
  </si>
  <si>
    <t>46X9,028</t>
  </si>
  <si>
    <t>46X9,389</t>
  </si>
  <si>
    <t>46X9,75</t>
  </si>
  <si>
    <t>46X10,11</t>
  </si>
  <si>
    <t>46X10,47</t>
  </si>
  <si>
    <t>46X10,83</t>
  </si>
  <si>
    <t>46X11,19</t>
  </si>
  <si>
    <t>46X11,56</t>
  </si>
  <si>
    <t>46X11,92</t>
  </si>
  <si>
    <t>46X12,28</t>
  </si>
  <si>
    <t>46X12,64</t>
  </si>
  <si>
    <t>46X13</t>
  </si>
  <si>
    <t>46X13,36</t>
  </si>
  <si>
    <t>46X13,72</t>
  </si>
  <si>
    <t>46X14,08</t>
  </si>
  <si>
    <t>46X14,44</t>
  </si>
  <si>
    <t>46X14,81</t>
  </si>
  <si>
    <t>46X15,17</t>
  </si>
  <si>
    <t>46X15,53</t>
  </si>
  <si>
    <t>46X15,89</t>
  </si>
  <si>
    <t>46X16,25</t>
  </si>
  <si>
    <t>48X0,377</t>
  </si>
  <si>
    <t>48X0,754</t>
  </si>
  <si>
    <t>48X1,13</t>
  </si>
  <si>
    <t>48X1,507</t>
  </si>
  <si>
    <t>48X1,884</t>
  </si>
  <si>
    <t>48X2,261</t>
  </si>
  <si>
    <t>48X2,638</t>
  </si>
  <si>
    <t>48X3,014</t>
  </si>
  <si>
    <t>48X3,391</t>
  </si>
  <si>
    <t>48X3,768</t>
  </si>
  <si>
    <t>48X4,145</t>
  </si>
  <si>
    <t>48X4,522</t>
  </si>
  <si>
    <t>48X4,898</t>
  </si>
  <si>
    <t>48X5,275</t>
  </si>
  <si>
    <t>48X5,652</t>
  </si>
  <si>
    <t>48X6,029</t>
  </si>
  <si>
    <t>48X6,406</t>
  </si>
  <si>
    <t>48X6,782</t>
  </si>
  <si>
    <t>48X7,159</t>
  </si>
  <si>
    <t>48X7,536</t>
  </si>
  <si>
    <t>48X7,913</t>
  </si>
  <si>
    <t>48X8,29</t>
  </si>
  <si>
    <t>48X8,666</t>
  </si>
  <si>
    <t>48X9,043</t>
  </si>
  <si>
    <t>48X9,42</t>
  </si>
  <si>
    <t>48X9,797</t>
  </si>
  <si>
    <t>48X10,17</t>
  </si>
  <si>
    <t>48X10,55</t>
  </si>
  <si>
    <t>48X10,93</t>
  </si>
  <si>
    <t>48X11,3</t>
  </si>
  <si>
    <t>48X11,68</t>
  </si>
  <si>
    <t>48X12,06</t>
  </si>
  <si>
    <t>48X12,43</t>
  </si>
  <si>
    <t>48X12,81</t>
  </si>
  <si>
    <t>48X13,19</t>
  </si>
  <si>
    <t>48X13,57</t>
  </si>
  <si>
    <t>48X13,94</t>
  </si>
  <si>
    <t>48X14,32</t>
  </si>
  <si>
    <t>48X14,7</t>
  </si>
  <si>
    <t>48X15,07</t>
  </si>
  <si>
    <t>48X15,45</t>
  </si>
  <si>
    <t>48X15,83</t>
  </si>
  <si>
    <t>48X16,2</t>
  </si>
  <si>
    <t>48X16,58</t>
  </si>
  <si>
    <t>48X16,96</t>
  </si>
  <si>
    <t>50X0,392</t>
  </si>
  <si>
    <t>50X0,785</t>
  </si>
  <si>
    <t>50X1,177</t>
  </si>
  <si>
    <t>50X1,57</t>
  </si>
  <si>
    <t>50X1,962</t>
  </si>
  <si>
    <t>50X2,355</t>
  </si>
  <si>
    <t>50X2,747</t>
  </si>
  <si>
    <t>50X3,14</t>
  </si>
  <si>
    <t>50X3,532</t>
  </si>
  <si>
    <t>50X3,925</t>
  </si>
  <si>
    <t>50X4,32</t>
  </si>
  <si>
    <t>50X4,71</t>
  </si>
  <si>
    <t>50X5,102</t>
  </si>
  <si>
    <t>50X5,495</t>
  </si>
  <si>
    <t>50X5,887</t>
  </si>
  <si>
    <t>50X6,28</t>
  </si>
  <si>
    <t>50X6,672</t>
  </si>
  <si>
    <t>50X7,065</t>
  </si>
  <si>
    <t>50X7,457</t>
  </si>
  <si>
    <t>50X7,85</t>
  </si>
  <si>
    <t>50X8,243</t>
  </si>
  <si>
    <t>50X8,635</t>
  </si>
  <si>
    <t>50X9,028</t>
  </si>
  <si>
    <t>50X9,42</t>
  </si>
  <si>
    <t>50X9,813</t>
  </si>
  <si>
    <t>50X10,21</t>
  </si>
  <si>
    <t>50X10,6</t>
  </si>
  <si>
    <t>50X10,99</t>
  </si>
  <si>
    <t>50X11,38</t>
  </si>
  <si>
    <t>50X11,78</t>
  </si>
  <si>
    <t>50X12,17</t>
  </si>
  <si>
    <t>50X12,56</t>
  </si>
  <si>
    <t>50X12,95</t>
  </si>
  <si>
    <t>50X13,35</t>
  </si>
  <si>
    <t>50X13,74</t>
  </si>
  <si>
    <t>50X14,13</t>
  </si>
  <si>
    <t>50X14,52</t>
  </si>
  <si>
    <t>50X14,92</t>
  </si>
  <si>
    <t>50X15,31</t>
  </si>
  <si>
    <t>50X15,7</t>
  </si>
  <si>
    <t>50X16,09</t>
  </si>
  <si>
    <t>50X16,49</t>
  </si>
  <si>
    <t>50X16,88</t>
  </si>
  <si>
    <t>50X17,27</t>
  </si>
  <si>
    <t>50X17,66</t>
  </si>
  <si>
    <t>52X0,408</t>
  </si>
  <si>
    <t>52X0,816</t>
  </si>
  <si>
    <t>52X1,225</t>
  </si>
  <si>
    <t>52X1,633</t>
  </si>
  <si>
    <t>52X2,041</t>
  </si>
  <si>
    <t>52X2,449</t>
  </si>
  <si>
    <t>52X2,857</t>
  </si>
  <si>
    <t>52X3,266</t>
  </si>
  <si>
    <t>52X3,674</t>
  </si>
  <si>
    <t>52X4,082</t>
  </si>
  <si>
    <t>52X4,49</t>
  </si>
  <si>
    <t>52X4,898</t>
  </si>
  <si>
    <t>52X5,307</t>
  </si>
  <si>
    <t>52X5,715</t>
  </si>
  <si>
    <t>52X6,123</t>
  </si>
  <si>
    <t>52X6,531</t>
  </si>
  <si>
    <t>52X6,939</t>
  </si>
  <si>
    <t>52X7,348</t>
  </si>
  <si>
    <t>52X7,756</t>
  </si>
  <si>
    <t>52X8,164</t>
  </si>
  <si>
    <t>52X8,572</t>
  </si>
  <si>
    <t>52X8,98</t>
  </si>
  <si>
    <t>52X9,383</t>
  </si>
  <si>
    <t>52X9,797</t>
  </si>
  <si>
    <t>52X10,21</t>
  </si>
  <si>
    <t>52X10,61</t>
  </si>
  <si>
    <t>52X11,02</t>
  </si>
  <si>
    <t>52X11,43</t>
  </si>
  <si>
    <t>52X11,84</t>
  </si>
  <si>
    <t>52X12,25</t>
  </si>
  <si>
    <t>52X12,65</t>
  </si>
  <si>
    <t>52X13,06</t>
  </si>
  <si>
    <t>52X13,47</t>
  </si>
  <si>
    <t>52X13,88</t>
  </si>
  <si>
    <t>52X14,29</t>
  </si>
  <si>
    <t>52X14,69</t>
  </si>
  <si>
    <t>52X15,1</t>
  </si>
  <si>
    <t>52X15,51</t>
  </si>
  <si>
    <t>52X15,92</t>
  </si>
  <si>
    <t>52X16,33</t>
  </si>
  <si>
    <t>52X16,74</t>
  </si>
  <si>
    <t>52X17,14</t>
  </si>
  <si>
    <t>52X17,55</t>
  </si>
  <si>
    <t>52X17,96</t>
  </si>
  <si>
    <t>52X18,36</t>
  </si>
  <si>
    <t>54X0,424</t>
  </si>
  <si>
    <t>54X0,856</t>
  </si>
  <si>
    <t>54X1,272</t>
  </si>
  <si>
    <t>54X1,659</t>
  </si>
  <si>
    <t>54X2,119</t>
  </si>
  <si>
    <t>54X2,528</t>
  </si>
  <si>
    <t>54X2,967</t>
  </si>
  <si>
    <t>54X3,332</t>
  </si>
  <si>
    <t>54X3,815</t>
  </si>
  <si>
    <t>54X4,221</t>
  </si>
  <si>
    <t>54X4,463</t>
  </si>
  <si>
    <t>54X5,094</t>
  </si>
  <si>
    <t>54X5,511</t>
  </si>
  <si>
    <t>54X5,933</t>
  </si>
  <si>
    <t>54X6,352</t>
  </si>
  <si>
    <t>54X6,762</t>
  </si>
  <si>
    <t>54X7,29</t>
  </si>
  <si>
    <t>54X7,63</t>
  </si>
  <si>
    <t>54X8,054</t>
  </si>
  <si>
    <t>54X8,478</t>
  </si>
  <si>
    <t>54X8,943</t>
  </si>
  <si>
    <t>54X9,326</t>
  </si>
  <si>
    <t>54X9,768</t>
  </si>
  <si>
    <t>54X10,17</t>
  </si>
  <si>
    <t>54X10,54</t>
  </si>
  <si>
    <t>54X11,02</t>
  </si>
  <si>
    <t>54X11,47</t>
  </si>
  <si>
    <t>54X11,87</t>
  </si>
  <si>
    <t>54X12,24</t>
  </si>
  <si>
    <t>54X12,72</t>
  </si>
  <si>
    <t>54X13,17</t>
  </si>
  <si>
    <t>54X13,57</t>
  </si>
  <si>
    <t>54X13,98</t>
  </si>
  <si>
    <t>54X14,41</t>
  </si>
  <si>
    <t>54X14,89</t>
  </si>
  <si>
    <t>54X15,26</t>
  </si>
  <si>
    <t>54X15,86</t>
  </si>
  <si>
    <t>54X16,11</t>
  </si>
  <si>
    <t>54X16,58</t>
  </si>
  <si>
    <t>54X16,96</t>
  </si>
  <si>
    <t>54X17,38</t>
  </si>
  <si>
    <t>54X17,89</t>
  </si>
  <si>
    <t>54X18,23</t>
  </si>
  <si>
    <t>54X18,65</t>
  </si>
  <si>
    <t>54X19,08</t>
  </si>
  <si>
    <t>56X0,44</t>
  </si>
  <si>
    <t>56X0,879</t>
  </si>
  <si>
    <t>56X1,319</t>
  </si>
  <si>
    <t>56X1,758</t>
  </si>
  <si>
    <t>56X2,198</t>
  </si>
  <si>
    <t>56X2,638</t>
  </si>
  <si>
    <t>56X3,077</t>
  </si>
  <si>
    <t>56X3,517</t>
  </si>
  <si>
    <t>56X3,856</t>
  </si>
  <si>
    <t>56X4,396</t>
  </si>
  <si>
    <t>56X4,836</t>
  </si>
  <si>
    <t>56X5,275</t>
  </si>
  <si>
    <t>56X5,715</t>
  </si>
  <si>
    <t>56X6,154</t>
  </si>
  <si>
    <t>56X6,594</t>
  </si>
  <si>
    <t>56X7,034</t>
  </si>
  <si>
    <t>56X7,473</t>
  </si>
  <si>
    <t>56X7,913</t>
  </si>
  <si>
    <t>56X8,352</t>
  </si>
  <si>
    <t>56X8,792</t>
  </si>
  <si>
    <t>56X9,232</t>
  </si>
  <si>
    <t>56X9,671</t>
  </si>
  <si>
    <t>56X10,11</t>
  </si>
  <si>
    <t>56X10,55</t>
  </si>
  <si>
    <t>56X10,99</t>
  </si>
  <si>
    <t>56X11,43</t>
  </si>
  <si>
    <t>56X11,87</t>
  </si>
  <si>
    <t>56X12,31</t>
  </si>
  <si>
    <t>56X12,75</t>
  </si>
  <si>
    <t>56X13,19</t>
  </si>
  <si>
    <t>56X13,63</t>
  </si>
  <si>
    <t>56X14,07</t>
  </si>
  <si>
    <t>56X14,5</t>
  </si>
  <si>
    <t>56X14,95</t>
  </si>
  <si>
    <t>56X15,38</t>
  </si>
  <si>
    <t>56X15,83</t>
  </si>
  <si>
    <t>56X16,26</t>
  </si>
  <si>
    <t>56X16,71</t>
  </si>
  <si>
    <t>56X17,14</t>
  </si>
  <si>
    <t>56X17,58</t>
  </si>
  <si>
    <t>56X18,02</t>
  </si>
  <si>
    <t>56X18,46</t>
  </si>
  <si>
    <t>56X18,9</t>
  </si>
  <si>
    <t>56X19,34</t>
  </si>
  <si>
    <t>56X19,78</t>
  </si>
  <si>
    <t>58X0,455</t>
  </si>
  <si>
    <t>58X0,911</t>
  </si>
  <si>
    <t>58X1,336</t>
  </si>
  <si>
    <t>58X1,821</t>
  </si>
  <si>
    <t>58X2,276</t>
  </si>
  <si>
    <t>58X2,732</t>
  </si>
  <si>
    <t>58X3,187</t>
  </si>
  <si>
    <t>58X3,642</t>
  </si>
  <si>
    <t>58X4,098</t>
  </si>
  <si>
    <t>58X4,553</t>
  </si>
  <si>
    <t>58X5,008</t>
  </si>
  <si>
    <t>58X5,464</t>
  </si>
  <si>
    <t>58X5,919</t>
  </si>
  <si>
    <t>58X6,374</t>
  </si>
  <si>
    <t>58X6,829</t>
  </si>
  <si>
    <t>58X7,285</t>
  </si>
  <si>
    <t>58X7,75</t>
  </si>
  <si>
    <t>58X8,195</t>
  </si>
  <si>
    <t>58X8,651</t>
  </si>
  <si>
    <t>58X9,106</t>
  </si>
  <si>
    <t>58X9,561</t>
  </si>
  <si>
    <t>58X10,02</t>
  </si>
  <si>
    <t>58X10,47</t>
  </si>
  <si>
    <t>58X10,93</t>
  </si>
  <si>
    <t>58X11,38</t>
  </si>
  <si>
    <t>58X11,84</t>
  </si>
  <si>
    <t>58X12,29</t>
  </si>
  <si>
    <t>58X12,75</t>
  </si>
  <si>
    <t>58X13,2</t>
  </si>
  <si>
    <t>58X13,66</t>
  </si>
  <si>
    <t>58X14,11</t>
  </si>
  <si>
    <t>58X14,57</t>
  </si>
  <si>
    <t>58X15,02</t>
  </si>
  <si>
    <t>58X15,48</t>
  </si>
  <si>
    <t>58X15,94</t>
  </si>
  <si>
    <t>58X16,39</t>
  </si>
  <si>
    <t>58X16,85</t>
  </si>
  <si>
    <t>58X17,3</t>
  </si>
  <si>
    <t>58X17,76</t>
  </si>
  <si>
    <t>58X18,21</t>
  </si>
  <si>
    <t>58X18,67</t>
  </si>
  <si>
    <t>58X19,12</t>
  </si>
  <si>
    <t>58X19,58</t>
  </si>
  <si>
    <t>58X20,03</t>
  </si>
  <si>
    <t>58X20,49</t>
  </si>
  <si>
    <t>60X0,471</t>
  </si>
  <si>
    <t>60X0,942</t>
  </si>
  <si>
    <t>60X1,413</t>
  </si>
  <si>
    <t>60X1,884</t>
  </si>
  <si>
    <t>60X2,355</t>
  </si>
  <si>
    <t>60X2,826</t>
  </si>
  <si>
    <t>60X3,297</t>
  </si>
  <si>
    <t>60X3,768</t>
  </si>
  <si>
    <t>60X4,203</t>
  </si>
  <si>
    <t>60X4,71</t>
  </si>
  <si>
    <t>60X5,181</t>
  </si>
  <si>
    <t>60X5,652</t>
  </si>
  <si>
    <t>60X6,123</t>
  </si>
  <si>
    <t>60X6,594</t>
  </si>
  <si>
    <t>60X7,065</t>
  </si>
  <si>
    <t>60X7,536</t>
  </si>
  <si>
    <t>60X8,007</t>
  </si>
  <si>
    <t>60X8,478</t>
  </si>
  <si>
    <t>60X8,949</t>
  </si>
  <si>
    <t>60X9,42</t>
  </si>
  <si>
    <t>60X9,891</t>
  </si>
  <si>
    <t>60X10,36</t>
  </si>
  <si>
    <t>60X10,83</t>
  </si>
  <si>
    <t>60X11,3</t>
  </si>
  <si>
    <t>60X11,78</t>
  </si>
  <si>
    <t>60X12,25</t>
  </si>
  <si>
    <t>60X12,72</t>
  </si>
  <si>
    <t>60X13,19</t>
  </si>
  <si>
    <t>60X13,66</t>
  </si>
  <si>
    <t>60X14,13</t>
  </si>
  <si>
    <t>60X14,6</t>
  </si>
  <si>
    <t>60X15,07</t>
  </si>
  <si>
    <t>60X15,54</t>
  </si>
  <si>
    <t>60X16,01</t>
  </si>
  <si>
    <t>60X16,49</t>
  </si>
  <si>
    <t>60X16,96</t>
  </si>
  <si>
    <t>60X17,43</t>
  </si>
  <si>
    <t>60X17,9</t>
  </si>
  <si>
    <t>60X18,37</t>
  </si>
  <si>
    <t>60X18,84</t>
  </si>
  <si>
    <t>60X19,31</t>
  </si>
  <si>
    <t>60X19,78</t>
  </si>
  <si>
    <t>60X20,25</t>
  </si>
  <si>
    <t>60X20,72</t>
  </si>
  <si>
    <t>60X21,2</t>
  </si>
  <si>
    <t>62X0,487</t>
  </si>
  <si>
    <t>62X0,973</t>
  </si>
  <si>
    <t>62X1,46</t>
  </si>
  <si>
    <t>62X1,947</t>
  </si>
  <si>
    <t>62X2,433</t>
  </si>
  <si>
    <t>62X2,92</t>
  </si>
  <si>
    <t>62X3,407</t>
  </si>
  <si>
    <t>62X3,894</t>
  </si>
  <si>
    <t>62X4,38</t>
  </si>
  <si>
    <t>62X4,867</t>
  </si>
  <si>
    <t>62X5,354</t>
  </si>
  <si>
    <t>62X5,84</t>
  </si>
  <si>
    <t>62X6,327</t>
  </si>
  <si>
    <t>62X6,814</t>
  </si>
  <si>
    <t>62X7,3</t>
  </si>
  <si>
    <t>62X7,787</t>
  </si>
  <si>
    <t>62X8,274</t>
  </si>
  <si>
    <t>62X8,761</t>
  </si>
  <si>
    <t>62X9,247</t>
  </si>
  <si>
    <t>62X9,734</t>
  </si>
  <si>
    <t>62X10,22</t>
  </si>
  <si>
    <t>62X10,71</t>
  </si>
  <si>
    <t>62X11,19</t>
  </si>
  <si>
    <t>62X11,68</t>
  </si>
  <si>
    <t>62X12,17</t>
  </si>
  <si>
    <t>62X12,65</t>
  </si>
  <si>
    <t>62X13,14</t>
  </si>
  <si>
    <t>62X13,63</t>
  </si>
  <si>
    <t>62X14,11</t>
  </si>
  <si>
    <t>62X14,6</t>
  </si>
  <si>
    <t>62X15,09</t>
  </si>
  <si>
    <t>62X15,57</t>
  </si>
  <si>
    <t>62X16,06</t>
  </si>
  <si>
    <t>62X16,55</t>
  </si>
  <si>
    <t>62X17,03</t>
  </si>
  <si>
    <t>62X17,52</t>
  </si>
  <si>
    <t>62X18,01</t>
  </si>
  <si>
    <t>62X18,49</t>
  </si>
  <si>
    <t>62X18,98</t>
  </si>
  <si>
    <t>62X19,47</t>
  </si>
  <si>
    <t>62X19,96</t>
  </si>
  <si>
    <t>62X20,44</t>
  </si>
  <si>
    <t>62X20,93</t>
  </si>
  <si>
    <t>62X21,41</t>
  </si>
  <si>
    <t>62X21,9</t>
  </si>
  <si>
    <t>64X0,502</t>
  </si>
  <si>
    <t>64X1,005</t>
  </si>
  <si>
    <t>64X1,507</t>
  </si>
  <si>
    <t>64X2,01</t>
  </si>
  <si>
    <t>64X2,512</t>
  </si>
  <si>
    <t>64X3,014</t>
  </si>
  <si>
    <t>64X3,517</t>
  </si>
  <si>
    <t>64X4,019</t>
  </si>
  <si>
    <t>64X4,522</t>
  </si>
  <si>
    <t>64X5,024</t>
  </si>
  <si>
    <t>64X5,526</t>
  </si>
  <si>
    <t>64X6,029</t>
  </si>
  <si>
    <t>64X6,531</t>
  </si>
  <si>
    <t>64X7,034</t>
  </si>
  <si>
    <t>64X7,536</t>
  </si>
  <si>
    <t>64X8,038</t>
  </si>
  <si>
    <t>64X8,541</t>
  </si>
  <si>
    <t>64X9,043</t>
  </si>
  <si>
    <t>64X9,546</t>
  </si>
  <si>
    <t>64X10,05</t>
  </si>
  <si>
    <t>64X10,55</t>
  </si>
  <si>
    <t>64X11,05</t>
  </si>
  <si>
    <t>64X11,56</t>
  </si>
  <si>
    <t>64X12,06</t>
  </si>
  <si>
    <t>64X12,56</t>
  </si>
  <si>
    <t>64X13,06</t>
  </si>
  <si>
    <t>64X13,56</t>
  </si>
  <si>
    <t>64X14,07</t>
  </si>
  <si>
    <t>64X14,57</t>
  </si>
  <si>
    <t>64X15,07</t>
  </si>
  <si>
    <t>64X15,57</t>
  </si>
  <si>
    <t>64X16,08</t>
  </si>
  <si>
    <t>64X16,58</t>
  </si>
  <si>
    <t>64X17,08</t>
  </si>
  <si>
    <t>64X17,58</t>
  </si>
  <si>
    <t>64X18,09</t>
  </si>
  <si>
    <t>64X18,59</t>
  </si>
  <si>
    <t>64X19,09</t>
  </si>
  <si>
    <t>64X19,59</t>
  </si>
  <si>
    <t>64X20,1</t>
  </si>
  <si>
    <t>64X20,6</t>
  </si>
  <si>
    <t>64X21,1</t>
  </si>
  <si>
    <t>64X21,6</t>
  </si>
  <si>
    <t>64X22,11</t>
  </si>
  <si>
    <t>64X22,61</t>
  </si>
  <si>
    <t>70X0,549</t>
  </si>
  <si>
    <t>70X1,099</t>
  </si>
  <si>
    <t>70X1,648</t>
  </si>
  <si>
    <t>70X2,198</t>
  </si>
  <si>
    <t>70X2,747</t>
  </si>
  <si>
    <t>70X3,297</t>
  </si>
  <si>
    <t>70X3,846</t>
  </si>
  <si>
    <t>70X4,396</t>
  </si>
  <si>
    <t>70X4,945</t>
  </si>
  <si>
    <t>70X5,495</t>
  </si>
  <si>
    <t>70X6,044</t>
  </si>
  <si>
    <t>70X6,594</t>
  </si>
  <si>
    <t>70X7,143</t>
  </si>
  <si>
    <t>70X7,693</t>
  </si>
  <si>
    <t>70X8,242</t>
  </si>
  <si>
    <t>70X8,792</t>
  </si>
  <si>
    <t>70X9,341</t>
  </si>
  <si>
    <t>70X9,891</t>
  </si>
  <si>
    <t>70X10,44</t>
  </si>
  <si>
    <t>70X10,99</t>
  </si>
  <si>
    <t>70X11,54</t>
  </si>
  <si>
    <t>70X12,09</t>
  </si>
  <si>
    <t>70X12,64</t>
  </si>
  <si>
    <t>70X13,19</t>
  </si>
  <si>
    <t>70X13,74</t>
  </si>
  <si>
    <t>70X14,29</t>
  </si>
  <si>
    <t>70X14,84</t>
  </si>
  <si>
    <t>70X15,39</t>
  </si>
  <si>
    <t>70X15,94</t>
  </si>
  <si>
    <t>70X16,49</t>
  </si>
  <si>
    <t>70X17,04</t>
  </si>
  <si>
    <t>70X17,58</t>
  </si>
  <si>
    <t>70X18,13</t>
  </si>
  <si>
    <t>70X18,68</t>
  </si>
  <si>
    <t>70X19,23</t>
  </si>
  <si>
    <t>70X19,78</t>
  </si>
  <si>
    <t>70X20,33</t>
  </si>
  <si>
    <t>70X20,88</t>
  </si>
  <si>
    <t>70X21,43</t>
  </si>
  <si>
    <t>70X21,98</t>
  </si>
  <si>
    <t>70X22,53</t>
  </si>
  <si>
    <t>70X23,08</t>
  </si>
  <si>
    <t>70X23,63</t>
  </si>
  <si>
    <t>70X24,18</t>
  </si>
  <si>
    <t>70X24,73</t>
  </si>
  <si>
    <t>75X0,589</t>
  </si>
  <si>
    <t>75X1,177</t>
  </si>
  <si>
    <t>75X1,766</t>
  </si>
  <si>
    <t>75X2,355</t>
  </si>
  <si>
    <t>75X2,944</t>
  </si>
  <si>
    <t>75X3,535</t>
  </si>
  <si>
    <t>75X4,121</t>
  </si>
  <si>
    <t>75X4,71</t>
  </si>
  <si>
    <t>75X5,299</t>
  </si>
  <si>
    <t>75X5,887</t>
  </si>
  <si>
    <t>75X6,476</t>
  </si>
  <si>
    <t>75X7,065</t>
  </si>
  <si>
    <t>75X7,654</t>
  </si>
  <si>
    <t>75X8,242</t>
  </si>
  <si>
    <t>75X8,831</t>
  </si>
  <si>
    <t>75X9,42</t>
  </si>
  <si>
    <t>75X10,01</t>
  </si>
  <si>
    <t>75X10,6</t>
  </si>
  <si>
    <t>75X11,19</t>
  </si>
  <si>
    <t>75X11,78</t>
  </si>
  <si>
    <t>75X12,36</t>
  </si>
  <si>
    <t>75X12,95</t>
  </si>
  <si>
    <t>75X13,54</t>
  </si>
  <si>
    <t>75X14,13</t>
  </si>
  <si>
    <t>75X14,72</t>
  </si>
  <si>
    <t>75X15,31</t>
  </si>
  <si>
    <t>75X15,9</t>
  </si>
  <si>
    <t>75X16,49</t>
  </si>
  <si>
    <t>75X17,07</t>
  </si>
  <si>
    <t>75X17,66</t>
  </si>
  <si>
    <t>75X18,25</t>
  </si>
  <si>
    <t>75X18,84</t>
  </si>
  <si>
    <t>75X19,43</t>
  </si>
  <si>
    <t>75X20,02</t>
  </si>
  <si>
    <t>75X20,61</t>
  </si>
  <si>
    <t>75X21,2</t>
  </si>
  <si>
    <t>75X21,78</t>
  </si>
  <si>
    <t>75X22,37</t>
  </si>
  <si>
    <t>75X22,96</t>
  </si>
  <si>
    <t>75X23,55</t>
  </si>
  <si>
    <t>75X24,14</t>
  </si>
  <si>
    <t>75X24,73</t>
  </si>
  <si>
    <t>75X25,32</t>
  </si>
  <si>
    <t>75X25,91</t>
  </si>
  <si>
    <t>75X26,49</t>
  </si>
  <si>
    <t>80X0,628</t>
  </si>
  <si>
    <t>80X1,256</t>
  </si>
  <si>
    <t>80X1,884</t>
  </si>
  <si>
    <t>80X2,512</t>
  </si>
  <si>
    <t>80X3,14</t>
  </si>
  <si>
    <t>80X3,768</t>
  </si>
  <si>
    <t>80X4,396</t>
  </si>
  <si>
    <t>80X5,024</t>
  </si>
  <si>
    <t>80X5,652</t>
  </si>
  <si>
    <t>80X6,28</t>
  </si>
  <si>
    <t>80X6,908</t>
  </si>
  <si>
    <t>80X7,536</t>
  </si>
  <si>
    <t>80X8,164</t>
  </si>
  <si>
    <t>80X8,792</t>
  </si>
  <si>
    <t>80X9,42</t>
  </si>
  <si>
    <t>80X10,05</t>
  </si>
  <si>
    <t>80X10,68</t>
  </si>
  <si>
    <t>80X11,3</t>
  </si>
  <si>
    <t>80X11,93</t>
  </si>
  <si>
    <t>80X12,56</t>
  </si>
  <si>
    <t>80X13,19</t>
  </si>
  <si>
    <t>80X13,82</t>
  </si>
  <si>
    <t>80X14,44</t>
  </si>
  <si>
    <t>80X15,07</t>
  </si>
  <si>
    <t>80X15,7</t>
  </si>
  <si>
    <t>80X16,33</t>
  </si>
  <si>
    <t>80X16,96</t>
  </si>
  <si>
    <t>80X17,58</t>
  </si>
  <si>
    <t>80X18,21</t>
  </si>
  <si>
    <t>80X18,84</t>
  </si>
  <si>
    <t>80X19,47</t>
  </si>
  <si>
    <t>80X20,1</t>
  </si>
  <si>
    <t>80X20,72</t>
  </si>
  <si>
    <t>80X21,35</t>
  </si>
  <si>
    <t>80X21,98</t>
  </si>
  <si>
    <t>80X22,61</t>
  </si>
  <si>
    <t>80X23,24</t>
  </si>
  <si>
    <t>80X23,86</t>
  </si>
  <si>
    <t>80X24,49</t>
  </si>
  <si>
    <t>80X25,12</t>
  </si>
  <si>
    <t>80X25,75</t>
  </si>
  <si>
    <t>80X26,38</t>
  </si>
  <si>
    <t>80X27</t>
  </si>
  <si>
    <t>80X27,63</t>
  </si>
  <si>
    <t>80X28,26</t>
  </si>
  <si>
    <t>85X0,667</t>
  </si>
  <si>
    <t>85X1,335</t>
  </si>
  <si>
    <t>85X2,002</t>
  </si>
  <si>
    <t>85X2,669</t>
  </si>
  <si>
    <t>85X3,336</t>
  </si>
  <si>
    <t>85X4,003</t>
  </si>
  <si>
    <t>85X4,671</t>
  </si>
  <si>
    <t>85X5,338</t>
  </si>
  <si>
    <t>85X6,005</t>
  </si>
  <si>
    <t>85X6,672</t>
  </si>
  <si>
    <t>85X7,34</t>
  </si>
  <si>
    <t>85X8,007</t>
  </si>
  <si>
    <t>85X8,674</t>
  </si>
  <si>
    <t>85X9,341</t>
  </si>
  <si>
    <t>85X10,01</t>
  </si>
  <si>
    <t>85X10,68</t>
  </si>
  <si>
    <t>85X11,34</t>
  </si>
  <si>
    <t>85X12,01</t>
  </si>
  <si>
    <t>85X12,68</t>
  </si>
  <si>
    <t>85X13,35</t>
  </si>
  <si>
    <t>85X14,01</t>
  </si>
  <si>
    <t>85X14,68</t>
  </si>
  <si>
    <t>85X15,35</t>
  </si>
  <si>
    <t>85X16,01</t>
  </si>
  <si>
    <t>85X16,68</t>
  </si>
  <si>
    <t>85X17,35</t>
  </si>
  <si>
    <t>85X18,02</t>
  </si>
  <si>
    <t>85X18,68</t>
  </si>
  <si>
    <t>85X19,35</t>
  </si>
  <si>
    <t>85X20,02</t>
  </si>
  <si>
    <t>85X20,68</t>
  </si>
  <si>
    <t>85X21,35</t>
  </si>
  <si>
    <t>85X22,02</t>
  </si>
  <si>
    <t>85X22,69</t>
  </si>
  <si>
    <t>85X23,35</t>
  </si>
  <si>
    <t>85X24,02</t>
  </si>
  <si>
    <t>85X24,69</t>
  </si>
  <si>
    <t>85X25,36</t>
  </si>
  <si>
    <t>85X26,02</t>
  </si>
  <si>
    <t>85X26,69</t>
  </si>
  <si>
    <t>85X27,36</t>
  </si>
  <si>
    <t>85X28,03</t>
  </si>
  <si>
    <t>85X28,69</t>
  </si>
  <si>
    <t>85X29,36</t>
  </si>
  <si>
    <t>85X30,03</t>
  </si>
  <si>
    <t>90X0,707</t>
  </si>
  <si>
    <t>90X1,413</t>
  </si>
  <si>
    <t>90X2,12</t>
  </si>
  <si>
    <t>90X2,826</t>
  </si>
  <si>
    <t>90X3,532</t>
  </si>
  <si>
    <t>90X4,23</t>
  </si>
  <si>
    <t>90X4,946</t>
  </si>
  <si>
    <t>90X5,652</t>
  </si>
  <si>
    <t>90X6,358</t>
  </si>
  <si>
    <t>90X7,065</t>
  </si>
  <si>
    <t>90X7,771</t>
  </si>
  <si>
    <t>90X8,478</t>
  </si>
  <si>
    <t>90X9,184</t>
  </si>
  <si>
    <t>90X9,891</t>
  </si>
  <si>
    <t>90X10,6</t>
  </si>
  <si>
    <t>90X11,3</t>
  </si>
  <si>
    <t>90X12,01</t>
  </si>
  <si>
    <t>90X12,72</t>
  </si>
  <si>
    <t>90X13,42</t>
  </si>
  <si>
    <t>90X14,13</t>
  </si>
  <si>
    <t>90X14,84</t>
  </si>
  <si>
    <t>90X15,54</t>
  </si>
  <si>
    <t>90X16,25</t>
  </si>
  <si>
    <t>90X16,96</t>
  </si>
  <si>
    <t>90X17,66</t>
  </si>
  <si>
    <t>90X18,37</t>
  </si>
  <si>
    <t>90X19,08</t>
  </si>
  <si>
    <t>90X19,78</t>
  </si>
  <si>
    <t>90X20,49</t>
  </si>
  <si>
    <t>90X21,2</t>
  </si>
  <si>
    <t>90X21,9</t>
  </si>
  <si>
    <t>90X22,61</t>
  </si>
  <si>
    <t>90X23,31</t>
  </si>
  <si>
    <t>90X24,02</t>
  </si>
  <si>
    <t>90X24,73</t>
  </si>
  <si>
    <t>90X25,43</t>
  </si>
  <si>
    <t>90X26,14</t>
  </si>
  <si>
    <t>90X26,85</t>
  </si>
  <si>
    <t>90X27,55</t>
  </si>
  <si>
    <t>90X28,26</t>
  </si>
  <si>
    <t>90X28,97</t>
  </si>
  <si>
    <t>90X29,67</t>
  </si>
  <si>
    <t>90X30,38</t>
  </si>
  <si>
    <t>90X31,09</t>
  </si>
  <si>
    <t>90X31,79</t>
  </si>
  <si>
    <t>95X0,746</t>
  </si>
  <si>
    <t>95X1,492</t>
  </si>
  <si>
    <t>95X2,237</t>
  </si>
  <si>
    <t>95X2,983</t>
  </si>
  <si>
    <t>95X3,729</t>
  </si>
  <si>
    <t>95X4,474</t>
  </si>
  <si>
    <t>95X5,22</t>
  </si>
  <si>
    <t>95X5,966</t>
  </si>
  <si>
    <t>95X6,712</t>
  </si>
  <si>
    <t>95X7,457</t>
  </si>
  <si>
    <t>95X8,203</t>
  </si>
  <si>
    <t>95X8,949</t>
  </si>
  <si>
    <t>95X9,695</t>
  </si>
  <si>
    <t>95X10,44</t>
  </si>
  <si>
    <t>95X11,19</t>
  </si>
  <si>
    <t>95X11,93</t>
  </si>
  <si>
    <t>95X12,68</t>
  </si>
  <si>
    <t>95X13,42</t>
  </si>
  <si>
    <t>95X14,17</t>
  </si>
  <si>
    <t>95X14,92</t>
  </si>
  <si>
    <t>95X15,66</t>
  </si>
  <si>
    <t>95X16,41</t>
  </si>
  <si>
    <t>95X17,15</t>
  </si>
  <si>
    <t>95X17,9</t>
  </si>
  <si>
    <t>95X18,64</t>
  </si>
  <si>
    <t>95X19,39</t>
  </si>
  <si>
    <t>95X20,14</t>
  </si>
  <si>
    <t>95X20,88</t>
  </si>
  <si>
    <t>95X21,63</t>
  </si>
  <si>
    <t>95X22,37</t>
  </si>
  <si>
    <t>95X23,12</t>
  </si>
  <si>
    <t>95X23,85</t>
  </si>
  <si>
    <t>95X24,61</t>
  </si>
  <si>
    <t>95X25,36</t>
  </si>
  <si>
    <t>95X26,1</t>
  </si>
  <si>
    <t>95X26,85</t>
  </si>
  <si>
    <t>95X27,59</t>
  </si>
  <si>
    <t>95X28,34</t>
  </si>
  <si>
    <t>95X29,08</t>
  </si>
  <si>
    <t>95X29,83</t>
  </si>
  <si>
    <t>95X30,58</t>
  </si>
  <si>
    <t>95X31,32</t>
  </si>
  <si>
    <t>95X32,07</t>
  </si>
  <si>
    <t>95X32,81</t>
  </si>
  <si>
    <t>95X33,56</t>
  </si>
  <si>
    <t>100X0,785</t>
  </si>
  <si>
    <t>100X1,57</t>
  </si>
  <si>
    <t>100X2,355</t>
  </si>
  <si>
    <t>100X3,14</t>
  </si>
  <si>
    <t>100X3,925</t>
  </si>
  <si>
    <t>100X4,71</t>
  </si>
  <si>
    <t>100X5,495</t>
  </si>
  <si>
    <t>100X6,28</t>
  </si>
  <si>
    <t>100X7,065</t>
  </si>
  <si>
    <t>100X7,85</t>
  </si>
  <si>
    <t>100X8,635</t>
  </si>
  <si>
    <t>100X9,42</t>
  </si>
  <si>
    <t>100X10,2</t>
  </si>
  <si>
    <t>100X10,99</t>
  </si>
  <si>
    <t>100X11,77</t>
  </si>
  <si>
    <t>100X12,56</t>
  </si>
  <si>
    <t>100X13,35</t>
  </si>
  <si>
    <t>100X14,13</t>
  </si>
  <si>
    <t>100X14,92</t>
  </si>
  <si>
    <t>100X15,7</t>
  </si>
  <si>
    <t>100X16,49</t>
  </si>
  <si>
    <t>100X17,27</t>
  </si>
  <si>
    <t>100X18,06</t>
  </si>
  <si>
    <t>100X18,84</t>
  </si>
  <si>
    <t>100X19,63</t>
  </si>
  <si>
    <t>100X20,41</t>
  </si>
  <si>
    <t>100X21,2</t>
  </si>
  <si>
    <t>100X21,98</t>
  </si>
  <si>
    <t>100X22,77</t>
  </si>
  <si>
    <t>100X23,55</t>
  </si>
  <si>
    <t>100X24,34</t>
  </si>
  <si>
    <t>100X25,12</t>
  </si>
  <si>
    <t>100X25,91</t>
  </si>
  <si>
    <t>100X26,69</t>
  </si>
  <si>
    <t>100X27,48</t>
  </si>
  <si>
    <t>100X28,26</t>
  </si>
  <si>
    <t>100X29,05</t>
  </si>
  <si>
    <t>100X29,83</t>
  </si>
  <si>
    <t>100X30,62</t>
  </si>
  <si>
    <t>100X31,4</t>
  </si>
  <si>
    <t>100X32,19</t>
  </si>
  <si>
    <t>100X33,07</t>
  </si>
  <si>
    <t>100X33,76</t>
  </si>
  <si>
    <t>100X34,54</t>
  </si>
  <si>
    <t>100X35,33</t>
  </si>
  <si>
    <t>110X0,864</t>
  </si>
  <si>
    <t>110X1,727</t>
  </si>
  <si>
    <t>110X2,591</t>
  </si>
  <si>
    <t>110X3,454</t>
  </si>
  <si>
    <t>110X4,317</t>
  </si>
  <si>
    <t>110X5,181</t>
  </si>
  <si>
    <t>110X6,044</t>
  </si>
  <si>
    <t>110X6,908</t>
  </si>
  <si>
    <t>110X7,771</t>
  </si>
  <si>
    <t>110X7,635</t>
  </si>
  <si>
    <t>110X9,498</t>
  </si>
  <si>
    <t>110X10,36</t>
  </si>
  <si>
    <t>110X11,23</t>
  </si>
  <si>
    <t>110X12,09</t>
  </si>
  <si>
    <t>110X12,95</t>
  </si>
  <si>
    <t>110X13,82</t>
  </si>
  <si>
    <t>110X14,68</t>
  </si>
  <si>
    <t>110X15,54</t>
  </si>
  <si>
    <t>110X16,41</t>
  </si>
  <si>
    <t>110X17,27</t>
  </si>
  <si>
    <t>110X18,13</t>
  </si>
  <si>
    <t>110X19</t>
  </si>
  <si>
    <t>110X19,86</t>
  </si>
  <si>
    <t>110X20,72</t>
  </si>
  <si>
    <t>110X21,59</t>
  </si>
  <si>
    <t>110X22,45</t>
  </si>
  <si>
    <t>110X23,31</t>
  </si>
  <si>
    <t>110X24,18</t>
  </si>
  <si>
    <t>110X25,04</t>
  </si>
  <si>
    <t>110X25,91</t>
  </si>
  <si>
    <t>110X26,77</t>
  </si>
  <si>
    <t>110X27,63</t>
  </si>
  <si>
    <t>110X28,5</t>
  </si>
  <si>
    <t>110X29,36</t>
  </si>
  <si>
    <t>110X30,22</t>
  </si>
  <si>
    <t>110X31,09</t>
  </si>
  <si>
    <t>110X31,95</t>
  </si>
  <si>
    <t>110X32,81</t>
  </si>
  <si>
    <t>110X33,68</t>
  </si>
  <si>
    <t>110X34,54</t>
  </si>
  <si>
    <t>110X35,4</t>
  </si>
  <si>
    <t>110X36,27</t>
  </si>
  <si>
    <t>110X37,13</t>
  </si>
  <si>
    <t>110X37,99</t>
  </si>
  <si>
    <t>110X38,86</t>
  </si>
  <si>
    <t>120X0,942</t>
  </si>
  <si>
    <t>120X1,884</t>
  </si>
  <si>
    <t>120X2,826</t>
  </si>
  <si>
    <t>120X3,768</t>
  </si>
  <si>
    <t>120X4,71</t>
  </si>
  <si>
    <t>120X5,652</t>
  </si>
  <si>
    <t>120X6,594</t>
  </si>
  <si>
    <t>120X7,536</t>
  </si>
  <si>
    <t>120X8,478</t>
  </si>
  <si>
    <t>120X9,42</t>
  </si>
  <si>
    <t>120X10,36</t>
  </si>
  <si>
    <t>120X11,3</t>
  </si>
  <si>
    <t>120X12,25</t>
  </si>
  <si>
    <t>120X13,19</t>
  </si>
  <si>
    <t>120X14,13</t>
  </si>
  <si>
    <t>120X15,07</t>
  </si>
  <si>
    <t>120X16,01</t>
  </si>
  <si>
    <t>120X16,96</t>
  </si>
  <si>
    <t>120X17,9</t>
  </si>
  <si>
    <t>120X18,84</t>
  </si>
  <si>
    <t>120X19,78</t>
  </si>
  <si>
    <t>120X20,72</t>
  </si>
  <si>
    <t>120X21,67</t>
  </si>
  <si>
    <t>120X22,61</t>
  </si>
  <si>
    <t>120X23,55</t>
  </si>
  <si>
    <t>120X24,49</t>
  </si>
  <si>
    <t>120X25,43</t>
  </si>
  <si>
    <t>120X26,38</t>
  </si>
  <si>
    <t>120X27,32</t>
  </si>
  <si>
    <t>120X28,26</t>
  </si>
  <si>
    <t>120X29,2</t>
  </si>
  <si>
    <t>120X30,14</t>
  </si>
  <si>
    <t>120X31,09</t>
  </si>
  <si>
    <t>120X32,03</t>
  </si>
  <si>
    <t>120X32,97</t>
  </si>
  <si>
    <t>120X33,91</t>
  </si>
  <si>
    <t>120X34,85</t>
  </si>
  <si>
    <t>120X35,8</t>
  </si>
  <si>
    <t>120X36,74</t>
  </si>
  <si>
    <t>120X37,68</t>
  </si>
  <si>
    <t>120X38,62</t>
  </si>
  <si>
    <t>120X39,56</t>
  </si>
  <si>
    <t>120X40,51</t>
  </si>
  <si>
    <t>120X41,45</t>
  </si>
  <si>
    <t>120X42,39</t>
  </si>
  <si>
    <t>130X1,021</t>
  </si>
  <si>
    <t>130X2,041</t>
  </si>
  <si>
    <t>130X3,062</t>
  </si>
  <si>
    <t>130X4,082</t>
  </si>
  <si>
    <t>130X5,103</t>
  </si>
  <si>
    <t>130X6,123</t>
  </si>
  <si>
    <t>130X7,144</t>
  </si>
  <si>
    <t>130X8,164</t>
  </si>
  <si>
    <t>130X9,185</t>
  </si>
  <si>
    <t>130X10,21</t>
  </si>
  <si>
    <t>130X11,23</t>
  </si>
  <si>
    <t>130X12,25</t>
  </si>
  <si>
    <t>130X13,27</t>
  </si>
  <si>
    <t>130X14,29</t>
  </si>
  <si>
    <t>130X15,31</t>
  </si>
  <si>
    <t>130X16,33</t>
  </si>
  <si>
    <t>130X17,35</t>
  </si>
  <si>
    <t>130X18,37</t>
  </si>
  <si>
    <t>130X19,39</t>
  </si>
  <si>
    <t>130X20,41</t>
  </si>
  <si>
    <t>130X21,43</t>
  </si>
  <si>
    <t>130X22,45</t>
  </si>
  <si>
    <t>130X23,47</t>
  </si>
  <si>
    <t>130X24,49</t>
  </si>
  <si>
    <t>130X25,51</t>
  </si>
  <si>
    <t>130X26,53</t>
  </si>
  <si>
    <t>130X27,55</t>
  </si>
  <si>
    <t>130X28,57</t>
  </si>
  <si>
    <t>130X29,6</t>
  </si>
  <si>
    <t>130X30,62</t>
  </si>
  <si>
    <t>130X31,64</t>
  </si>
  <si>
    <t>130X32,66</t>
  </si>
  <si>
    <t>130X33,68</t>
  </si>
  <si>
    <t>130X34,7</t>
  </si>
  <si>
    <t>130X35,72</t>
  </si>
  <si>
    <t>130X36,74</t>
  </si>
  <si>
    <t>130X37,76</t>
  </si>
  <si>
    <t>130X38,78</t>
  </si>
  <si>
    <t>130X39,8</t>
  </si>
  <si>
    <t>130X40,82</t>
  </si>
  <si>
    <t>130X41,84</t>
  </si>
  <si>
    <t>130X42,86</t>
  </si>
  <si>
    <t>130X43,88</t>
  </si>
  <si>
    <t>130X44,9</t>
  </si>
  <si>
    <t>130X45,92</t>
  </si>
  <si>
    <t>140X1,099</t>
  </si>
  <si>
    <t>140X2,198</t>
  </si>
  <si>
    <t>140X3,297</t>
  </si>
  <si>
    <t>140X4,396</t>
  </si>
  <si>
    <t>140X5,495</t>
  </si>
  <si>
    <t>140X6,594</t>
  </si>
  <si>
    <t>140X7,693</t>
  </si>
  <si>
    <t>140X8,792</t>
  </si>
  <si>
    <t>140X9,891</t>
  </si>
  <si>
    <t>140X10,99</t>
  </si>
  <si>
    <t>140X12,09</t>
  </si>
  <si>
    <t>140X13,19</t>
  </si>
  <si>
    <t>140X14,29</t>
  </si>
  <si>
    <t>140X15,39</t>
  </si>
  <si>
    <t>140X16,49</t>
  </si>
  <si>
    <t>140X17,58</t>
  </si>
  <si>
    <t>140X18,68</t>
  </si>
  <si>
    <t>140X19,78</t>
  </si>
  <si>
    <t>140X20,88</t>
  </si>
  <si>
    <t>140X21,98</t>
  </si>
  <si>
    <t>140X23,06</t>
  </si>
  <si>
    <t>140X24,18</t>
  </si>
  <si>
    <t>140X25,28</t>
  </si>
  <si>
    <t>140X26,38</t>
  </si>
  <si>
    <t>140X27,48</t>
  </si>
  <si>
    <t>140X28,57</t>
  </si>
  <si>
    <t>140X29,67</t>
  </si>
  <si>
    <t>140X30,77</t>
  </si>
  <si>
    <t>140X31,87</t>
  </si>
  <si>
    <t>140X32,97</t>
  </si>
  <si>
    <t>140X34,07</t>
  </si>
  <si>
    <t>140X35,17</t>
  </si>
  <si>
    <t>140X36,27</t>
  </si>
  <si>
    <t>140X37,37</t>
  </si>
  <si>
    <t>140X38,47</t>
  </si>
  <si>
    <t>140X39,56</t>
  </si>
  <si>
    <t>140X40,66</t>
  </si>
  <si>
    <t>140X41,76</t>
  </si>
  <si>
    <t>140X42,86</t>
  </si>
  <si>
    <t>140X43,96</t>
  </si>
  <si>
    <t>140X45,06</t>
  </si>
  <si>
    <t>140X46,16</t>
  </si>
  <si>
    <t>140X47,26</t>
  </si>
  <si>
    <t>140X48,36</t>
  </si>
  <si>
    <t>140X49,46</t>
  </si>
  <si>
    <t>150X1,178</t>
  </si>
  <si>
    <t>150X2,355</t>
  </si>
  <si>
    <t>150X3,533</t>
  </si>
  <si>
    <t>150X4,71</t>
  </si>
  <si>
    <t>150X5,887</t>
  </si>
  <si>
    <t>150X7,065</t>
  </si>
  <si>
    <t>150X8,242</t>
  </si>
  <si>
    <t>150X9,42</t>
  </si>
  <si>
    <t>150X10,6</t>
  </si>
  <si>
    <t>150X11,77</t>
  </si>
  <si>
    <t>150X12,95</t>
  </si>
  <si>
    <t>150X14,13</t>
  </si>
  <si>
    <t>150X15,31</t>
  </si>
  <si>
    <t>150X16,48</t>
  </si>
  <si>
    <t>150X17,65</t>
  </si>
  <si>
    <t>150X18,84</t>
  </si>
  <si>
    <t>150X20,02</t>
  </si>
  <si>
    <t>150X21,2</t>
  </si>
  <si>
    <t>150X22,37</t>
  </si>
  <si>
    <t>150X23,55</t>
  </si>
  <si>
    <t>150X24,73</t>
  </si>
  <si>
    <t>150X25,91</t>
  </si>
  <si>
    <t>150X27,08</t>
  </si>
  <si>
    <t>150X28,26</t>
  </si>
  <si>
    <t>150X29,44</t>
  </si>
  <si>
    <t>150X30,61</t>
  </si>
  <si>
    <t>150X31,79</t>
  </si>
  <si>
    <t>150X32,97</t>
  </si>
  <si>
    <t>150X34,15</t>
  </si>
  <si>
    <t>150X35,33</t>
  </si>
  <si>
    <t>150X36,5</t>
  </si>
  <si>
    <t>150X37,68</t>
  </si>
  <si>
    <t>150X38,86</t>
  </si>
  <si>
    <t>150X40,04</t>
  </si>
  <si>
    <t>150X41,21</t>
  </si>
  <si>
    <t>150X42,39</t>
  </si>
  <si>
    <t>150X43,57</t>
  </si>
  <si>
    <t>150X44,75</t>
  </si>
  <si>
    <t>150X45,92</t>
  </si>
  <si>
    <t>150X47,1</t>
  </si>
  <si>
    <t>150X48,28</t>
  </si>
  <si>
    <t>150X49,46</t>
  </si>
  <si>
    <t>150X50,63</t>
  </si>
  <si>
    <t>150X51,81</t>
  </si>
  <si>
    <t>150X52,99</t>
  </si>
  <si>
    <t>160X1,256</t>
  </si>
  <si>
    <t>160X2,512</t>
  </si>
  <si>
    <t>160X3,768</t>
  </si>
  <si>
    <t>160X5,024</t>
  </si>
  <si>
    <t>160X6,28</t>
  </si>
  <si>
    <t>160X7,563</t>
  </si>
  <si>
    <t>160X8,792</t>
  </si>
  <si>
    <t>160X10,05</t>
  </si>
  <si>
    <t>160X11,3</t>
  </si>
  <si>
    <t>160X12,56</t>
  </si>
  <si>
    <t>160X13,82</t>
  </si>
  <si>
    <t>160X15,07</t>
  </si>
  <si>
    <t>160X16,33</t>
  </si>
  <si>
    <t>160X17,58</t>
  </si>
  <si>
    <t>160X18,84</t>
  </si>
  <si>
    <t>160X20,1</t>
  </si>
  <si>
    <t>160X21,25</t>
  </si>
  <si>
    <t>160X22,61</t>
  </si>
  <si>
    <t>160X23,96</t>
  </si>
  <si>
    <t>160X25,12</t>
  </si>
  <si>
    <t>160X26,38</t>
  </si>
  <si>
    <t>160X27,63</t>
  </si>
  <si>
    <t>160X28,89</t>
  </si>
  <si>
    <t>160X30,14</t>
  </si>
  <si>
    <t>160X31,4</t>
  </si>
  <si>
    <t>160X32,66</t>
  </si>
  <si>
    <t>160X33,91</t>
  </si>
  <si>
    <t>160X35,17</t>
  </si>
  <si>
    <t>160X36,42</t>
  </si>
  <si>
    <t>160X37,68</t>
  </si>
  <si>
    <t>160X38,94</t>
  </si>
  <si>
    <t>160X40,19</t>
  </si>
  <si>
    <t>160X41,45</t>
  </si>
  <si>
    <t>160X42,7</t>
  </si>
  <si>
    <t>160X43,96</t>
  </si>
  <si>
    <t>160X45,22</t>
  </si>
  <si>
    <t>160X46,47</t>
  </si>
  <si>
    <t>160X47,73</t>
  </si>
  <si>
    <t>160X48,98</t>
  </si>
  <si>
    <t>160X50,24</t>
  </si>
  <si>
    <t>160X51,5</t>
  </si>
  <si>
    <t>160X52,75</t>
  </si>
  <si>
    <t>160X54,01</t>
  </si>
  <si>
    <t>160X55,26</t>
  </si>
  <si>
    <t>160X56,52</t>
  </si>
  <si>
    <t>170X1,335</t>
  </si>
  <si>
    <t>170X2,67</t>
  </si>
  <si>
    <t>170X4,004</t>
  </si>
  <si>
    <t>170X5,338</t>
  </si>
  <si>
    <t>170X6,673</t>
  </si>
  <si>
    <t>170X8,007</t>
  </si>
  <si>
    <t>170X9,342</t>
  </si>
  <si>
    <t>170X10,68</t>
  </si>
  <si>
    <t>170X12,01</t>
  </si>
  <si>
    <t>170X13,35</t>
  </si>
  <si>
    <t>170X14,68</t>
  </si>
  <si>
    <t>170X16,01</t>
  </si>
  <si>
    <t>170X17,35</t>
  </si>
  <si>
    <t>170X18,68</t>
  </si>
  <si>
    <t>170X20,02</t>
  </si>
  <si>
    <t>170X21,35</t>
  </si>
  <si>
    <t>170X22,69</t>
  </si>
  <si>
    <t>170X24,02</t>
  </si>
  <si>
    <t>170X25,36</t>
  </si>
  <si>
    <t>170X26,69</t>
  </si>
  <si>
    <t>170X28,02</t>
  </si>
  <si>
    <t>170X29,36</t>
  </si>
  <si>
    <t>170X30,69</t>
  </si>
  <si>
    <t>170X32,03</t>
  </si>
  <si>
    <t>170X33,36</t>
  </si>
  <si>
    <t>170X34,7</t>
  </si>
  <si>
    <t>170X36,03</t>
  </si>
  <si>
    <t>170X37,37</t>
  </si>
  <si>
    <t>170X38,7</t>
  </si>
  <si>
    <t>170X40,04</t>
  </si>
  <si>
    <t>170X41,37</t>
  </si>
  <si>
    <t>170X42,7</t>
  </si>
  <si>
    <t>170X44,04</t>
  </si>
  <si>
    <t>170X45,37</t>
  </si>
  <si>
    <t>170X46,71</t>
  </si>
  <si>
    <t>170X48,04</t>
  </si>
  <si>
    <t>170X49,38</t>
  </si>
  <si>
    <t>170X50,71</t>
  </si>
  <si>
    <t>170X52,05</t>
  </si>
  <si>
    <t>170X53,38</t>
  </si>
  <si>
    <t>170X54,72</t>
  </si>
  <si>
    <t>170X56,05</t>
  </si>
  <si>
    <t>170X57,38</t>
  </si>
  <si>
    <t>170X58,72</t>
  </si>
  <si>
    <t>170X60,05</t>
  </si>
  <si>
    <t>180X1,413</t>
  </si>
  <si>
    <t>180X2,826</t>
  </si>
  <si>
    <t>180X4,239</t>
  </si>
  <si>
    <t>180X5,652</t>
  </si>
  <si>
    <t>180X7,065</t>
  </si>
  <si>
    <t>180X8,478</t>
  </si>
  <si>
    <t>180X9,891</t>
  </si>
  <si>
    <t>180X11,3</t>
  </si>
  <si>
    <t>180X12,72</t>
  </si>
  <si>
    <t>180X14,13</t>
  </si>
  <si>
    <t>180X15,54</t>
  </si>
  <si>
    <t>180X16,96</t>
  </si>
  <si>
    <t>180X18,37</t>
  </si>
  <si>
    <t>180X19,78</t>
  </si>
  <si>
    <t>180X21,2</t>
  </si>
  <si>
    <t>180X22,61</t>
  </si>
  <si>
    <t>180X24,02</t>
  </si>
  <si>
    <t>180X25,43</t>
  </si>
  <si>
    <t>180X26,85</t>
  </si>
  <si>
    <t>180X28,26</t>
  </si>
  <si>
    <t>180X29,67</t>
  </si>
  <si>
    <t>180X31,09</t>
  </si>
  <si>
    <t>180X32,5</t>
  </si>
  <si>
    <t>180X33,91</t>
  </si>
  <si>
    <t>180X35,33</t>
  </si>
  <si>
    <t>180X36,74</t>
  </si>
  <si>
    <t>180X38,15</t>
  </si>
  <si>
    <t>180X39,55</t>
  </si>
  <si>
    <t>180X40,98</t>
  </si>
  <si>
    <t>180X42,39</t>
  </si>
  <si>
    <t>180X43,8</t>
  </si>
  <si>
    <t>180X45,22</t>
  </si>
  <si>
    <t>180X47,63</t>
  </si>
  <si>
    <t>180X48,04</t>
  </si>
  <si>
    <t>180X49,96</t>
  </si>
  <si>
    <t>180X50,87</t>
  </si>
  <si>
    <t>180X52,28</t>
  </si>
  <si>
    <t>180X53,69</t>
  </si>
  <si>
    <t>180X55,11</t>
  </si>
  <si>
    <t>180X56,52</t>
  </si>
  <si>
    <t>180X57,93</t>
  </si>
  <si>
    <t>180X59,35</t>
  </si>
  <si>
    <t>180X60,76</t>
  </si>
  <si>
    <t>180X62,17</t>
  </si>
  <si>
    <t>180X63,59</t>
  </si>
  <si>
    <t>190X1,492</t>
  </si>
  <si>
    <t>190X2,983</t>
  </si>
  <si>
    <t>190X4,475</t>
  </si>
  <si>
    <t>190X5,966</t>
  </si>
  <si>
    <t>190X7,458</t>
  </si>
  <si>
    <t>190X8,949</t>
  </si>
  <si>
    <t>190X10,44</t>
  </si>
  <si>
    <t>190X11,93</t>
  </si>
  <si>
    <t>190X13,42</t>
  </si>
  <si>
    <t>190X14,92</t>
  </si>
  <si>
    <t>190X16,41</t>
  </si>
  <si>
    <t>190X17,9</t>
  </si>
  <si>
    <t>190X19,39</t>
  </si>
  <si>
    <t>190X20,88</t>
  </si>
  <si>
    <t>190X22,37</t>
  </si>
  <si>
    <t>190X23,86</t>
  </si>
  <si>
    <t>190X25,36</t>
  </si>
  <si>
    <t>190X26,86</t>
  </si>
  <si>
    <t>190X28,34</t>
  </si>
  <si>
    <t>190X29,83</t>
  </si>
  <si>
    <t>190X31,32</t>
  </si>
  <si>
    <t>190X32,81</t>
  </si>
  <si>
    <t>190X34,31</t>
  </si>
  <si>
    <t>190X35,8</t>
  </si>
  <si>
    <t>190X37,29</t>
  </si>
  <si>
    <t>190X38,78</t>
  </si>
  <si>
    <t>190X40,27</t>
  </si>
  <si>
    <t>190X41,76</t>
  </si>
  <si>
    <t>190X43,25</t>
  </si>
  <si>
    <t>190X44,75</t>
  </si>
  <si>
    <t>190X46,24</t>
  </si>
  <si>
    <t>190X47,73</t>
  </si>
  <si>
    <t>190X49,22</t>
  </si>
  <si>
    <t>190X50,71</t>
  </si>
  <si>
    <t>190X52,2</t>
  </si>
  <si>
    <t>190X53,69</t>
  </si>
  <si>
    <t>190X55,19</t>
  </si>
  <si>
    <t>190X56,68</t>
  </si>
  <si>
    <t>190X58,17</t>
  </si>
  <si>
    <t>190X59,66</t>
  </si>
  <si>
    <t>190X61,15</t>
  </si>
  <si>
    <t>190X62,64</t>
  </si>
  <si>
    <t>190X64,14</t>
  </si>
  <si>
    <t>190X65,63</t>
  </si>
  <si>
    <t>190X67,12</t>
  </si>
  <si>
    <t>200X1,57</t>
  </si>
  <si>
    <t>200X3,14</t>
  </si>
  <si>
    <t>200X4,71</t>
  </si>
  <si>
    <t>200X6,28</t>
  </si>
  <si>
    <t>200X7,85</t>
  </si>
  <si>
    <t>200X9,42</t>
  </si>
  <si>
    <t>200X10,99</t>
  </si>
  <si>
    <t>200X12,56</t>
  </si>
  <si>
    <t>200X14,13</t>
  </si>
  <si>
    <t>200X15,7</t>
  </si>
  <si>
    <t>200X17,27</t>
  </si>
  <si>
    <t>200X18,34</t>
  </si>
  <si>
    <t>200X20,41</t>
  </si>
  <si>
    <t>200X21,98</t>
  </si>
  <si>
    <t>200X23,55</t>
  </si>
  <si>
    <t>200X25,12</t>
  </si>
  <si>
    <t>200X26,69</t>
  </si>
  <si>
    <t>200X28,26</t>
  </si>
  <si>
    <t>200X29,83</t>
  </si>
  <si>
    <t>200X31,4</t>
  </si>
  <si>
    <t>200X32,97</t>
  </si>
  <si>
    <t>200X34,54</t>
  </si>
  <si>
    <t>200X36,11</t>
  </si>
  <si>
    <t>200X37,68</t>
  </si>
  <si>
    <t>200X39,25</t>
  </si>
  <si>
    <t>200X40,28</t>
  </si>
  <si>
    <t>200X42,39</t>
  </si>
  <si>
    <t>200X43,96</t>
  </si>
  <si>
    <t>200X45,53</t>
  </si>
  <si>
    <t>200X47,1</t>
  </si>
  <si>
    <t>200X48,67</t>
  </si>
  <si>
    <t>200X50,24</t>
  </si>
  <si>
    <t>200X51,81</t>
  </si>
  <si>
    <t>200X53,38</t>
  </si>
  <si>
    <t>200X54,95</t>
  </si>
  <si>
    <t>200X56,52</t>
  </si>
  <si>
    <t>200X58,09</t>
  </si>
  <si>
    <t>200X59,66</t>
  </si>
  <si>
    <t>200X61,23</t>
  </si>
  <si>
    <t>200X62,8</t>
  </si>
  <si>
    <t>200X64,37</t>
  </si>
  <si>
    <t>200X65,94</t>
  </si>
  <si>
    <t>200X67,51</t>
  </si>
  <si>
    <t>200X69,08</t>
  </si>
  <si>
    <t>200X70,65</t>
  </si>
  <si>
    <t>210X1,649</t>
  </si>
  <si>
    <t>210X3,297</t>
  </si>
  <si>
    <t>210X4,946</t>
  </si>
  <si>
    <t>210X6,595</t>
  </si>
  <si>
    <t>210X8,243</t>
  </si>
  <si>
    <t>210X9,891</t>
  </si>
  <si>
    <t>210X11,54</t>
  </si>
  <si>
    <t>210X13,19</t>
  </si>
  <si>
    <t>210X14,84</t>
  </si>
  <si>
    <t>210X16,49</t>
  </si>
  <si>
    <t>210X18,13</t>
  </si>
  <si>
    <t>210X19,78</t>
  </si>
  <si>
    <t>210X21,43</t>
  </si>
  <si>
    <t>210X23,08</t>
  </si>
  <si>
    <t>210X24,73</t>
  </si>
  <si>
    <t>210X26,38</t>
  </si>
  <si>
    <t>210X28,02</t>
  </si>
  <si>
    <t>210X29,67</t>
  </si>
  <si>
    <t>210X31,32</t>
  </si>
  <si>
    <t>210X32,97</t>
  </si>
  <si>
    <t>210X34,62</t>
  </si>
  <si>
    <t>210X36,27</t>
  </si>
  <si>
    <t>210X37,92</t>
  </si>
  <si>
    <t>210X39,56</t>
  </si>
  <si>
    <t>210X41,21</t>
  </si>
  <si>
    <t>210X42,86</t>
  </si>
  <si>
    <t>210X44,51</t>
  </si>
  <si>
    <t>210X46,16</t>
  </si>
  <si>
    <t>210X47,81</t>
  </si>
  <si>
    <t>210X49,46</t>
  </si>
  <si>
    <t>210X51,1</t>
  </si>
  <si>
    <t>210X52,75</t>
  </si>
  <si>
    <t>210X54,4</t>
  </si>
  <si>
    <t>210X56,05</t>
  </si>
  <si>
    <t>210X57,7</t>
  </si>
  <si>
    <t>210X59,35</t>
  </si>
  <si>
    <t>210X60,99</t>
  </si>
  <si>
    <t>210X62,64</t>
  </si>
  <si>
    <t>210X64,29</t>
  </si>
  <si>
    <t>210X65,94</t>
  </si>
  <si>
    <t>210X67,59</t>
  </si>
  <si>
    <t>210X69,24</t>
  </si>
  <si>
    <t>210X70,89</t>
  </si>
  <si>
    <t>210X72,53</t>
  </si>
  <si>
    <t>210X74,18</t>
  </si>
  <si>
    <t>220X1,727</t>
  </si>
  <si>
    <t>220X3,454</t>
  </si>
  <si>
    <t>220X5,181</t>
  </si>
  <si>
    <t>220X6,98</t>
  </si>
  <si>
    <t>220X8,635</t>
  </si>
  <si>
    <t>220X10,36</t>
  </si>
  <si>
    <t>220X12,09</t>
  </si>
  <si>
    <t>220X13,82</t>
  </si>
  <si>
    <t>220X15,54</t>
  </si>
  <si>
    <t>220X17,27</t>
  </si>
  <si>
    <t>220X19</t>
  </si>
  <si>
    <t>220X20,72</t>
  </si>
  <si>
    <t>220X22,45</t>
  </si>
  <si>
    <t>220X24,18</t>
  </si>
  <si>
    <t>220X25,91</t>
  </si>
  <si>
    <t>220X27,63</t>
  </si>
  <si>
    <t>220X29,36</t>
  </si>
  <si>
    <t>220X31,09</t>
  </si>
  <si>
    <t>220X32,81</t>
  </si>
  <si>
    <t>220X34,54</t>
  </si>
  <si>
    <t>220X36,27</t>
  </si>
  <si>
    <t>220X37,99</t>
  </si>
  <si>
    <t>220X39,47</t>
  </si>
  <si>
    <t>220X41,18</t>
  </si>
  <si>
    <t>220X42,9</t>
  </si>
  <si>
    <t>220X44,9</t>
  </si>
  <si>
    <t>220X46,63</t>
  </si>
  <si>
    <t>220X48,26</t>
  </si>
  <si>
    <t>220X50,08</t>
  </si>
  <si>
    <t>220X51,81</t>
  </si>
  <si>
    <t>220X53,54</t>
  </si>
  <si>
    <t>220X55,26</t>
  </si>
  <si>
    <t>220X56,99</t>
  </si>
  <si>
    <t>220X58,72</t>
  </si>
  <si>
    <t>220X60,45</t>
  </si>
  <si>
    <t>220X62,17</t>
  </si>
  <si>
    <t>220X63,9</t>
  </si>
  <si>
    <t>220X65,63</t>
  </si>
  <si>
    <t>220X67,35</t>
  </si>
  <si>
    <t>220X69,08</t>
  </si>
  <si>
    <t>220X70,81</t>
  </si>
  <si>
    <t>220X72,53</t>
  </si>
  <si>
    <t>220X74,26</t>
  </si>
  <si>
    <t>220X76</t>
  </si>
  <si>
    <t>220X77,72</t>
  </si>
  <si>
    <t>230X1,806</t>
  </si>
  <si>
    <t>230X3,612</t>
  </si>
  <si>
    <t>230X5,417</t>
  </si>
  <si>
    <t>230X7,222</t>
  </si>
  <si>
    <t>230X9,028</t>
  </si>
  <si>
    <t>230X10,83</t>
  </si>
  <si>
    <t>230X12,64</t>
  </si>
  <si>
    <t>230X14,44</t>
  </si>
  <si>
    <t>230X16,25</t>
  </si>
  <si>
    <t>230X18,06</t>
  </si>
  <si>
    <t>230X19,36</t>
  </si>
  <si>
    <t>230X21,67</t>
  </si>
  <si>
    <t>230X23,47</t>
  </si>
  <si>
    <t>230X25,28</t>
  </si>
  <si>
    <t>230X27,08</t>
  </si>
  <si>
    <t>230X28,89</t>
  </si>
  <si>
    <t>230X30,69</t>
  </si>
  <si>
    <t>230X32,5</t>
  </si>
  <si>
    <t>230X34,3</t>
  </si>
  <si>
    <t>230X36,11</t>
  </si>
  <si>
    <t>230X37,92</t>
  </si>
  <si>
    <t>230X39,72</t>
  </si>
  <si>
    <t>230X41,53</t>
  </si>
  <si>
    <t>230X43,33</t>
  </si>
  <si>
    <t>230X45,14</t>
  </si>
  <si>
    <t>230X46,94</t>
  </si>
  <si>
    <t>230X48,75</t>
  </si>
  <si>
    <t>230X50,55</t>
  </si>
  <si>
    <t>230X52,36</t>
  </si>
  <si>
    <t>230X54,17</t>
  </si>
  <si>
    <t>230X55,97</t>
  </si>
  <si>
    <t>230X57,78</t>
  </si>
  <si>
    <t>230X59,58</t>
  </si>
  <si>
    <t>230X61,39</t>
  </si>
  <si>
    <t>230X63,19</t>
  </si>
  <si>
    <t>230X64,99</t>
  </si>
  <si>
    <t>230X65,8</t>
  </si>
  <si>
    <t>230X68,61</t>
  </si>
  <si>
    <t>230X70,41</t>
  </si>
  <si>
    <t>230X72,22</t>
  </si>
  <si>
    <t>230X74,03</t>
  </si>
  <si>
    <t>230X75,83</t>
  </si>
  <si>
    <t>230X77,64</t>
  </si>
  <si>
    <t>230X79,44</t>
  </si>
  <si>
    <t>230X81,25</t>
  </si>
  <si>
    <t>240X1,884</t>
  </si>
  <si>
    <t>240X3,768</t>
  </si>
  <si>
    <t>240X5,652</t>
  </si>
  <si>
    <t>240X7,536</t>
  </si>
  <si>
    <t>240X9,42</t>
  </si>
  <si>
    <t>240X11,3</t>
  </si>
  <si>
    <t>240X13,19</t>
  </si>
  <si>
    <t>240X15,07</t>
  </si>
  <si>
    <t>240X16,96</t>
  </si>
  <si>
    <t>240X18,84</t>
  </si>
  <si>
    <t>240X20,72</t>
  </si>
  <si>
    <t>240X22,61</t>
  </si>
  <si>
    <t>240X24,49</t>
  </si>
  <si>
    <t>240X26,38</t>
  </si>
  <si>
    <t>240X28,26</t>
  </si>
  <si>
    <t>240X30,14</t>
  </si>
  <si>
    <t>240X32,03</t>
  </si>
  <si>
    <t>240X33,91</t>
  </si>
  <si>
    <t>240X35,8</t>
  </si>
  <si>
    <t>240X37,68</t>
  </si>
  <si>
    <t>240X39,56</t>
  </si>
  <si>
    <t>240X41,45</t>
  </si>
  <si>
    <t>240X43,33</t>
  </si>
  <si>
    <t>240X45,22</t>
  </si>
  <si>
    <t>240X47,1</t>
  </si>
  <si>
    <t>240X48,28</t>
  </si>
  <si>
    <t>240X50,87</t>
  </si>
  <si>
    <t>240X52,75</t>
  </si>
  <si>
    <t>240X54,64</t>
  </si>
  <si>
    <t>240X56,52</t>
  </si>
  <si>
    <t>240X58,4</t>
  </si>
  <si>
    <t>240X60,29</t>
  </si>
  <si>
    <t>240X62,17</t>
  </si>
  <si>
    <t>240X64,06</t>
  </si>
  <si>
    <t>240X65,94</t>
  </si>
  <si>
    <t>240X67,82</t>
  </si>
  <si>
    <t>240X69,71</t>
  </si>
  <si>
    <t>240X71,59</t>
  </si>
  <si>
    <t>240X73,48</t>
  </si>
  <si>
    <t>240X75,36</t>
  </si>
  <si>
    <t>240X77,24</t>
  </si>
  <si>
    <t>240X79,13</t>
  </si>
  <si>
    <t>240X81,01</t>
  </si>
  <si>
    <t>240X82,9</t>
  </si>
  <si>
    <t>240X84,78</t>
  </si>
  <si>
    <t>250X1,963</t>
  </si>
  <si>
    <t>250X3,925</t>
  </si>
  <si>
    <t>250X5,887</t>
  </si>
  <si>
    <t>250X7,85</t>
  </si>
  <si>
    <t>250X9,81</t>
  </si>
  <si>
    <t>250X11,78</t>
  </si>
  <si>
    <t>250X13,74</t>
  </si>
  <si>
    <t>250X15,7</t>
  </si>
  <si>
    <t>250X17,66</t>
  </si>
  <si>
    <t>250X19,63</t>
  </si>
  <si>
    <t>250X21,59</t>
  </si>
  <si>
    <t>250X23,55</t>
  </si>
  <si>
    <t>250X25,51</t>
  </si>
  <si>
    <t>250X27,48</t>
  </si>
  <si>
    <t>250X27,44</t>
  </si>
  <si>
    <t>250X31,4</t>
  </si>
  <si>
    <t>250X33,36</t>
  </si>
  <si>
    <t>250X35,33</t>
  </si>
  <si>
    <t>250X37,29</t>
  </si>
  <si>
    <t>250X39,25</t>
  </si>
  <si>
    <t>250X41,21</t>
  </si>
  <si>
    <t>250X43,18</t>
  </si>
  <si>
    <t>250X45,14</t>
  </si>
  <si>
    <t>250X47,1</t>
  </si>
  <si>
    <t>250X49,06</t>
  </si>
  <si>
    <t>250X51,03</t>
  </si>
  <si>
    <t>250X52,99</t>
  </si>
  <si>
    <t>250X54,95</t>
  </si>
  <si>
    <t>250X56,91</t>
  </si>
  <si>
    <t>250X58,88</t>
  </si>
  <si>
    <t>250X60,84</t>
  </si>
  <si>
    <t>250X62,8</t>
  </si>
  <si>
    <t>250X64,76</t>
  </si>
  <si>
    <t>250X66,73</t>
  </si>
  <si>
    <t>250X68,69</t>
  </si>
  <si>
    <t>250X70,65</t>
  </si>
  <si>
    <t>250X72,61</t>
  </si>
  <si>
    <t>250X74,58</t>
  </si>
  <si>
    <t>250X76,54</t>
  </si>
  <si>
    <t>250X78,5</t>
  </si>
  <si>
    <t>250X80,46</t>
  </si>
  <si>
    <t>250X82,43</t>
  </si>
  <si>
    <t>250X84,39</t>
  </si>
  <si>
    <t>250X86,35</t>
  </si>
  <si>
    <t>250X86,31</t>
  </si>
  <si>
    <t>260X2,041</t>
  </si>
  <si>
    <t>260X4,082</t>
  </si>
  <si>
    <t>260X6,123</t>
  </si>
  <si>
    <t>260X8,164</t>
  </si>
  <si>
    <t>260X10,21</t>
  </si>
  <si>
    <t>260X12,25</t>
  </si>
  <si>
    <t>260X14,29</t>
  </si>
  <si>
    <t>260X16,33</t>
  </si>
  <si>
    <t>260X18,37</t>
  </si>
  <si>
    <t>260X20,41</t>
  </si>
  <si>
    <t>260X22,45</t>
  </si>
  <si>
    <t>260X24,49</t>
  </si>
  <si>
    <t>260X26,53</t>
  </si>
  <si>
    <t>260X28,57</t>
  </si>
  <si>
    <t>260X30,62</t>
  </si>
  <si>
    <t>260X32,66</t>
  </si>
  <si>
    <t>260X34,7</t>
  </si>
  <si>
    <t>260X36,74</t>
  </si>
  <si>
    <t>260X38,78</t>
  </si>
  <si>
    <t>260X40,82</t>
  </si>
  <si>
    <t>260X42,86</t>
  </si>
  <si>
    <t>260X44,9</t>
  </si>
  <si>
    <t>260X46,94</t>
  </si>
  <si>
    <t>260X48,98</t>
  </si>
  <si>
    <t>260X51,02</t>
  </si>
  <si>
    <t>260X53,07</t>
  </si>
  <si>
    <t>260X55,11</t>
  </si>
  <si>
    <t>260X57,15</t>
  </si>
  <si>
    <t>260X59,19</t>
  </si>
  <si>
    <t>260X61,23</t>
  </si>
  <si>
    <t>260X63,27</t>
  </si>
  <si>
    <t>260X65,31</t>
  </si>
  <si>
    <t>260X67,35</t>
  </si>
  <si>
    <t>260X69,39</t>
  </si>
  <si>
    <t>260X71,44</t>
  </si>
  <si>
    <t>260X73,48</t>
  </si>
  <si>
    <t>260X75,52</t>
  </si>
  <si>
    <t>260X77,56</t>
  </si>
  <si>
    <t>260X79,6</t>
  </si>
  <si>
    <t>260X81,64</t>
  </si>
  <si>
    <t>260X83,68</t>
  </si>
  <si>
    <t>260X85,72</t>
  </si>
  <si>
    <t>260X87,36</t>
  </si>
  <si>
    <t>260X89,8</t>
  </si>
  <si>
    <t>260X91,85</t>
  </si>
  <si>
    <t>270X2,119</t>
  </si>
  <si>
    <t>270X4,238</t>
  </si>
  <si>
    <t>270X6,357</t>
  </si>
  <si>
    <t>270X8,476</t>
  </si>
  <si>
    <t>270X10,6</t>
  </si>
  <si>
    <t>270X12,71</t>
  </si>
  <si>
    <t>270X14,83</t>
  </si>
  <si>
    <t>270X16,95</t>
  </si>
  <si>
    <t>270X19,07</t>
  </si>
  <si>
    <t>270X21,19</t>
  </si>
  <si>
    <t>270X23,31</t>
  </si>
  <si>
    <t>270X25,43</t>
  </si>
  <si>
    <t>270X27,55</t>
  </si>
  <si>
    <t>270X29,67</t>
  </si>
  <si>
    <t>270X31,79</t>
  </si>
  <si>
    <t>270X33,9</t>
  </si>
  <si>
    <t>270X36,02</t>
  </si>
  <si>
    <t>270X38,14</t>
  </si>
  <si>
    <t>270X40,26</t>
  </si>
  <si>
    <t>270X42,38</t>
  </si>
  <si>
    <t>270X44,5</t>
  </si>
  <si>
    <t>270X46,62</t>
  </si>
  <si>
    <t>270X48,74</t>
  </si>
  <si>
    <t>270X50,86</t>
  </si>
  <si>
    <t>270X52,98</t>
  </si>
  <si>
    <t>270X55,09</t>
  </si>
  <si>
    <t>270X57,21</t>
  </si>
  <si>
    <t>270X59,33</t>
  </si>
  <si>
    <t>270X61,45</t>
  </si>
  <si>
    <t>270X63,57</t>
  </si>
  <si>
    <t>270X65,69</t>
  </si>
  <si>
    <t>270X67,81</t>
  </si>
  <si>
    <t>270X69,93</t>
  </si>
  <si>
    <t>270X72,05</t>
  </si>
  <si>
    <t>270X74,17</t>
  </si>
  <si>
    <t>270X76,28</t>
  </si>
  <si>
    <t>270X78,4</t>
  </si>
  <si>
    <t>270X80,52</t>
  </si>
  <si>
    <t>270X82,64</t>
  </si>
  <si>
    <t>270X84,76</t>
  </si>
  <si>
    <t>270X86,88</t>
  </si>
  <si>
    <t>270X89</t>
  </si>
  <si>
    <t>270X91,12</t>
  </si>
  <si>
    <t>270X93,24</t>
  </si>
  <si>
    <t>270X95,36</t>
  </si>
  <si>
    <t>280X2,198</t>
  </si>
  <si>
    <t>280X4,396</t>
  </si>
  <si>
    <t>280X6,594</t>
  </si>
  <si>
    <t>280X8,792</t>
  </si>
  <si>
    <t>280X10,99</t>
  </si>
  <si>
    <t>280X13,19</t>
  </si>
  <si>
    <t>280X15,39</t>
  </si>
  <si>
    <t>280X17,58</t>
  </si>
  <si>
    <t>280X19,78</t>
  </si>
  <si>
    <t>280X21,98</t>
  </si>
  <si>
    <t>280X24,18</t>
  </si>
  <si>
    <t>280X26,38</t>
  </si>
  <si>
    <t>280X28,57</t>
  </si>
  <si>
    <t>280X30,77</t>
  </si>
  <si>
    <t>280X32,97</t>
  </si>
  <si>
    <t>280X35,17</t>
  </si>
  <si>
    <t>280X37,37</t>
  </si>
  <si>
    <t>280X39,56</t>
  </si>
  <si>
    <t>280X41,76</t>
  </si>
  <si>
    <t>280X43,96</t>
  </si>
  <si>
    <t>280X46,16</t>
  </si>
  <si>
    <t>280X48,36</t>
  </si>
  <si>
    <t>280X50,55</t>
  </si>
  <si>
    <t>280X52,75</t>
  </si>
  <si>
    <t>280X54,95</t>
  </si>
  <si>
    <t>280X57,15</t>
  </si>
  <si>
    <t>280X59,35</t>
  </si>
  <si>
    <t>280X61,54</t>
  </si>
  <si>
    <t>280X63,74</t>
  </si>
  <si>
    <t>280X65,94</t>
  </si>
  <si>
    <t>280X68,14</t>
  </si>
  <si>
    <t>280X70,34</t>
  </si>
  <si>
    <t>280X72,53</t>
  </si>
  <si>
    <t>280X74,73</t>
  </si>
  <si>
    <t>280X76,93</t>
  </si>
  <si>
    <t>280X79,13</t>
  </si>
  <si>
    <t>280X81,33</t>
  </si>
  <si>
    <t>280X83,52</t>
  </si>
  <si>
    <t>280X85,72</t>
  </si>
  <si>
    <t>280X87,92</t>
  </si>
  <si>
    <t>280X90,12</t>
  </si>
  <si>
    <t>280X92,32</t>
  </si>
  <si>
    <t>280X94,51</t>
  </si>
  <si>
    <t>280X96,71</t>
  </si>
  <si>
    <t>280X98,91</t>
  </si>
  <si>
    <t>290X2,277</t>
  </si>
  <si>
    <t>290X4,553</t>
  </si>
  <si>
    <t>290X6,829</t>
  </si>
  <si>
    <t>290X9,106</t>
  </si>
  <si>
    <t>290X11,38</t>
  </si>
  <si>
    <t>290X13,66</t>
  </si>
  <si>
    <t>290X15,94</t>
  </si>
  <si>
    <t>290X18,21</t>
  </si>
  <si>
    <t>290X20,49</t>
  </si>
  <si>
    <t>290X22,77</t>
  </si>
  <si>
    <t>290X25,04</t>
  </si>
  <si>
    <t>290X27,31</t>
  </si>
  <si>
    <t>290X29,59</t>
  </si>
  <si>
    <t>290X31,87</t>
  </si>
  <si>
    <t>290X34,15</t>
  </si>
  <si>
    <t>290X36,42</t>
  </si>
  <si>
    <t>290X38,7</t>
  </si>
  <si>
    <t>290X40,98</t>
  </si>
  <si>
    <t>290X43,25</t>
  </si>
  <si>
    <t>290X45,53</t>
  </si>
  <si>
    <t>290X47,81</t>
  </si>
  <si>
    <t>290X50,08</t>
  </si>
  <si>
    <t>290X52,36</t>
  </si>
  <si>
    <t>290X54,64</t>
  </si>
  <si>
    <t>290X56,91</t>
  </si>
  <si>
    <t>290X59,19</t>
  </si>
  <si>
    <t>290X61,47</t>
  </si>
  <si>
    <t>290X63,74</t>
  </si>
  <si>
    <t>290X66,02</t>
  </si>
  <si>
    <t>290X68,3</t>
  </si>
  <si>
    <t>290X70,57</t>
  </si>
  <si>
    <t>290X72,85</t>
  </si>
  <si>
    <t>290X75,12</t>
  </si>
  <si>
    <t>290X77,4</t>
  </si>
  <si>
    <t>290X79,68</t>
  </si>
  <si>
    <t>290X81,95</t>
  </si>
  <si>
    <t>290X84,23</t>
  </si>
  <si>
    <t>290X86,51</t>
  </si>
  <si>
    <t>290X88,78</t>
  </si>
  <si>
    <t>290X91,06</t>
  </si>
  <si>
    <t>290X93,34</t>
  </si>
  <si>
    <t>290X95,61</t>
  </si>
  <si>
    <t>290X97,89</t>
  </si>
  <si>
    <t>290X100,1</t>
  </si>
  <si>
    <t>290X102,4</t>
  </si>
  <si>
    <t>300X2,355</t>
  </si>
  <si>
    <t>300X4,71</t>
  </si>
  <si>
    <t>300X7,065</t>
  </si>
  <si>
    <t>300X9,42</t>
  </si>
  <si>
    <t>300X11,78</t>
  </si>
  <si>
    <t>300X14,13</t>
  </si>
  <si>
    <t>300X16,49</t>
  </si>
  <si>
    <t>300X18,84</t>
  </si>
  <si>
    <t>300X21,2</t>
  </si>
  <si>
    <t>300X23,55</t>
  </si>
  <si>
    <t>300X25,91</t>
  </si>
  <si>
    <t>300X28,26</t>
  </si>
  <si>
    <t>300X30,61</t>
  </si>
  <si>
    <t>300X32,97</t>
  </si>
  <si>
    <t>300X35,33</t>
  </si>
  <si>
    <t>300X37,68</t>
  </si>
  <si>
    <t>300X40,04</t>
  </si>
  <si>
    <t>300X42,39</t>
  </si>
  <si>
    <t>300X44,75</t>
  </si>
  <si>
    <t>300X47,1</t>
  </si>
  <si>
    <t>300X49,46</t>
  </si>
  <si>
    <t>300X51,81</t>
  </si>
  <si>
    <t>300X54,17</t>
  </si>
  <si>
    <t>300X56,52</t>
  </si>
  <si>
    <t>300X58,88</t>
  </si>
  <si>
    <t>300X61,23</t>
  </si>
  <si>
    <t>300X63,59</t>
  </si>
  <si>
    <t>300X65,94</t>
  </si>
  <si>
    <t>300X68,3</t>
  </si>
  <si>
    <t>300X70,65</t>
  </si>
  <si>
    <t>300X73</t>
  </si>
  <si>
    <t>300X75,36</t>
  </si>
  <si>
    <t>300X77,72</t>
  </si>
  <si>
    <t>300X80,07</t>
  </si>
  <si>
    <t>300X82,42</t>
  </si>
  <si>
    <t>300X84,78</t>
  </si>
  <si>
    <t>300X87,14</t>
  </si>
  <si>
    <t>300X89,49</t>
  </si>
  <si>
    <t>300X91,85</t>
  </si>
  <si>
    <t>300X94,2</t>
  </si>
  <si>
    <t>300X96,56</t>
  </si>
  <si>
    <t>300X98,91</t>
  </si>
  <si>
    <t>300X101,3</t>
  </si>
  <si>
    <t>300X103,6</t>
  </si>
  <si>
    <t>300X106</t>
  </si>
  <si>
    <t>310X2,434</t>
  </si>
  <si>
    <t>310X4,867</t>
  </si>
  <si>
    <t>310X7,3</t>
  </si>
  <si>
    <t>310X9,734</t>
  </si>
  <si>
    <t>310X12,17</t>
  </si>
  <si>
    <t>310X14,6</t>
  </si>
  <si>
    <t>310X17,03</t>
  </si>
  <si>
    <t>310X19,47</t>
  </si>
  <si>
    <t>310X21,9</t>
  </si>
  <si>
    <t>310X24,34</t>
  </si>
  <si>
    <t>310X26,77</t>
  </si>
  <si>
    <t>310X29,2</t>
  </si>
  <si>
    <t>310X31,63</t>
  </si>
  <si>
    <t>310X34,07</t>
  </si>
  <si>
    <t>310X36,5</t>
  </si>
  <si>
    <t>310X38,94</t>
  </si>
  <si>
    <t>310X41,37</t>
  </si>
  <si>
    <t>310X43,8</t>
  </si>
  <si>
    <t>310X46,24</t>
  </si>
  <si>
    <t>310X48,67</t>
  </si>
  <si>
    <t>310X51,1</t>
  </si>
  <si>
    <t>310X53,54</t>
  </si>
  <si>
    <t>310X55,97</t>
  </si>
  <si>
    <t>310X58,4</t>
  </si>
  <si>
    <t>310X60,84</t>
  </si>
  <si>
    <t>310X63,27</t>
  </si>
  <si>
    <t>310X65,7</t>
  </si>
  <si>
    <t>310X68,14</t>
  </si>
  <si>
    <t>310X70,57</t>
  </si>
  <si>
    <t>310X73</t>
  </si>
  <si>
    <t>310X75,44</t>
  </si>
  <si>
    <t>310X77,87</t>
  </si>
  <si>
    <t>310X80,31</t>
  </si>
  <si>
    <t>310X82,74</t>
  </si>
  <si>
    <t>310X85,17</t>
  </si>
  <si>
    <t>310X87,61</t>
  </si>
  <si>
    <t>310X90,04</t>
  </si>
  <si>
    <t>310X92,47</t>
  </si>
  <si>
    <t>310X94,91</t>
  </si>
  <si>
    <t>310X97,34</t>
  </si>
  <si>
    <t>310X99,77</t>
  </si>
  <si>
    <t>310X102,2</t>
  </si>
  <si>
    <t>310X104,6</t>
  </si>
  <si>
    <t>310X107</t>
  </si>
  <si>
    <t>310X109,5</t>
  </si>
  <si>
    <t>320X2,512</t>
  </si>
  <si>
    <t>320X5,024</t>
  </si>
  <si>
    <t>320X7,536</t>
  </si>
  <si>
    <t>320X10,05</t>
  </si>
  <si>
    <t>320X12,56</t>
  </si>
  <si>
    <t>320X15,07</t>
  </si>
  <si>
    <t>320X17,58</t>
  </si>
  <si>
    <t>320X20,1</t>
  </si>
  <si>
    <t>320X22,69</t>
  </si>
  <si>
    <t>320X25,12</t>
  </si>
  <si>
    <t>320X27,63</t>
  </si>
  <si>
    <t>320X30,14</t>
  </si>
  <si>
    <t>320X32,66</t>
  </si>
  <si>
    <t>320X35,07</t>
  </si>
  <si>
    <t>320X37,68</t>
  </si>
  <si>
    <t>320X40,19</t>
  </si>
  <si>
    <t>320X42,7</t>
  </si>
  <si>
    <t>320X45,27</t>
  </si>
  <si>
    <t>320X47,73</t>
  </si>
  <si>
    <t>320X50,24</t>
  </si>
  <si>
    <t>320X52,75</t>
  </si>
  <si>
    <t>320X55,26</t>
  </si>
  <si>
    <t>320X57,78</t>
  </si>
  <si>
    <t>320X60,29</t>
  </si>
  <si>
    <t>320X62,8</t>
  </si>
  <si>
    <t>320X65,31</t>
  </si>
  <si>
    <t>320X67,82</t>
  </si>
  <si>
    <t>320X70,34</t>
  </si>
  <si>
    <t>320X72,85</t>
  </si>
  <si>
    <t>320X75,36</t>
  </si>
  <si>
    <t>320X77,87</t>
  </si>
  <si>
    <t>320X80,38</t>
  </si>
  <si>
    <t>320X82,9</t>
  </si>
  <si>
    <t>320X85,41</t>
  </si>
  <si>
    <t>320X87,92</t>
  </si>
  <si>
    <t>320X90,43</t>
  </si>
  <si>
    <t>320X92,94</t>
  </si>
  <si>
    <t>320X95,46</t>
  </si>
  <si>
    <t>320X97,97</t>
  </si>
  <si>
    <t>320X100,5</t>
  </si>
  <si>
    <t>320X103</t>
  </si>
  <si>
    <t>320X105,5</t>
  </si>
  <si>
    <t>320X108</t>
  </si>
  <si>
    <t>320X110,5</t>
  </si>
  <si>
    <t>320X113</t>
  </si>
  <si>
    <t>80x5,0</t>
  </si>
  <si>
    <t>80x6,0</t>
  </si>
  <si>
    <t>80x7,0</t>
  </si>
  <si>
    <t>100x7,0</t>
  </si>
  <si>
    <t>100x8,0</t>
  </si>
  <si>
    <t>120x6,0</t>
  </si>
  <si>
    <t>120x7,0</t>
  </si>
  <si>
    <t>120x8,0</t>
  </si>
  <si>
    <t>140x7,0</t>
  </si>
  <si>
    <t>140x8,0</t>
  </si>
  <si>
    <t>140x10,0</t>
  </si>
  <si>
    <t>160x7,0</t>
  </si>
  <si>
    <t>160x8,0</t>
  </si>
  <si>
    <t>160x9,0</t>
  </si>
  <si>
    <t>160x11,0</t>
  </si>
  <si>
    <t>180x8,0</t>
  </si>
  <si>
    <t>180x9,0</t>
  </si>
  <si>
    <t>180x10,0</t>
  </si>
  <si>
    <t>180x11,0</t>
  </si>
  <si>
    <t>200x9,0</t>
  </si>
  <si>
    <t>200x10,0</t>
  </si>
  <si>
    <t>200x11,5</t>
  </si>
  <si>
    <t>220x10,0</t>
  </si>
  <si>
    <t>220x11,5</t>
  </si>
  <si>
    <t>240x10,0</t>
  </si>
  <si>
    <t>240x11,0</t>
  </si>
  <si>
    <t>240x12,0</t>
  </si>
  <si>
    <t>260x10,0</t>
  </si>
  <si>
    <t>260x11,0</t>
  </si>
  <si>
    <t>260x12,0</t>
  </si>
  <si>
    <t>280x11,0</t>
  </si>
  <si>
    <t>280x12,0</t>
  </si>
  <si>
    <t>280x13,0</t>
  </si>
  <si>
    <t>300x11,0</t>
  </si>
  <si>
    <t>300x12,0</t>
  </si>
  <si>
    <t>300x13,0</t>
  </si>
  <si>
    <t>320x12,0</t>
  </si>
  <si>
    <t>320x13,0</t>
  </si>
  <si>
    <t>320x14,0</t>
  </si>
  <si>
    <t>340x12,0</t>
  </si>
  <si>
    <t>340x13,0</t>
  </si>
  <si>
    <t>340x14,0</t>
  </si>
  <si>
    <t>370x13,0</t>
  </si>
  <si>
    <t>370x14,0</t>
  </si>
  <si>
    <t>370x15,0</t>
  </si>
  <si>
    <t>400x14,0</t>
  </si>
  <si>
    <t>400x15,0</t>
  </si>
  <si>
    <t>400x16,0</t>
  </si>
  <si>
    <t>430x14,0</t>
  </si>
  <si>
    <t>430x15,0</t>
  </si>
  <si>
    <t>430x17,0</t>
  </si>
  <si>
    <t>430x19,0</t>
  </si>
  <si>
    <t>430x20,0</t>
  </si>
  <si>
    <t>BF</t>
  </si>
  <si>
    <t>14a</t>
  </si>
  <si>
    <t>14b</t>
  </si>
  <si>
    <t>16a</t>
  </si>
  <si>
    <t>16b</t>
  </si>
  <si>
    <t>18a</t>
  </si>
  <si>
    <t>18b</t>
  </si>
  <si>
    <t>20a</t>
  </si>
  <si>
    <t>20b</t>
  </si>
  <si>
    <t>22a</t>
  </si>
  <si>
    <t>22b</t>
  </si>
  <si>
    <t>24a</t>
  </si>
  <si>
    <t>24b</t>
  </si>
  <si>
    <t>27a</t>
  </si>
  <si>
    <t>27b</t>
  </si>
  <si>
    <t>60x6</t>
  </si>
  <si>
    <t>200x12</t>
  </si>
  <si>
    <t>220x10</t>
  </si>
  <si>
    <t>220x11</t>
  </si>
  <si>
    <t>220x12</t>
  </si>
  <si>
    <t>240x10</t>
  </si>
  <si>
    <t>240x11</t>
  </si>
  <si>
    <t>240x12</t>
  </si>
  <si>
    <t>260x11</t>
  </si>
  <si>
    <t>260x12</t>
  </si>
  <si>
    <t>260x13</t>
  </si>
  <si>
    <t>280x11</t>
  </si>
  <si>
    <t>280x12</t>
  </si>
  <si>
    <t>280x13</t>
  </si>
  <si>
    <t>300x11</t>
  </si>
  <si>
    <t>300x12</t>
  </si>
  <si>
    <t>300x13</t>
  </si>
  <si>
    <t>300x14</t>
  </si>
  <si>
    <t>320x12</t>
  </si>
  <si>
    <t>320x13</t>
  </si>
  <si>
    <t>320x14</t>
  </si>
  <si>
    <t>320x15</t>
  </si>
  <si>
    <t>340x12</t>
  </si>
  <si>
    <t>340x13</t>
  </si>
  <si>
    <t>340x14</t>
  </si>
  <si>
    <t>340x15</t>
  </si>
  <si>
    <t>370x13</t>
  </si>
  <si>
    <t>370x14</t>
  </si>
  <si>
    <t>370x15</t>
  </si>
  <si>
    <t>370x16</t>
  </si>
  <si>
    <t>400x14</t>
  </si>
  <si>
    <t>400x15</t>
  </si>
  <si>
    <t>400x16</t>
  </si>
  <si>
    <t>400x17</t>
  </si>
  <si>
    <t>430x15</t>
  </si>
  <si>
    <t>430x17</t>
  </si>
  <si>
    <t>430x19</t>
  </si>
  <si>
    <t>430x21</t>
  </si>
  <si>
    <t>Area del ala (mm^2)</t>
  </si>
  <si>
    <t>Inercia+Ad^2</t>
  </si>
  <si>
    <t>Espesor</t>
  </si>
  <si>
    <t>Acero</t>
  </si>
  <si>
    <t>Aluminio</t>
  </si>
  <si>
    <t>FRP Sandwich</t>
  </si>
  <si>
    <t>Madera</t>
  </si>
  <si>
    <t>Material</t>
  </si>
  <si>
    <t>Valor</t>
  </si>
  <si>
    <t>FRP laminado</t>
  </si>
  <si>
    <t>Ancho</t>
  </si>
  <si>
    <t>Área</t>
  </si>
  <si>
    <t>Centroide</t>
  </si>
  <si>
    <t xml:space="preserve">Chapa asociada </t>
  </si>
  <si>
    <t>Modulo de Sección cm2</t>
  </si>
  <si>
    <t>alma</t>
  </si>
  <si>
    <t>ala</t>
  </si>
  <si>
    <t>Eje neutro</t>
  </si>
  <si>
    <t>mm</t>
  </si>
  <si>
    <t xml:space="preserve">Inercia </t>
  </si>
  <si>
    <t>mm^4</t>
  </si>
  <si>
    <t>cm^4</t>
  </si>
  <si>
    <t>SM</t>
  </si>
  <si>
    <t>mm^3</t>
  </si>
  <si>
    <t>cm^3</t>
  </si>
  <si>
    <t>area</t>
  </si>
  <si>
    <t>mm^2</t>
  </si>
  <si>
    <t>cm^2</t>
  </si>
  <si>
    <t>Eje neutro sin forro</t>
  </si>
  <si>
    <t>I cm^4</t>
  </si>
  <si>
    <t>Valor importado</t>
  </si>
  <si>
    <t>Centroide Ala</t>
  </si>
  <si>
    <t>Centroide Alma</t>
  </si>
  <si>
    <t>Area</t>
  </si>
  <si>
    <t>Inercia+Ad^2 (Chapa asociada)</t>
  </si>
  <si>
    <t>Inercia+Ad^2 (Alma)</t>
  </si>
  <si>
    <t>Inercia+Ad^2 (Ala)</t>
  </si>
  <si>
    <t>Chapa asociada</t>
  </si>
  <si>
    <t>Centroide Total</t>
  </si>
  <si>
    <t>Area chapa asociada (mm^2)</t>
  </si>
  <si>
    <t>Area del alma (mm^2)</t>
  </si>
  <si>
    <t>Inercia</t>
  </si>
  <si>
    <t>Centroide chapa asociada</t>
  </si>
  <si>
    <t>Centro Total</t>
  </si>
  <si>
    <t>i Total</t>
  </si>
  <si>
    <t>tf(mm)ALTO ALA</t>
  </si>
  <si>
    <t>tw(mm)ANCHO ALMA</t>
  </si>
  <si>
    <t>h(mm)ALTO ALMA</t>
  </si>
  <si>
    <t>b(mm)ANCHO ALA</t>
  </si>
  <si>
    <t>Inercia CHAPA ASOCIADA</t>
  </si>
  <si>
    <t>INERCIA ALMA</t>
  </si>
  <si>
    <t>INERCIA ALA</t>
  </si>
  <si>
    <t>Espesor (ALTO)</t>
  </si>
  <si>
    <t xml:space="preserve">INERCIA </t>
  </si>
  <si>
    <t>Area  (mm^2)</t>
  </si>
  <si>
    <t xml:space="preserve">Centroide </t>
  </si>
  <si>
    <t xml:space="preserve">Inercia+Ad^2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</si>
</sst>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Arimo"/>
    </font>
    <font>
      <b/>
      <sz val="10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0311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A0311C"/>
        <bgColor rgb="FF00000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3" fontId="2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3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0" fontId="0" fillId="0" borderId="0" xfId="0" applyAlignment="1">
      <alignment horizontal="right"/>
    </xf>
    <xf numFmtId="1" fontId="0" fillId="0" borderId="0" xfId="0" applyNumberFormat="1"/>
    <xf numFmtId="164" fontId="0" fillId="0" borderId="4" xfId="0" applyNumberFormat="1" applyBorder="1"/>
    <xf numFmtId="164" fontId="0" fillId="0" borderId="0" xfId="0" applyNumberFormat="1"/>
    <xf numFmtId="0" fontId="0" fillId="0" borderId="6" xfId="0" applyBorder="1"/>
    <xf numFmtId="1" fontId="0" fillId="0" borderId="6" xfId="0" applyNumberFormat="1" applyBorder="1"/>
    <xf numFmtId="164" fontId="0" fillId="0" borderId="7" xfId="0" applyNumberFormat="1" applyBorder="1"/>
    <xf numFmtId="0" fontId="0" fillId="0" borderId="8" xfId="0" applyBorder="1"/>
    <xf numFmtId="164" fontId="0" fillId="0" borderId="9" xfId="0" applyNumberFormat="1" applyBorder="1"/>
    <xf numFmtId="0" fontId="0" fillId="0" borderId="10" xfId="0" applyBorder="1"/>
    <xf numFmtId="0" fontId="0" fillId="0" borderId="3" xfId="0" applyBorder="1"/>
    <xf numFmtId="0" fontId="0" fillId="0" borderId="4" xfId="0" applyBorder="1"/>
    <xf numFmtId="2" fontId="0" fillId="0" borderId="8" xfId="0" applyNumberFormat="1" applyBorder="1"/>
    <xf numFmtId="2" fontId="0" fillId="0" borderId="5" xfId="0" applyNumberFormat="1" applyBorder="1"/>
    <xf numFmtId="0" fontId="0" fillId="0" borderId="7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11" xfId="0" applyBorder="1" applyAlignment="1">
      <alignment wrapText="1"/>
    </xf>
    <xf numFmtId="164" fontId="0" fillId="0" borderId="13" xfId="0" applyNumberFormat="1" applyBorder="1"/>
    <xf numFmtId="2" fontId="0" fillId="0" borderId="0" xfId="0" applyNumberFormat="1"/>
    <xf numFmtId="0" fontId="0" fillId="3" borderId="0" xfId="0" applyFill="1"/>
    <xf numFmtId="0" fontId="3" fillId="2" borderId="14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21771</xdr:colOff>
      <xdr:row>1</xdr:row>
      <xdr:rowOff>21770</xdr:rowOff>
    </xdr:from>
    <xdr:to>
      <xdr:col>21</xdr:col>
      <xdr:colOff>81110</xdr:colOff>
      <xdr:row>17</xdr:row>
      <xdr:rowOff>123257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CA171BE-A353-CC59-E2D5-A190A03DA9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4428" y="522513"/>
          <a:ext cx="6416596" cy="28882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609600</xdr:colOff>
      <xdr:row>11</xdr:row>
      <xdr:rowOff>30480</xdr:rowOff>
    </xdr:from>
    <xdr:to>
      <xdr:col>21</xdr:col>
      <xdr:colOff>60960</xdr:colOff>
      <xdr:row>21</xdr:row>
      <xdr:rowOff>106680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156C4C1-D8A5-BEA5-D2D7-C8F1F30CC4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5440" y="2461260"/>
          <a:ext cx="1828800" cy="1828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167640</xdr:colOff>
      <xdr:row>7</xdr:row>
      <xdr:rowOff>60960</xdr:rowOff>
    </xdr:from>
    <xdr:to>
      <xdr:col>16</xdr:col>
      <xdr:colOff>725805</xdr:colOff>
      <xdr:row>19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71608FA-89C3-A2BA-372A-E04E04C52D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04320" y="2004060"/>
          <a:ext cx="2143125" cy="2143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371867</xdr:colOff>
      <xdr:row>11</xdr:row>
      <xdr:rowOff>68077</xdr:rowOff>
    </xdr:from>
    <xdr:to>
      <xdr:col>33</xdr:col>
      <xdr:colOff>379694</xdr:colOff>
      <xdr:row>24</xdr:row>
      <xdr:rowOff>17825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CE4CACB-4819-7BF5-E47E-E180FFC8C9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82734" y="2531877"/>
          <a:ext cx="2395427" cy="23712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8FDB-FC9F-43DC-BE7E-5B097699D030}">
  <sheetPr codeName="Hoja2"/>
  <dimension ref="A1:CF203"/>
  <sheetViews>
    <sheetView tabSelected="1" zoomScale="70" zoomScaleNormal="100" workbookViewId="0">
      <selection activeCell="W1" sqref="W1"/>
    </sheetView>
  </sheetViews>
  <sheetFormatPr baseColWidth="10" defaultRowHeight="13.8"/>
  <cols>
    <col min="1" max="1" width="11.5546875" style="2"/>
    <col min="2" max="2" width="15.33203125" style="2" customWidth="1"/>
    <col min="3" max="6" width="11.5546875" style="2"/>
    <col min="7" max="7" width="20.44140625" style="2" customWidth="1"/>
    <col min="8" max="11" width="11.5546875" style="2"/>
    <col min="12" max="12" width="18" style="2" bestFit="1" customWidth="1"/>
    <col min="13" max="13" width="18" style="2" customWidth="1"/>
    <col min="14" max="14" width="11.5546875" style="2" customWidth="1"/>
    <col min="15" max="16384" width="11.5546875" style="2"/>
  </cols>
  <sheetData>
    <row r="1" spans="1:11" s="4" customFormat="1" ht="40.049999999999997" customHeight="1">
      <c r="A1" s="3" t="s">
        <v>35</v>
      </c>
      <c r="B1" s="3" t="s">
        <v>36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3524</v>
      </c>
      <c r="H1" s="3" t="s">
        <v>29</v>
      </c>
      <c r="I1" s="3" t="s">
        <v>30</v>
      </c>
      <c r="J1" s="3" t="s">
        <v>32</v>
      </c>
      <c r="K1" s="3" t="s">
        <v>31</v>
      </c>
    </row>
    <row r="2" spans="1:11">
      <c r="A2" s="5" t="s">
        <v>33</v>
      </c>
      <c r="B2" s="5" t="s">
        <v>4</v>
      </c>
      <c r="C2" s="5">
        <v>60</v>
      </c>
      <c r="D2" s="5">
        <v>4</v>
      </c>
      <c r="E2" s="5">
        <v>13</v>
      </c>
      <c r="F2" s="5">
        <v>3.5</v>
      </c>
      <c r="G2" s="5">
        <v>3.58</v>
      </c>
      <c r="H2" s="5">
        <v>2.81</v>
      </c>
      <c r="I2" s="5">
        <v>3.82</v>
      </c>
      <c r="J2" s="5">
        <v>3.2</v>
      </c>
      <c r="K2" s="5">
        <v>12.2</v>
      </c>
    </row>
    <row r="3" spans="1:11">
      <c r="A3" s="5" t="s">
        <v>33</v>
      </c>
      <c r="B3" s="5" t="s">
        <v>5</v>
      </c>
      <c r="C3" s="5">
        <v>60</v>
      </c>
      <c r="D3" s="5">
        <v>5</v>
      </c>
      <c r="E3" s="5">
        <v>13</v>
      </c>
      <c r="F3" s="5">
        <v>3.5</v>
      </c>
      <c r="G3" s="5">
        <v>4.18</v>
      </c>
      <c r="H3" s="5">
        <v>3.28</v>
      </c>
      <c r="I3" s="5">
        <v>3.7</v>
      </c>
      <c r="J3" s="5">
        <v>3.89</v>
      </c>
      <c r="K3" s="5">
        <v>14.4</v>
      </c>
    </row>
    <row r="4" spans="1:11">
      <c r="A4" s="5" t="s">
        <v>33</v>
      </c>
      <c r="B4" s="5" t="s">
        <v>5</v>
      </c>
      <c r="C4" s="5">
        <v>60</v>
      </c>
      <c r="D4" s="5">
        <v>5</v>
      </c>
      <c r="E4" s="5">
        <v>13</v>
      </c>
      <c r="F4" s="5">
        <v>3.5</v>
      </c>
      <c r="G4" s="5">
        <v>4.78</v>
      </c>
      <c r="H4" s="5">
        <v>3.75</v>
      </c>
      <c r="I4" s="5">
        <v>3.62</v>
      </c>
      <c r="J4" s="5">
        <v>4.55</v>
      </c>
      <c r="K4" s="5">
        <v>16.399999999999999</v>
      </c>
    </row>
    <row r="5" spans="1:11">
      <c r="A5" s="5" t="s">
        <v>33</v>
      </c>
      <c r="B5" s="5" t="s">
        <v>6</v>
      </c>
      <c r="C5" s="5">
        <v>80</v>
      </c>
      <c r="D5" s="5">
        <v>5</v>
      </c>
      <c r="E5" s="5">
        <v>14</v>
      </c>
      <c r="F5" s="5">
        <v>4</v>
      </c>
      <c r="G5" s="5">
        <v>5.51</v>
      </c>
      <c r="H5" s="5">
        <v>4.25</v>
      </c>
      <c r="I5" s="5">
        <v>4.9000000000000004</v>
      </c>
      <c r="J5" s="5">
        <v>6.91</v>
      </c>
      <c r="K5" s="5">
        <v>33.869999999999997</v>
      </c>
    </row>
    <row r="6" spans="1:11">
      <c r="A6" s="5" t="s">
        <v>33</v>
      </c>
      <c r="B6" s="5" t="s">
        <v>7</v>
      </c>
      <c r="C6" s="5">
        <v>80</v>
      </c>
      <c r="D6" s="5">
        <v>6</v>
      </c>
      <c r="E6" s="5">
        <v>14</v>
      </c>
      <c r="F6" s="5">
        <v>4</v>
      </c>
      <c r="G6" s="5">
        <v>6.21</v>
      </c>
      <c r="H6" s="5">
        <v>4.88</v>
      </c>
      <c r="I6" s="5">
        <v>4.78</v>
      </c>
      <c r="J6" s="5">
        <v>8.15</v>
      </c>
      <c r="K6" s="5">
        <v>38.700000000000003</v>
      </c>
    </row>
    <row r="7" spans="1:11">
      <c r="A7" s="5" t="s">
        <v>33</v>
      </c>
      <c r="B7" s="5" t="s">
        <v>8</v>
      </c>
      <c r="C7" s="5">
        <v>80</v>
      </c>
      <c r="D7" s="5">
        <v>7</v>
      </c>
      <c r="E7" s="5">
        <v>14</v>
      </c>
      <c r="F7" s="5">
        <v>4</v>
      </c>
      <c r="G7" s="5">
        <v>7</v>
      </c>
      <c r="H7" s="5">
        <v>5.5</v>
      </c>
      <c r="I7" s="5">
        <v>4.6900000000000004</v>
      </c>
      <c r="J7" s="5">
        <v>9.24</v>
      </c>
      <c r="K7" s="5">
        <v>43.3</v>
      </c>
    </row>
    <row r="8" spans="1:11">
      <c r="A8" s="5" t="s">
        <v>33</v>
      </c>
      <c r="B8" s="5" t="s">
        <v>9</v>
      </c>
      <c r="C8" s="5">
        <v>80</v>
      </c>
      <c r="D8" s="5">
        <v>8</v>
      </c>
      <c r="E8" s="5">
        <v>14</v>
      </c>
      <c r="F8" s="5">
        <v>4</v>
      </c>
      <c r="G8" s="5">
        <v>7.8</v>
      </c>
      <c r="H8" s="5">
        <v>6.12</v>
      </c>
      <c r="I8" s="5">
        <v>4.62</v>
      </c>
      <c r="J8" s="5">
        <v>10.39</v>
      </c>
      <c r="K8" s="5">
        <v>48</v>
      </c>
    </row>
    <row r="9" spans="1:11">
      <c r="A9" s="5" t="s">
        <v>33</v>
      </c>
      <c r="B9" s="5" t="s">
        <v>10</v>
      </c>
      <c r="C9" s="5">
        <v>100</v>
      </c>
      <c r="D9" s="5">
        <v>6</v>
      </c>
      <c r="E9" s="5">
        <v>15.5</v>
      </c>
      <c r="F9" s="5">
        <v>4.5</v>
      </c>
      <c r="G9" s="5">
        <v>7.74</v>
      </c>
      <c r="H9" s="5">
        <v>6.08</v>
      </c>
      <c r="I9" s="5">
        <v>5.98</v>
      </c>
      <c r="J9" s="5">
        <v>12.7</v>
      </c>
      <c r="K9" s="5">
        <v>76.099999999999994</v>
      </c>
    </row>
    <row r="10" spans="1:11">
      <c r="A10" s="5" t="s">
        <v>33</v>
      </c>
      <c r="B10" s="5" t="s">
        <v>11</v>
      </c>
      <c r="C10" s="5">
        <v>100</v>
      </c>
      <c r="D10" s="5">
        <v>7</v>
      </c>
      <c r="E10" s="5">
        <v>15.5</v>
      </c>
      <c r="F10" s="5">
        <v>4.5</v>
      </c>
      <c r="G10" s="5">
        <v>8.74</v>
      </c>
      <c r="H10" s="5">
        <v>6.86</v>
      </c>
      <c r="I10" s="5">
        <v>5.87</v>
      </c>
      <c r="J10" s="5">
        <v>14.5</v>
      </c>
      <c r="K10" s="5">
        <v>85.3</v>
      </c>
    </row>
    <row r="11" spans="1:11">
      <c r="A11" s="5" t="s">
        <v>33</v>
      </c>
      <c r="B11" s="5" t="s">
        <v>12</v>
      </c>
      <c r="C11" s="5">
        <v>100</v>
      </c>
      <c r="D11" s="5">
        <v>8</v>
      </c>
      <c r="E11" s="5">
        <v>15.5</v>
      </c>
      <c r="F11" s="5">
        <v>4.5</v>
      </c>
      <c r="G11" s="5">
        <v>9.74</v>
      </c>
      <c r="H11" s="5">
        <v>7.65</v>
      </c>
      <c r="I11" s="5">
        <v>5.78</v>
      </c>
      <c r="J11" s="5">
        <v>16.3</v>
      </c>
      <c r="K11" s="5">
        <v>94.3</v>
      </c>
    </row>
    <row r="12" spans="1:11">
      <c r="A12" s="5" t="s">
        <v>33</v>
      </c>
      <c r="B12" s="5" t="s">
        <v>13</v>
      </c>
      <c r="C12" s="5">
        <v>120</v>
      </c>
      <c r="D12" s="5">
        <v>6</v>
      </c>
      <c r="E12" s="5">
        <v>17</v>
      </c>
      <c r="F12" s="5">
        <v>5</v>
      </c>
      <c r="G12" s="5">
        <v>9.32</v>
      </c>
      <c r="H12" s="5">
        <v>7.32</v>
      </c>
      <c r="I12" s="5">
        <v>7.21</v>
      </c>
      <c r="J12" s="5">
        <v>18.5</v>
      </c>
      <c r="K12" s="5">
        <v>133</v>
      </c>
    </row>
    <row r="13" spans="1:11">
      <c r="A13" s="5" t="s">
        <v>33</v>
      </c>
      <c r="B13" s="5" t="s">
        <v>14</v>
      </c>
      <c r="C13" s="5">
        <v>120</v>
      </c>
      <c r="D13" s="5">
        <v>7</v>
      </c>
      <c r="E13" s="5">
        <v>17</v>
      </c>
      <c r="F13" s="5">
        <v>5</v>
      </c>
      <c r="G13" s="5">
        <v>10.52</v>
      </c>
      <c r="H13" s="5">
        <v>8.26</v>
      </c>
      <c r="I13" s="5">
        <v>7.07</v>
      </c>
      <c r="J13" s="5">
        <v>21</v>
      </c>
      <c r="K13" s="5">
        <v>149</v>
      </c>
    </row>
    <row r="14" spans="1:11">
      <c r="A14" s="5" t="s">
        <v>33</v>
      </c>
      <c r="B14" s="5" t="s">
        <v>15</v>
      </c>
      <c r="C14" s="5">
        <v>120</v>
      </c>
      <c r="D14" s="5">
        <v>8</v>
      </c>
      <c r="E14" s="5">
        <v>17</v>
      </c>
      <c r="F14" s="5">
        <v>5</v>
      </c>
      <c r="G14" s="5">
        <v>11.72</v>
      </c>
      <c r="H14" s="5">
        <v>9.1999999999999993</v>
      </c>
      <c r="I14" s="5">
        <v>6.96</v>
      </c>
      <c r="J14" s="5">
        <v>23.6</v>
      </c>
      <c r="K14" s="5">
        <v>165</v>
      </c>
    </row>
    <row r="15" spans="1:11">
      <c r="A15" s="5" t="s">
        <v>33</v>
      </c>
      <c r="B15" s="5" t="s">
        <v>16</v>
      </c>
      <c r="C15" s="5">
        <v>140</v>
      </c>
      <c r="D15" s="5">
        <v>7</v>
      </c>
      <c r="E15" s="5">
        <v>19</v>
      </c>
      <c r="F15" s="5">
        <v>5.5</v>
      </c>
      <c r="G15" s="5">
        <v>12.43</v>
      </c>
      <c r="H15" s="5">
        <v>9.75</v>
      </c>
      <c r="I15" s="5">
        <v>8.32</v>
      </c>
      <c r="J15" s="5">
        <v>29</v>
      </c>
      <c r="K15" s="5">
        <v>241</v>
      </c>
    </row>
    <row r="16" spans="1:11">
      <c r="A16" s="5" t="s">
        <v>33</v>
      </c>
      <c r="B16" s="5" t="s">
        <v>17</v>
      </c>
      <c r="C16" s="5">
        <v>140</v>
      </c>
      <c r="D16" s="5">
        <v>8</v>
      </c>
      <c r="E16" s="5">
        <v>19</v>
      </c>
      <c r="F16" s="5">
        <v>5.5</v>
      </c>
      <c r="G16" s="5">
        <v>13.83</v>
      </c>
      <c r="H16" s="5">
        <v>10.85</v>
      </c>
      <c r="I16" s="5">
        <v>8.18</v>
      </c>
      <c r="J16" s="5">
        <v>32.5</v>
      </c>
      <c r="K16" s="5">
        <v>266</v>
      </c>
    </row>
    <row r="17" spans="1:84">
      <c r="A17" s="5" t="s">
        <v>33</v>
      </c>
      <c r="B17" s="5" t="s">
        <v>18</v>
      </c>
      <c r="C17" s="5">
        <v>140</v>
      </c>
      <c r="D17" s="5">
        <v>9</v>
      </c>
      <c r="E17" s="5">
        <v>19</v>
      </c>
      <c r="F17" s="5">
        <v>5.5</v>
      </c>
      <c r="G17" s="5">
        <v>15.2</v>
      </c>
      <c r="H17" s="5">
        <v>11.9</v>
      </c>
      <c r="I17" s="5">
        <v>8.07</v>
      </c>
      <c r="J17" s="5">
        <v>36</v>
      </c>
      <c r="K17" s="5">
        <v>281</v>
      </c>
    </row>
    <row r="18" spans="1:84">
      <c r="A18" s="5" t="s">
        <v>33</v>
      </c>
      <c r="B18" s="5" t="s">
        <v>19</v>
      </c>
      <c r="C18" s="5">
        <v>160</v>
      </c>
      <c r="D18" s="5">
        <v>7</v>
      </c>
      <c r="E18" s="5">
        <v>22</v>
      </c>
      <c r="F18" s="5">
        <v>6</v>
      </c>
      <c r="G18" s="5">
        <v>14.6</v>
      </c>
      <c r="H18" s="5">
        <v>11.46</v>
      </c>
      <c r="I18" s="5">
        <v>9.66</v>
      </c>
      <c r="J18" s="5">
        <v>38.6</v>
      </c>
      <c r="K18" s="5">
        <v>373</v>
      </c>
    </row>
    <row r="19" spans="1:84">
      <c r="A19" s="5" t="s">
        <v>33</v>
      </c>
      <c r="B19" s="5" t="s">
        <v>20</v>
      </c>
      <c r="C19" s="5">
        <v>160</v>
      </c>
      <c r="D19" s="5">
        <v>8</v>
      </c>
      <c r="E19" s="5">
        <v>22</v>
      </c>
      <c r="F19" s="5">
        <v>6</v>
      </c>
      <c r="G19" s="5">
        <v>16.2</v>
      </c>
      <c r="H19" s="5">
        <v>12.72</v>
      </c>
      <c r="I19" s="5">
        <v>9.5</v>
      </c>
      <c r="J19" s="5">
        <v>43.3</v>
      </c>
      <c r="K19" s="5">
        <v>411</v>
      </c>
    </row>
    <row r="20" spans="1:84">
      <c r="A20" s="5" t="s">
        <v>33</v>
      </c>
      <c r="B20" s="5" t="s">
        <v>21</v>
      </c>
      <c r="C20" s="5">
        <v>160</v>
      </c>
      <c r="D20" s="5">
        <v>9</v>
      </c>
      <c r="E20" s="5">
        <v>22</v>
      </c>
      <c r="F20" s="5">
        <v>6</v>
      </c>
      <c r="G20" s="5">
        <v>17.8</v>
      </c>
      <c r="H20" s="5">
        <v>13.97</v>
      </c>
      <c r="I20" s="5">
        <v>9.3699999999999992</v>
      </c>
      <c r="J20" s="5">
        <v>47.9</v>
      </c>
      <c r="K20" s="5">
        <v>449</v>
      </c>
    </row>
    <row r="21" spans="1:84">
      <c r="A21" s="5" t="s">
        <v>33</v>
      </c>
      <c r="B21" s="5" t="s">
        <v>22</v>
      </c>
      <c r="C21" s="5">
        <v>180</v>
      </c>
      <c r="D21" s="5">
        <v>8</v>
      </c>
      <c r="E21" s="5">
        <v>25</v>
      </c>
      <c r="F21" s="5">
        <v>7</v>
      </c>
      <c r="G21" s="5">
        <v>18.86</v>
      </c>
      <c r="H21" s="5">
        <v>14.8</v>
      </c>
      <c r="I21" s="5">
        <v>10.89</v>
      </c>
      <c r="J21" s="5">
        <v>55.9</v>
      </c>
      <c r="K21" s="5">
        <v>609</v>
      </c>
    </row>
    <row r="22" spans="1:84">
      <c r="A22" s="5" t="s">
        <v>33</v>
      </c>
      <c r="B22" s="5" t="s">
        <v>23</v>
      </c>
      <c r="C22" s="5">
        <v>180</v>
      </c>
      <c r="D22" s="5">
        <v>9</v>
      </c>
      <c r="E22" s="5">
        <v>25</v>
      </c>
      <c r="F22" s="5">
        <v>7</v>
      </c>
      <c r="G22" s="5">
        <v>20.66</v>
      </c>
      <c r="H22" s="5">
        <v>16.22</v>
      </c>
      <c r="I22" s="5">
        <v>10.73</v>
      </c>
      <c r="J22" s="5">
        <v>61.8</v>
      </c>
      <c r="K22" s="5">
        <v>664</v>
      </c>
    </row>
    <row r="23" spans="1:84">
      <c r="A23" s="5" t="s">
        <v>33</v>
      </c>
      <c r="B23" s="5" t="s">
        <v>24</v>
      </c>
      <c r="C23" s="5">
        <v>180</v>
      </c>
      <c r="D23" s="5">
        <v>10</v>
      </c>
      <c r="E23" s="5">
        <v>25</v>
      </c>
      <c r="F23" s="5">
        <v>7</v>
      </c>
      <c r="G23" s="5">
        <v>22.46</v>
      </c>
      <c r="H23" s="5">
        <v>17.63</v>
      </c>
      <c r="I23" s="5">
        <v>10.59</v>
      </c>
      <c r="J23" s="5">
        <v>67.7</v>
      </c>
      <c r="K23" s="5">
        <v>717</v>
      </c>
    </row>
    <row r="24" spans="1:84">
      <c r="A24" s="5" t="s">
        <v>33</v>
      </c>
      <c r="B24" s="5" t="s">
        <v>25</v>
      </c>
      <c r="C24" s="5">
        <v>180</v>
      </c>
      <c r="D24" s="5">
        <v>11</v>
      </c>
      <c r="E24" s="5">
        <v>25</v>
      </c>
      <c r="F24" s="5">
        <v>7</v>
      </c>
      <c r="G24" s="5">
        <v>24.26</v>
      </c>
      <c r="H24" s="5">
        <v>19.04</v>
      </c>
      <c r="I24" s="5">
        <v>10.47</v>
      </c>
      <c r="J24" s="5">
        <v>73.5</v>
      </c>
      <c r="K24" s="5">
        <v>770</v>
      </c>
    </row>
    <row r="25" spans="1:84">
      <c r="A25" s="5" t="s">
        <v>33</v>
      </c>
      <c r="B25" s="5" t="s">
        <v>26</v>
      </c>
      <c r="C25" s="5">
        <v>200</v>
      </c>
      <c r="D25" s="5">
        <v>9</v>
      </c>
      <c r="E25" s="5">
        <v>28</v>
      </c>
      <c r="F25" s="5">
        <v>8</v>
      </c>
      <c r="G25" s="5">
        <v>23.63</v>
      </c>
      <c r="H25" s="5">
        <v>18.57</v>
      </c>
      <c r="I25" s="5">
        <v>12.13</v>
      </c>
      <c r="J25" s="5">
        <v>77.400000000000006</v>
      </c>
      <c r="K25" s="5">
        <v>939.14</v>
      </c>
    </row>
    <row r="26" spans="1:84">
      <c r="A26" s="5" t="s">
        <v>33</v>
      </c>
      <c r="B26" s="5" t="s">
        <v>27</v>
      </c>
      <c r="C26" s="5">
        <v>200</v>
      </c>
      <c r="D26" s="5">
        <v>10</v>
      </c>
      <c r="E26" s="5">
        <v>28</v>
      </c>
      <c r="F26" s="5">
        <v>8</v>
      </c>
      <c r="G26" s="5">
        <v>25.6</v>
      </c>
      <c r="H26" s="5">
        <v>20.14</v>
      </c>
      <c r="I26" s="5">
        <v>11.97</v>
      </c>
      <c r="J26" s="5">
        <v>84.4</v>
      </c>
      <c r="K26" s="5">
        <v>1010.47</v>
      </c>
    </row>
    <row r="27" spans="1:84">
      <c r="A27" s="5" t="s">
        <v>33</v>
      </c>
      <c r="B27" s="5" t="s">
        <v>28</v>
      </c>
      <c r="C27" s="5">
        <v>200</v>
      </c>
      <c r="D27" s="5">
        <v>11</v>
      </c>
      <c r="E27" s="5">
        <v>28</v>
      </c>
      <c r="F27" s="5">
        <v>8</v>
      </c>
      <c r="G27" s="5">
        <v>27.6</v>
      </c>
      <c r="H27" s="5">
        <v>21.71</v>
      </c>
      <c r="I27" s="5">
        <v>11.83</v>
      </c>
      <c r="J27" s="5">
        <v>91.7</v>
      </c>
      <c r="K27" s="5">
        <v>1084.33</v>
      </c>
    </row>
    <row r="28" spans="1:84" ht="14.4">
      <c r="A28" s="5" t="s">
        <v>33</v>
      </c>
      <c r="B28" s="5" t="s">
        <v>3404</v>
      </c>
      <c r="C28" s="5">
        <v>80</v>
      </c>
      <c r="D28" s="5">
        <v>5</v>
      </c>
      <c r="E28" s="5">
        <v>19</v>
      </c>
      <c r="F28" s="5">
        <v>4</v>
      </c>
      <c r="G28" s="5">
        <v>5.41</v>
      </c>
      <c r="H28" s="5">
        <v>4.2</v>
      </c>
      <c r="I28" s="5">
        <v>49</v>
      </c>
      <c r="J28" s="5">
        <v>6.91</v>
      </c>
      <c r="K28" s="5">
        <v>33.9</v>
      </c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</row>
    <row r="29" spans="1:84" ht="14.4">
      <c r="A29" s="5" t="s">
        <v>33</v>
      </c>
      <c r="B29" s="5" t="s">
        <v>3405</v>
      </c>
      <c r="C29" s="5">
        <v>80</v>
      </c>
      <c r="D29" s="5">
        <v>6</v>
      </c>
      <c r="E29" s="5">
        <v>20</v>
      </c>
      <c r="F29" s="5">
        <v>4</v>
      </c>
      <c r="G29" s="5">
        <v>6.2</v>
      </c>
      <c r="H29" s="5">
        <v>4.9000000000000004</v>
      </c>
      <c r="I29" s="5">
        <v>47.9</v>
      </c>
      <c r="J29" s="5">
        <v>8.15</v>
      </c>
      <c r="K29" s="5">
        <v>39</v>
      </c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</row>
    <row r="30" spans="1:84" ht="14.4">
      <c r="A30" s="5" t="s">
        <v>33</v>
      </c>
      <c r="B30" s="5" t="s">
        <v>3406</v>
      </c>
      <c r="C30" s="5">
        <v>80</v>
      </c>
      <c r="D30" s="5">
        <v>7</v>
      </c>
      <c r="E30" s="5">
        <v>21</v>
      </c>
      <c r="F30" s="5">
        <v>4</v>
      </c>
      <c r="G30" s="5">
        <v>7</v>
      </c>
      <c r="H30" s="5">
        <v>5.5</v>
      </c>
      <c r="I30" s="5">
        <v>47</v>
      </c>
      <c r="J30" s="5">
        <v>9.24</v>
      </c>
      <c r="K30" s="5">
        <v>43.3</v>
      </c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</row>
    <row r="31" spans="1:84" ht="14.4">
      <c r="A31" s="5" t="s">
        <v>33</v>
      </c>
      <c r="B31" s="5" t="s">
        <v>3407</v>
      </c>
      <c r="C31" s="5">
        <v>100</v>
      </c>
      <c r="D31" s="5">
        <v>7</v>
      </c>
      <c r="E31" s="5">
        <v>22.5</v>
      </c>
      <c r="F31" s="5">
        <v>4.5</v>
      </c>
      <c r="G31" s="5">
        <v>8.74</v>
      </c>
      <c r="H31" s="5">
        <v>6.8</v>
      </c>
      <c r="I31" s="5">
        <v>58.8</v>
      </c>
      <c r="J31" s="5">
        <v>14.5</v>
      </c>
      <c r="K31" s="5">
        <v>85.3</v>
      </c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</row>
    <row r="32" spans="1:84" ht="14.4">
      <c r="A32" s="5" t="s">
        <v>33</v>
      </c>
      <c r="B32" s="5" t="s">
        <v>3408</v>
      </c>
      <c r="C32" s="5">
        <v>100</v>
      </c>
      <c r="D32" s="5">
        <v>8</v>
      </c>
      <c r="E32" s="5">
        <v>23.5</v>
      </c>
      <c r="F32" s="5">
        <v>4.5</v>
      </c>
      <c r="G32" s="5">
        <v>9.74</v>
      </c>
      <c r="H32" s="5">
        <v>7.6</v>
      </c>
      <c r="I32" s="5">
        <v>57.9</v>
      </c>
      <c r="J32" s="5">
        <v>16.3</v>
      </c>
      <c r="K32" s="5">
        <v>94.3</v>
      </c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</row>
    <row r="33" spans="1:84" ht="14.4">
      <c r="A33" s="5" t="s">
        <v>33</v>
      </c>
      <c r="B33" s="5" t="s">
        <v>3409</v>
      </c>
      <c r="C33" s="5">
        <v>120</v>
      </c>
      <c r="D33" s="5">
        <v>6</v>
      </c>
      <c r="E33" s="5">
        <v>23</v>
      </c>
      <c r="F33" s="5">
        <v>5</v>
      </c>
      <c r="G33" s="5">
        <v>9.32</v>
      </c>
      <c r="H33" s="5">
        <v>7.3</v>
      </c>
      <c r="I33" s="5">
        <v>72.2</v>
      </c>
      <c r="J33" s="5">
        <v>18.5</v>
      </c>
      <c r="K33" s="5">
        <v>133</v>
      </c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</row>
    <row r="34" spans="1:84" ht="14.4">
      <c r="A34" s="5" t="s">
        <v>33</v>
      </c>
      <c r="B34" s="5" t="s">
        <v>3410</v>
      </c>
      <c r="C34" s="5">
        <v>120</v>
      </c>
      <c r="D34" s="5">
        <v>7</v>
      </c>
      <c r="E34" s="5">
        <v>24</v>
      </c>
      <c r="F34" s="5">
        <v>5</v>
      </c>
      <c r="G34" s="5">
        <v>10.5</v>
      </c>
      <c r="H34" s="5">
        <v>8.1999999999999993</v>
      </c>
      <c r="I34" s="5">
        <v>70.8</v>
      </c>
      <c r="J34" s="5">
        <v>21</v>
      </c>
      <c r="K34" s="5">
        <v>148</v>
      </c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</row>
    <row r="35" spans="1:84" ht="14.4">
      <c r="A35" s="5" t="s">
        <v>33</v>
      </c>
      <c r="B35" s="5" t="s">
        <v>3411</v>
      </c>
      <c r="C35" s="5">
        <v>120</v>
      </c>
      <c r="D35" s="5">
        <v>8</v>
      </c>
      <c r="E35" s="5">
        <v>25</v>
      </c>
      <c r="F35" s="5">
        <v>5</v>
      </c>
      <c r="G35" s="5">
        <v>11.7</v>
      </c>
      <c r="H35" s="5">
        <v>9.1999999999999993</v>
      </c>
      <c r="I35" s="5">
        <v>69.7</v>
      </c>
      <c r="J35" s="5">
        <v>23.6</v>
      </c>
      <c r="K35" s="5">
        <v>164</v>
      </c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</row>
    <row r="36" spans="1:84" ht="14.4">
      <c r="A36" s="5" t="s">
        <v>33</v>
      </c>
      <c r="B36" s="5" t="s">
        <v>3412</v>
      </c>
      <c r="C36" s="5">
        <v>140</v>
      </c>
      <c r="D36" s="5">
        <v>7</v>
      </c>
      <c r="E36" s="5">
        <v>26</v>
      </c>
      <c r="F36" s="5">
        <v>5.5</v>
      </c>
      <c r="G36" s="5">
        <v>12.6</v>
      </c>
      <c r="H36" s="5">
        <v>9.6999999999999993</v>
      </c>
      <c r="I36" s="5">
        <v>83.2</v>
      </c>
      <c r="J36" s="5">
        <v>29</v>
      </c>
      <c r="K36" s="5">
        <v>241</v>
      </c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</row>
    <row r="37" spans="1:84" ht="14.4">
      <c r="A37" s="5" t="s">
        <v>33</v>
      </c>
      <c r="B37" s="5" t="s">
        <v>3413</v>
      </c>
      <c r="C37" s="5">
        <v>140</v>
      </c>
      <c r="D37" s="5">
        <v>8</v>
      </c>
      <c r="E37" s="5">
        <v>27</v>
      </c>
      <c r="F37" s="5">
        <v>5.5</v>
      </c>
      <c r="G37" s="5">
        <v>13.8</v>
      </c>
      <c r="H37" s="5">
        <v>10.8</v>
      </c>
      <c r="I37" s="5">
        <v>81.900000000000006</v>
      </c>
      <c r="J37" s="5">
        <v>32.5</v>
      </c>
      <c r="K37" s="5">
        <v>266</v>
      </c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</row>
    <row r="38" spans="1:84" ht="14.4">
      <c r="A38" s="5" t="s">
        <v>33</v>
      </c>
      <c r="B38" s="5" t="s">
        <v>3414</v>
      </c>
      <c r="C38" s="5">
        <v>140</v>
      </c>
      <c r="D38" s="5">
        <v>10</v>
      </c>
      <c r="E38" s="5">
        <v>29</v>
      </c>
      <c r="F38" s="5">
        <v>5</v>
      </c>
      <c r="G38" s="5">
        <v>16.63</v>
      </c>
      <c r="H38" s="5">
        <v>12.9</v>
      </c>
      <c r="I38" s="5">
        <v>79.5</v>
      </c>
      <c r="J38" s="5">
        <v>39.5</v>
      </c>
      <c r="K38" s="5">
        <v>315</v>
      </c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</row>
    <row r="39" spans="1:84" ht="14.4">
      <c r="A39" s="5" t="s">
        <v>33</v>
      </c>
      <c r="B39" s="5" t="s">
        <v>3415</v>
      </c>
      <c r="C39" s="5">
        <v>160</v>
      </c>
      <c r="D39" s="5">
        <v>7</v>
      </c>
      <c r="E39" s="5">
        <v>29</v>
      </c>
      <c r="F39" s="5">
        <v>6</v>
      </c>
      <c r="G39" s="5">
        <v>14.6</v>
      </c>
      <c r="H39" s="5">
        <v>11.4</v>
      </c>
      <c r="I39" s="5">
        <v>96.7</v>
      </c>
      <c r="J39" s="5">
        <v>38.6</v>
      </c>
      <c r="K39" s="5">
        <v>373</v>
      </c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</row>
    <row r="40" spans="1:84" ht="14.4">
      <c r="A40" s="5" t="s">
        <v>33</v>
      </c>
      <c r="B40" s="5" t="s">
        <v>3416</v>
      </c>
      <c r="C40" s="5">
        <v>160</v>
      </c>
      <c r="D40" s="5">
        <v>8</v>
      </c>
      <c r="E40" s="5">
        <v>30</v>
      </c>
      <c r="F40" s="5">
        <v>6</v>
      </c>
      <c r="G40" s="5">
        <v>16.2</v>
      </c>
      <c r="H40" s="5">
        <v>12.7</v>
      </c>
      <c r="I40" s="5">
        <v>95.1</v>
      </c>
      <c r="J40" s="5">
        <v>43.3</v>
      </c>
      <c r="K40" s="5">
        <v>411</v>
      </c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</row>
    <row r="41" spans="1:84" ht="14.4">
      <c r="A41" s="5" t="s">
        <v>33</v>
      </c>
      <c r="B41" s="5" t="s">
        <v>3417</v>
      </c>
      <c r="C41" s="5">
        <v>160</v>
      </c>
      <c r="D41" s="5">
        <v>9</v>
      </c>
      <c r="E41" s="5">
        <v>31</v>
      </c>
      <c r="F41" s="5">
        <v>6</v>
      </c>
      <c r="G41" s="5">
        <v>17.8</v>
      </c>
      <c r="H41" s="5">
        <v>14</v>
      </c>
      <c r="I41" s="5">
        <v>93.7</v>
      </c>
      <c r="J41" s="5">
        <v>47.9</v>
      </c>
      <c r="K41" s="5">
        <v>448</v>
      </c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</row>
    <row r="42" spans="1:84" ht="14.4">
      <c r="A42" s="5" t="s">
        <v>33</v>
      </c>
      <c r="B42" s="5" t="s">
        <v>3418</v>
      </c>
      <c r="C42" s="5">
        <v>160</v>
      </c>
      <c r="D42" s="5">
        <v>11</v>
      </c>
      <c r="E42" s="5">
        <v>33</v>
      </c>
      <c r="F42" s="5">
        <v>6</v>
      </c>
      <c r="G42" s="5">
        <v>21</v>
      </c>
      <c r="H42" s="5">
        <v>16.5</v>
      </c>
      <c r="I42" s="5">
        <v>91.6</v>
      </c>
      <c r="J42" s="5">
        <v>57</v>
      </c>
      <c r="K42" s="5">
        <v>522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</row>
    <row r="43" spans="1:84" ht="14.4">
      <c r="A43" s="5" t="s">
        <v>33</v>
      </c>
      <c r="B43" s="5" t="s">
        <v>3419</v>
      </c>
      <c r="C43" s="5">
        <v>180</v>
      </c>
      <c r="D43" s="5">
        <v>8</v>
      </c>
      <c r="E43" s="5">
        <v>33</v>
      </c>
      <c r="F43" s="5">
        <v>7</v>
      </c>
      <c r="G43" s="5">
        <v>18.899999999999999</v>
      </c>
      <c r="H43" s="5">
        <v>14.8</v>
      </c>
      <c r="I43" s="5">
        <v>109</v>
      </c>
      <c r="J43" s="5">
        <v>55.9</v>
      </c>
      <c r="K43" s="5">
        <v>609</v>
      </c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</row>
    <row r="44" spans="1:84" ht="14.4">
      <c r="A44" s="5" t="s">
        <v>33</v>
      </c>
      <c r="B44" s="5" t="s">
        <v>3420</v>
      </c>
      <c r="C44" s="5">
        <v>180</v>
      </c>
      <c r="D44" s="5">
        <v>9</v>
      </c>
      <c r="E44" s="5">
        <v>34</v>
      </c>
      <c r="F44" s="5">
        <v>7</v>
      </c>
      <c r="G44" s="5">
        <v>20.7</v>
      </c>
      <c r="H44" s="5">
        <v>16.2</v>
      </c>
      <c r="I44" s="5">
        <v>107.4</v>
      </c>
      <c r="J44" s="5">
        <v>61.8</v>
      </c>
      <c r="K44" s="5">
        <v>663</v>
      </c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</row>
    <row r="45" spans="1:84" ht="14.4">
      <c r="A45" s="5" t="s">
        <v>33</v>
      </c>
      <c r="B45" s="5" t="s">
        <v>3421</v>
      </c>
      <c r="C45" s="5">
        <v>180</v>
      </c>
      <c r="D45" s="5">
        <v>10</v>
      </c>
      <c r="E45" s="5">
        <v>35</v>
      </c>
      <c r="F45" s="5">
        <v>7</v>
      </c>
      <c r="G45" s="5">
        <v>22.5</v>
      </c>
      <c r="H45" s="5">
        <v>17.600000000000001</v>
      </c>
      <c r="I45" s="5">
        <v>106</v>
      </c>
      <c r="J45" s="5">
        <v>67.8</v>
      </c>
      <c r="K45" s="5">
        <v>717</v>
      </c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</row>
    <row r="46" spans="1:84" ht="14.4">
      <c r="A46" s="5" t="s">
        <v>33</v>
      </c>
      <c r="B46" s="5" t="s">
        <v>3422</v>
      </c>
      <c r="C46" s="5">
        <v>180</v>
      </c>
      <c r="D46" s="5">
        <v>11</v>
      </c>
      <c r="E46" s="5">
        <v>36</v>
      </c>
      <c r="F46" s="5">
        <v>7</v>
      </c>
      <c r="G46" s="5">
        <v>24.26</v>
      </c>
      <c r="H46" s="5">
        <v>19</v>
      </c>
      <c r="I46" s="5">
        <v>104.8</v>
      </c>
      <c r="J46" s="5">
        <v>73.5</v>
      </c>
      <c r="K46" s="5">
        <v>770</v>
      </c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</row>
    <row r="47" spans="1:84" ht="14.4">
      <c r="A47" s="5" t="s">
        <v>33</v>
      </c>
      <c r="B47" s="5" t="s">
        <v>3423</v>
      </c>
      <c r="C47" s="5">
        <v>200</v>
      </c>
      <c r="D47" s="5">
        <v>9</v>
      </c>
      <c r="E47" s="5">
        <v>37</v>
      </c>
      <c r="F47" s="5">
        <v>8</v>
      </c>
      <c r="G47" s="5">
        <v>23.6</v>
      </c>
      <c r="H47" s="5">
        <v>18.600000000000001</v>
      </c>
      <c r="I47" s="5">
        <v>121.3</v>
      </c>
      <c r="J47" s="5">
        <v>77.7</v>
      </c>
      <c r="K47" s="5">
        <v>941</v>
      </c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</row>
    <row r="48" spans="1:84" ht="14.4">
      <c r="A48" s="5" t="s">
        <v>33</v>
      </c>
      <c r="B48" s="5" t="s">
        <v>3424</v>
      </c>
      <c r="C48" s="5">
        <v>200</v>
      </c>
      <c r="D48" s="5">
        <v>10</v>
      </c>
      <c r="E48" s="5">
        <v>38</v>
      </c>
      <c r="F48" s="5">
        <v>8</v>
      </c>
      <c r="G48" s="5">
        <v>25.6</v>
      </c>
      <c r="H48" s="5">
        <v>20.100000000000001</v>
      </c>
      <c r="I48" s="5">
        <v>119.7</v>
      </c>
      <c r="J48" s="5">
        <v>85</v>
      </c>
      <c r="K48" s="5">
        <v>1020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</row>
    <row r="49" spans="1:84" ht="14.4">
      <c r="A49" s="5" t="s">
        <v>33</v>
      </c>
      <c r="B49" s="5" t="s">
        <v>3425</v>
      </c>
      <c r="C49" s="5">
        <v>200</v>
      </c>
      <c r="D49" s="5">
        <v>11.5</v>
      </c>
      <c r="E49" s="5">
        <v>39.5</v>
      </c>
      <c r="F49" s="5">
        <v>8</v>
      </c>
      <c r="G49" s="5">
        <v>28.6</v>
      </c>
      <c r="H49" s="5">
        <v>22.5</v>
      </c>
      <c r="I49" s="5">
        <v>117.6</v>
      </c>
      <c r="J49" s="5">
        <v>96.2</v>
      </c>
      <c r="K49" s="5">
        <v>1126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</row>
    <row r="50" spans="1:84" ht="14.4">
      <c r="A50" s="5" t="s">
        <v>33</v>
      </c>
      <c r="B50" s="5" t="s">
        <v>3426</v>
      </c>
      <c r="C50" s="5">
        <v>220</v>
      </c>
      <c r="D50" s="5">
        <v>10</v>
      </c>
      <c r="E50" s="5">
        <v>41</v>
      </c>
      <c r="F50" s="5">
        <v>9</v>
      </c>
      <c r="G50" s="5">
        <v>29</v>
      </c>
      <c r="H50" s="5">
        <v>22.7</v>
      </c>
      <c r="I50" s="5">
        <v>133.69999999999999</v>
      </c>
      <c r="J50" s="5">
        <v>105</v>
      </c>
      <c r="K50" s="5">
        <v>1400</v>
      </c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</row>
    <row r="51" spans="1:84" ht="14.4">
      <c r="A51" s="5" t="s">
        <v>33</v>
      </c>
      <c r="B51" s="5" t="s">
        <v>3427</v>
      </c>
      <c r="C51" s="5">
        <v>220</v>
      </c>
      <c r="D51" s="5">
        <v>11.5</v>
      </c>
      <c r="E51" s="5">
        <v>42.5</v>
      </c>
      <c r="F51" s="5">
        <v>9</v>
      </c>
      <c r="G51" s="5">
        <v>32.299999999999997</v>
      </c>
      <c r="H51" s="5">
        <v>25.3</v>
      </c>
      <c r="I51" s="5">
        <v>131.19999999999999</v>
      </c>
      <c r="J51" s="5">
        <v>118</v>
      </c>
      <c r="K51" s="5">
        <v>1550</v>
      </c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</row>
    <row r="52" spans="1:84" ht="14.4">
      <c r="A52" s="5" t="s">
        <v>33</v>
      </c>
      <c r="B52" s="5" t="s">
        <v>3428</v>
      </c>
      <c r="C52" s="5">
        <v>240</v>
      </c>
      <c r="D52" s="5">
        <v>10</v>
      </c>
      <c r="E52" s="5">
        <v>44</v>
      </c>
      <c r="F52" s="5">
        <v>10</v>
      </c>
      <c r="G52" s="5">
        <v>32.4</v>
      </c>
      <c r="H52" s="5">
        <v>25.5</v>
      </c>
      <c r="I52" s="5">
        <v>147.80000000000001</v>
      </c>
      <c r="J52" s="5">
        <v>126</v>
      </c>
      <c r="K52" s="5">
        <v>1860</v>
      </c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</row>
    <row r="53" spans="1:84" ht="14.4">
      <c r="A53" s="5" t="s">
        <v>33</v>
      </c>
      <c r="B53" s="5" t="s">
        <v>3429</v>
      </c>
      <c r="C53" s="5">
        <v>240</v>
      </c>
      <c r="D53" s="5">
        <v>11</v>
      </c>
      <c r="E53" s="5">
        <v>45</v>
      </c>
      <c r="F53" s="5">
        <v>10</v>
      </c>
      <c r="G53" s="5">
        <v>34.9</v>
      </c>
      <c r="H53" s="5">
        <v>27.3</v>
      </c>
      <c r="I53" s="5">
        <v>145.9</v>
      </c>
      <c r="J53" s="5">
        <v>137</v>
      </c>
      <c r="K53" s="5">
        <v>2000</v>
      </c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</row>
    <row r="54" spans="1:84" ht="14.4">
      <c r="A54" s="5" t="s">
        <v>33</v>
      </c>
      <c r="B54" s="5" t="s">
        <v>3430</v>
      </c>
      <c r="C54" s="5">
        <v>240</v>
      </c>
      <c r="D54" s="5">
        <v>12</v>
      </c>
      <c r="E54" s="5">
        <v>46</v>
      </c>
      <c r="F54" s="5">
        <v>10</v>
      </c>
      <c r="G54" s="5">
        <v>37.299999999999997</v>
      </c>
      <c r="H54" s="5">
        <v>29.2</v>
      </c>
      <c r="I54" s="5">
        <v>144.30000000000001</v>
      </c>
      <c r="J54" s="5">
        <v>148</v>
      </c>
      <c r="K54" s="5">
        <v>2130</v>
      </c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</row>
    <row r="55" spans="1:84" ht="14.4">
      <c r="A55" s="5" t="s">
        <v>33</v>
      </c>
      <c r="B55" s="5" t="s">
        <v>3431</v>
      </c>
      <c r="C55" s="5">
        <v>260</v>
      </c>
      <c r="D55" s="5">
        <v>10</v>
      </c>
      <c r="E55" s="5">
        <v>47</v>
      </c>
      <c r="F55" s="5">
        <v>11</v>
      </c>
      <c r="G55" s="5">
        <v>36.1</v>
      </c>
      <c r="H55" s="5">
        <v>28.3</v>
      </c>
      <c r="I55" s="5">
        <v>162.30000000000001</v>
      </c>
      <c r="J55" s="5">
        <v>153</v>
      </c>
      <c r="K55" s="5">
        <v>2477</v>
      </c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</row>
    <row r="56" spans="1:84" ht="14.4">
      <c r="A56" s="5" t="s">
        <v>33</v>
      </c>
      <c r="B56" s="5" t="s">
        <v>3432</v>
      </c>
      <c r="C56" s="5">
        <v>260</v>
      </c>
      <c r="D56" s="5">
        <v>11</v>
      </c>
      <c r="E56" s="5">
        <v>48</v>
      </c>
      <c r="F56" s="5">
        <v>11</v>
      </c>
      <c r="G56" s="5">
        <v>38.700000000000003</v>
      </c>
      <c r="H56" s="5">
        <v>30.3</v>
      </c>
      <c r="I56" s="5">
        <v>160.1</v>
      </c>
      <c r="J56" s="5">
        <v>162</v>
      </c>
      <c r="K56" s="5">
        <v>2610</v>
      </c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</row>
    <row r="57" spans="1:84" ht="14.4">
      <c r="A57" s="5" t="s">
        <v>33</v>
      </c>
      <c r="B57" s="5" t="s">
        <v>3433</v>
      </c>
      <c r="C57" s="5">
        <v>260</v>
      </c>
      <c r="D57" s="5">
        <v>12</v>
      </c>
      <c r="E57" s="5">
        <v>49</v>
      </c>
      <c r="F57" s="5">
        <v>11</v>
      </c>
      <c r="G57" s="5">
        <v>41.3</v>
      </c>
      <c r="H57" s="5">
        <v>32.4</v>
      </c>
      <c r="I57" s="5">
        <v>158.19999999999999</v>
      </c>
      <c r="J57" s="5">
        <v>175</v>
      </c>
      <c r="K57" s="5">
        <v>2770</v>
      </c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</row>
    <row r="58" spans="1:84" ht="14.4">
      <c r="A58" s="5" t="s">
        <v>33</v>
      </c>
      <c r="B58" s="5" t="s">
        <v>3434</v>
      </c>
      <c r="C58" s="5">
        <v>280</v>
      </c>
      <c r="D58" s="5">
        <v>11</v>
      </c>
      <c r="E58" s="5">
        <v>51</v>
      </c>
      <c r="F58" s="5">
        <v>12</v>
      </c>
      <c r="G58" s="5">
        <v>42.6</v>
      </c>
      <c r="H58" s="5">
        <v>33.5</v>
      </c>
      <c r="I58" s="5">
        <v>174.5</v>
      </c>
      <c r="J58" s="5">
        <v>191</v>
      </c>
      <c r="K58" s="5">
        <v>3330</v>
      </c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</row>
    <row r="59" spans="1:84" ht="14.4">
      <c r="A59" s="5" t="s">
        <v>33</v>
      </c>
      <c r="B59" s="5" t="s">
        <v>3435</v>
      </c>
      <c r="C59" s="5">
        <v>280</v>
      </c>
      <c r="D59" s="5">
        <v>12</v>
      </c>
      <c r="E59" s="5">
        <v>52</v>
      </c>
      <c r="F59" s="5">
        <v>12</v>
      </c>
      <c r="G59" s="5">
        <v>45.5</v>
      </c>
      <c r="H59" s="5">
        <v>35.700000000000003</v>
      </c>
      <c r="I59" s="5">
        <v>172.4</v>
      </c>
      <c r="J59" s="5">
        <v>206</v>
      </c>
      <c r="K59" s="5">
        <v>3550</v>
      </c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</row>
    <row r="60" spans="1:84" ht="14.4">
      <c r="A60" s="5" t="s">
        <v>33</v>
      </c>
      <c r="B60" s="5" t="s">
        <v>3436</v>
      </c>
      <c r="C60" s="5">
        <v>280</v>
      </c>
      <c r="D60" s="5">
        <v>13</v>
      </c>
      <c r="E60" s="5">
        <v>53</v>
      </c>
      <c r="F60" s="5">
        <v>12</v>
      </c>
      <c r="G60" s="5">
        <v>48.28</v>
      </c>
      <c r="H60" s="5">
        <v>37.9</v>
      </c>
      <c r="I60" s="5">
        <v>170.5</v>
      </c>
      <c r="J60" s="5">
        <v>221</v>
      </c>
      <c r="K60" s="5">
        <v>3757</v>
      </c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</row>
    <row r="61" spans="1:84" ht="14.4">
      <c r="A61" s="5" t="s">
        <v>33</v>
      </c>
      <c r="B61" s="5" t="s">
        <v>3437</v>
      </c>
      <c r="C61" s="5">
        <v>300</v>
      </c>
      <c r="D61" s="5">
        <v>11</v>
      </c>
      <c r="E61" s="5">
        <v>54</v>
      </c>
      <c r="F61" s="5">
        <v>13</v>
      </c>
      <c r="G61" s="5">
        <v>46.7</v>
      </c>
      <c r="H61" s="5">
        <v>36.700000000000003</v>
      </c>
      <c r="I61" s="5">
        <v>189.1</v>
      </c>
      <c r="J61" s="5">
        <v>222</v>
      </c>
      <c r="K61" s="5">
        <v>4190</v>
      </c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</row>
    <row r="62" spans="1:84" ht="14.4">
      <c r="A62" s="5" t="s">
        <v>33</v>
      </c>
      <c r="B62" s="5" t="s">
        <v>3438</v>
      </c>
      <c r="C62" s="5">
        <v>300</v>
      </c>
      <c r="D62" s="5">
        <v>12</v>
      </c>
      <c r="E62" s="5">
        <v>55</v>
      </c>
      <c r="F62" s="5">
        <v>13</v>
      </c>
      <c r="G62" s="5">
        <v>49.7</v>
      </c>
      <c r="H62" s="5">
        <v>39</v>
      </c>
      <c r="I62" s="5">
        <v>186.7</v>
      </c>
      <c r="J62" s="5">
        <v>239</v>
      </c>
      <c r="K62" s="5">
        <v>4460</v>
      </c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</row>
    <row r="63" spans="1:84" ht="14.4">
      <c r="A63" s="5" t="s">
        <v>33</v>
      </c>
      <c r="B63" s="5" t="s">
        <v>3439</v>
      </c>
      <c r="C63" s="5">
        <v>300</v>
      </c>
      <c r="D63" s="5">
        <v>13</v>
      </c>
      <c r="E63" s="5">
        <v>56</v>
      </c>
      <c r="F63" s="5">
        <v>13</v>
      </c>
      <c r="G63" s="5">
        <v>52.8</v>
      </c>
      <c r="H63" s="5">
        <v>41.4</v>
      </c>
      <c r="I63" s="5">
        <v>184.6</v>
      </c>
      <c r="J63" s="5">
        <v>256</v>
      </c>
      <c r="K63" s="5">
        <v>4720</v>
      </c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</row>
    <row r="64" spans="1:84" ht="14.4">
      <c r="A64" s="5" t="s">
        <v>33</v>
      </c>
      <c r="B64" s="5" t="s">
        <v>3440</v>
      </c>
      <c r="C64" s="5">
        <v>320</v>
      </c>
      <c r="D64" s="5">
        <v>12</v>
      </c>
      <c r="E64" s="5">
        <v>58</v>
      </c>
      <c r="F64" s="5">
        <v>14</v>
      </c>
      <c r="G64" s="5">
        <v>54.2</v>
      </c>
      <c r="H64" s="5">
        <v>42.5</v>
      </c>
      <c r="I64" s="5">
        <v>201.3</v>
      </c>
      <c r="J64" s="5">
        <v>274</v>
      </c>
      <c r="K64" s="5">
        <v>5530</v>
      </c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</row>
    <row r="65" spans="1:84" ht="14.4">
      <c r="A65" s="5" t="s">
        <v>33</v>
      </c>
      <c r="B65" s="5" t="s">
        <v>3441</v>
      </c>
      <c r="C65" s="5">
        <v>320</v>
      </c>
      <c r="D65" s="5">
        <v>13</v>
      </c>
      <c r="E65" s="5">
        <v>59</v>
      </c>
      <c r="F65" s="5">
        <v>14</v>
      </c>
      <c r="G65" s="5">
        <v>57.4</v>
      </c>
      <c r="H65" s="5">
        <v>45</v>
      </c>
      <c r="I65" s="5">
        <v>199</v>
      </c>
      <c r="J65" s="5">
        <v>294</v>
      </c>
      <c r="K65" s="5">
        <v>5850</v>
      </c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</row>
    <row r="66" spans="1:84" ht="14.4">
      <c r="A66" s="5" t="s">
        <v>33</v>
      </c>
      <c r="B66" s="5" t="s">
        <v>3442</v>
      </c>
      <c r="C66" s="5">
        <v>320</v>
      </c>
      <c r="D66" s="5">
        <v>14</v>
      </c>
      <c r="E66" s="5">
        <v>60</v>
      </c>
      <c r="F66" s="5">
        <v>14</v>
      </c>
      <c r="G66" s="5">
        <v>60.85</v>
      </c>
      <c r="H66" s="5">
        <v>47.6</v>
      </c>
      <c r="I66" s="5">
        <v>196.9</v>
      </c>
      <c r="J66" s="5">
        <v>313</v>
      </c>
      <c r="K66" s="5">
        <v>6168</v>
      </c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</row>
    <row r="67" spans="1:84" ht="14.4">
      <c r="A67" s="5" t="s">
        <v>33</v>
      </c>
      <c r="B67" s="5" t="s">
        <v>3443</v>
      </c>
      <c r="C67" s="5">
        <v>340</v>
      </c>
      <c r="D67" s="5">
        <v>12</v>
      </c>
      <c r="E67" s="5">
        <v>61</v>
      </c>
      <c r="F67" s="5">
        <v>15</v>
      </c>
      <c r="G67" s="5">
        <v>58.8</v>
      </c>
      <c r="H67" s="5">
        <v>46.1</v>
      </c>
      <c r="I67" s="5">
        <v>216</v>
      </c>
      <c r="J67" s="5">
        <v>313</v>
      </c>
      <c r="K67" s="5">
        <v>6760</v>
      </c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</row>
    <row r="68" spans="1:84" ht="14.4">
      <c r="A68" s="5" t="s">
        <v>33</v>
      </c>
      <c r="B68" s="5" t="s">
        <v>3444</v>
      </c>
      <c r="C68" s="5">
        <v>340</v>
      </c>
      <c r="D68" s="5">
        <v>13</v>
      </c>
      <c r="E68" s="5">
        <v>62</v>
      </c>
      <c r="F68" s="5">
        <v>15</v>
      </c>
      <c r="G68" s="5">
        <v>62.24</v>
      </c>
      <c r="H68" s="5">
        <v>48.8</v>
      </c>
      <c r="I68" s="5">
        <v>213.4</v>
      </c>
      <c r="J68" s="5">
        <v>335</v>
      </c>
      <c r="K68" s="5">
        <v>7152</v>
      </c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</row>
    <row r="69" spans="1:84" ht="14.4">
      <c r="A69" s="5" t="s">
        <v>33</v>
      </c>
      <c r="B69" s="5" t="s">
        <v>3445</v>
      </c>
      <c r="C69" s="5">
        <v>340</v>
      </c>
      <c r="D69" s="5">
        <v>14</v>
      </c>
      <c r="E69" s="5">
        <v>63</v>
      </c>
      <c r="F69" s="5">
        <v>15</v>
      </c>
      <c r="G69" s="5">
        <v>65.5</v>
      </c>
      <c r="H69" s="5">
        <v>51.4</v>
      </c>
      <c r="I69" s="5">
        <v>211.3</v>
      </c>
      <c r="J69" s="5">
        <v>357</v>
      </c>
      <c r="K69" s="5">
        <v>7540</v>
      </c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</row>
    <row r="70" spans="1:84" ht="14.4">
      <c r="A70" s="5" t="s">
        <v>33</v>
      </c>
      <c r="B70" s="5" t="s">
        <v>3446</v>
      </c>
      <c r="C70" s="5">
        <v>370</v>
      </c>
      <c r="D70" s="5">
        <v>13</v>
      </c>
      <c r="E70" s="5">
        <v>66.5</v>
      </c>
      <c r="F70" s="5">
        <v>16.5</v>
      </c>
      <c r="G70" s="5">
        <v>69.599999999999994</v>
      </c>
      <c r="H70" s="5">
        <v>54.7</v>
      </c>
      <c r="I70" s="5">
        <v>235.5</v>
      </c>
      <c r="J70" s="5">
        <v>402</v>
      </c>
      <c r="K70" s="5">
        <v>9470</v>
      </c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</row>
    <row r="71" spans="1:84" ht="14.4">
      <c r="A71" s="5" t="s">
        <v>33</v>
      </c>
      <c r="B71" s="5" t="s">
        <v>3447</v>
      </c>
      <c r="C71" s="5">
        <v>370</v>
      </c>
      <c r="D71" s="5">
        <v>14</v>
      </c>
      <c r="E71" s="5">
        <v>67.5</v>
      </c>
      <c r="F71" s="5">
        <v>16.5</v>
      </c>
      <c r="G71" s="5">
        <v>73.400000000000006</v>
      </c>
      <c r="H71" s="5">
        <v>57.5</v>
      </c>
      <c r="I71" s="5">
        <v>233</v>
      </c>
      <c r="J71" s="5">
        <v>429</v>
      </c>
      <c r="K71" s="5">
        <v>9980</v>
      </c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</row>
    <row r="72" spans="1:84" ht="14.4">
      <c r="A72" s="5" t="s">
        <v>33</v>
      </c>
      <c r="B72" s="5" t="s">
        <v>3448</v>
      </c>
      <c r="C72" s="5">
        <v>370</v>
      </c>
      <c r="D72" s="5">
        <v>15</v>
      </c>
      <c r="E72" s="5">
        <v>68.5</v>
      </c>
      <c r="F72" s="5">
        <v>16.5</v>
      </c>
      <c r="G72" s="5">
        <v>77</v>
      </c>
      <c r="H72" s="5">
        <v>60.4</v>
      </c>
      <c r="I72" s="5">
        <v>230.7</v>
      </c>
      <c r="J72" s="5">
        <v>455</v>
      </c>
      <c r="K72" s="5">
        <v>10490</v>
      </c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</row>
    <row r="73" spans="1:84" ht="14.4">
      <c r="A73" s="5" t="s">
        <v>33</v>
      </c>
      <c r="B73" s="5" t="s">
        <v>3449</v>
      </c>
      <c r="C73" s="5">
        <v>400</v>
      </c>
      <c r="D73" s="5">
        <v>14</v>
      </c>
      <c r="E73" s="5">
        <v>72</v>
      </c>
      <c r="F73" s="5">
        <v>18</v>
      </c>
      <c r="G73" s="5">
        <v>81.400000000000006</v>
      </c>
      <c r="H73" s="5">
        <v>63.9</v>
      </c>
      <c r="I73" s="5">
        <v>255.1</v>
      </c>
      <c r="J73" s="5">
        <v>507</v>
      </c>
      <c r="K73" s="5">
        <v>12930</v>
      </c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</row>
    <row r="74" spans="1:84" ht="14.4">
      <c r="A74" s="5" t="s">
        <v>33</v>
      </c>
      <c r="B74" s="5" t="s">
        <v>3450</v>
      </c>
      <c r="C74" s="5">
        <v>400</v>
      </c>
      <c r="D74" s="5">
        <v>15</v>
      </c>
      <c r="E74" s="5">
        <v>73</v>
      </c>
      <c r="F74" s="5">
        <v>18</v>
      </c>
      <c r="G74" s="5">
        <v>85.48</v>
      </c>
      <c r="H74" s="5">
        <v>67</v>
      </c>
      <c r="I74" s="5">
        <v>252.5</v>
      </c>
      <c r="J74" s="5">
        <v>538</v>
      </c>
      <c r="K74" s="5">
        <v>13573</v>
      </c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</row>
    <row r="75" spans="1:84" ht="14.4">
      <c r="A75" s="5" t="s">
        <v>33</v>
      </c>
      <c r="B75" s="5" t="s">
        <v>3451</v>
      </c>
      <c r="C75" s="5">
        <v>400</v>
      </c>
      <c r="D75" s="5">
        <v>16</v>
      </c>
      <c r="E75" s="5">
        <v>74</v>
      </c>
      <c r="F75" s="5">
        <v>18</v>
      </c>
      <c r="G75" s="5">
        <v>89.4</v>
      </c>
      <c r="H75" s="5">
        <v>70.2</v>
      </c>
      <c r="I75" s="5">
        <v>250.1</v>
      </c>
      <c r="J75" s="5">
        <v>568</v>
      </c>
      <c r="K75" s="5">
        <v>14220</v>
      </c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</row>
    <row r="76" spans="1:84" ht="14.4">
      <c r="A76" s="5" t="s">
        <v>33</v>
      </c>
      <c r="B76" s="5" t="s">
        <v>3452</v>
      </c>
      <c r="C76" s="5">
        <v>430</v>
      </c>
      <c r="D76" s="5">
        <v>14</v>
      </c>
      <c r="E76" s="5">
        <v>76.5</v>
      </c>
      <c r="F76" s="5">
        <v>19.5</v>
      </c>
      <c r="G76" s="5">
        <v>89.7</v>
      </c>
      <c r="H76" s="5">
        <v>70.5</v>
      </c>
      <c r="I76" s="5">
        <v>277.39999999999998</v>
      </c>
      <c r="J76" s="5">
        <v>594</v>
      </c>
      <c r="K76" s="5">
        <v>16460</v>
      </c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</row>
    <row r="77" spans="1:84" ht="14.4">
      <c r="A77" s="5" t="s">
        <v>33</v>
      </c>
      <c r="B77" s="5" t="s">
        <v>3453</v>
      </c>
      <c r="C77" s="5">
        <v>430</v>
      </c>
      <c r="D77" s="5">
        <v>15</v>
      </c>
      <c r="E77" s="5">
        <v>77.5</v>
      </c>
      <c r="F77" s="5">
        <v>19.5</v>
      </c>
      <c r="G77" s="5">
        <v>94.1</v>
      </c>
      <c r="H77" s="5">
        <v>73.8</v>
      </c>
      <c r="I77" s="5">
        <v>274.60000000000002</v>
      </c>
      <c r="J77" s="5">
        <v>628</v>
      </c>
      <c r="K77" s="5">
        <v>17260</v>
      </c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</row>
    <row r="78" spans="1:84" ht="14.4">
      <c r="A78" s="5" t="s">
        <v>33</v>
      </c>
      <c r="B78" s="5" t="s">
        <v>3454</v>
      </c>
      <c r="C78" s="5">
        <v>430</v>
      </c>
      <c r="D78" s="5">
        <v>17</v>
      </c>
      <c r="E78" s="5">
        <v>79.5</v>
      </c>
      <c r="F78" s="5">
        <v>19.5</v>
      </c>
      <c r="G78" s="5">
        <v>103</v>
      </c>
      <c r="H78" s="5">
        <v>80.599999999999994</v>
      </c>
      <c r="I78" s="5">
        <v>269.60000000000002</v>
      </c>
      <c r="J78" s="5">
        <v>700</v>
      </c>
      <c r="K78" s="5">
        <v>18860</v>
      </c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</row>
    <row r="79" spans="1:84" ht="14.4">
      <c r="A79" s="5" t="s">
        <v>33</v>
      </c>
      <c r="B79" s="5" t="s">
        <v>3455</v>
      </c>
      <c r="C79" s="5">
        <v>430</v>
      </c>
      <c r="D79" s="5">
        <v>19</v>
      </c>
      <c r="E79" s="5">
        <v>81.5</v>
      </c>
      <c r="F79" s="5">
        <v>19.5</v>
      </c>
      <c r="G79" s="5">
        <v>111.4</v>
      </c>
      <c r="H79" s="5">
        <v>87.4</v>
      </c>
      <c r="I79" s="5">
        <v>265.39999999999998</v>
      </c>
      <c r="J79" s="5">
        <v>770</v>
      </c>
      <c r="K79" s="5">
        <v>20413</v>
      </c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</row>
    <row r="80" spans="1:84" ht="14.4">
      <c r="A80" s="5" t="s">
        <v>33</v>
      </c>
      <c r="B80" s="5" t="s">
        <v>3456</v>
      </c>
      <c r="C80" s="5">
        <v>430</v>
      </c>
      <c r="D80" s="5">
        <v>20</v>
      </c>
      <c r="E80" s="5">
        <v>82.5</v>
      </c>
      <c r="F80" s="5">
        <v>19.5</v>
      </c>
      <c r="G80" s="5">
        <v>115</v>
      </c>
      <c r="H80" s="5">
        <v>90.7</v>
      </c>
      <c r="I80" s="5">
        <v>263.5</v>
      </c>
      <c r="J80" s="5">
        <v>804</v>
      </c>
      <c r="K80" s="5">
        <v>21180</v>
      </c>
      <c r="L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 s="9"/>
      <c r="BW80" s="9"/>
      <c r="BX80" s="9"/>
      <c r="BY80" s="9"/>
      <c r="BZ80"/>
      <c r="CA80"/>
      <c r="CB80"/>
      <c r="CC80"/>
      <c r="CD80"/>
      <c r="CE80" s="9"/>
      <c r="CF80"/>
    </row>
    <row r="81" spans="1:83" ht="14.4">
      <c r="A81" s="5" t="s">
        <v>3457</v>
      </c>
      <c r="B81" s="5" t="s">
        <v>3405</v>
      </c>
      <c r="C81" s="5">
        <v>80</v>
      </c>
      <c r="D81" s="5">
        <v>6</v>
      </c>
      <c r="E81" s="5">
        <v>14</v>
      </c>
      <c r="F81" s="5">
        <v>4</v>
      </c>
      <c r="G81" s="5">
        <v>6.2</v>
      </c>
      <c r="H81" s="5">
        <v>4.9000000000000004</v>
      </c>
      <c r="I81" s="5">
        <v>47.9</v>
      </c>
      <c r="J81" s="5">
        <v>8.15</v>
      </c>
      <c r="K81" s="5">
        <v>39</v>
      </c>
      <c r="Q81"/>
      <c r="R81"/>
      <c r="BV81" s="7"/>
      <c r="BW81" s="7"/>
      <c r="BX81" s="7"/>
      <c r="BY81" s="7"/>
      <c r="CE81" s="7"/>
    </row>
    <row r="82" spans="1:83" ht="14.4">
      <c r="A82" s="5" t="s">
        <v>3457</v>
      </c>
      <c r="B82" s="5" t="s">
        <v>3406</v>
      </c>
      <c r="C82" s="5">
        <v>80</v>
      </c>
      <c r="D82" s="5">
        <v>7</v>
      </c>
      <c r="E82" s="5">
        <v>14</v>
      </c>
      <c r="F82" s="5">
        <v>4</v>
      </c>
      <c r="G82" s="5">
        <v>7</v>
      </c>
      <c r="H82" s="5">
        <v>5.5</v>
      </c>
      <c r="I82" s="5">
        <v>47</v>
      </c>
      <c r="J82" s="5">
        <v>9.24</v>
      </c>
      <c r="K82" s="5">
        <v>43.3</v>
      </c>
      <c r="Q82"/>
      <c r="R82"/>
      <c r="BV82" s="7"/>
      <c r="BW82" s="7"/>
      <c r="BX82" s="7"/>
      <c r="BY82" s="7"/>
      <c r="CE82" s="7"/>
    </row>
    <row r="83" spans="1:83" ht="14.4">
      <c r="A83" s="5" t="s">
        <v>3457</v>
      </c>
      <c r="B83" s="5" t="s">
        <v>3407</v>
      </c>
      <c r="C83" s="5">
        <v>100</v>
      </c>
      <c r="D83" s="5">
        <v>7</v>
      </c>
      <c r="E83" s="5">
        <v>15.5</v>
      </c>
      <c r="F83" s="5">
        <v>4.5</v>
      </c>
      <c r="G83" s="5">
        <v>8.74</v>
      </c>
      <c r="H83" s="5">
        <v>6.8</v>
      </c>
      <c r="I83" s="5">
        <v>58.8</v>
      </c>
      <c r="J83" s="5">
        <v>14.5</v>
      </c>
      <c r="K83" s="5">
        <v>85.3</v>
      </c>
      <c r="Q83"/>
      <c r="R83"/>
      <c r="BV83" s="7"/>
      <c r="BW83" s="7"/>
      <c r="BX83" s="7"/>
      <c r="BY83" s="7"/>
      <c r="CE83" s="7"/>
    </row>
    <row r="84" spans="1:83" ht="14.4">
      <c r="A84" s="5" t="s">
        <v>3457</v>
      </c>
      <c r="B84" s="5" t="s">
        <v>3408</v>
      </c>
      <c r="C84" s="5">
        <v>100</v>
      </c>
      <c r="D84" s="5">
        <v>8</v>
      </c>
      <c r="E84" s="5">
        <v>15.5</v>
      </c>
      <c r="F84" s="5">
        <v>4.5</v>
      </c>
      <c r="G84" s="5">
        <v>9.74</v>
      </c>
      <c r="H84" s="5">
        <v>7.6</v>
      </c>
      <c r="I84" s="5">
        <v>57.9</v>
      </c>
      <c r="J84" s="5">
        <v>16.3</v>
      </c>
      <c r="K84" s="5">
        <v>94.3</v>
      </c>
      <c r="Q84"/>
      <c r="R84"/>
      <c r="BV84" s="7"/>
      <c r="BW84" s="7"/>
      <c r="BX84" s="7"/>
      <c r="BY84" s="7"/>
      <c r="CE84" s="7"/>
    </row>
    <row r="85" spans="1:83" ht="14.4">
      <c r="A85" s="5" t="s">
        <v>3457</v>
      </c>
      <c r="B85" s="5" t="s">
        <v>3410</v>
      </c>
      <c r="C85" s="5">
        <v>120</v>
      </c>
      <c r="D85" s="5">
        <v>7</v>
      </c>
      <c r="E85" s="5">
        <v>17</v>
      </c>
      <c r="F85" s="5">
        <v>5</v>
      </c>
      <c r="G85" s="5">
        <v>10.5</v>
      </c>
      <c r="H85" s="5">
        <v>8.1999999999999993</v>
      </c>
      <c r="I85" s="5">
        <v>70.8</v>
      </c>
      <c r="J85" s="5">
        <v>21</v>
      </c>
      <c r="K85" s="5">
        <v>148</v>
      </c>
      <c r="Q85"/>
      <c r="R85"/>
      <c r="BV85" s="7"/>
      <c r="BW85" s="7"/>
      <c r="BX85" s="7"/>
      <c r="BY85" s="7"/>
      <c r="CE85" s="7"/>
    </row>
    <row r="86" spans="1:83" ht="14.4">
      <c r="A86" s="5" t="s">
        <v>3457</v>
      </c>
      <c r="B86" s="5" t="s">
        <v>3411</v>
      </c>
      <c r="C86" s="5">
        <v>120</v>
      </c>
      <c r="D86" s="5">
        <v>8</v>
      </c>
      <c r="E86" s="5">
        <v>17</v>
      </c>
      <c r="F86" s="5">
        <v>5</v>
      </c>
      <c r="G86" s="5">
        <v>11.7</v>
      </c>
      <c r="H86" s="5">
        <v>9.1999999999999993</v>
      </c>
      <c r="I86" s="5">
        <v>69.7</v>
      </c>
      <c r="J86" s="5">
        <v>23.6</v>
      </c>
      <c r="K86" s="5">
        <v>164</v>
      </c>
      <c r="Q86"/>
      <c r="R86"/>
      <c r="BV86" s="7"/>
      <c r="BW86" s="7"/>
      <c r="BX86" s="7"/>
      <c r="BY86" s="7"/>
      <c r="CE86" s="7"/>
    </row>
    <row r="87" spans="1:83" ht="14.4">
      <c r="A87" s="5" t="s">
        <v>3457</v>
      </c>
      <c r="B87" s="5" t="s">
        <v>3412</v>
      </c>
      <c r="C87" s="5">
        <v>140</v>
      </c>
      <c r="D87" s="5">
        <v>7</v>
      </c>
      <c r="E87" s="5">
        <v>19</v>
      </c>
      <c r="F87" s="5">
        <v>5.5</v>
      </c>
      <c r="G87" s="5">
        <v>12.6</v>
      </c>
      <c r="H87" s="5">
        <v>9.6999999999999993</v>
      </c>
      <c r="I87" s="5">
        <v>83.2</v>
      </c>
      <c r="J87" s="5">
        <v>29</v>
      </c>
      <c r="K87" s="5">
        <v>241</v>
      </c>
      <c r="Q87"/>
      <c r="R87"/>
      <c r="BV87" s="7"/>
      <c r="BW87" s="7"/>
      <c r="BX87" s="7"/>
      <c r="BY87" s="7"/>
      <c r="CE87" s="7"/>
    </row>
    <row r="88" spans="1:83" ht="14.4">
      <c r="A88" s="5" t="s">
        <v>3457</v>
      </c>
      <c r="B88" s="5" t="s">
        <v>3413</v>
      </c>
      <c r="C88" s="5">
        <v>140</v>
      </c>
      <c r="D88" s="5">
        <v>8</v>
      </c>
      <c r="E88" s="5">
        <v>19</v>
      </c>
      <c r="F88" s="5">
        <v>5.5</v>
      </c>
      <c r="G88" s="5">
        <v>13.8</v>
      </c>
      <c r="H88" s="5">
        <v>10.8</v>
      </c>
      <c r="I88" s="5">
        <v>81.900000000000006</v>
      </c>
      <c r="J88" s="5">
        <v>32.5</v>
      </c>
      <c r="K88" s="5">
        <v>266</v>
      </c>
      <c r="Q88"/>
      <c r="R88"/>
      <c r="BV88" s="7"/>
      <c r="BW88" s="7"/>
      <c r="BX88" s="7"/>
      <c r="BY88" s="7"/>
      <c r="CE88" s="7"/>
    </row>
    <row r="89" spans="1:83" ht="14.4">
      <c r="A89" s="5" t="s">
        <v>3457</v>
      </c>
      <c r="B89" s="5" t="s">
        <v>3415</v>
      </c>
      <c r="C89" s="5">
        <v>160</v>
      </c>
      <c r="D89" s="5">
        <v>7</v>
      </c>
      <c r="E89" s="5">
        <v>22</v>
      </c>
      <c r="F89" s="5">
        <v>6</v>
      </c>
      <c r="G89" s="5">
        <v>14.6</v>
      </c>
      <c r="H89" s="5">
        <v>11.4</v>
      </c>
      <c r="I89" s="5">
        <v>96.7</v>
      </c>
      <c r="J89" s="5">
        <v>38.6</v>
      </c>
      <c r="K89" s="5">
        <v>373</v>
      </c>
      <c r="Q89"/>
      <c r="R89"/>
      <c r="BV89" s="7"/>
      <c r="BW89" s="7"/>
      <c r="BX89" s="7"/>
      <c r="BY89" s="7"/>
      <c r="CE89" s="7"/>
    </row>
    <row r="90" spans="1:83" ht="14.4">
      <c r="A90" s="5" t="s">
        <v>3457</v>
      </c>
      <c r="B90" s="5" t="s">
        <v>3416</v>
      </c>
      <c r="C90" s="5">
        <v>160</v>
      </c>
      <c r="D90" s="5">
        <v>8</v>
      </c>
      <c r="E90" s="5">
        <v>22</v>
      </c>
      <c r="F90" s="5">
        <v>6</v>
      </c>
      <c r="G90" s="5">
        <v>16.2</v>
      </c>
      <c r="H90" s="5">
        <v>12.7</v>
      </c>
      <c r="I90" s="5">
        <v>95.1</v>
      </c>
      <c r="J90" s="5">
        <v>43.3</v>
      </c>
      <c r="K90" s="5">
        <v>411</v>
      </c>
      <c r="Q90"/>
      <c r="R90"/>
      <c r="BV90" s="7"/>
      <c r="BW90" s="7"/>
      <c r="BX90" s="7"/>
      <c r="BY90" s="7"/>
      <c r="CE90" s="7"/>
    </row>
    <row r="91" spans="1:83" ht="14.4">
      <c r="A91" s="5" t="s">
        <v>3457</v>
      </c>
      <c r="B91" s="5" t="s">
        <v>3417</v>
      </c>
      <c r="C91" s="5">
        <v>160</v>
      </c>
      <c r="D91" s="5">
        <v>9</v>
      </c>
      <c r="E91" s="5">
        <v>22</v>
      </c>
      <c r="F91" s="5">
        <v>6</v>
      </c>
      <c r="G91" s="5">
        <v>17.8</v>
      </c>
      <c r="H91" s="5">
        <v>14</v>
      </c>
      <c r="I91" s="5">
        <v>93.7</v>
      </c>
      <c r="J91" s="5">
        <v>47.9</v>
      </c>
      <c r="K91" s="5">
        <v>448</v>
      </c>
      <c r="Q91"/>
      <c r="R91"/>
      <c r="BV91" s="7"/>
      <c r="BW91" s="7"/>
      <c r="BX91" s="7"/>
      <c r="BY91" s="7"/>
      <c r="CE91" s="7"/>
    </row>
    <row r="92" spans="1:83" ht="14.4">
      <c r="A92" s="5" t="s">
        <v>3457</v>
      </c>
      <c r="B92" s="5" t="s">
        <v>3419</v>
      </c>
      <c r="C92" s="5">
        <v>180</v>
      </c>
      <c r="D92" s="5">
        <v>8</v>
      </c>
      <c r="E92" s="5">
        <v>25</v>
      </c>
      <c r="F92" s="5">
        <v>7</v>
      </c>
      <c r="G92" s="5">
        <v>18.899999999999999</v>
      </c>
      <c r="H92" s="5">
        <v>14.8</v>
      </c>
      <c r="I92" s="5">
        <v>109</v>
      </c>
      <c r="J92" s="5">
        <v>55.9</v>
      </c>
      <c r="K92" s="5">
        <v>609</v>
      </c>
      <c r="Q92"/>
      <c r="R92"/>
      <c r="BV92" s="7"/>
      <c r="BW92" s="7"/>
      <c r="BX92" s="7"/>
      <c r="BY92" s="7"/>
      <c r="CE92" s="7"/>
    </row>
    <row r="93" spans="1:83" ht="14.4">
      <c r="A93" s="5" t="s">
        <v>3457</v>
      </c>
      <c r="B93" s="5" t="s">
        <v>3420</v>
      </c>
      <c r="C93" s="5">
        <v>180</v>
      </c>
      <c r="D93" s="5">
        <v>9</v>
      </c>
      <c r="E93" s="5">
        <v>25</v>
      </c>
      <c r="F93" s="5">
        <v>7</v>
      </c>
      <c r="G93" s="5">
        <v>20.7</v>
      </c>
      <c r="H93" s="5">
        <v>16.2</v>
      </c>
      <c r="I93" s="5">
        <v>107.4</v>
      </c>
      <c r="J93" s="5">
        <v>61.8</v>
      </c>
      <c r="K93" s="5">
        <v>663</v>
      </c>
      <c r="Q93"/>
      <c r="R93"/>
      <c r="BV93" s="7"/>
      <c r="BW93" s="7"/>
      <c r="BX93" s="7"/>
      <c r="BY93" s="7"/>
      <c r="CE93" s="7"/>
    </row>
    <row r="94" spans="1:83" ht="14.4">
      <c r="A94" s="5" t="s">
        <v>3457</v>
      </c>
      <c r="B94" s="5" t="s">
        <v>3421</v>
      </c>
      <c r="C94" s="5">
        <v>180</v>
      </c>
      <c r="D94" s="5">
        <v>10</v>
      </c>
      <c r="E94" s="5">
        <v>25</v>
      </c>
      <c r="F94" s="5">
        <v>7</v>
      </c>
      <c r="G94" s="5">
        <v>22.5</v>
      </c>
      <c r="H94" s="5">
        <v>17.600000000000001</v>
      </c>
      <c r="I94" s="5">
        <v>106</v>
      </c>
      <c r="J94" s="5">
        <v>67.8</v>
      </c>
      <c r="K94" s="5">
        <v>717</v>
      </c>
      <c r="Q94"/>
      <c r="R94"/>
      <c r="BV94" s="7"/>
      <c r="BW94" s="7"/>
      <c r="BX94" s="7"/>
      <c r="BY94" s="7"/>
      <c r="CE94" s="7"/>
    </row>
    <row r="95" spans="1:83" ht="14.4">
      <c r="A95" s="5" t="s">
        <v>3457</v>
      </c>
      <c r="B95" s="5" t="s">
        <v>3423</v>
      </c>
      <c r="C95" s="5">
        <v>200</v>
      </c>
      <c r="D95" s="5">
        <v>9</v>
      </c>
      <c r="E95" s="5">
        <v>28</v>
      </c>
      <c r="F95" s="5">
        <v>8</v>
      </c>
      <c r="G95" s="5">
        <v>23.6</v>
      </c>
      <c r="H95" s="5">
        <v>18.600000000000001</v>
      </c>
      <c r="I95" s="5">
        <v>121.3</v>
      </c>
      <c r="J95" s="5">
        <v>77.7</v>
      </c>
      <c r="K95" s="5">
        <v>941</v>
      </c>
      <c r="Q95"/>
      <c r="R95"/>
      <c r="BV95" s="7"/>
      <c r="BW95" s="7"/>
      <c r="BX95" s="7"/>
      <c r="BY95" s="7"/>
      <c r="CE95" s="7"/>
    </row>
    <row r="96" spans="1:83" ht="14.4">
      <c r="A96" s="5" t="s">
        <v>3457</v>
      </c>
      <c r="B96" s="5" t="s">
        <v>3424</v>
      </c>
      <c r="C96" s="5">
        <v>200</v>
      </c>
      <c r="D96" s="5">
        <v>10</v>
      </c>
      <c r="E96" s="5">
        <v>28</v>
      </c>
      <c r="F96" s="5">
        <v>8</v>
      </c>
      <c r="G96" s="5">
        <v>25.6</v>
      </c>
      <c r="H96" s="5">
        <v>20.100000000000001</v>
      </c>
      <c r="I96" s="5">
        <v>119.7</v>
      </c>
      <c r="J96" s="5">
        <v>85</v>
      </c>
      <c r="K96" s="5">
        <v>1020</v>
      </c>
      <c r="Q96"/>
      <c r="R96"/>
      <c r="BV96" s="7"/>
      <c r="BW96" s="7"/>
      <c r="BX96" s="7"/>
      <c r="BY96" s="7"/>
      <c r="CE96" s="7"/>
    </row>
    <row r="97" spans="1:83" ht="14.4">
      <c r="A97" s="5" t="s">
        <v>3457</v>
      </c>
      <c r="B97" s="5" t="s">
        <v>3425</v>
      </c>
      <c r="C97" s="5">
        <v>200</v>
      </c>
      <c r="D97" s="5">
        <v>11.5</v>
      </c>
      <c r="E97" s="5">
        <v>28</v>
      </c>
      <c r="F97" s="5">
        <v>8</v>
      </c>
      <c r="G97" s="5">
        <v>28.6</v>
      </c>
      <c r="H97" s="5">
        <v>22.5</v>
      </c>
      <c r="I97" s="5">
        <v>117.6</v>
      </c>
      <c r="J97" s="5">
        <v>96.2</v>
      </c>
      <c r="K97" s="5">
        <v>1126</v>
      </c>
      <c r="Q97"/>
      <c r="R97"/>
      <c r="BV97" s="7"/>
      <c r="BW97" s="7"/>
      <c r="BX97" s="7"/>
      <c r="BY97" s="7"/>
      <c r="CE97" s="7"/>
    </row>
    <row r="98" spans="1:83" ht="14.4">
      <c r="A98" s="5" t="s">
        <v>3457</v>
      </c>
      <c r="B98" s="5" t="s">
        <v>3426</v>
      </c>
      <c r="C98" s="5">
        <v>220</v>
      </c>
      <c r="D98" s="5">
        <v>10</v>
      </c>
      <c r="E98" s="5">
        <v>31</v>
      </c>
      <c r="F98" s="5">
        <v>9</v>
      </c>
      <c r="G98" s="5">
        <v>29</v>
      </c>
      <c r="H98" s="5">
        <v>22.7</v>
      </c>
      <c r="I98" s="5">
        <v>133.69999999999999</v>
      </c>
      <c r="J98" s="5">
        <v>105</v>
      </c>
      <c r="K98" s="5">
        <v>1400</v>
      </c>
      <c r="Q98"/>
      <c r="R98"/>
      <c r="BV98" s="7"/>
      <c r="BW98" s="7"/>
      <c r="BX98" s="7"/>
      <c r="BY98" s="7"/>
      <c r="CE98" s="7"/>
    </row>
    <row r="99" spans="1:83" ht="14.4">
      <c r="A99" s="5" t="s">
        <v>3457</v>
      </c>
      <c r="B99" s="5" t="s">
        <v>3427</v>
      </c>
      <c r="C99" s="5">
        <v>220</v>
      </c>
      <c r="D99" s="5">
        <v>11.5</v>
      </c>
      <c r="E99" s="5">
        <v>31</v>
      </c>
      <c r="F99" s="5">
        <v>9</v>
      </c>
      <c r="G99" s="5">
        <v>32.299999999999997</v>
      </c>
      <c r="H99" s="5">
        <v>25.3</v>
      </c>
      <c r="I99" s="5">
        <v>131.19999999999999</v>
      </c>
      <c r="J99" s="5">
        <v>118</v>
      </c>
      <c r="K99" s="5">
        <v>1550</v>
      </c>
      <c r="Q99"/>
      <c r="R99"/>
      <c r="BV99" s="7"/>
      <c r="BW99" s="7"/>
      <c r="BX99" s="7"/>
      <c r="BY99" s="7"/>
      <c r="CE99" s="7"/>
    </row>
    <row r="100" spans="1:83" ht="14.4">
      <c r="A100" s="5" t="s">
        <v>3457</v>
      </c>
      <c r="B100" s="5" t="s">
        <v>3428</v>
      </c>
      <c r="C100" s="5">
        <v>240</v>
      </c>
      <c r="D100" s="5">
        <v>10</v>
      </c>
      <c r="E100" s="5">
        <v>34</v>
      </c>
      <c r="F100" s="5">
        <v>10</v>
      </c>
      <c r="G100" s="5">
        <v>32.4</v>
      </c>
      <c r="H100" s="5">
        <v>25.5</v>
      </c>
      <c r="I100" s="5">
        <v>147.80000000000001</v>
      </c>
      <c r="J100" s="5">
        <v>126</v>
      </c>
      <c r="K100" s="5">
        <v>1860</v>
      </c>
      <c r="Q100"/>
      <c r="R100"/>
      <c r="BV100" s="7"/>
      <c r="BW100" s="7"/>
      <c r="BX100" s="7"/>
      <c r="BY100" s="7"/>
      <c r="CE100" s="7"/>
    </row>
    <row r="101" spans="1:83" ht="14.4">
      <c r="A101" s="5" t="s">
        <v>3457</v>
      </c>
      <c r="B101" s="5" t="s">
        <v>3429</v>
      </c>
      <c r="C101" s="5">
        <v>240</v>
      </c>
      <c r="D101" s="5">
        <v>11</v>
      </c>
      <c r="E101" s="5">
        <v>34</v>
      </c>
      <c r="F101" s="5">
        <v>10</v>
      </c>
      <c r="G101" s="5">
        <v>34.9</v>
      </c>
      <c r="H101" s="5">
        <v>27.3</v>
      </c>
      <c r="I101" s="5">
        <v>145.9</v>
      </c>
      <c r="J101" s="5">
        <v>137</v>
      </c>
      <c r="K101" s="5">
        <v>2000</v>
      </c>
      <c r="Q101"/>
      <c r="R101"/>
      <c r="BV101" s="7"/>
      <c r="BW101" s="7"/>
      <c r="BX101" s="7"/>
      <c r="BY101" s="7"/>
      <c r="CE101" s="7"/>
    </row>
    <row r="102" spans="1:83" ht="14.4">
      <c r="A102" s="5" t="s">
        <v>3457</v>
      </c>
      <c r="B102" s="5" t="s">
        <v>3430</v>
      </c>
      <c r="C102" s="5">
        <v>240</v>
      </c>
      <c r="D102" s="5">
        <v>12</v>
      </c>
      <c r="E102" s="5">
        <v>34</v>
      </c>
      <c r="F102" s="5">
        <v>10</v>
      </c>
      <c r="G102" s="5">
        <v>37.299999999999997</v>
      </c>
      <c r="H102" s="5">
        <v>29.2</v>
      </c>
      <c r="I102" s="5">
        <v>144.30000000000001</v>
      </c>
      <c r="J102" s="5">
        <v>148</v>
      </c>
      <c r="K102" s="5">
        <v>2130</v>
      </c>
      <c r="Q102"/>
      <c r="R102"/>
      <c r="BV102" s="7"/>
      <c r="BW102" s="7"/>
      <c r="BX102" s="7"/>
      <c r="BY102" s="7"/>
      <c r="CE102" s="7"/>
    </row>
    <row r="103" spans="1:83" ht="14.4">
      <c r="A103" s="5" t="s">
        <v>3457</v>
      </c>
      <c r="B103" s="5" t="s">
        <v>3431</v>
      </c>
      <c r="C103" s="5">
        <v>260</v>
      </c>
      <c r="D103" s="5">
        <v>10</v>
      </c>
      <c r="E103" s="5">
        <v>37</v>
      </c>
      <c r="F103" s="5">
        <v>11</v>
      </c>
      <c r="G103" s="5">
        <v>36.1</v>
      </c>
      <c r="H103" s="5">
        <v>28.3</v>
      </c>
      <c r="I103" s="5">
        <v>162.30000000000001</v>
      </c>
      <c r="J103" s="5">
        <v>153</v>
      </c>
      <c r="K103" s="5">
        <v>2477</v>
      </c>
      <c r="Q103"/>
      <c r="R103"/>
      <c r="BV103" s="7"/>
      <c r="BW103" s="7"/>
      <c r="BX103" s="7"/>
      <c r="BY103" s="7"/>
      <c r="CE103" s="7"/>
    </row>
    <row r="104" spans="1:83" ht="14.4">
      <c r="A104" s="5" t="s">
        <v>3457</v>
      </c>
      <c r="B104" s="5" t="s">
        <v>3432</v>
      </c>
      <c r="C104" s="5">
        <v>260</v>
      </c>
      <c r="D104" s="5">
        <v>11</v>
      </c>
      <c r="E104" s="5">
        <v>37</v>
      </c>
      <c r="F104" s="5">
        <v>11</v>
      </c>
      <c r="G104" s="5">
        <v>38.700000000000003</v>
      </c>
      <c r="H104" s="5">
        <v>30.3</v>
      </c>
      <c r="I104" s="5">
        <v>160.1</v>
      </c>
      <c r="J104" s="5">
        <v>162</v>
      </c>
      <c r="K104" s="5">
        <v>2610</v>
      </c>
      <c r="Q104"/>
      <c r="R104"/>
      <c r="BV104" s="7"/>
      <c r="BW104" s="7"/>
      <c r="BX104" s="7"/>
      <c r="BY104" s="7"/>
      <c r="CE104" s="7"/>
    </row>
    <row r="105" spans="1:83" ht="14.4">
      <c r="A105" s="5" t="s">
        <v>3457</v>
      </c>
      <c r="B105" s="5" t="s">
        <v>3433</v>
      </c>
      <c r="C105" s="5">
        <v>260</v>
      </c>
      <c r="D105" s="5">
        <v>12</v>
      </c>
      <c r="E105" s="5">
        <v>37</v>
      </c>
      <c r="F105" s="5">
        <v>11</v>
      </c>
      <c r="G105" s="5">
        <v>41.3</v>
      </c>
      <c r="H105" s="5">
        <v>32.4</v>
      </c>
      <c r="I105" s="5">
        <v>158.19999999999999</v>
      </c>
      <c r="J105" s="5">
        <v>175</v>
      </c>
      <c r="K105" s="5">
        <v>2770</v>
      </c>
      <c r="Q105"/>
      <c r="R105"/>
      <c r="BV105" s="7"/>
      <c r="BW105" s="7"/>
      <c r="BX105" s="7"/>
      <c r="BY105" s="7"/>
      <c r="CE105" s="7"/>
    </row>
    <row r="106" spans="1:83" ht="14.4">
      <c r="A106" s="5" t="s">
        <v>3457</v>
      </c>
      <c r="B106" s="5" t="s">
        <v>3434</v>
      </c>
      <c r="C106" s="5">
        <v>280</v>
      </c>
      <c r="D106" s="5">
        <v>11</v>
      </c>
      <c r="E106" s="5">
        <v>40</v>
      </c>
      <c r="F106" s="5">
        <v>12</v>
      </c>
      <c r="G106" s="5">
        <v>42.6</v>
      </c>
      <c r="H106" s="5">
        <v>33.5</v>
      </c>
      <c r="I106" s="5">
        <v>174.5</v>
      </c>
      <c r="J106" s="5">
        <v>191</v>
      </c>
      <c r="K106" s="5">
        <v>3330</v>
      </c>
      <c r="Q106"/>
      <c r="R106"/>
      <c r="BV106" s="7"/>
      <c r="BW106" s="7"/>
      <c r="BX106" s="7"/>
      <c r="BY106" s="7"/>
      <c r="CE106" s="7"/>
    </row>
    <row r="107" spans="1:83" ht="14.4">
      <c r="A107" s="5" t="s">
        <v>3457</v>
      </c>
      <c r="B107" s="5" t="s">
        <v>3435</v>
      </c>
      <c r="C107" s="5">
        <v>280</v>
      </c>
      <c r="D107" s="5">
        <v>12</v>
      </c>
      <c r="E107" s="5">
        <v>40</v>
      </c>
      <c r="F107" s="5">
        <v>12</v>
      </c>
      <c r="G107" s="5">
        <v>45.5</v>
      </c>
      <c r="H107" s="5">
        <v>35.700000000000003</v>
      </c>
      <c r="I107" s="5">
        <v>172.4</v>
      </c>
      <c r="J107" s="5">
        <v>206</v>
      </c>
      <c r="K107" s="5">
        <v>3550</v>
      </c>
      <c r="Q107"/>
      <c r="R107"/>
      <c r="BV107" s="7"/>
      <c r="BW107" s="7"/>
      <c r="BX107" s="7"/>
      <c r="BY107" s="7"/>
      <c r="CE107" s="7"/>
    </row>
    <row r="108" spans="1:83" ht="14.4">
      <c r="A108" s="5" t="s">
        <v>3457</v>
      </c>
      <c r="B108" s="5" t="s">
        <v>3437</v>
      </c>
      <c r="C108" s="5">
        <v>300</v>
      </c>
      <c r="D108" s="5">
        <v>11</v>
      </c>
      <c r="E108" s="5">
        <v>43</v>
      </c>
      <c r="F108" s="5">
        <v>13</v>
      </c>
      <c r="G108" s="5">
        <v>46.7</v>
      </c>
      <c r="H108" s="5">
        <v>36.700000000000003</v>
      </c>
      <c r="I108" s="5">
        <v>189.1</v>
      </c>
      <c r="J108" s="5">
        <v>222</v>
      </c>
      <c r="K108" s="5">
        <v>4190</v>
      </c>
      <c r="Q108"/>
      <c r="R108"/>
      <c r="BV108" s="7"/>
      <c r="BW108" s="7"/>
      <c r="BX108" s="7"/>
      <c r="BY108" s="7"/>
      <c r="CE108" s="7"/>
    </row>
    <row r="109" spans="1:83" ht="14.4">
      <c r="A109" s="5" t="s">
        <v>3457</v>
      </c>
      <c r="B109" s="5" t="s">
        <v>3438</v>
      </c>
      <c r="C109" s="5">
        <v>300</v>
      </c>
      <c r="D109" s="5">
        <v>12</v>
      </c>
      <c r="E109" s="5">
        <v>43</v>
      </c>
      <c r="F109" s="5">
        <v>13</v>
      </c>
      <c r="G109" s="5">
        <v>49.7</v>
      </c>
      <c r="H109" s="5">
        <v>39</v>
      </c>
      <c r="I109" s="5">
        <v>186.7</v>
      </c>
      <c r="J109" s="5">
        <v>239</v>
      </c>
      <c r="K109" s="5">
        <v>4460</v>
      </c>
      <c r="Q109"/>
      <c r="R109"/>
      <c r="BV109" s="7"/>
      <c r="BW109" s="7"/>
      <c r="BX109" s="7"/>
      <c r="BY109" s="7"/>
      <c r="CE109" s="7"/>
    </row>
    <row r="110" spans="1:83" ht="14.4">
      <c r="A110" s="5" t="s">
        <v>3457</v>
      </c>
      <c r="B110" s="5" t="s">
        <v>3439</v>
      </c>
      <c r="C110" s="5">
        <v>300</v>
      </c>
      <c r="D110" s="5">
        <v>13</v>
      </c>
      <c r="E110" s="5">
        <v>43</v>
      </c>
      <c r="F110" s="5">
        <v>13</v>
      </c>
      <c r="G110" s="5">
        <v>52.8</v>
      </c>
      <c r="H110" s="5">
        <v>41.4</v>
      </c>
      <c r="I110" s="5">
        <v>184.6</v>
      </c>
      <c r="J110" s="5">
        <v>256</v>
      </c>
      <c r="K110" s="5">
        <v>4720</v>
      </c>
      <c r="Q110"/>
      <c r="R110"/>
      <c r="BV110" s="7"/>
      <c r="BW110" s="7"/>
      <c r="BX110" s="7"/>
      <c r="BY110" s="7"/>
      <c r="CE110" s="7"/>
    </row>
    <row r="111" spans="1:83" ht="14.4">
      <c r="A111" s="5" t="s">
        <v>3457</v>
      </c>
      <c r="B111" s="5" t="s">
        <v>3440</v>
      </c>
      <c r="C111" s="5">
        <v>320</v>
      </c>
      <c r="D111" s="5">
        <v>12</v>
      </c>
      <c r="E111" s="5">
        <v>46</v>
      </c>
      <c r="F111" s="5">
        <v>14</v>
      </c>
      <c r="G111" s="5">
        <v>54.2</v>
      </c>
      <c r="H111" s="5">
        <v>42.5</v>
      </c>
      <c r="I111" s="5">
        <v>201.3</v>
      </c>
      <c r="J111" s="5">
        <v>274</v>
      </c>
      <c r="K111" s="5">
        <v>5530</v>
      </c>
      <c r="Q111"/>
      <c r="R111"/>
      <c r="BV111" s="7"/>
      <c r="BW111" s="7"/>
      <c r="BX111" s="7"/>
      <c r="BY111" s="7"/>
      <c r="CE111" s="7"/>
    </row>
    <row r="112" spans="1:83" ht="14.4">
      <c r="A112" s="5" t="s">
        <v>3457</v>
      </c>
      <c r="B112" s="5" t="s">
        <v>3441</v>
      </c>
      <c r="C112" s="5">
        <v>320</v>
      </c>
      <c r="D112" s="5">
        <v>13</v>
      </c>
      <c r="E112" s="5">
        <v>46</v>
      </c>
      <c r="F112" s="5">
        <v>14</v>
      </c>
      <c r="G112" s="5">
        <v>57.4</v>
      </c>
      <c r="H112" s="5">
        <v>45</v>
      </c>
      <c r="I112" s="5">
        <v>199</v>
      </c>
      <c r="J112" s="5">
        <v>294</v>
      </c>
      <c r="K112" s="5">
        <v>5850</v>
      </c>
      <c r="Q112"/>
      <c r="R112"/>
      <c r="BV112" s="7"/>
      <c r="BW112" s="7"/>
      <c r="BX112" s="7"/>
      <c r="BY112" s="7"/>
      <c r="CE112" s="7"/>
    </row>
    <row r="113" spans="1:83" ht="14.4">
      <c r="A113" s="5" t="s">
        <v>3457</v>
      </c>
      <c r="B113" s="5" t="s">
        <v>3443</v>
      </c>
      <c r="C113" s="5">
        <v>340</v>
      </c>
      <c r="D113" s="5">
        <v>12</v>
      </c>
      <c r="E113" s="5">
        <v>49</v>
      </c>
      <c r="F113" s="5">
        <v>15</v>
      </c>
      <c r="G113" s="5">
        <v>58.8</v>
      </c>
      <c r="H113" s="5">
        <v>46.1</v>
      </c>
      <c r="I113" s="5">
        <v>216</v>
      </c>
      <c r="J113" s="5">
        <v>313</v>
      </c>
      <c r="K113" s="5">
        <v>6760</v>
      </c>
      <c r="Q113"/>
      <c r="R113"/>
      <c r="BV113" s="7"/>
      <c r="BW113" s="7"/>
      <c r="BX113" s="7"/>
      <c r="BY113" s="7"/>
      <c r="CE113" s="7"/>
    </row>
    <row r="114" spans="1:83" ht="14.4">
      <c r="A114" s="5" t="s">
        <v>3457</v>
      </c>
      <c r="B114" s="5" t="s">
        <v>3445</v>
      </c>
      <c r="C114" s="5">
        <v>340</v>
      </c>
      <c r="D114" s="5">
        <v>14</v>
      </c>
      <c r="E114" s="5">
        <v>49</v>
      </c>
      <c r="F114" s="5">
        <v>15</v>
      </c>
      <c r="G114" s="5">
        <v>65.5</v>
      </c>
      <c r="H114" s="5">
        <v>51.4</v>
      </c>
      <c r="I114" s="5">
        <v>211.3</v>
      </c>
      <c r="J114" s="5">
        <v>357</v>
      </c>
      <c r="K114" s="5">
        <v>7540</v>
      </c>
      <c r="Q114"/>
      <c r="R114"/>
      <c r="BV114" s="7"/>
      <c r="BW114" s="7"/>
      <c r="BX114" s="7"/>
      <c r="BY114" s="7"/>
      <c r="CE114" s="7"/>
    </row>
    <row r="115" spans="1:83" ht="14.4">
      <c r="A115" s="5" t="s">
        <v>3457</v>
      </c>
      <c r="B115" s="5" t="s">
        <v>3446</v>
      </c>
      <c r="C115" s="5">
        <v>370</v>
      </c>
      <c r="D115" s="5">
        <v>13</v>
      </c>
      <c r="E115" s="5">
        <v>53.5</v>
      </c>
      <c r="F115" s="5">
        <v>16.5</v>
      </c>
      <c r="G115" s="5">
        <v>69.599999999999994</v>
      </c>
      <c r="H115" s="5">
        <v>54.7</v>
      </c>
      <c r="I115" s="5">
        <v>235.5</v>
      </c>
      <c r="J115" s="5">
        <v>402</v>
      </c>
      <c r="K115" s="5">
        <v>9470</v>
      </c>
      <c r="Q115"/>
      <c r="R115"/>
      <c r="BV115" s="7"/>
      <c r="BW115" s="7"/>
      <c r="BX115" s="7"/>
      <c r="BY115" s="7"/>
      <c r="CE115" s="7"/>
    </row>
    <row r="116" spans="1:83" ht="14.4">
      <c r="A116" s="5" t="s">
        <v>3457</v>
      </c>
      <c r="B116" s="5" t="s">
        <v>3448</v>
      </c>
      <c r="C116" s="5">
        <v>370</v>
      </c>
      <c r="D116" s="5">
        <v>15</v>
      </c>
      <c r="E116" s="5">
        <v>53.5</v>
      </c>
      <c r="F116" s="5">
        <v>16.5</v>
      </c>
      <c r="G116" s="5">
        <v>77</v>
      </c>
      <c r="H116" s="5">
        <v>60.4</v>
      </c>
      <c r="I116" s="5">
        <v>230.7</v>
      </c>
      <c r="J116" s="5">
        <v>455</v>
      </c>
      <c r="K116" s="5">
        <v>10490</v>
      </c>
      <c r="Q116"/>
      <c r="R116"/>
      <c r="BV116" s="7"/>
      <c r="BW116" s="7"/>
      <c r="BX116" s="7"/>
      <c r="BY116" s="7"/>
      <c r="CE116" s="7"/>
    </row>
    <row r="117" spans="1:83" ht="14.4">
      <c r="A117" s="5" t="s">
        <v>3457</v>
      </c>
      <c r="B117" s="5" t="s">
        <v>3449</v>
      </c>
      <c r="C117" s="5">
        <v>400</v>
      </c>
      <c r="D117" s="5">
        <v>14</v>
      </c>
      <c r="E117" s="5">
        <v>58</v>
      </c>
      <c r="F117" s="5">
        <v>18</v>
      </c>
      <c r="G117" s="5">
        <v>81.400000000000006</v>
      </c>
      <c r="H117" s="5">
        <v>63.9</v>
      </c>
      <c r="I117" s="5">
        <v>255.1</v>
      </c>
      <c r="J117" s="5">
        <v>507</v>
      </c>
      <c r="K117" s="5">
        <v>12930</v>
      </c>
      <c r="Q117"/>
      <c r="R117"/>
      <c r="BV117" s="7"/>
      <c r="BW117" s="7"/>
      <c r="BX117" s="7"/>
      <c r="BY117" s="7"/>
      <c r="CE117" s="7"/>
    </row>
    <row r="118" spans="1:83" ht="14.4">
      <c r="A118" s="5" t="s">
        <v>3457</v>
      </c>
      <c r="B118" s="5" t="s">
        <v>3451</v>
      </c>
      <c r="C118" s="5">
        <v>400</v>
      </c>
      <c r="D118" s="5">
        <v>16</v>
      </c>
      <c r="E118" s="5">
        <v>58</v>
      </c>
      <c r="F118" s="5">
        <v>18</v>
      </c>
      <c r="G118" s="5">
        <v>89.4</v>
      </c>
      <c r="H118" s="5">
        <v>70.2</v>
      </c>
      <c r="I118" s="5">
        <v>250.1</v>
      </c>
      <c r="J118" s="5">
        <v>568</v>
      </c>
      <c r="K118" s="5">
        <v>14220</v>
      </c>
      <c r="Q118"/>
      <c r="R118"/>
      <c r="BV118" s="7"/>
      <c r="BW118" s="7"/>
      <c r="BX118" s="7"/>
      <c r="BY118" s="7"/>
      <c r="CE118" s="7"/>
    </row>
    <row r="119" spans="1:83" ht="14.4">
      <c r="A119" s="5" t="s">
        <v>3457</v>
      </c>
      <c r="B119" s="5" t="s">
        <v>3453</v>
      </c>
      <c r="C119" s="5">
        <v>430</v>
      </c>
      <c r="D119" s="5">
        <v>15</v>
      </c>
      <c r="E119" s="5">
        <v>62.5</v>
      </c>
      <c r="F119" s="5">
        <v>19.5</v>
      </c>
      <c r="G119" s="5">
        <v>94.1</v>
      </c>
      <c r="H119" s="5">
        <v>73.900000000000006</v>
      </c>
      <c r="I119" s="5">
        <v>274.60000000000002</v>
      </c>
      <c r="J119" s="5">
        <v>628</v>
      </c>
      <c r="K119" s="5">
        <v>17260</v>
      </c>
      <c r="Q119"/>
      <c r="R119"/>
      <c r="BV119" s="7"/>
      <c r="BW119" s="7"/>
      <c r="BX119" s="7"/>
      <c r="BY119" s="7"/>
      <c r="CE119" s="7"/>
    </row>
    <row r="120" spans="1:83" ht="14.4">
      <c r="A120" s="5" t="s">
        <v>3457</v>
      </c>
      <c r="B120" s="5" t="s">
        <v>3454</v>
      </c>
      <c r="C120" s="5">
        <v>430</v>
      </c>
      <c r="D120" s="5">
        <v>17</v>
      </c>
      <c r="E120" s="5">
        <v>62.5</v>
      </c>
      <c r="F120" s="5">
        <v>19.5</v>
      </c>
      <c r="G120" s="5">
        <v>103</v>
      </c>
      <c r="H120" s="5">
        <v>80.599999999999994</v>
      </c>
      <c r="I120" s="5">
        <v>269.60000000000002</v>
      </c>
      <c r="J120" s="5">
        <v>700</v>
      </c>
      <c r="K120" s="5">
        <v>18860</v>
      </c>
      <c r="Q120"/>
      <c r="R120"/>
      <c r="BV120" s="7"/>
      <c r="BW120" s="7"/>
      <c r="BX120" s="7"/>
      <c r="BY120" s="7"/>
      <c r="CE120" s="7"/>
    </row>
    <row r="121" spans="1:83" ht="14.4">
      <c r="A121" s="5" t="s">
        <v>3457</v>
      </c>
      <c r="B121" s="5">
        <v>5</v>
      </c>
      <c r="C121" s="5">
        <v>50</v>
      </c>
      <c r="D121" s="5">
        <v>4</v>
      </c>
      <c r="E121" s="5">
        <v>12</v>
      </c>
      <c r="F121" s="5">
        <v>2.5</v>
      </c>
      <c r="G121" s="5">
        <v>2.88</v>
      </c>
      <c r="H121" s="5">
        <v>2.2000000000000002</v>
      </c>
      <c r="I121" s="5">
        <v>31.5</v>
      </c>
      <c r="J121" s="5">
        <v>2.2200000000000002</v>
      </c>
      <c r="K121" s="5">
        <v>6.96</v>
      </c>
      <c r="Q121"/>
      <c r="R121"/>
      <c r="BV121" s="7"/>
      <c r="BW121" s="7"/>
      <c r="BX121" s="7"/>
      <c r="BY121" s="7"/>
      <c r="CE121" s="7"/>
    </row>
    <row r="122" spans="1:83" ht="14.4">
      <c r="A122" s="5" t="s">
        <v>3457</v>
      </c>
      <c r="B122" s="5">
        <v>6</v>
      </c>
      <c r="C122" s="5">
        <v>60</v>
      </c>
      <c r="D122" s="5">
        <v>5</v>
      </c>
      <c r="E122" s="5">
        <v>14</v>
      </c>
      <c r="F122" s="5">
        <v>3.5</v>
      </c>
      <c r="G122" s="5">
        <v>4.3099999999999996</v>
      </c>
      <c r="H122" s="5">
        <v>3.4</v>
      </c>
      <c r="I122" s="5">
        <v>37.6</v>
      </c>
      <c r="J122" s="5">
        <v>4.01</v>
      </c>
      <c r="K122" s="5">
        <v>15</v>
      </c>
      <c r="Q122"/>
      <c r="R122"/>
      <c r="BV122" s="7"/>
      <c r="BW122" s="7"/>
      <c r="BX122" s="7"/>
      <c r="BY122" s="7"/>
      <c r="CE122" s="7"/>
    </row>
    <row r="123" spans="1:83" ht="14.4">
      <c r="A123" s="5" t="s">
        <v>3457</v>
      </c>
      <c r="B123" s="5">
        <v>7</v>
      </c>
      <c r="C123" s="5">
        <v>70</v>
      </c>
      <c r="D123" s="5">
        <v>5</v>
      </c>
      <c r="E123" s="5">
        <v>16</v>
      </c>
      <c r="F123" s="5">
        <v>3.5</v>
      </c>
      <c r="G123" s="5">
        <v>5.0999999999999996</v>
      </c>
      <c r="H123" s="5">
        <v>4</v>
      </c>
      <c r="I123" s="5">
        <v>44.3</v>
      </c>
      <c r="J123" s="5">
        <v>5.48</v>
      </c>
      <c r="K123" s="5">
        <v>24.1</v>
      </c>
      <c r="Q123"/>
      <c r="R123"/>
      <c r="BV123" s="7"/>
      <c r="BW123" s="7"/>
      <c r="BX123" s="7"/>
      <c r="BY123" s="7"/>
      <c r="CE123" s="7"/>
    </row>
    <row r="124" spans="1:83" ht="14.4">
      <c r="A124" s="5" t="s">
        <v>3457</v>
      </c>
      <c r="B124" s="5">
        <v>8</v>
      </c>
      <c r="C124" s="5">
        <v>80</v>
      </c>
      <c r="D124" s="5">
        <v>5</v>
      </c>
      <c r="E124" s="5">
        <v>17</v>
      </c>
      <c r="F124" s="5">
        <v>4</v>
      </c>
      <c r="G124" s="5">
        <v>5.87</v>
      </c>
      <c r="H124" s="5">
        <v>4.5999999999999996</v>
      </c>
      <c r="I124" s="5">
        <v>50.9</v>
      </c>
      <c r="J124" s="5">
        <v>7.15</v>
      </c>
      <c r="K124" s="5">
        <v>36.229999999999997</v>
      </c>
      <c r="Q124"/>
      <c r="R124"/>
      <c r="BV124" s="7"/>
      <c r="BW124" s="7"/>
      <c r="BX124" s="7"/>
      <c r="BY124" s="7"/>
      <c r="CE124" s="7"/>
    </row>
    <row r="125" spans="1:83" ht="14.4">
      <c r="A125" s="5" t="s">
        <v>3457</v>
      </c>
      <c r="B125" s="5">
        <v>9</v>
      </c>
      <c r="C125" s="5">
        <v>90</v>
      </c>
      <c r="D125" s="5">
        <v>5.5</v>
      </c>
      <c r="E125" s="5">
        <v>18.5</v>
      </c>
      <c r="F125" s="5">
        <v>4</v>
      </c>
      <c r="G125" s="5">
        <v>7.07</v>
      </c>
      <c r="H125" s="5">
        <v>5.5</v>
      </c>
      <c r="I125" s="5">
        <v>56.6</v>
      </c>
      <c r="J125" s="5">
        <v>9.84</v>
      </c>
      <c r="K125" s="5">
        <v>55.6</v>
      </c>
      <c r="Q125"/>
      <c r="R125"/>
      <c r="BV125" s="7"/>
      <c r="BW125" s="7"/>
      <c r="BX125" s="7"/>
      <c r="BY125" s="7"/>
      <c r="CE125" s="7"/>
    </row>
    <row r="126" spans="1:83" ht="14.4">
      <c r="A126" s="5" t="s">
        <v>3457</v>
      </c>
      <c r="B126" s="5">
        <v>10</v>
      </c>
      <c r="C126" s="5">
        <v>100</v>
      </c>
      <c r="D126" s="5">
        <v>6</v>
      </c>
      <c r="E126" s="5">
        <v>20</v>
      </c>
      <c r="F126" s="5">
        <v>5</v>
      </c>
      <c r="G126" s="5">
        <v>8.68</v>
      </c>
      <c r="H126" s="5">
        <v>6.8</v>
      </c>
      <c r="I126" s="5">
        <v>63.2</v>
      </c>
      <c r="J126" s="5">
        <v>13.55</v>
      </c>
      <c r="K126" s="5">
        <v>85.22</v>
      </c>
      <c r="Q126"/>
      <c r="R126"/>
      <c r="BV126" s="7"/>
      <c r="BW126" s="7"/>
      <c r="BX126" s="7"/>
      <c r="BY126" s="7"/>
      <c r="CE126" s="7"/>
    </row>
    <row r="127" spans="1:83" ht="14.4">
      <c r="A127" s="5" t="s">
        <v>3457</v>
      </c>
      <c r="B127" s="5">
        <v>12</v>
      </c>
      <c r="C127" s="5">
        <v>120</v>
      </c>
      <c r="D127" s="5">
        <v>6.5</v>
      </c>
      <c r="E127" s="5">
        <v>23.5</v>
      </c>
      <c r="F127" s="5">
        <v>5</v>
      </c>
      <c r="G127" s="5">
        <v>11.19</v>
      </c>
      <c r="H127" s="5">
        <v>8.8000000000000007</v>
      </c>
      <c r="I127" s="5">
        <v>75.8</v>
      </c>
      <c r="J127" s="5">
        <v>20.93</v>
      </c>
      <c r="K127" s="5">
        <v>158</v>
      </c>
      <c r="Q127"/>
      <c r="R127"/>
      <c r="BV127" s="7"/>
      <c r="BW127" s="7"/>
      <c r="BX127" s="7"/>
      <c r="BY127" s="7"/>
      <c r="CE127" s="7"/>
    </row>
    <row r="128" spans="1:83" ht="14.4">
      <c r="A128" s="5" t="s">
        <v>3457</v>
      </c>
      <c r="B128" s="5" t="s">
        <v>3458</v>
      </c>
      <c r="C128" s="5">
        <v>140</v>
      </c>
      <c r="D128" s="5">
        <v>7</v>
      </c>
      <c r="E128" s="5">
        <v>26</v>
      </c>
      <c r="F128" s="5">
        <v>6</v>
      </c>
      <c r="G128" s="5">
        <v>14.14</v>
      </c>
      <c r="H128" s="5">
        <v>11.1</v>
      </c>
      <c r="I128" s="5">
        <v>88.7</v>
      </c>
      <c r="J128" s="5">
        <v>31.07</v>
      </c>
      <c r="K128" s="5">
        <v>274</v>
      </c>
      <c r="Q128"/>
      <c r="R128"/>
      <c r="BV128" s="7"/>
      <c r="BW128" s="7"/>
      <c r="BX128" s="7"/>
      <c r="BY128" s="7"/>
      <c r="CE128" s="7"/>
    </row>
    <row r="129" spans="1:83" ht="14.4">
      <c r="A129" s="5" t="s">
        <v>3457</v>
      </c>
      <c r="B129" s="5" t="s">
        <v>3459</v>
      </c>
      <c r="C129" s="5">
        <v>140</v>
      </c>
      <c r="D129" s="5">
        <v>9</v>
      </c>
      <c r="E129" s="5">
        <v>26</v>
      </c>
      <c r="F129" s="5">
        <v>6</v>
      </c>
      <c r="G129" s="5">
        <v>16.940000000000001</v>
      </c>
      <c r="H129" s="5">
        <v>13.3</v>
      </c>
      <c r="I129" s="5">
        <v>85.6</v>
      </c>
      <c r="J129" s="5">
        <v>37.54</v>
      </c>
      <c r="K129" s="5">
        <v>321</v>
      </c>
      <c r="Q129"/>
      <c r="R129"/>
      <c r="BV129" s="7"/>
      <c r="BW129" s="7"/>
      <c r="BX129" s="7"/>
      <c r="BY129" s="7"/>
      <c r="CE129" s="7"/>
    </row>
    <row r="130" spans="1:83" ht="14.4">
      <c r="A130" s="5" t="s">
        <v>3457</v>
      </c>
      <c r="B130" s="5" t="s">
        <v>3460</v>
      </c>
      <c r="C130" s="5">
        <v>160</v>
      </c>
      <c r="D130" s="5">
        <v>8</v>
      </c>
      <c r="E130" s="5">
        <v>28</v>
      </c>
      <c r="F130" s="5">
        <v>7</v>
      </c>
      <c r="G130" s="5">
        <v>18.05</v>
      </c>
      <c r="H130" s="5">
        <v>14.1</v>
      </c>
      <c r="I130" s="5">
        <v>100.3</v>
      </c>
      <c r="J130" s="5">
        <v>47.04</v>
      </c>
      <c r="K130" s="5">
        <v>468</v>
      </c>
      <c r="Q130"/>
      <c r="R130"/>
      <c r="BV130" s="7"/>
      <c r="BW130" s="7"/>
      <c r="BX130" s="7"/>
      <c r="BY130" s="7"/>
      <c r="CE130" s="7"/>
    </row>
    <row r="131" spans="1:83" ht="14.4">
      <c r="A131" s="5" t="s">
        <v>3457</v>
      </c>
      <c r="B131" s="5" t="s">
        <v>3461</v>
      </c>
      <c r="C131" s="5">
        <v>160</v>
      </c>
      <c r="D131" s="5">
        <v>10</v>
      </c>
      <c r="E131" s="5">
        <v>28</v>
      </c>
      <c r="F131" s="5">
        <v>7</v>
      </c>
      <c r="G131" s="5">
        <v>21.25</v>
      </c>
      <c r="H131" s="5">
        <v>16.7</v>
      </c>
      <c r="I131" s="5">
        <v>97.2</v>
      </c>
      <c r="J131" s="5">
        <v>54.05</v>
      </c>
      <c r="K131" s="5">
        <v>527</v>
      </c>
      <c r="Q131"/>
      <c r="R131"/>
      <c r="BV131" s="7"/>
      <c r="BW131" s="7"/>
      <c r="BX131" s="7"/>
      <c r="BY131" s="7"/>
      <c r="CE131" s="7"/>
    </row>
    <row r="132" spans="1:83" ht="14.4">
      <c r="A132" s="5" t="s">
        <v>3457</v>
      </c>
      <c r="B132" s="5" t="s">
        <v>3462</v>
      </c>
      <c r="C132" s="5">
        <v>180</v>
      </c>
      <c r="D132" s="5">
        <v>9</v>
      </c>
      <c r="E132" s="5">
        <v>31</v>
      </c>
      <c r="F132" s="5">
        <v>7</v>
      </c>
      <c r="G132" s="5">
        <v>22.29</v>
      </c>
      <c r="H132" s="5">
        <v>17.5</v>
      </c>
      <c r="I132" s="5">
        <v>111.7</v>
      </c>
      <c r="J132" s="5">
        <v>64.930000000000007</v>
      </c>
      <c r="K132" s="5">
        <v>724</v>
      </c>
      <c r="Q132"/>
      <c r="R132"/>
      <c r="BV132" s="7"/>
      <c r="BW132" s="7"/>
      <c r="BX132" s="7"/>
      <c r="BY132" s="7"/>
      <c r="CE132" s="7"/>
    </row>
    <row r="133" spans="1:83" ht="14.4">
      <c r="A133" s="5" t="s">
        <v>3457</v>
      </c>
      <c r="B133" s="5" t="s">
        <v>3463</v>
      </c>
      <c r="C133" s="5">
        <v>180</v>
      </c>
      <c r="D133" s="5">
        <v>11</v>
      </c>
      <c r="E133" s="5">
        <v>31</v>
      </c>
      <c r="F133" s="5">
        <v>7</v>
      </c>
      <c r="G133" s="5">
        <v>25.89</v>
      </c>
      <c r="H133" s="5">
        <v>20.3</v>
      </c>
      <c r="I133" s="5">
        <v>108.7</v>
      </c>
      <c r="J133" s="5">
        <v>77.430000000000007</v>
      </c>
      <c r="K133" s="5">
        <v>837</v>
      </c>
      <c r="Q133"/>
      <c r="R133"/>
      <c r="BV133" s="7"/>
      <c r="BW133" s="7"/>
      <c r="BX133" s="7"/>
      <c r="BY133" s="7"/>
      <c r="CE133" s="7"/>
    </row>
    <row r="134" spans="1:83" ht="14.4">
      <c r="A134" s="5" t="s">
        <v>3457</v>
      </c>
      <c r="B134" s="5" t="s">
        <v>3464</v>
      </c>
      <c r="C134" s="5">
        <v>200</v>
      </c>
      <c r="D134" s="5">
        <v>10</v>
      </c>
      <c r="E134" s="5">
        <v>34</v>
      </c>
      <c r="F134" s="5">
        <v>8</v>
      </c>
      <c r="G134" s="5">
        <v>27.49</v>
      </c>
      <c r="H134" s="5">
        <v>21.5</v>
      </c>
      <c r="I134" s="5">
        <v>124</v>
      </c>
      <c r="J134" s="5">
        <v>86.94</v>
      </c>
      <c r="K134" s="5">
        <v>1078</v>
      </c>
      <c r="Q134"/>
      <c r="R134"/>
      <c r="BV134" s="7"/>
      <c r="BW134" s="7"/>
      <c r="BX134" s="7"/>
      <c r="BY134" s="7"/>
      <c r="CE134" s="7"/>
    </row>
    <row r="135" spans="1:83" ht="14.4">
      <c r="A135" s="5" t="s">
        <v>3457</v>
      </c>
      <c r="B135" s="5" t="s">
        <v>3465</v>
      </c>
      <c r="C135" s="5">
        <v>200</v>
      </c>
      <c r="D135" s="5">
        <v>12</v>
      </c>
      <c r="E135" s="5">
        <v>34</v>
      </c>
      <c r="F135" s="5">
        <v>8</v>
      </c>
      <c r="G135" s="5">
        <v>31.49</v>
      </c>
      <c r="H135" s="5">
        <v>24.7</v>
      </c>
      <c r="I135" s="5">
        <v>121</v>
      </c>
      <c r="J135" s="5">
        <v>104.89</v>
      </c>
      <c r="K135" s="5">
        <v>1265</v>
      </c>
      <c r="Q135"/>
      <c r="R135"/>
      <c r="BV135" s="7"/>
      <c r="BW135" s="7"/>
      <c r="BX135" s="7"/>
      <c r="BY135" s="7"/>
      <c r="CE135" s="7"/>
    </row>
    <row r="136" spans="1:83" ht="14.4">
      <c r="A136" s="5" t="s">
        <v>3457</v>
      </c>
      <c r="B136" s="5" t="s">
        <v>3466</v>
      </c>
      <c r="C136" s="5">
        <v>220</v>
      </c>
      <c r="D136" s="5">
        <v>11</v>
      </c>
      <c r="E136" s="5">
        <v>37</v>
      </c>
      <c r="F136" s="5">
        <v>8.5</v>
      </c>
      <c r="G136" s="5">
        <v>32.96</v>
      </c>
      <c r="H136" s="5">
        <v>25.8</v>
      </c>
      <c r="I136" s="5">
        <v>135.80000000000001</v>
      </c>
      <c r="J136" s="5">
        <v>119.33</v>
      </c>
      <c r="K136" s="5">
        <v>1611</v>
      </c>
      <c r="Q136"/>
      <c r="R136"/>
      <c r="BV136" s="7"/>
      <c r="BW136" s="7"/>
      <c r="BX136" s="7"/>
      <c r="BY136" s="7"/>
      <c r="CE136" s="7"/>
    </row>
    <row r="137" spans="1:83" ht="14.4">
      <c r="A137" s="5" t="s">
        <v>3457</v>
      </c>
      <c r="B137" s="5" t="s">
        <v>3467</v>
      </c>
      <c r="C137" s="5">
        <v>220</v>
      </c>
      <c r="D137" s="5">
        <v>13</v>
      </c>
      <c r="E137" s="5">
        <v>37</v>
      </c>
      <c r="F137" s="5">
        <v>8.5</v>
      </c>
      <c r="G137" s="5">
        <v>37.36</v>
      </c>
      <c r="H137" s="5">
        <v>29.3</v>
      </c>
      <c r="I137" s="5">
        <v>132.80000000000001</v>
      </c>
      <c r="J137" s="5">
        <v>135.97999999999999</v>
      </c>
      <c r="K137" s="5">
        <v>1795</v>
      </c>
      <c r="Q137"/>
      <c r="R137"/>
      <c r="BV137" s="7"/>
      <c r="BW137" s="7"/>
      <c r="BX137" s="7"/>
      <c r="BY137" s="7"/>
      <c r="CE137" s="7"/>
    </row>
    <row r="138" spans="1:83" ht="14.4">
      <c r="A138" s="5" t="s">
        <v>3457</v>
      </c>
      <c r="B138" s="5" t="s">
        <v>3468</v>
      </c>
      <c r="C138" s="5">
        <v>240</v>
      </c>
      <c r="D138" s="5">
        <v>12</v>
      </c>
      <c r="E138" s="5">
        <v>40</v>
      </c>
      <c r="F138" s="5">
        <v>9</v>
      </c>
      <c r="G138" s="5">
        <v>38.92</v>
      </c>
      <c r="H138" s="5">
        <v>30.5</v>
      </c>
      <c r="I138" s="5">
        <v>147.69999999999999</v>
      </c>
      <c r="J138" s="5">
        <v>151.84</v>
      </c>
      <c r="K138" s="5">
        <v>2232</v>
      </c>
      <c r="Q138"/>
      <c r="R138"/>
      <c r="BV138" s="7"/>
      <c r="BW138" s="7"/>
      <c r="BX138" s="7"/>
      <c r="BY138" s="7"/>
      <c r="CE138" s="7"/>
    </row>
    <row r="139" spans="1:83" ht="14.4">
      <c r="A139" s="5" t="s">
        <v>3457</v>
      </c>
      <c r="B139" s="5" t="s">
        <v>3469</v>
      </c>
      <c r="C139" s="5">
        <v>240</v>
      </c>
      <c r="D139" s="5">
        <v>14</v>
      </c>
      <c r="E139" s="5">
        <v>40</v>
      </c>
      <c r="F139" s="5">
        <v>9</v>
      </c>
      <c r="G139" s="5">
        <v>43.72</v>
      </c>
      <c r="H139" s="5">
        <v>34.299999999999997</v>
      </c>
      <c r="I139" s="5">
        <v>144.6</v>
      </c>
      <c r="J139" s="5">
        <v>177.14</v>
      </c>
      <c r="K139" s="5">
        <v>2542</v>
      </c>
      <c r="Q139"/>
      <c r="R139"/>
      <c r="BV139" s="7"/>
      <c r="BW139" s="7"/>
      <c r="BX139" s="7"/>
      <c r="BY139" s="7"/>
      <c r="CE139" s="7"/>
    </row>
    <row r="140" spans="1:83" ht="14.4">
      <c r="A140" s="5" t="s">
        <v>3457</v>
      </c>
      <c r="B140" s="5" t="s">
        <v>3470</v>
      </c>
      <c r="C140" s="5">
        <v>270</v>
      </c>
      <c r="D140" s="5">
        <v>12</v>
      </c>
      <c r="E140" s="5">
        <v>43</v>
      </c>
      <c r="F140" s="5">
        <v>9.5</v>
      </c>
      <c r="G140" s="5">
        <v>43.99</v>
      </c>
      <c r="H140" s="5">
        <v>34.5</v>
      </c>
      <c r="I140" s="5">
        <v>166.7</v>
      </c>
      <c r="J140" s="5">
        <v>196.69</v>
      </c>
      <c r="K140" s="5">
        <v>3265</v>
      </c>
      <c r="Q140"/>
      <c r="R140"/>
      <c r="BV140" s="7"/>
      <c r="BW140" s="7"/>
      <c r="BX140" s="7"/>
      <c r="BY140" s="7"/>
      <c r="CE140" s="7"/>
    </row>
    <row r="141" spans="1:83" ht="14.4">
      <c r="A141" s="5" t="s">
        <v>3457</v>
      </c>
      <c r="B141" s="5" t="s">
        <v>3471</v>
      </c>
      <c r="C141" s="5">
        <v>270</v>
      </c>
      <c r="D141" s="5">
        <v>14</v>
      </c>
      <c r="E141" s="5">
        <v>43</v>
      </c>
      <c r="F141" s="5">
        <v>9.5</v>
      </c>
      <c r="G141" s="5">
        <v>49.39</v>
      </c>
      <c r="H141" s="5">
        <v>38.700000000000003</v>
      </c>
      <c r="I141" s="5">
        <v>163.19999999999999</v>
      </c>
      <c r="J141" s="5">
        <v>215.64</v>
      </c>
      <c r="K141" s="5">
        <v>3515</v>
      </c>
      <c r="Q141"/>
      <c r="R141"/>
      <c r="BV141" s="7"/>
      <c r="BW141" s="7"/>
      <c r="BX141" s="7"/>
      <c r="BY141" s="7"/>
      <c r="CE141" s="7"/>
    </row>
    <row r="142" spans="1:83" ht="14.4">
      <c r="A142" s="5" t="s">
        <v>33</v>
      </c>
      <c r="B142" s="5" t="s">
        <v>4</v>
      </c>
      <c r="C142" s="5">
        <v>60</v>
      </c>
      <c r="D142" s="5">
        <v>4</v>
      </c>
      <c r="E142" s="5">
        <v>13</v>
      </c>
      <c r="F142" s="5">
        <v>3.5</v>
      </c>
      <c r="G142" s="5">
        <v>3.58</v>
      </c>
      <c r="H142" s="5">
        <v>2.8</v>
      </c>
      <c r="I142" s="5">
        <v>38.299999999999997</v>
      </c>
      <c r="J142" s="5">
        <v>3.2</v>
      </c>
      <c r="K142" s="5">
        <v>12.2</v>
      </c>
      <c r="Q142"/>
      <c r="R142"/>
      <c r="BV142" s="7"/>
      <c r="BW142" s="7"/>
      <c r="BX142" s="7"/>
      <c r="BY142" s="7"/>
      <c r="CE142" s="7"/>
    </row>
    <row r="143" spans="1:83" ht="14.4">
      <c r="A143" s="5" t="s">
        <v>33</v>
      </c>
      <c r="B143" s="5" t="s">
        <v>5</v>
      </c>
      <c r="C143" s="5">
        <v>60</v>
      </c>
      <c r="D143" s="5">
        <v>5</v>
      </c>
      <c r="E143" s="5">
        <v>13</v>
      </c>
      <c r="F143" s="5">
        <v>3.5</v>
      </c>
      <c r="G143" s="5">
        <v>4.18</v>
      </c>
      <c r="H143" s="5">
        <v>3.3</v>
      </c>
      <c r="I143" s="5">
        <v>37.1</v>
      </c>
      <c r="J143" s="5">
        <v>3.89</v>
      </c>
      <c r="K143" s="5">
        <v>14.4</v>
      </c>
      <c r="Q143"/>
      <c r="R143"/>
      <c r="BV143" s="7"/>
      <c r="BW143" s="7"/>
      <c r="BX143" s="7"/>
      <c r="BY143" s="7"/>
      <c r="CE143" s="7"/>
    </row>
    <row r="144" spans="1:83" ht="14.4">
      <c r="A144" s="5" t="s">
        <v>33</v>
      </c>
      <c r="B144" s="5" t="s">
        <v>3472</v>
      </c>
      <c r="C144" s="5">
        <v>60</v>
      </c>
      <c r="D144" s="5">
        <v>6</v>
      </c>
      <c r="E144" s="5">
        <v>13</v>
      </c>
      <c r="F144" s="5">
        <v>3.5</v>
      </c>
      <c r="G144" s="5">
        <v>4.78</v>
      </c>
      <c r="H144" s="5">
        <v>3.7</v>
      </c>
      <c r="I144" s="5">
        <v>36.200000000000003</v>
      </c>
      <c r="J144" s="5">
        <v>4.55</v>
      </c>
      <c r="K144" s="5">
        <v>16.399999999999999</v>
      </c>
      <c r="Q144"/>
      <c r="R144"/>
      <c r="BV144" s="7"/>
      <c r="BW144" s="7"/>
      <c r="BX144" s="7"/>
      <c r="BY144" s="7"/>
      <c r="CE144" s="7"/>
    </row>
    <row r="145" spans="1:83" ht="14.4">
      <c r="A145" s="5" t="s">
        <v>33</v>
      </c>
      <c r="B145" s="5" t="s">
        <v>6</v>
      </c>
      <c r="C145" s="5">
        <v>80</v>
      </c>
      <c r="D145" s="5">
        <v>5</v>
      </c>
      <c r="E145" s="5">
        <v>14</v>
      </c>
      <c r="F145" s="5">
        <v>4</v>
      </c>
      <c r="G145" s="5">
        <v>5.4</v>
      </c>
      <c r="H145" s="5">
        <v>4.2</v>
      </c>
      <c r="I145" s="5">
        <v>49</v>
      </c>
      <c r="J145" s="5">
        <v>6.91</v>
      </c>
      <c r="K145" s="5">
        <v>33.799999999999997</v>
      </c>
      <c r="Q145"/>
      <c r="R145"/>
      <c r="BV145" s="7"/>
      <c r="BW145" s="7"/>
      <c r="BX145" s="7"/>
      <c r="BY145" s="7"/>
      <c r="CE145" s="7"/>
    </row>
    <row r="146" spans="1:83" ht="14.4">
      <c r="A146" s="5" t="s">
        <v>33</v>
      </c>
      <c r="B146" s="5" t="s">
        <v>7</v>
      </c>
      <c r="C146" s="5">
        <v>80</v>
      </c>
      <c r="D146" s="5">
        <v>6</v>
      </c>
      <c r="E146" s="5">
        <v>14</v>
      </c>
      <c r="F146" s="5">
        <v>4</v>
      </c>
      <c r="G146" s="5">
        <v>6.2</v>
      </c>
      <c r="H146" s="5">
        <v>4.9000000000000004</v>
      </c>
      <c r="I146" s="5">
        <v>47.9</v>
      </c>
      <c r="J146" s="5">
        <v>8.15</v>
      </c>
      <c r="K146" s="5">
        <v>39</v>
      </c>
      <c r="Q146"/>
      <c r="R146"/>
      <c r="BV146" s="7"/>
      <c r="BW146" s="7"/>
      <c r="BX146" s="7"/>
      <c r="BY146" s="7"/>
      <c r="CE146" s="7"/>
    </row>
    <row r="147" spans="1:83" ht="14.4">
      <c r="A147" s="5" t="s">
        <v>33</v>
      </c>
      <c r="B147" s="5" t="s">
        <v>8</v>
      </c>
      <c r="C147" s="5">
        <v>80</v>
      </c>
      <c r="D147" s="5">
        <v>7</v>
      </c>
      <c r="E147" s="5">
        <v>14</v>
      </c>
      <c r="F147" s="5">
        <v>4</v>
      </c>
      <c r="G147" s="5">
        <v>7</v>
      </c>
      <c r="H147" s="5">
        <v>5.5</v>
      </c>
      <c r="I147" s="5">
        <v>47</v>
      </c>
      <c r="J147" s="5">
        <v>9.24</v>
      </c>
      <c r="K147" s="5">
        <v>43.3</v>
      </c>
      <c r="Q147"/>
      <c r="R147"/>
      <c r="BV147" s="7"/>
      <c r="BW147" s="7"/>
      <c r="BX147" s="7"/>
      <c r="BY147" s="7"/>
      <c r="CE147" s="7"/>
    </row>
    <row r="148" spans="1:83" ht="14.4">
      <c r="A148" s="5" t="s">
        <v>33</v>
      </c>
      <c r="B148" s="5" t="s">
        <v>10</v>
      </c>
      <c r="C148" s="5">
        <v>100</v>
      </c>
      <c r="D148" s="5">
        <v>6</v>
      </c>
      <c r="E148" s="5">
        <v>15.5</v>
      </c>
      <c r="F148" s="5">
        <v>4.5</v>
      </c>
      <c r="G148" s="5">
        <v>7.74</v>
      </c>
      <c r="H148" s="5">
        <v>6.1</v>
      </c>
      <c r="I148" s="5">
        <v>59.9</v>
      </c>
      <c r="J148" s="5">
        <v>12.7</v>
      </c>
      <c r="K148" s="5">
        <v>76.099999999999994</v>
      </c>
      <c r="Q148"/>
      <c r="R148"/>
      <c r="BV148" s="7"/>
      <c r="BW148" s="7"/>
      <c r="BX148" s="7"/>
      <c r="BY148" s="7"/>
      <c r="CE148" s="7"/>
    </row>
    <row r="149" spans="1:83" ht="14.4">
      <c r="A149" s="5" t="s">
        <v>33</v>
      </c>
      <c r="B149" s="5" t="s">
        <v>11</v>
      </c>
      <c r="C149" s="5">
        <v>100</v>
      </c>
      <c r="D149" s="5">
        <v>7</v>
      </c>
      <c r="E149" s="5">
        <v>15.5</v>
      </c>
      <c r="F149" s="5">
        <v>4.5</v>
      </c>
      <c r="G149" s="5">
        <v>8.74</v>
      </c>
      <c r="H149" s="5">
        <v>6.8</v>
      </c>
      <c r="I149" s="5">
        <v>58.8</v>
      </c>
      <c r="J149" s="5">
        <v>14.5</v>
      </c>
      <c r="K149" s="5">
        <v>85.3</v>
      </c>
      <c r="Q149"/>
      <c r="R149"/>
      <c r="BV149" s="7"/>
      <c r="BW149" s="7"/>
      <c r="BX149" s="7"/>
      <c r="BY149" s="7"/>
      <c r="CE149" s="7"/>
    </row>
    <row r="150" spans="1:83" ht="14.4">
      <c r="A150" s="5" t="s">
        <v>33</v>
      </c>
      <c r="B150" s="5" t="s">
        <v>12</v>
      </c>
      <c r="C150" s="5">
        <v>100</v>
      </c>
      <c r="D150" s="5">
        <v>8</v>
      </c>
      <c r="E150" s="5">
        <v>15.5</v>
      </c>
      <c r="F150" s="5">
        <v>4.5</v>
      </c>
      <c r="G150" s="5">
        <v>9.74</v>
      </c>
      <c r="H150" s="5">
        <v>7.6</v>
      </c>
      <c r="I150" s="5">
        <v>57.9</v>
      </c>
      <c r="J150" s="5">
        <v>16.3</v>
      </c>
      <c r="K150" s="5">
        <v>94.3</v>
      </c>
      <c r="Q150"/>
      <c r="R150"/>
      <c r="BV150" s="7"/>
      <c r="BW150" s="7"/>
      <c r="BX150" s="7"/>
      <c r="BY150" s="7"/>
      <c r="CE150" s="7"/>
    </row>
    <row r="151" spans="1:83" ht="14.4">
      <c r="A151" s="5" t="s">
        <v>33</v>
      </c>
      <c r="B151" s="5" t="s">
        <v>13</v>
      </c>
      <c r="C151" s="5">
        <v>120</v>
      </c>
      <c r="D151" s="5">
        <v>6</v>
      </c>
      <c r="E151" s="5">
        <v>17</v>
      </c>
      <c r="F151" s="5">
        <v>5</v>
      </c>
      <c r="G151" s="5">
        <v>9.31</v>
      </c>
      <c r="H151" s="5">
        <v>7.3</v>
      </c>
      <c r="I151" s="5">
        <v>72.099999999999994</v>
      </c>
      <c r="J151" s="5">
        <v>18.399999999999999</v>
      </c>
      <c r="K151" s="5">
        <v>133</v>
      </c>
      <c r="Q151"/>
      <c r="R151"/>
      <c r="BV151" s="7"/>
      <c r="BW151" s="7"/>
      <c r="BX151" s="7"/>
      <c r="BY151" s="7"/>
      <c r="CE151" s="7"/>
    </row>
    <row r="152" spans="1:83" ht="14.4">
      <c r="A152" s="5" t="s">
        <v>33</v>
      </c>
      <c r="B152" s="5" t="s">
        <v>14</v>
      </c>
      <c r="C152" s="5">
        <v>120</v>
      </c>
      <c r="D152" s="5">
        <v>7</v>
      </c>
      <c r="E152" s="5">
        <v>17</v>
      </c>
      <c r="F152" s="5">
        <v>5</v>
      </c>
      <c r="G152" s="5">
        <v>10.5</v>
      </c>
      <c r="H152" s="5">
        <v>8.1999999999999993</v>
      </c>
      <c r="I152" s="5">
        <v>70.8</v>
      </c>
      <c r="J152" s="5">
        <v>21</v>
      </c>
      <c r="K152" s="5">
        <v>148</v>
      </c>
      <c r="Q152"/>
      <c r="R152"/>
      <c r="BV152" s="7"/>
      <c r="BW152" s="7"/>
      <c r="BX152" s="7"/>
      <c r="BY152" s="7"/>
      <c r="CE152" s="7"/>
    </row>
    <row r="153" spans="1:83" ht="14.4">
      <c r="A153" s="5" t="s">
        <v>33</v>
      </c>
      <c r="B153" s="5" t="s">
        <v>15</v>
      </c>
      <c r="C153" s="5">
        <v>120</v>
      </c>
      <c r="D153" s="5">
        <v>8</v>
      </c>
      <c r="E153" s="5">
        <v>17</v>
      </c>
      <c r="F153" s="5">
        <v>5</v>
      </c>
      <c r="G153" s="5">
        <v>11.7</v>
      </c>
      <c r="H153" s="5">
        <v>9.1999999999999993</v>
      </c>
      <c r="I153" s="5">
        <v>69.7</v>
      </c>
      <c r="J153" s="5">
        <v>23.6</v>
      </c>
      <c r="K153" s="5">
        <v>164</v>
      </c>
      <c r="Q153"/>
      <c r="R153"/>
      <c r="BV153" s="7"/>
      <c r="BW153" s="7"/>
      <c r="BX153" s="7"/>
      <c r="BY153" s="7"/>
      <c r="CE153" s="7"/>
    </row>
    <row r="154" spans="1:83" ht="14.4">
      <c r="A154" s="5" t="s">
        <v>33</v>
      </c>
      <c r="B154" s="5" t="s">
        <v>16</v>
      </c>
      <c r="C154" s="5">
        <v>140</v>
      </c>
      <c r="D154" s="5">
        <v>7</v>
      </c>
      <c r="E154" s="5">
        <v>19</v>
      </c>
      <c r="F154" s="5">
        <v>5.5</v>
      </c>
      <c r="G154" s="5">
        <v>12.6</v>
      </c>
      <c r="H154" s="5">
        <v>9.6999999999999993</v>
      </c>
      <c r="I154" s="5">
        <v>83.2</v>
      </c>
      <c r="J154" s="5">
        <v>29</v>
      </c>
      <c r="K154" s="5">
        <v>241</v>
      </c>
      <c r="Q154"/>
      <c r="R154"/>
      <c r="BV154" s="7"/>
      <c r="BW154" s="7"/>
      <c r="BX154" s="7"/>
      <c r="BY154" s="7"/>
      <c r="CE154" s="7"/>
    </row>
    <row r="155" spans="1:83" ht="14.4">
      <c r="A155" s="5" t="s">
        <v>33</v>
      </c>
      <c r="B155" s="5" t="s">
        <v>17</v>
      </c>
      <c r="C155" s="5">
        <v>140</v>
      </c>
      <c r="D155" s="5">
        <v>8</v>
      </c>
      <c r="E155" s="5">
        <v>19</v>
      </c>
      <c r="F155" s="5">
        <v>5.5</v>
      </c>
      <c r="G155" s="5">
        <v>13.8</v>
      </c>
      <c r="H155" s="5">
        <v>10.8</v>
      </c>
      <c r="I155" s="5">
        <v>81.900000000000006</v>
      </c>
      <c r="J155" s="5">
        <v>32.5</v>
      </c>
      <c r="K155" s="5">
        <v>206</v>
      </c>
      <c r="Q155"/>
      <c r="R155"/>
      <c r="BV155" s="7"/>
      <c r="BW155" s="7"/>
      <c r="BX155" s="7"/>
      <c r="BY155" s="7"/>
      <c r="CE155" s="7"/>
    </row>
    <row r="156" spans="1:83" ht="14.4">
      <c r="A156" s="5" t="s">
        <v>33</v>
      </c>
      <c r="B156" s="5" t="s">
        <v>18</v>
      </c>
      <c r="C156" s="5">
        <v>140</v>
      </c>
      <c r="D156" s="5">
        <v>9</v>
      </c>
      <c r="E156" s="5">
        <v>19</v>
      </c>
      <c r="F156" s="5">
        <v>5.5</v>
      </c>
      <c r="G156" s="5">
        <v>15.2</v>
      </c>
      <c r="H156" s="5">
        <v>11.9</v>
      </c>
      <c r="I156" s="5">
        <v>80.8</v>
      </c>
      <c r="J156" s="5">
        <v>36</v>
      </c>
      <c r="K156" s="5">
        <v>291</v>
      </c>
      <c r="Q156"/>
      <c r="R156"/>
      <c r="BV156" s="7"/>
      <c r="BW156" s="7"/>
      <c r="BX156" s="7"/>
      <c r="BY156" s="7"/>
      <c r="CE156" s="7"/>
    </row>
    <row r="157" spans="1:83" ht="14.4">
      <c r="A157" s="5" t="s">
        <v>33</v>
      </c>
      <c r="B157" s="5" t="s">
        <v>19</v>
      </c>
      <c r="C157" s="5">
        <v>160</v>
      </c>
      <c r="D157" s="5">
        <v>7</v>
      </c>
      <c r="E157" s="5">
        <v>22</v>
      </c>
      <c r="F157" s="5">
        <v>6</v>
      </c>
      <c r="G157" s="5">
        <v>14.6</v>
      </c>
      <c r="H157" s="5">
        <v>11.4</v>
      </c>
      <c r="I157" s="5">
        <v>96.7</v>
      </c>
      <c r="J157" s="5">
        <v>38.6</v>
      </c>
      <c r="K157" s="5">
        <v>373</v>
      </c>
      <c r="Q157"/>
      <c r="R157"/>
      <c r="BV157" s="7"/>
      <c r="BW157" s="7"/>
      <c r="BX157" s="7"/>
      <c r="BY157" s="7"/>
      <c r="CE157" s="7"/>
    </row>
    <row r="158" spans="1:83" ht="14.4">
      <c r="A158" s="5" t="s">
        <v>33</v>
      </c>
      <c r="B158" s="5" t="s">
        <v>20</v>
      </c>
      <c r="C158" s="5">
        <v>160</v>
      </c>
      <c r="D158" s="5">
        <v>8</v>
      </c>
      <c r="E158" s="5">
        <v>22</v>
      </c>
      <c r="F158" s="5">
        <v>6</v>
      </c>
      <c r="G158" s="5">
        <v>16.2</v>
      </c>
      <c r="H158" s="5">
        <v>12.7</v>
      </c>
      <c r="I158" s="5">
        <v>95.1</v>
      </c>
      <c r="J158" s="5">
        <v>43.3</v>
      </c>
      <c r="K158" s="5">
        <v>411</v>
      </c>
      <c r="Q158"/>
      <c r="R158"/>
      <c r="BV158" s="7"/>
      <c r="BW158" s="7"/>
      <c r="BX158" s="7"/>
      <c r="BY158" s="7"/>
      <c r="CE158" s="7"/>
    </row>
    <row r="159" spans="1:83" ht="14.4">
      <c r="A159" s="5" t="s">
        <v>33</v>
      </c>
      <c r="B159" s="5" t="s">
        <v>21</v>
      </c>
      <c r="C159" s="5">
        <v>160</v>
      </c>
      <c r="D159" s="5">
        <v>9</v>
      </c>
      <c r="E159" s="5">
        <v>22</v>
      </c>
      <c r="F159" s="5">
        <v>6</v>
      </c>
      <c r="G159" s="5">
        <v>17.8</v>
      </c>
      <c r="H159" s="5">
        <v>14</v>
      </c>
      <c r="I159" s="5">
        <v>93.7</v>
      </c>
      <c r="J159" s="5">
        <v>47.9</v>
      </c>
      <c r="K159" s="5">
        <v>448</v>
      </c>
      <c r="Q159"/>
      <c r="R159"/>
      <c r="BV159" s="7"/>
      <c r="BW159" s="7"/>
      <c r="BX159" s="7"/>
      <c r="BY159" s="7"/>
      <c r="CE159" s="7"/>
    </row>
    <row r="160" spans="1:83" ht="14.4">
      <c r="A160" s="5" t="s">
        <v>33</v>
      </c>
      <c r="B160" s="5" t="s">
        <v>22</v>
      </c>
      <c r="C160" s="5">
        <v>180</v>
      </c>
      <c r="D160" s="5">
        <v>8</v>
      </c>
      <c r="E160" s="5">
        <v>25</v>
      </c>
      <c r="F160" s="5">
        <v>7</v>
      </c>
      <c r="G160" s="5">
        <v>18.899999999999999</v>
      </c>
      <c r="H160" s="5">
        <v>14.8</v>
      </c>
      <c r="I160" s="5">
        <v>109</v>
      </c>
      <c r="J160" s="5">
        <v>55.9</v>
      </c>
      <c r="K160" s="5">
        <v>609</v>
      </c>
      <c r="Q160"/>
      <c r="R160"/>
      <c r="BV160" s="7"/>
      <c r="BW160" s="7"/>
      <c r="BX160" s="7"/>
      <c r="BY160" s="7"/>
      <c r="CE160" s="7"/>
    </row>
    <row r="161" spans="1:83" ht="14.4">
      <c r="A161" s="5" t="s">
        <v>33</v>
      </c>
      <c r="B161" s="5" t="s">
        <v>23</v>
      </c>
      <c r="C161" s="5">
        <v>180</v>
      </c>
      <c r="D161" s="5">
        <v>9</v>
      </c>
      <c r="E161" s="5">
        <v>25</v>
      </c>
      <c r="F161" s="5">
        <v>7</v>
      </c>
      <c r="G161" s="5">
        <v>20.7</v>
      </c>
      <c r="H161" s="5">
        <v>16.2</v>
      </c>
      <c r="I161" s="5">
        <v>107.4</v>
      </c>
      <c r="J161" s="5">
        <v>61.8</v>
      </c>
      <c r="K161" s="5">
        <v>663</v>
      </c>
      <c r="Q161"/>
      <c r="R161"/>
      <c r="BV161" s="7"/>
      <c r="BW161" s="7"/>
      <c r="BX161" s="7"/>
      <c r="BY161" s="7"/>
      <c r="CE161" s="7"/>
    </row>
    <row r="162" spans="1:83" ht="14.4">
      <c r="A162" s="5" t="s">
        <v>33</v>
      </c>
      <c r="B162" s="5" t="s">
        <v>24</v>
      </c>
      <c r="C162" s="5">
        <v>180</v>
      </c>
      <c r="D162" s="5">
        <v>10</v>
      </c>
      <c r="E162" s="5">
        <v>25</v>
      </c>
      <c r="F162" s="5">
        <v>7</v>
      </c>
      <c r="G162" s="5">
        <v>22.5</v>
      </c>
      <c r="H162" s="5">
        <v>17.600000000000001</v>
      </c>
      <c r="I162" s="5">
        <v>106</v>
      </c>
      <c r="J162" s="5">
        <v>67.8</v>
      </c>
      <c r="K162" s="5">
        <v>717</v>
      </c>
      <c r="Q162"/>
      <c r="R162"/>
      <c r="BV162" s="7"/>
      <c r="BW162" s="7"/>
      <c r="BX162" s="7"/>
      <c r="BY162" s="7"/>
      <c r="CE162" s="7"/>
    </row>
    <row r="163" spans="1:83" ht="14.4">
      <c r="A163" s="5" t="s">
        <v>33</v>
      </c>
      <c r="B163" s="5" t="s">
        <v>25</v>
      </c>
      <c r="C163" s="5">
        <v>180</v>
      </c>
      <c r="D163" s="5">
        <v>11</v>
      </c>
      <c r="E163" s="5">
        <v>25</v>
      </c>
      <c r="F163" s="5">
        <v>7</v>
      </c>
      <c r="G163" s="5">
        <v>24.3</v>
      </c>
      <c r="H163" s="5">
        <v>19</v>
      </c>
      <c r="I163" s="5">
        <v>104.8</v>
      </c>
      <c r="J163" s="5">
        <v>73.5</v>
      </c>
      <c r="K163" s="5">
        <v>770</v>
      </c>
      <c r="Q163"/>
      <c r="R163"/>
      <c r="BV163" s="7"/>
      <c r="BW163" s="7"/>
      <c r="BX163" s="7"/>
      <c r="BY163" s="7"/>
      <c r="CE163" s="7"/>
    </row>
    <row r="164" spans="1:83" ht="14.4">
      <c r="A164" s="5" t="s">
        <v>33</v>
      </c>
      <c r="B164" s="5" t="s">
        <v>26</v>
      </c>
      <c r="C164" s="5">
        <v>200</v>
      </c>
      <c r="D164" s="5">
        <v>9</v>
      </c>
      <c r="E164" s="5">
        <v>28</v>
      </c>
      <c r="F164" s="5">
        <v>8</v>
      </c>
      <c r="G164" s="5">
        <v>23.6</v>
      </c>
      <c r="H164" s="5">
        <v>18.600000000000001</v>
      </c>
      <c r="I164" s="5">
        <v>121.3</v>
      </c>
      <c r="J164" s="5">
        <v>77.7</v>
      </c>
      <c r="K164" s="5">
        <v>941</v>
      </c>
      <c r="Q164"/>
      <c r="R164"/>
      <c r="BV164" s="7"/>
      <c r="BW164" s="7"/>
      <c r="BX164" s="7"/>
      <c r="BY164" s="7"/>
      <c r="CE164" s="7"/>
    </row>
    <row r="165" spans="1:83" ht="14.4">
      <c r="A165" s="5" t="s">
        <v>33</v>
      </c>
      <c r="B165" s="5" t="s">
        <v>27</v>
      </c>
      <c r="C165" s="5">
        <v>200</v>
      </c>
      <c r="D165" s="5">
        <v>10</v>
      </c>
      <c r="E165" s="5">
        <v>28</v>
      </c>
      <c r="F165" s="5">
        <v>8</v>
      </c>
      <c r="G165" s="5">
        <v>25.6</v>
      </c>
      <c r="H165" s="5">
        <v>20.100000000000001</v>
      </c>
      <c r="I165" s="5">
        <v>119.7</v>
      </c>
      <c r="J165" s="5">
        <v>85</v>
      </c>
      <c r="K165" s="5">
        <v>1020</v>
      </c>
      <c r="Q165"/>
      <c r="R165"/>
      <c r="BV165" s="7"/>
      <c r="BW165" s="7"/>
      <c r="BX165" s="7"/>
      <c r="BY165" s="7"/>
      <c r="CE165" s="7"/>
    </row>
    <row r="166" spans="1:83" ht="14.4">
      <c r="A166" s="5" t="s">
        <v>33</v>
      </c>
      <c r="B166" s="5" t="s">
        <v>28</v>
      </c>
      <c r="C166" s="5">
        <v>200</v>
      </c>
      <c r="D166" s="5">
        <v>11</v>
      </c>
      <c r="E166" s="5">
        <v>28</v>
      </c>
      <c r="F166" s="5">
        <v>8</v>
      </c>
      <c r="G166" s="5">
        <v>27.6</v>
      </c>
      <c r="H166" s="5">
        <v>21.7</v>
      </c>
      <c r="I166" s="5">
        <v>118.3</v>
      </c>
      <c r="J166" s="5">
        <v>92.3</v>
      </c>
      <c r="K166" s="5">
        <v>1090</v>
      </c>
      <c r="Q166"/>
      <c r="R166"/>
      <c r="BV166" s="7"/>
      <c r="BW166" s="7"/>
      <c r="BX166" s="7"/>
      <c r="BY166" s="7"/>
      <c r="CE166" s="7"/>
    </row>
    <row r="167" spans="1:83" ht="14.4">
      <c r="A167" s="5" t="s">
        <v>33</v>
      </c>
      <c r="B167" s="5" t="s">
        <v>3473</v>
      </c>
      <c r="C167" s="5">
        <v>200</v>
      </c>
      <c r="D167" s="5">
        <v>12</v>
      </c>
      <c r="E167" s="5">
        <v>28</v>
      </c>
      <c r="F167" s="5">
        <v>8</v>
      </c>
      <c r="G167" s="5">
        <v>29.6</v>
      </c>
      <c r="H167" s="5">
        <v>23.2</v>
      </c>
      <c r="I167" s="5">
        <v>117</v>
      </c>
      <c r="J167" s="5">
        <v>99.6</v>
      </c>
      <c r="K167" s="5">
        <v>1160</v>
      </c>
      <c r="Q167"/>
      <c r="R167"/>
      <c r="BV167" s="7"/>
      <c r="BW167" s="7"/>
      <c r="BX167" s="7"/>
      <c r="BY167" s="7"/>
      <c r="CE167" s="7"/>
    </row>
    <row r="168" spans="1:83" ht="14.4">
      <c r="A168" s="5" t="s">
        <v>33</v>
      </c>
      <c r="B168" s="5" t="s">
        <v>3474</v>
      </c>
      <c r="C168" s="5">
        <v>220</v>
      </c>
      <c r="D168" s="5">
        <v>10</v>
      </c>
      <c r="E168" s="5">
        <v>31</v>
      </c>
      <c r="F168" s="5">
        <v>9</v>
      </c>
      <c r="G168" s="5">
        <v>29</v>
      </c>
      <c r="H168" s="5">
        <v>22.7</v>
      </c>
      <c r="I168" s="5">
        <v>133.69999999999999</v>
      </c>
      <c r="J168" s="5">
        <v>105</v>
      </c>
      <c r="K168" s="5">
        <v>1400</v>
      </c>
      <c r="Q168"/>
      <c r="R168"/>
      <c r="BV168" s="7"/>
      <c r="BW168" s="7"/>
      <c r="BX168" s="7"/>
      <c r="BY168" s="7"/>
      <c r="CE168" s="7"/>
    </row>
    <row r="169" spans="1:83" ht="14.4">
      <c r="A169" s="5" t="s">
        <v>33</v>
      </c>
      <c r="B169" s="5" t="s">
        <v>3475</v>
      </c>
      <c r="C169" s="5">
        <v>220</v>
      </c>
      <c r="D169" s="5">
        <v>11</v>
      </c>
      <c r="E169" s="5">
        <v>31</v>
      </c>
      <c r="F169" s="5">
        <v>9</v>
      </c>
      <c r="G169" s="5">
        <v>31.2</v>
      </c>
      <c r="H169" s="5">
        <v>24.4</v>
      </c>
      <c r="I169" s="5">
        <v>132</v>
      </c>
      <c r="J169" s="5">
        <v>113</v>
      </c>
      <c r="K169" s="5">
        <v>1500</v>
      </c>
      <c r="Q169"/>
      <c r="R169"/>
      <c r="BV169" s="7"/>
      <c r="BW169" s="7"/>
      <c r="BX169" s="7"/>
      <c r="BY169" s="7"/>
      <c r="CE169" s="7"/>
    </row>
    <row r="170" spans="1:83" ht="14.4">
      <c r="A170" s="5" t="s">
        <v>33</v>
      </c>
      <c r="B170" s="5" t="s">
        <v>3476</v>
      </c>
      <c r="C170" s="5">
        <v>220</v>
      </c>
      <c r="D170" s="5">
        <v>12</v>
      </c>
      <c r="E170" s="5">
        <v>31</v>
      </c>
      <c r="F170" s="5">
        <v>9</v>
      </c>
      <c r="G170" s="5">
        <v>33.4</v>
      </c>
      <c r="H170" s="5">
        <v>26.2</v>
      </c>
      <c r="I170" s="5">
        <v>130.5</v>
      </c>
      <c r="J170" s="5">
        <v>122</v>
      </c>
      <c r="K170" s="5">
        <v>1590</v>
      </c>
      <c r="Q170"/>
      <c r="R170"/>
      <c r="BV170" s="7"/>
      <c r="BW170" s="7"/>
      <c r="BX170" s="7"/>
      <c r="BY170" s="7"/>
      <c r="CE170" s="7"/>
    </row>
    <row r="171" spans="1:83" ht="14.4">
      <c r="A171" s="5" t="s">
        <v>33</v>
      </c>
      <c r="B171" s="5" t="s">
        <v>3477</v>
      </c>
      <c r="C171" s="5">
        <v>240</v>
      </c>
      <c r="D171" s="5">
        <v>10</v>
      </c>
      <c r="E171" s="5">
        <v>34</v>
      </c>
      <c r="F171" s="5">
        <v>10</v>
      </c>
      <c r="G171" s="5">
        <v>32.4</v>
      </c>
      <c r="H171" s="5">
        <v>25.5</v>
      </c>
      <c r="I171" s="5">
        <v>147.80000000000001</v>
      </c>
      <c r="J171" s="5">
        <v>126</v>
      </c>
      <c r="K171" s="5">
        <v>1860</v>
      </c>
      <c r="Q171"/>
      <c r="R171"/>
      <c r="BV171" s="7"/>
      <c r="BW171" s="7"/>
      <c r="BX171" s="7"/>
      <c r="BY171" s="7"/>
      <c r="CE171" s="7"/>
    </row>
    <row r="172" spans="1:83" ht="14.4">
      <c r="A172" s="5" t="s">
        <v>33</v>
      </c>
      <c r="B172" s="5" t="s">
        <v>3478</v>
      </c>
      <c r="C172" s="5">
        <v>240</v>
      </c>
      <c r="D172" s="5">
        <v>11</v>
      </c>
      <c r="E172" s="5">
        <v>34</v>
      </c>
      <c r="F172" s="5">
        <v>10</v>
      </c>
      <c r="G172" s="5">
        <v>34.9</v>
      </c>
      <c r="H172" s="5">
        <v>27.3</v>
      </c>
      <c r="I172" s="5">
        <v>145.9</v>
      </c>
      <c r="J172" s="5">
        <v>137</v>
      </c>
      <c r="K172" s="5">
        <v>2000</v>
      </c>
      <c r="Q172"/>
      <c r="R172"/>
      <c r="BV172" s="7"/>
      <c r="BW172" s="7"/>
      <c r="BX172" s="7"/>
      <c r="BY172" s="7"/>
      <c r="CE172" s="7"/>
    </row>
    <row r="173" spans="1:83" ht="14.4">
      <c r="A173" s="5" t="s">
        <v>33</v>
      </c>
      <c r="B173" s="5" t="s">
        <v>3479</v>
      </c>
      <c r="C173" s="5">
        <v>240</v>
      </c>
      <c r="D173" s="5">
        <v>12</v>
      </c>
      <c r="E173" s="5">
        <v>34</v>
      </c>
      <c r="F173" s="5">
        <v>10</v>
      </c>
      <c r="G173" s="5">
        <v>37.299999999999997</v>
      </c>
      <c r="H173" s="5">
        <v>29.2</v>
      </c>
      <c r="I173" s="5">
        <v>144.30000000000001</v>
      </c>
      <c r="J173" s="5">
        <v>148</v>
      </c>
      <c r="K173" s="5">
        <v>2130</v>
      </c>
      <c r="Q173"/>
      <c r="R173"/>
      <c r="BV173" s="7"/>
      <c r="BW173" s="7"/>
      <c r="BX173" s="7"/>
      <c r="BY173" s="7"/>
      <c r="CE173" s="7"/>
    </row>
    <row r="174" spans="1:83" ht="14.4">
      <c r="A174" s="5" t="s">
        <v>33</v>
      </c>
      <c r="B174" s="5" t="s">
        <v>3480</v>
      </c>
      <c r="C174" s="5">
        <v>260</v>
      </c>
      <c r="D174" s="5">
        <v>11</v>
      </c>
      <c r="E174" s="5">
        <v>37</v>
      </c>
      <c r="F174" s="5">
        <v>11</v>
      </c>
      <c r="G174" s="5">
        <v>38.700000000000003</v>
      </c>
      <c r="H174" s="5">
        <v>30.3</v>
      </c>
      <c r="I174" s="5">
        <v>160.1</v>
      </c>
      <c r="J174" s="5">
        <v>162</v>
      </c>
      <c r="K174" s="5">
        <v>2610</v>
      </c>
      <c r="Q174"/>
      <c r="R174"/>
      <c r="BV174" s="7"/>
      <c r="BW174" s="7"/>
      <c r="BX174" s="7"/>
      <c r="BY174" s="7"/>
      <c r="CE174" s="7"/>
    </row>
    <row r="175" spans="1:83" ht="14.4">
      <c r="A175" s="5" t="s">
        <v>33</v>
      </c>
      <c r="B175" s="5" t="s">
        <v>3481</v>
      </c>
      <c r="C175" s="5">
        <v>260</v>
      </c>
      <c r="D175" s="5">
        <v>12</v>
      </c>
      <c r="E175" s="5">
        <v>37</v>
      </c>
      <c r="F175" s="5">
        <v>11</v>
      </c>
      <c r="G175" s="5">
        <v>41.3</v>
      </c>
      <c r="H175" s="5">
        <v>32.4</v>
      </c>
      <c r="I175" s="5">
        <v>158.19999999999999</v>
      </c>
      <c r="J175" s="5">
        <v>175</v>
      </c>
      <c r="K175" s="5">
        <v>2770</v>
      </c>
      <c r="Q175"/>
      <c r="R175"/>
      <c r="BV175" s="7"/>
      <c r="BW175" s="7"/>
      <c r="BX175" s="7"/>
      <c r="BY175" s="7"/>
      <c r="CE175" s="7"/>
    </row>
    <row r="176" spans="1:83" ht="14.4">
      <c r="A176" s="5" t="s">
        <v>33</v>
      </c>
      <c r="B176" s="5" t="s">
        <v>3482</v>
      </c>
      <c r="C176" s="5">
        <v>260</v>
      </c>
      <c r="D176" s="5">
        <v>13</v>
      </c>
      <c r="E176" s="5">
        <v>37</v>
      </c>
      <c r="F176" s="5">
        <v>11</v>
      </c>
      <c r="G176" s="5">
        <v>43.9</v>
      </c>
      <c r="H176" s="5">
        <v>34.4</v>
      </c>
      <c r="I176" s="5">
        <v>156.5</v>
      </c>
      <c r="J176" s="5">
        <v>188</v>
      </c>
      <c r="K176" s="5">
        <v>2940</v>
      </c>
      <c r="Q176"/>
      <c r="R176"/>
      <c r="BV176" s="7"/>
      <c r="BW176" s="7"/>
      <c r="BX176" s="7"/>
      <c r="BY176" s="7"/>
      <c r="CE176" s="7"/>
    </row>
    <row r="177" spans="1:83" ht="14.4">
      <c r="A177" s="5" t="s">
        <v>33</v>
      </c>
      <c r="B177" s="5" t="s">
        <v>3483</v>
      </c>
      <c r="C177" s="5">
        <v>280</v>
      </c>
      <c r="D177" s="5">
        <v>11</v>
      </c>
      <c r="E177" s="5">
        <v>40</v>
      </c>
      <c r="F177" s="5">
        <v>12</v>
      </c>
      <c r="G177" s="5">
        <v>42.6</v>
      </c>
      <c r="H177" s="5">
        <v>33.5</v>
      </c>
      <c r="I177" s="5">
        <v>174.5</v>
      </c>
      <c r="J177" s="5">
        <v>191</v>
      </c>
      <c r="K177" s="5">
        <v>3330</v>
      </c>
      <c r="Q177"/>
      <c r="R177"/>
      <c r="BV177" s="7"/>
      <c r="BW177" s="7"/>
      <c r="BX177" s="7"/>
      <c r="BY177" s="7"/>
      <c r="CE177" s="7"/>
    </row>
    <row r="178" spans="1:83" ht="14.4">
      <c r="A178" s="5" t="s">
        <v>33</v>
      </c>
      <c r="B178" s="5" t="s">
        <v>3484</v>
      </c>
      <c r="C178" s="5">
        <v>280</v>
      </c>
      <c r="D178" s="5">
        <v>12</v>
      </c>
      <c r="E178" s="5">
        <v>40</v>
      </c>
      <c r="F178" s="5">
        <v>12</v>
      </c>
      <c r="G178" s="5">
        <v>45.5</v>
      </c>
      <c r="H178" s="5">
        <v>35.700000000000003</v>
      </c>
      <c r="I178" s="5">
        <v>172.4</v>
      </c>
      <c r="J178" s="5">
        <v>206</v>
      </c>
      <c r="K178" s="5">
        <v>3550</v>
      </c>
      <c r="Q178"/>
      <c r="R178"/>
      <c r="BV178" s="7"/>
      <c r="BW178" s="7"/>
      <c r="BX178" s="7"/>
      <c r="BY178" s="7"/>
      <c r="CE178" s="7"/>
    </row>
    <row r="179" spans="1:83" ht="14.4">
      <c r="A179" s="5" t="s">
        <v>33</v>
      </c>
      <c r="B179" s="5" t="s">
        <v>3485</v>
      </c>
      <c r="C179" s="5">
        <v>280</v>
      </c>
      <c r="D179" s="5">
        <v>13</v>
      </c>
      <c r="E179" s="5">
        <v>40</v>
      </c>
      <c r="F179" s="5">
        <v>12</v>
      </c>
      <c r="G179" s="5">
        <v>48.3</v>
      </c>
      <c r="H179" s="5">
        <v>37.9</v>
      </c>
      <c r="I179" s="5">
        <v>170.5</v>
      </c>
      <c r="J179" s="5">
        <v>221</v>
      </c>
      <c r="K179" s="5">
        <v>3760</v>
      </c>
      <c r="Q179"/>
      <c r="R179"/>
      <c r="BV179" s="7"/>
      <c r="BW179" s="7"/>
      <c r="BX179" s="7"/>
      <c r="BY179" s="7"/>
      <c r="CE179" s="7"/>
    </row>
    <row r="180" spans="1:83" ht="14.4">
      <c r="A180" s="5" t="s">
        <v>33</v>
      </c>
      <c r="B180" s="5" t="s">
        <v>3486</v>
      </c>
      <c r="C180" s="5">
        <v>300</v>
      </c>
      <c r="D180" s="5">
        <v>11</v>
      </c>
      <c r="E180" s="5">
        <v>43</v>
      </c>
      <c r="F180" s="5">
        <v>13</v>
      </c>
      <c r="G180" s="5">
        <v>46.7</v>
      </c>
      <c r="H180" s="5">
        <v>36.700000000000003</v>
      </c>
      <c r="I180" s="5">
        <v>189.1</v>
      </c>
      <c r="J180" s="5">
        <v>222</v>
      </c>
      <c r="K180" s="5">
        <v>4190</v>
      </c>
      <c r="Q180"/>
      <c r="R180"/>
      <c r="BV180" s="7"/>
      <c r="BW180" s="7"/>
      <c r="BX180" s="7"/>
      <c r="BY180" s="7"/>
      <c r="CE180" s="7"/>
    </row>
    <row r="181" spans="1:83" ht="14.4">
      <c r="A181" s="5" t="s">
        <v>33</v>
      </c>
      <c r="B181" s="5" t="s">
        <v>3487</v>
      </c>
      <c r="C181" s="5">
        <v>300</v>
      </c>
      <c r="D181" s="5">
        <v>12</v>
      </c>
      <c r="E181" s="5">
        <v>43</v>
      </c>
      <c r="F181" s="5">
        <v>13</v>
      </c>
      <c r="G181" s="5">
        <v>49.7</v>
      </c>
      <c r="H181" s="5">
        <v>39</v>
      </c>
      <c r="I181" s="5">
        <v>186.7</v>
      </c>
      <c r="J181" s="5">
        <v>239</v>
      </c>
      <c r="K181" s="5">
        <v>4460</v>
      </c>
      <c r="Q181"/>
      <c r="R181"/>
      <c r="BV181" s="7"/>
      <c r="BW181" s="7"/>
      <c r="BX181" s="7"/>
      <c r="BY181" s="7"/>
      <c r="CE181" s="7"/>
    </row>
    <row r="182" spans="1:83" ht="14.4">
      <c r="A182" s="5" t="s">
        <v>33</v>
      </c>
      <c r="B182" s="5" t="s">
        <v>3488</v>
      </c>
      <c r="C182" s="5">
        <v>300</v>
      </c>
      <c r="D182" s="5">
        <v>13</v>
      </c>
      <c r="E182" s="5">
        <v>43</v>
      </c>
      <c r="F182" s="5">
        <v>13</v>
      </c>
      <c r="G182" s="5">
        <v>52.8</v>
      </c>
      <c r="H182" s="5">
        <v>41.4</v>
      </c>
      <c r="I182" s="5">
        <v>184.6</v>
      </c>
      <c r="J182" s="5">
        <v>256</v>
      </c>
      <c r="K182" s="5">
        <v>4720</v>
      </c>
      <c r="Q182"/>
      <c r="R182"/>
      <c r="BV182" s="7"/>
      <c r="BW182" s="7"/>
      <c r="BX182" s="7"/>
      <c r="BY182" s="7"/>
      <c r="CE182" s="7"/>
    </row>
    <row r="183" spans="1:83" ht="14.4">
      <c r="A183" s="5" t="s">
        <v>33</v>
      </c>
      <c r="B183" s="5" t="s">
        <v>3489</v>
      </c>
      <c r="C183" s="5">
        <v>300</v>
      </c>
      <c r="D183" s="5">
        <v>14</v>
      </c>
      <c r="E183" s="5">
        <v>43</v>
      </c>
      <c r="F183" s="5">
        <v>13</v>
      </c>
      <c r="G183" s="5">
        <v>55.8</v>
      </c>
      <c r="H183" s="5">
        <v>43.7</v>
      </c>
      <c r="I183" s="5">
        <v>182.8</v>
      </c>
      <c r="J183" s="5">
        <v>273</v>
      </c>
      <c r="K183" s="5">
        <v>4980</v>
      </c>
      <c r="Q183"/>
      <c r="R183"/>
      <c r="BV183" s="7"/>
      <c r="BW183" s="7"/>
      <c r="BX183" s="7"/>
      <c r="BY183" s="7"/>
      <c r="CE183" s="7"/>
    </row>
    <row r="184" spans="1:83" ht="14.4">
      <c r="A184" s="5" t="s">
        <v>33</v>
      </c>
      <c r="B184" s="5" t="s">
        <v>3490</v>
      </c>
      <c r="C184" s="5">
        <v>320</v>
      </c>
      <c r="D184" s="5">
        <v>12</v>
      </c>
      <c r="E184" s="5">
        <v>46</v>
      </c>
      <c r="F184" s="5">
        <v>14</v>
      </c>
      <c r="G184" s="5">
        <v>54.2</v>
      </c>
      <c r="H184" s="5">
        <v>42.5</v>
      </c>
      <c r="I184" s="5">
        <v>201.3</v>
      </c>
      <c r="J184" s="5">
        <v>274</v>
      </c>
      <c r="K184" s="5">
        <v>5530</v>
      </c>
      <c r="Q184"/>
      <c r="R184"/>
      <c r="BV184" s="7"/>
      <c r="BW184" s="7"/>
      <c r="BX184" s="7"/>
      <c r="BY184" s="7"/>
      <c r="CE184" s="7"/>
    </row>
    <row r="185" spans="1:83" ht="14.4">
      <c r="A185" s="5" t="s">
        <v>33</v>
      </c>
      <c r="B185" s="5" t="s">
        <v>3491</v>
      </c>
      <c r="C185" s="5">
        <v>320</v>
      </c>
      <c r="D185" s="5">
        <v>13</v>
      </c>
      <c r="E185" s="5">
        <v>46</v>
      </c>
      <c r="F185" s="5">
        <v>14</v>
      </c>
      <c r="G185" s="5">
        <v>57.4</v>
      </c>
      <c r="H185" s="5">
        <v>45</v>
      </c>
      <c r="I185" s="5">
        <v>199</v>
      </c>
      <c r="J185" s="5">
        <v>294</v>
      </c>
      <c r="K185" s="5">
        <v>5850</v>
      </c>
      <c r="Q185"/>
      <c r="R185"/>
      <c r="BV185" s="7"/>
      <c r="BW185" s="7"/>
      <c r="BX185" s="7"/>
      <c r="BY185" s="7"/>
      <c r="CE185" s="7"/>
    </row>
    <row r="186" spans="1:83" ht="14.4">
      <c r="A186" s="5" t="s">
        <v>33</v>
      </c>
      <c r="B186" s="5" t="s">
        <v>3492</v>
      </c>
      <c r="C186" s="5">
        <v>320</v>
      </c>
      <c r="D186" s="5">
        <v>14</v>
      </c>
      <c r="E186" s="5">
        <v>46</v>
      </c>
      <c r="F186" s="5">
        <v>14</v>
      </c>
      <c r="G186" s="5">
        <v>60.7</v>
      </c>
      <c r="H186" s="5">
        <v>47.5</v>
      </c>
      <c r="I186" s="5">
        <v>197</v>
      </c>
      <c r="J186" s="5">
        <v>313</v>
      </c>
      <c r="K186" s="5">
        <v>6170</v>
      </c>
      <c r="Q186"/>
      <c r="R186"/>
      <c r="BV186" s="7"/>
      <c r="BW186" s="7"/>
      <c r="BX186" s="7"/>
      <c r="BY186" s="7"/>
      <c r="CE186" s="7"/>
    </row>
    <row r="187" spans="1:83" ht="14.4">
      <c r="A187" s="5" t="s">
        <v>33</v>
      </c>
      <c r="B187" s="5" t="s">
        <v>3493</v>
      </c>
      <c r="C187" s="5">
        <v>320</v>
      </c>
      <c r="D187" s="5">
        <v>15</v>
      </c>
      <c r="E187" s="5">
        <v>46</v>
      </c>
      <c r="F187" s="5">
        <v>14</v>
      </c>
      <c r="G187" s="5">
        <v>63.9</v>
      </c>
      <c r="H187" s="5">
        <v>50</v>
      </c>
      <c r="I187" s="5">
        <v>195.1</v>
      </c>
      <c r="J187" s="5">
        <v>332</v>
      </c>
      <c r="K187" s="5">
        <v>6480</v>
      </c>
      <c r="Q187"/>
      <c r="R187"/>
      <c r="BV187" s="7"/>
      <c r="BW187" s="7"/>
      <c r="BX187" s="7"/>
      <c r="BY187" s="7"/>
      <c r="CE187" s="7"/>
    </row>
    <row r="188" spans="1:83" ht="14.4">
      <c r="A188" s="5" t="s">
        <v>33</v>
      </c>
      <c r="B188" s="5" t="s">
        <v>3494</v>
      </c>
      <c r="C188" s="5">
        <v>340</v>
      </c>
      <c r="D188" s="5">
        <v>12</v>
      </c>
      <c r="E188" s="5">
        <v>49</v>
      </c>
      <c r="F188" s="5">
        <v>15</v>
      </c>
      <c r="G188" s="5">
        <v>58.8</v>
      </c>
      <c r="H188" s="5">
        <v>46.1</v>
      </c>
      <c r="I188" s="5">
        <v>216</v>
      </c>
      <c r="J188" s="5">
        <v>313</v>
      </c>
      <c r="K188" s="5">
        <v>6760</v>
      </c>
      <c r="Q188"/>
      <c r="R188"/>
      <c r="BV188" s="7"/>
      <c r="BW188" s="7"/>
      <c r="BX188" s="7"/>
      <c r="BY188" s="7"/>
      <c r="CE188" s="7"/>
    </row>
    <row r="189" spans="1:83" ht="14.4">
      <c r="A189" s="5" t="s">
        <v>33</v>
      </c>
      <c r="B189" s="5" t="s">
        <v>3495</v>
      </c>
      <c r="C189" s="5">
        <v>340</v>
      </c>
      <c r="D189" s="5">
        <v>13</v>
      </c>
      <c r="E189" s="5">
        <v>49</v>
      </c>
      <c r="F189" s="5">
        <v>15</v>
      </c>
      <c r="G189" s="5">
        <v>62.2</v>
      </c>
      <c r="H189" s="5">
        <v>48.8</v>
      </c>
      <c r="I189" s="5">
        <v>213.4</v>
      </c>
      <c r="J189" s="5">
        <v>335</v>
      </c>
      <c r="K189" s="5">
        <v>7160</v>
      </c>
      <c r="Q189"/>
      <c r="R189"/>
      <c r="BV189" s="7"/>
      <c r="BW189" s="7"/>
      <c r="BX189" s="7"/>
      <c r="BY189" s="7"/>
      <c r="CE189" s="7"/>
    </row>
    <row r="190" spans="1:83" ht="14.4">
      <c r="A190" s="5" t="s">
        <v>33</v>
      </c>
      <c r="B190" s="5" t="s">
        <v>3496</v>
      </c>
      <c r="C190" s="5">
        <v>340</v>
      </c>
      <c r="D190" s="5">
        <v>14</v>
      </c>
      <c r="E190" s="5">
        <v>49</v>
      </c>
      <c r="F190" s="5">
        <v>15</v>
      </c>
      <c r="G190" s="5">
        <v>65.5</v>
      </c>
      <c r="H190" s="5">
        <v>51.4</v>
      </c>
      <c r="I190" s="5">
        <v>211.3</v>
      </c>
      <c r="J190" s="5">
        <v>357</v>
      </c>
      <c r="K190" s="5">
        <v>7540</v>
      </c>
      <c r="Q190"/>
      <c r="R190"/>
      <c r="BV190" s="7"/>
      <c r="BW190" s="7"/>
      <c r="BX190" s="7"/>
      <c r="BY190" s="7"/>
      <c r="CE190" s="7"/>
    </row>
    <row r="191" spans="1:83" ht="14.4">
      <c r="A191" s="5" t="s">
        <v>33</v>
      </c>
      <c r="B191" s="5" t="s">
        <v>3497</v>
      </c>
      <c r="C191" s="5">
        <v>340</v>
      </c>
      <c r="D191" s="5">
        <v>15</v>
      </c>
      <c r="E191" s="5">
        <v>49</v>
      </c>
      <c r="F191" s="5">
        <v>15</v>
      </c>
      <c r="G191" s="5">
        <v>68.900000000000006</v>
      </c>
      <c r="H191" s="5">
        <v>54.1</v>
      </c>
      <c r="I191" s="5">
        <v>209.2</v>
      </c>
      <c r="J191" s="5">
        <v>379</v>
      </c>
      <c r="K191" s="5">
        <v>7920</v>
      </c>
      <c r="Q191"/>
      <c r="R191"/>
      <c r="BV191" s="7"/>
      <c r="BW191" s="7"/>
      <c r="BX191" s="7"/>
      <c r="BY191" s="7"/>
      <c r="CE191" s="7"/>
    </row>
    <row r="192" spans="1:83" ht="14.4">
      <c r="A192" s="5" t="s">
        <v>33</v>
      </c>
      <c r="B192" s="5" t="s">
        <v>3498</v>
      </c>
      <c r="C192" s="5">
        <v>370</v>
      </c>
      <c r="D192" s="5">
        <v>13</v>
      </c>
      <c r="E192" s="5">
        <v>53.5</v>
      </c>
      <c r="F192" s="5">
        <v>16.5</v>
      </c>
      <c r="G192" s="5">
        <v>69.599999999999994</v>
      </c>
      <c r="H192" s="5">
        <v>54.7</v>
      </c>
      <c r="I192" s="5">
        <v>235.5</v>
      </c>
      <c r="J192" s="5">
        <v>402</v>
      </c>
      <c r="K192" s="5">
        <v>9470</v>
      </c>
      <c r="Q192"/>
      <c r="R192"/>
      <c r="BV192" s="7"/>
      <c r="BW192" s="7"/>
      <c r="BX192" s="7"/>
      <c r="BY192" s="7"/>
      <c r="CE192" s="7"/>
    </row>
    <row r="193" spans="1:83" ht="14.4">
      <c r="A193" s="5" t="s">
        <v>33</v>
      </c>
      <c r="B193" s="5" t="s">
        <v>3499</v>
      </c>
      <c r="C193" s="5">
        <v>370</v>
      </c>
      <c r="D193" s="5">
        <v>14</v>
      </c>
      <c r="E193" s="5">
        <v>53.5</v>
      </c>
      <c r="F193" s="5">
        <v>16.5</v>
      </c>
      <c r="G193" s="5">
        <v>73.3</v>
      </c>
      <c r="H193" s="5">
        <v>57.5</v>
      </c>
      <c r="I193" s="5">
        <v>233</v>
      </c>
      <c r="J193" s="5">
        <v>428</v>
      </c>
      <c r="K193" s="5">
        <v>9980</v>
      </c>
      <c r="Q193"/>
      <c r="R193"/>
      <c r="BV193" s="7"/>
      <c r="BW193" s="7"/>
      <c r="BX193" s="7"/>
      <c r="BY193" s="7"/>
      <c r="CE193" s="7"/>
    </row>
    <row r="194" spans="1:83" ht="14.4">
      <c r="A194" s="5" t="s">
        <v>33</v>
      </c>
      <c r="B194" s="5" t="s">
        <v>3500</v>
      </c>
      <c r="C194" s="5">
        <v>370</v>
      </c>
      <c r="D194" s="5">
        <v>15</v>
      </c>
      <c r="E194" s="5">
        <v>53.5</v>
      </c>
      <c r="F194" s="5">
        <v>16.5</v>
      </c>
      <c r="G194" s="5">
        <v>77</v>
      </c>
      <c r="H194" s="5">
        <v>60.4</v>
      </c>
      <c r="I194" s="5">
        <v>230.7</v>
      </c>
      <c r="J194" s="5">
        <v>455</v>
      </c>
      <c r="K194" s="5">
        <v>10490</v>
      </c>
      <c r="Q194"/>
      <c r="R194"/>
      <c r="BV194" s="7"/>
      <c r="BW194" s="7"/>
      <c r="BX194" s="7"/>
      <c r="BY194" s="7"/>
      <c r="CE194" s="7"/>
    </row>
    <row r="195" spans="1:83" ht="14.4">
      <c r="A195" s="5" t="s">
        <v>33</v>
      </c>
      <c r="B195" s="5" t="s">
        <v>3501</v>
      </c>
      <c r="C195" s="5">
        <v>370</v>
      </c>
      <c r="D195" s="5">
        <v>16</v>
      </c>
      <c r="E195" s="5">
        <v>53.5</v>
      </c>
      <c r="F195" s="5">
        <v>16.5</v>
      </c>
      <c r="G195" s="5">
        <v>80.7</v>
      </c>
      <c r="H195" s="5">
        <v>63.3</v>
      </c>
      <c r="I195" s="5">
        <v>228.6</v>
      </c>
      <c r="J195" s="5">
        <v>478</v>
      </c>
      <c r="K195" s="5">
        <v>10980</v>
      </c>
      <c r="Q195"/>
      <c r="R195"/>
      <c r="BV195" s="7"/>
      <c r="BW195" s="7"/>
      <c r="BX195" s="7"/>
      <c r="BY195" s="7"/>
      <c r="CE195" s="7"/>
    </row>
    <row r="196" spans="1:83" ht="14.4">
      <c r="A196" s="5" t="s">
        <v>33</v>
      </c>
      <c r="B196" s="5" t="s">
        <v>3502</v>
      </c>
      <c r="C196" s="5">
        <v>400</v>
      </c>
      <c r="D196" s="5">
        <v>14</v>
      </c>
      <c r="E196" s="5">
        <v>58</v>
      </c>
      <c r="F196" s="5">
        <v>18</v>
      </c>
      <c r="G196" s="5">
        <v>81.400000000000006</v>
      </c>
      <c r="H196" s="5">
        <v>63.9</v>
      </c>
      <c r="I196" s="5">
        <v>255.1</v>
      </c>
      <c r="J196" s="5">
        <v>507</v>
      </c>
      <c r="K196" s="5">
        <v>12930</v>
      </c>
      <c r="Q196"/>
      <c r="R196"/>
      <c r="BV196" s="7"/>
      <c r="BW196" s="7"/>
      <c r="BX196" s="7"/>
      <c r="BY196" s="7"/>
      <c r="CE196" s="7"/>
    </row>
    <row r="197" spans="1:83" ht="14.4">
      <c r="A197" s="5" t="s">
        <v>33</v>
      </c>
      <c r="B197" s="5" t="s">
        <v>3503</v>
      </c>
      <c r="C197" s="5">
        <v>400</v>
      </c>
      <c r="D197" s="5">
        <v>15</v>
      </c>
      <c r="E197" s="5">
        <v>58</v>
      </c>
      <c r="F197" s="5">
        <v>18</v>
      </c>
      <c r="G197" s="5">
        <v>85.4</v>
      </c>
      <c r="H197" s="5">
        <v>67</v>
      </c>
      <c r="I197" s="5">
        <v>252.5</v>
      </c>
      <c r="J197" s="5">
        <v>537</v>
      </c>
      <c r="K197" s="5">
        <v>13580</v>
      </c>
      <c r="Q197"/>
      <c r="R197"/>
      <c r="BV197" s="7"/>
      <c r="BW197" s="7"/>
      <c r="BX197" s="7"/>
      <c r="BY197" s="7"/>
      <c r="CE197" s="7"/>
    </row>
    <row r="198" spans="1:83" ht="14.4">
      <c r="A198" s="5" t="s">
        <v>33</v>
      </c>
      <c r="B198" s="5" t="s">
        <v>3504</v>
      </c>
      <c r="C198" s="5">
        <v>400</v>
      </c>
      <c r="D198" s="5">
        <v>16</v>
      </c>
      <c r="E198" s="5">
        <v>58</v>
      </c>
      <c r="F198" s="5">
        <v>18</v>
      </c>
      <c r="G198" s="5">
        <v>89.4</v>
      </c>
      <c r="H198" s="5">
        <v>70.2</v>
      </c>
      <c r="I198" s="5">
        <v>250.1</v>
      </c>
      <c r="J198" s="5">
        <v>568</v>
      </c>
      <c r="K198" s="5">
        <v>14220</v>
      </c>
      <c r="Q198"/>
      <c r="R198"/>
      <c r="BV198" s="7"/>
      <c r="BW198" s="7"/>
      <c r="BX198" s="7"/>
      <c r="BY198" s="7"/>
      <c r="CE198" s="7"/>
    </row>
    <row r="199" spans="1:83" ht="14.4">
      <c r="A199" s="5" t="s">
        <v>33</v>
      </c>
      <c r="B199" s="5" t="s">
        <v>3505</v>
      </c>
      <c r="C199" s="5">
        <v>400</v>
      </c>
      <c r="D199" s="5">
        <v>17</v>
      </c>
      <c r="E199" s="5">
        <v>58</v>
      </c>
      <c r="F199" s="5">
        <v>18</v>
      </c>
      <c r="G199" s="5">
        <v>93.4</v>
      </c>
      <c r="H199" s="5">
        <v>73.3</v>
      </c>
      <c r="I199" s="5">
        <v>248</v>
      </c>
      <c r="J199" s="5">
        <v>598</v>
      </c>
      <c r="K199" s="5">
        <v>14850</v>
      </c>
      <c r="Q199"/>
      <c r="R199"/>
      <c r="BV199" s="7"/>
      <c r="BW199" s="7"/>
      <c r="BX199" s="7"/>
      <c r="BY199" s="7"/>
      <c r="CE199" s="7"/>
    </row>
    <row r="200" spans="1:83" ht="14.4">
      <c r="A200" s="5" t="s">
        <v>33</v>
      </c>
      <c r="B200" s="5" t="s">
        <v>3506</v>
      </c>
      <c r="C200" s="5">
        <v>430</v>
      </c>
      <c r="D200" s="5">
        <v>15</v>
      </c>
      <c r="E200" s="5">
        <v>62.5</v>
      </c>
      <c r="F200" s="5">
        <v>19.5</v>
      </c>
      <c r="G200" s="5">
        <v>94.1</v>
      </c>
      <c r="H200" s="5">
        <v>73.8</v>
      </c>
      <c r="I200" s="5">
        <v>274.60000000000002</v>
      </c>
      <c r="J200" s="5">
        <v>628</v>
      </c>
      <c r="K200" s="5">
        <v>17260</v>
      </c>
      <c r="Q200"/>
      <c r="R200"/>
      <c r="BV200" s="7"/>
      <c r="BW200" s="7"/>
      <c r="BX200" s="7"/>
      <c r="BY200" s="7"/>
      <c r="CE200" s="7"/>
    </row>
    <row r="201" spans="1:83" ht="14.4">
      <c r="A201" s="5" t="s">
        <v>33</v>
      </c>
      <c r="B201" s="5" t="s">
        <v>3507</v>
      </c>
      <c r="C201" s="5">
        <v>430</v>
      </c>
      <c r="D201" s="5">
        <v>17</v>
      </c>
      <c r="E201" s="5">
        <v>62.5</v>
      </c>
      <c r="F201" s="5">
        <v>19.5</v>
      </c>
      <c r="G201" s="5">
        <v>103</v>
      </c>
      <c r="H201" s="5">
        <v>80.599999999999994</v>
      </c>
      <c r="I201" s="5">
        <v>269.60000000000002</v>
      </c>
      <c r="J201" s="5">
        <v>700</v>
      </c>
      <c r="K201" s="5">
        <v>18860</v>
      </c>
      <c r="Q201"/>
      <c r="R201"/>
      <c r="BV201" s="7"/>
      <c r="BW201" s="7"/>
      <c r="BX201" s="7"/>
      <c r="BY201" s="7"/>
      <c r="CE201" s="7"/>
    </row>
    <row r="202" spans="1:83" ht="14.4">
      <c r="A202" s="5" t="s">
        <v>33</v>
      </c>
      <c r="B202" s="5" t="s">
        <v>3508</v>
      </c>
      <c r="C202" s="5">
        <v>430</v>
      </c>
      <c r="D202" s="5">
        <v>19</v>
      </c>
      <c r="E202" s="5">
        <v>62.5</v>
      </c>
      <c r="F202" s="5">
        <v>19.5</v>
      </c>
      <c r="G202" s="5">
        <v>111</v>
      </c>
      <c r="H202" s="5">
        <v>87.4</v>
      </c>
      <c r="I202" s="5">
        <v>265.39999999999998</v>
      </c>
      <c r="J202" s="5">
        <v>770</v>
      </c>
      <c r="K202" s="5">
        <v>20420</v>
      </c>
      <c r="Q202"/>
      <c r="R202"/>
      <c r="BV202" s="7"/>
      <c r="BW202" s="7"/>
      <c r="BX202" s="7"/>
      <c r="BY202" s="7"/>
      <c r="CE202" s="7"/>
    </row>
    <row r="203" spans="1:83">
      <c r="A203" s="5" t="s">
        <v>33</v>
      </c>
      <c r="B203" s="5" t="s">
        <v>3509</v>
      </c>
      <c r="C203" s="5">
        <v>430</v>
      </c>
      <c r="D203" s="5">
        <v>21</v>
      </c>
      <c r="E203" s="5">
        <v>62.5</v>
      </c>
      <c r="F203" s="5">
        <v>19.5</v>
      </c>
      <c r="G203" s="5">
        <v>120</v>
      </c>
      <c r="H203" s="5">
        <v>94.1</v>
      </c>
      <c r="I203" s="5">
        <v>261.8</v>
      </c>
      <c r="J203" s="5">
        <v>839</v>
      </c>
      <c r="K203" s="5">
        <v>21950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0DD07-0AA7-4430-BCE3-63521DCC6BE6}">
  <dimension ref="A1:X226"/>
  <sheetViews>
    <sheetView topLeftCell="F1" zoomScale="73" zoomScaleNormal="145" workbookViewId="0">
      <selection activeCell="S5" sqref="S5:X7"/>
    </sheetView>
  </sheetViews>
  <sheetFormatPr baseColWidth="10" defaultRowHeight="13.8"/>
  <cols>
    <col min="1" max="1" width="11.5546875" style="54"/>
    <col min="2" max="2" width="17.33203125" style="54" customWidth="1"/>
    <col min="3" max="3" width="11.5546875" style="58"/>
    <col min="4" max="7" width="11.5546875" style="54"/>
    <col min="8" max="8" width="16.77734375" style="54" customWidth="1"/>
    <col min="9" max="12" width="11.5546875" style="54"/>
    <col min="13" max="13" width="16.21875" style="54" customWidth="1"/>
    <col min="14" max="14" width="17.6640625" style="54" customWidth="1"/>
    <col min="15" max="16384" width="11.5546875" style="54"/>
  </cols>
  <sheetData>
    <row r="1" spans="1:24" s="6" customFormat="1" ht="40.049999999999997" customHeight="1">
      <c r="A1" s="3" t="s">
        <v>34</v>
      </c>
      <c r="B1" s="10" t="s">
        <v>652</v>
      </c>
      <c r="C1" s="55" t="s">
        <v>37</v>
      </c>
      <c r="D1" s="37" t="s">
        <v>38</v>
      </c>
      <c r="E1" s="3" t="s">
        <v>39</v>
      </c>
      <c r="F1" s="3" t="s">
        <v>40</v>
      </c>
      <c r="G1" s="3" t="s">
        <v>3560</v>
      </c>
      <c r="H1" s="3" t="s">
        <v>3561</v>
      </c>
      <c r="I1" s="3" t="s">
        <v>3550</v>
      </c>
      <c r="J1" s="3" t="s">
        <v>3510</v>
      </c>
      <c r="K1" s="3" t="s">
        <v>3542</v>
      </c>
      <c r="L1" s="3" t="s">
        <v>3541</v>
      </c>
      <c r="M1" s="3" t="s">
        <v>3545</v>
      </c>
      <c r="N1" s="3" t="s">
        <v>3546</v>
      </c>
      <c r="O1" s="3" t="s">
        <v>3548</v>
      </c>
      <c r="P1" s="3" t="s">
        <v>3554</v>
      </c>
      <c r="Q1" s="3" t="s">
        <v>3532</v>
      </c>
    </row>
    <row r="2" spans="1:24" s="54" customFormat="1">
      <c r="A2" s="52" t="s">
        <v>653</v>
      </c>
      <c r="B2" s="56" t="s">
        <v>654</v>
      </c>
      <c r="C2" s="52">
        <v>9</v>
      </c>
      <c r="D2" s="57">
        <v>10</v>
      </c>
      <c r="E2" s="52">
        <v>1</v>
      </c>
      <c r="F2" s="52">
        <v>0.152</v>
      </c>
      <c r="G2" s="52">
        <f>(1/12)*E2*(C2)^3</f>
        <v>60.75</v>
      </c>
      <c r="H2" s="52">
        <f>(1/12)*D2*(E2)^3</f>
        <v>0.83333333333333326</v>
      </c>
      <c r="I2" s="52">
        <f>(C2*E2)</f>
        <v>9</v>
      </c>
      <c r="J2" s="52">
        <f>(D2*E2)</f>
        <v>10</v>
      </c>
      <c r="K2" s="52">
        <f>($T$7+C2)/2</f>
        <v>7.6749999999999998</v>
      </c>
      <c r="L2" s="52">
        <f>($T$7+C2+E2)/2</f>
        <v>8.1750000000000007</v>
      </c>
      <c r="M2" s="52">
        <f>G2+I2*(K2-O2)^2</f>
        <v>239.63427722245405</v>
      </c>
      <c r="N2" s="52">
        <f>H2+J2*(L2-O2)^2</f>
        <v>246.67618368428137</v>
      </c>
      <c r="O2" s="52">
        <f>($U$7*$V$7+I2*K2+J2*L2)/($U$7+I2+J2)</f>
        <v>3.216745767400103</v>
      </c>
      <c r="P2" s="52">
        <f>SUM($X$7+M2+N2)</f>
        <v>482627.05928449857</v>
      </c>
      <c r="Q2" s="52">
        <f>P2/O2</f>
        <v>150035.8107798417</v>
      </c>
    </row>
    <row r="3" spans="1:24" s="54" customFormat="1">
      <c r="A3" s="52" t="s">
        <v>653</v>
      </c>
      <c r="B3" s="56" t="s">
        <v>655</v>
      </c>
      <c r="C3" s="52">
        <v>8.5</v>
      </c>
      <c r="D3" s="57">
        <v>10</v>
      </c>
      <c r="E3" s="52">
        <v>1.5</v>
      </c>
      <c r="F3" s="52">
        <v>0.28799999999999998</v>
      </c>
      <c r="G3" s="52">
        <f t="shared" ref="G3:G66" si="0">(1/12)*E3*(C3)^3</f>
        <v>76.765625</v>
      </c>
      <c r="H3" s="52">
        <f t="shared" ref="H3:H66" si="1">(1/12)*D3*(E3)^3</f>
        <v>2.8124999999999996</v>
      </c>
      <c r="I3" s="52">
        <f t="shared" ref="I3:I66" si="2">(C3*E3)</f>
        <v>12.75</v>
      </c>
      <c r="J3" s="52">
        <f t="shared" ref="J3:J66" si="3">(D3*E3)</f>
        <v>15</v>
      </c>
      <c r="K3" s="52">
        <f t="shared" ref="K3:K66" si="4">($T$7+C3)/2</f>
        <v>7.4249999999999998</v>
      </c>
      <c r="L3" s="52">
        <f t="shared" ref="L3:L66" si="5">($T$7+C3+E3)/2</f>
        <v>8.1750000000000007</v>
      </c>
      <c r="M3" s="52">
        <f>G3+I3*(K3-O3)^2</f>
        <v>300.67514620995087</v>
      </c>
      <c r="N3" s="52">
        <f>H3+J3*(L3-O3)^2</f>
        <v>368.96254724447874</v>
      </c>
      <c r="O3" s="52">
        <f>($U$7*$V$7+I3*K3+J3*L3)/($U$7+I3+J3)</f>
        <v>3.2343519504388989</v>
      </c>
      <c r="P3" s="52">
        <f t="shared" ref="P3:P66" si="6">SUM($X$7+M3+N3)</f>
        <v>482810.38651704631</v>
      </c>
      <c r="Q3" s="52">
        <f t="shared" ref="Q3:Q66" si="7">P3/O3</f>
        <v>149275.77267882964</v>
      </c>
    </row>
    <row r="4" spans="1:24" s="54" customFormat="1">
      <c r="A4" s="52" t="s">
        <v>653</v>
      </c>
      <c r="B4" s="56" t="s">
        <v>656</v>
      </c>
      <c r="C4" s="52">
        <v>13.5</v>
      </c>
      <c r="D4" s="57">
        <v>15</v>
      </c>
      <c r="E4" s="52">
        <v>1.5</v>
      </c>
      <c r="F4" s="52">
        <v>0.33600000000000002</v>
      </c>
      <c r="G4" s="52">
        <f t="shared" si="0"/>
        <v>307.546875</v>
      </c>
      <c r="H4" s="52">
        <f t="shared" si="1"/>
        <v>4.21875</v>
      </c>
      <c r="I4" s="52">
        <f t="shared" si="2"/>
        <v>20.25</v>
      </c>
      <c r="J4" s="52">
        <f t="shared" si="3"/>
        <v>22.5</v>
      </c>
      <c r="K4" s="52">
        <f t="shared" si="4"/>
        <v>9.9250000000000007</v>
      </c>
      <c r="L4" s="52">
        <f t="shared" si="5"/>
        <v>10.675000000000001</v>
      </c>
      <c r="M4" s="52">
        <f>G4+I4*(K4-O4)^2</f>
        <v>1192.4818562669766</v>
      </c>
      <c r="N4" s="52">
        <f>H4+J4*(L4-O4)^2</f>
        <v>1223.2450159277491</v>
      </c>
      <c r="O4" s="52">
        <f>($U$7*$V$7+I4*K4+J4*L4)/($U$7+I4+J4)</f>
        <v>3.314365166485679</v>
      </c>
      <c r="P4" s="52">
        <f t="shared" si="6"/>
        <v>484556.47569578659</v>
      </c>
      <c r="Q4" s="52">
        <f t="shared" si="7"/>
        <v>146198.8801341333</v>
      </c>
    </row>
    <row r="5" spans="1:24" s="54" customFormat="1">
      <c r="A5" s="52" t="s">
        <v>653</v>
      </c>
      <c r="B5" s="56" t="s">
        <v>657</v>
      </c>
      <c r="C5" s="52">
        <v>13</v>
      </c>
      <c r="D5" s="57">
        <v>15</v>
      </c>
      <c r="E5" s="52">
        <v>2</v>
      </c>
      <c r="F5" s="52">
        <v>0.432</v>
      </c>
      <c r="G5" s="52">
        <f t="shared" si="0"/>
        <v>366.16666666666663</v>
      </c>
      <c r="H5" s="52">
        <f t="shared" si="1"/>
        <v>10</v>
      </c>
      <c r="I5" s="52">
        <f t="shared" si="2"/>
        <v>26</v>
      </c>
      <c r="J5" s="52">
        <f t="shared" si="3"/>
        <v>30</v>
      </c>
      <c r="K5" s="52">
        <f t="shared" si="4"/>
        <v>9.6750000000000007</v>
      </c>
      <c r="L5" s="52">
        <f t="shared" si="5"/>
        <v>10.675000000000001</v>
      </c>
      <c r="M5" s="52">
        <f>G5+I5*(K5-O5)^2</f>
        <v>1405.098258486652</v>
      </c>
      <c r="N5" s="52">
        <f>H5+J5*(L5-O5)^2</f>
        <v>1618.0455710420038</v>
      </c>
      <c r="O5" s="52">
        <f>($U$7*$V$7+I5*K5+J5*L5)/($U$7+I5+J5)</f>
        <v>3.3536941714791451</v>
      </c>
      <c r="P5" s="52">
        <f t="shared" si="6"/>
        <v>485163.89265312051</v>
      </c>
      <c r="Q5" s="52">
        <f t="shared" si="7"/>
        <v>144665.51445838582</v>
      </c>
      <c r="S5" s="45" t="s">
        <v>3547</v>
      </c>
      <c r="T5" s="45"/>
      <c r="U5" s="45"/>
      <c r="V5" s="45"/>
      <c r="W5" s="45"/>
      <c r="X5" s="45"/>
    </row>
    <row r="6" spans="1:24" s="54" customFormat="1" ht="27.6">
      <c r="A6" s="52" t="s">
        <v>653</v>
      </c>
      <c r="B6" s="56" t="s">
        <v>658</v>
      </c>
      <c r="C6" s="52">
        <v>18.5</v>
      </c>
      <c r="D6" s="57">
        <v>10</v>
      </c>
      <c r="E6" s="52">
        <v>1.5</v>
      </c>
      <c r="F6" s="52">
        <v>0.33800000000000002</v>
      </c>
      <c r="G6" s="52">
        <f t="shared" si="0"/>
        <v>791.453125</v>
      </c>
      <c r="H6" s="52">
        <f t="shared" si="1"/>
        <v>2.8124999999999996</v>
      </c>
      <c r="I6" s="52">
        <f t="shared" si="2"/>
        <v>27.75</v>
      </c>
      <c r="J6" s="52">
        <f t="shared" si="3"/>
        <v>15</v>
      </c>
      <c r="K6" s="52">
        <f t="shared" si="4"/>
        <v>12.425000000000001</v>
      </c>
      <c r="L6" s="52">
        <f t="shared" si="5"/>
        <v>13.175000000000001</v>
      </c>
      <c r="M6" s="52">
        <f>G6+I6*(K6-O6)^2</f>
        <v>3071.5043441798593</v>
      </c>
      <c r="N6" s="52">
        <f>H6+J6*(L6-O6)^2</f>
        <v>1447.6599382807453</v>
      </c>
      <c r="O6" s="52">
        <f>($U$7*$V$7+I6*K6+J6*L6)/($U$7+I6+J6)</f>
        <v>3.3605635642157385</v>
      </c>
      <c r="P6" s="52">
        <f t="shared" si="6"/>
        <v>486659.9131060525</v>
      </c>
      <c r="Q6" s="52">
        <f t="shared" si="7"/>
        <v>144814.97040798434</v>
      </c>
      <c r="S6" s="49" t="s">
        <v>3520</v>
      </c>
      <c r="T6" s="49" t="s">
        <v>3562</v>
      </c>
      <c r="U6" s="49" t="s">
        <v>3543</v>
      </c>
      <c r="V6" s="49" t="s">
        <v>3522</v>
      </c>
      <c r="W6" s="49" t="s">
        <v>3551</v>
      </c>
      <c r="X6" s="49" t="s">
        <v>3511</v>
      </c>
    </row>
    <row r="7" spans="1:24" s="54" customFormat="1">
      <c r="A7" s="52" t="s">
        <v>653</v>
      </c>
      <c r="B7" s="56" t="s">
        <v>659</v>
      </c>
      <c r="C7" s="52">
        <v>18.5</v>
      </c>
      <c r="D7" s="57">
        <v>20</v>
      </c>
      <c r="E7" s="52">
        <v>1.5</v>
      </c>
      <c r="F7" s="52">
        <v>0.45600000000000002</v>
      </c>
      <c r="G7" s="52">
        <f t="shared" si="0"/>
        <v>791.453125</v>
      </c>
      <c r="H7" s="52">
        <f t="shared" si="1"/>
        <v>5.6249999999999991</v>
      </c>
      <c r="I7" s="52">
        <f t="shared" si="2"/>
        <v>27.75</v>
      </c>
      <c r="J7" s="52">
        <f t="shared" si="3"/>
        <v>30</v>
      </c>
      <c r="K7" s="52">
        <f t="shared" si="4"/>
        <v>12.425000000000001</v>
      </c>
      <c r="L7" s="52">
        <f t="shared" si="5"/>
        <v>13.175000000000001</v>
      </c>
      <c r="M7" s="52">
        <f>G7+I7*(K7-O7)^2</f>
        <v>3038.0649159639997</v>
      </c>
      <c r="N7" s="52">
        <f>H7+J7*(L7-O7)^2</f>
        <v>2856.1669494058347</v>
      </c>
      <c r="O7" s="52">
        <f>($U$7*$V$7+I7*K7+J7*L7)/($U$7+I7+J7)</f>
        <v>3.427278985311772</v>
      </c>
      <c r="P7" s="52">
        <f t="shared" si="6"/>
        <v>488034.98068896169</v>
      </c>
      <c r="Q7" s="52">
        <f t="shared" si="7"/>
        <v>142397.21446095413</v>
      </c>
      <c r="S7" s="49">
        <v>338.40699999999998</v>
      </c>
      <c r="T7" s="49">
        <v>6.35</v>
      </c>
      <c r="U7" s="50">
        <f>S7*T7</f>
        <v>2148.8844499999996</v>
      </c>
      <c r="V7" s="49">
        <f>T7/2</f>
        <v>3.1749999999999998</v>
      </c>
      <c r="W7" s="52">
        <v>7220.6994362604155</v>
      </c>
      <c r="X7" s="52">
        <v>482140.74882359186</v>
      </c>
    </row>
    <row r="8" spans="1:24" s="54" customFormat="1">
      <c r="A8" s="52" t="s">
        <v>653</v>
      </c>
      <c r="B8" s="56" t="s">
        <v>660</v>
      </c>
      <c r="C8" s="52">
        <v>18</v>
      </c>
      <c r="D8" s="57">
        <v>20</v>
      </c>
      <c r="E8" s="52">
        <v>2</v>
      </c>
      <c r="F8" s="52">
        <v>0.59199999999999997</v>
      </c>
      <c r="G8" s="52">
        <f t="shared" si="0"/>
        <v>972</v>
      </c>
      <c r="H8" s="52">
        <f t="shared" si="1"/>
        <v>13.333333333333332</v>
      </c>
      <c r="I8" s="52">
        <f t="shared" si="2"/>
        <v>36</v>
      </c>
      <c r="J8" s="52">
        <f t="shared" si="3"/>
        <v>40</v>
      </c>
      <c r="K8" s="52">
        <f t="shared" si="4"/>
        <v>12.175000000000001</v>
      </c>
      <c r="L8" s="52">
        <f t="shared" si="5"/>
        <v>13.175000000000001</v>
      </c>
      <c r="M8" s="52">
        <f>G8+I8*(K8-O8)^2</f>
        <v>3680.9463214835064</v>
      </c>
      <c r="N8" s="52">
        <f>H8+J8*(L8-O8)^2</f>
        <v>3757.2408779118368</v>
      </c>
      <c r="O8" s="52">
        <f>($U$7*$V$7+I8*K8+J8*L8)/($U$7+I8+J8)</f>
        <v>3.5004101578174094</v>
      </c>
      <c r="P8" s="52">
        <f t="shared" si="6"/>
        <v>489578.93602298724</v>
      </c>
      <c r="Q8" s="52">
        <f t="shared" si="7"/>
        <v>139863.30571279442</v>
      </c>
    </row>
    <row r="9" spans="1:24" s="54" customFormat="1">
      <c r="A9" s="52" t="s">
        <v>653</v>
      </c>
      <c r="B9" s="56" t="s">
        <v>661</v>
      </c>
      <c r="C9" s="52">
        <v>17</v>
      </c>
      <c r="D9" s="57">
        <v>20</v>
      </c>
      <c r="E9" s="52">
        <v>3</v>
      </c>
      <c r="F9" s="52">
        <v>0.88</v>
      </c>
      <c r="G9" s="52">
        <f t="shared" si="0"/>
        <v>1228.25</v>
      </c>
      <c r="H9" s="52">
        <f t="shared" si="1"/>
        <v>44.999999999999993</v>
      </c>
      <c r="I9" s="52">
        <f t="shared" si="2"/>
        <v>51</v>
      </c>
      <c r="J9" s="52">
        <f t="shared" si="3"/>
        <v>60</v>
      </c>
      <c r="K9" s="52">
        <f t="shared" si="4"/>
        <v>11.675000000000001</v>
      </c>
      <c r="L9" s="52">
        <f t="shared" si="5"/>
        <v>13.175000000000001</v>
      </c>
      <c r="M9" s="52">
        <f>G9+I9*(K9-O9)^2</f>
        <v>4527.1662801106822</v>
      </c>
      <c r="N9" s="52">
        <f>H9+J9*(L9-O9)^2</f>
        <v>5508.759608509019</v>
      </c>
      <c r="O9" s="52">
        <f>($U$7*$V$7+I9*K9+J9*L9)/($U$7+I9+J9)</f>
        <v>3.6323242671765814</v>
      </c>
      <c r="P9" s="52">
        <f t="shared" si="6"/>
        <v>492176.67471221153</v>
      </c>
      <c r="Q9" s="52">
        <f t="shared" si="7"/>
        <v>135499.10154216</v>
      </c>
    </row>
    <row r="10" spans="1:24" s="54" customFormat="1">
      <c r="A10" s="52" t="s">
        <v>653</v>
      </c>
      <c r="B10" s="56" t="s">
        <v>662</v>
      </c>
      <c r="C10" s="52">
        <v>16</v>
      </c>
      <c r="D10" s="57">
        <v>20</v>
      </c>
      <c r="E10" s="52">
        <v>4</v>
      </c>
      <c r="F10" s="52">
        <v>1.1399999999999999</v>
      </c>
      <c r="G10" s="52">
        <f t="shared" si="0"/>
        <v>1365.3333333333333</v>
      </c>
      <c r="H10" s="52">
        <f t="shared" si="1"/>
        <v>106.66666666666666</v>
      </c>
      <c r="I10" s="52">
        <f t="shared" si="2"/>
        <v>64</v>
      </c>
      <c r="J10" s="52">
        <f t="shared" si="3"/>
        <v>80</v>
      </c>
      <c r="K10" s="52">
        <f t="shared" si="4"/>
        <v>11.175000000000001</v>
      </c>
      <c r="L10" s="52">
        <f t="shared" si="5"/>
        <v>13.175000000000001</v>
      </c>
      <c r="M10" s="52">
        <f>G10+I10*(K10-O10)^2</f>
        <v>4896.3501792068619</v>
      </c>
      <c r="N10" s="52">
        <f>H10+J10*(L10-O10)^2</f>
        <v>7217.3321165716216</v>
      </c>
      <c r="O10" s="52">
        <f>($U$7*$V$7+I10*K10+J10*L10)/($U$7+I10+J10)</f>
        <v>3.7472050232404861</v>
      </c>
      <c r="P10" s="52">
        <f t="shared" si="6"/>
        <v>494254.43111937033</v>
      </c>
      <c r="Q10" s="52">
        <f t="shared" si="7"/>
        <v>131899.48990086265</v>
      </c>
    </row>
    <row r="11" spans="1:24" s="54" customFormat="1">
      <c r="A11" s="52" t="s">
        <v>653</v>
      </c>
      <c r="B11" s="56" t="s">
        <v>663</v>
      </c>
      <c r="C11" s="52">
        <v>15</v>
      </c>
      <c r="D11" s="57">
        <v>20</v>
      </c>
      <c r="E11" s="52">
        <v>5</v>
      </c>
      <c r="F11" s="52">
        <v>1.39</v>
      </c>
      <c r="G11" s="52">
        <f t="shared" si="0"/>
        <v>1406.2499999999998</v>
      </c>
      <c r="H11" s="52">
        <f t="shared" si="1"/>
        <v>208.33333333333331</v>
      </c>
      <c r="I11" s="52">
        <f t="shared" si="2"/>
        <v>75</v>
      </c>
      <c r="J11" s="52">
        <f t="shared" si="3"/>
        <v>100</v>
      </c>
      <c r="K11" s="52">
        <f t="shared" si="4"/>
        <v>10.675000000000001</v>
      </c>
      <c r="L11" s="52">
        <f t="shared" si="5"/>
        <v>13.175000000000001</v>
      </c>
      <c r="M11" s="52">
        <f>G11+I11*(K11-O11)^2</f>
        <v>4902.4943460025561</v>
      </c>
      <c r="N11" s="52">
        <f>H11+J11*(L11-O11)^2</f>
        <v>8908.8096532801719</v>
      </c>
      <c r="O11" s="52">
        <f>($U$7*$V$7+I11*K11+J11*L11)/($U$7+I11+J11)</f>
        <v>3.8473656161131422</v>
      </c>
      <c r="P11" s="52">
        <f t="shared" si="6"/>
        <v>495952.05282287463</v>
      </c>
      <c r="Q11" s="52">
        <f t="shared" si="7"/>
        <v>128906.92029522204</v>
      </c>
    </row>
    <row r="12" spans="1:24" s="54" customFormat="1">
      <c r="A12" s="52" t="s">
        <v>653</v>
      </c>
      <c r="B12" s="56" t="s">
        <v>664</v>
      </c>
      <c r="C12" s="52">
        <v>23.5</v>
      </c>
      <c r="D12" s="57">
        <v>10</v>
      </c>
      <c r="E12" s="52">
        <v>1.5</v>
      </c>
      <c r="F12" s="52">
        <v>0.39600000000000002</v>
      </c>
      <c r="G12" s="52">
        <f t="shared" si="0"/>
        <v>1622.234375</v>
      </c>
      <c r="H12" s="52">
        <f t="shared" si="1"/>
        <v>2.8124999999999996</v>
      </c>
      <c r="I12" s="52">
        <f t="shared" si="2"/>
        <v>35.25</v>
      </c>
      <c r="J12" s="52">
        <f t="shared" si="3"/>
        <v>15</v>
      </c>
      <c r="K12" s="52">
        <f t="shared" si="4"/>
        <v>14.925000000000001</v>
      </c>
      <c r="L12" s="52">
        <f t="shared" si="5"/>
        <v>15.675000000000001</v>
      </c>
      <c r="M12" s="52">
        <f>G12+I12*(K12-O12)^2</f>
        <v>6264.9312204946109</v>
      </c>
      <c r="N12" s="52">
        <f>H12+J12*(L12-O12)^2</f>
        <v>2245.0846347911461</v>
      </c>
      <c r="O12" s="52">
        <f>($U$7*$V$7+I12*K12+J12*L12)/($U$7+I12+J12)</f>
        <v>3.4486019618991461</v>
      </c>
      <c r="P12" s="52">
        <f t="shared" si="6"/>
        <v>490650.7646788776</v>
      </c>
      <c r="Q12" s="52">
        <f t="shared" si="7"/>
        <v>142275.26693416253</v>
      </c>
    </row>
    <row r="13" spans="1:24" s="54" customFormat="1">
      <c r="A13" s="52" t="s">
        <v>653</v>
      </c>
      <c r="B13" s="56" t="s">
        <v>665</v>
      </c>
      <c r="C13" s="52">
        <v>23.5</v>
      </c>
      <c r="D13" s="57">
        <v>15</v>
      </c>
      <c r="E13" s="52">
        <v>1.5</v>
      </c>
      <c r="F13" s="52">
        <v>0.45600000000000002</v>
      </c>
      <c r="G13" s="52">
        <f t="shared" si="0"/>
        <v>1622.234375</v>
      </c>
      <c r="H13" s="52">
        <f t="shared" si="1"/>
        <v>4.21875</v>
      </c>
      <c r="I13" s="52">
        <f t="shared" si="2"/>
        <v>35.25</v>
      </c>
      <c r="J13" s="52">
        <f t="shared" si="3"/>
        <v>22.5</v>
      </c>
      <c r="K13" s="52">
        <f t="shared" si="4"/>
        <v>14.925000000000001</v>
      </c>
      <c r="L13" s="52">
        <f t="shared" si="5"/>
        <v>15.675000000000001</v>
      </c>
      <c r="M13" s="52">
        <f>G13+I13*(K13-O13)^2</f>
        <v>6231.3700479954578</v>
      </c>
      <c r="N13" s="52">
        <f>H13+J13*(L13-O13)^2</f>
        <v>3344.8024261960363</v>
      </c>
      <c r="O13" s="52">
        <f>($U$7*$V$7+I13*K13+J13*L13)/($U$7+I13+J13)</f>
        <v>3.4901575468243053</v>
      </c>
      <c r="P13" s="52">
        <f t="shared" si="6"/>
        <v>491716.92129778338</v>
      </c>
      <c r="Q13" s="52">
        <f t="shared" si="7"/>
        <v>140886.74069891105</v>
      </c>
    </row>
    <row r="14" spans="1:24" s="54" customFormat="1">
      <c r="A14" s="52" t="s">
        <v>653</v>
      </c>
      <c r="B14" s="56" t="s">
        <v>666</v>
      </c>
      <c r="C14" s="52">
        <v>23</v>
      </c>
      <c r="D14" s="57">
        <v>15</v>
      </c>
      <c r="E14" s="52">
        <v>2</v>
      </c>
      <c r="F14" s="52">
        <v>0.59199999999999997</v>
      </c>
      <c r="G14" s="52">
        <f t="shared" si="0"/>
        <v>2027.8333333333333</v>
      </c>
      <c r="H14" s="52">
        <f t="shared" si="1"/>
        <v>10</v>
      </c>
      <c r="I14" s="52">
        <f t="shared" si="2"/>
        <v>46</v>
      </c>
      <c r="J14" s="52">
        <f t="shared" si="3"/>
        <v>30</v>
      </c>
      <c r="K14" s="52">
        <f t="shared" si="4"/>
        <v>14.675000000000001</v>
      </c>
      <c r="L14" s="52">
        <f t="shared" si="5"/>
        <v>15.675000000000001</v>
      </c>
      <c r="M14" s="52">
        <f>G14+I14*(K14-O14)^2</f>
        <v>7689.0480904275746</v>
      </c>
      <c r="N14" s="52">
        <f>H14+J14*(L14-O14)^2</f>
        <v>4397.7177865699668</v>
      </c>
      <c r="O14" s="52">
        <f>($U$7*$V$7+I14*K14+J14*L14)/($U$7+I14+J14)</f>
        <v>3.5813132357278152</v>
      </c>
      <c r="P14" s="52">
        <f t="shared" si="6"/>
        <v>494227.51470058941</v>
      </c>
      <c r="Q14" s="52">
        <f t="shared" si="7"/>
        <v>138001.75582802648</v>
      </c>
    </row>
    <row r="15" spans="1:24" s="54" customFormat="1">
      <c r="A15" s="52" t="s">
        <v>653</v>
      </c>
      <c r="B15" s="56" t="s">
        <v>667</v>
      </c>
      <c r="C15" s="52">
        <v>23.5</v>
      </c>
      <c r="D15" s="57">
        <v>25</v>
      </c>
      <c r="E15" s="52">
        <v>1.5</v>
      </c>
      <c r="F15" s="52">
        <v>0.57599999999999996</v>
      </c>
      <c r="G15" s="52">
        <f t="shared" si="0"/>
        <v>1622.234375</v>
      </c>
      <c r="H15" s="52">
        <f t="shared" si="1"/>
        <v>7.0312499999999991</v>
      </c>
      <c r="I15" s="52">
        <f t="shared" si="2"/>
        <v>35.25</v>
      </c>
      <c r="J15" s="52">
        <f t="shared" si="3"/>
        <v>37.5</v>
      </c>
      <c r="K15" s="52">
        <f t="shared" si="4"/>
        <v>14.925000000000001</v>
      </c>
      <c r="L15" s="52">
        <f t="shared" si="5"/>
        <v>15.675000000000001</v>
      </c>
      <c r="M15" s="52">
        <f>G15+I15*(K15-O15)^2</f>
        <v>6165.2865888869728</v>
      </c>
      <c r="N15" s="52">
        <f>H15+J15*(L15-O15)^2</f>
        <v>5499.7415017111762</v>
      </c>
      <c r="O15" s="52">
        <f>($U$7*$V$7+I15*K15+J15*L15)/($U$7+I15+J15)</f>
        <v>3.5724269934461992</v>
      </c>
      <c r="P15" s="52">
        <f t="shared" si="6"/>
        <v>493805.77691419004</v>
      </c>
      <c r="Q15" s="52">
        <f t="shared" si="7"/>
        <v>138226.97505648181</v>
      </c>
    </row>
    <row r="16" spans="1:24" s="54" customFormat="1">
      <c r="A16" s="52" t="s">
        <v>653</v>
      </c>
      <c r="B16" s="56" t="s">
        <v>668</v>
      </c>
      <c r="C16" s="52">
        <v>23</v>
      </c>
      <c r="D16" s="57">
        <v>25</v>
      </c>
      <c r="E16" s="52">
        <v>2</v>
      </c>
      <c r="F16" s="52">
        <v>0.754</v>
      </c>
      <c r="G16" s="52">
        <f t="shared" si="0"/>
        <v>2027.8333333333333</v>
      </c>
      <c r="H16" s="52">
        <f t="shared" si="1"/>
        <v>16.666666666666664</v>
      </c>
      <c r="I16" s="52">
        <f t="shared" si="2"/>
        <v>46</v>
      </c>
      <c r="J16" s="52">
        <f t="shared" si="3"/>
        <v>50</v>
      </c>
      <c r="K16" s="52">
        <f t="shared" si="4"/>
        <v>14.675000000000001</v>
      </c>
      <c r="L16" s="52">
        <f t="shared" si="5"/>
        <v>15.675000000000001</v>
      </c>
      <c r="M16" s="52">
        <f>G16+I16*(K16-O16)^2</f>
        <v>7579.6160931448994</v>
      </c>
      <c r="N16" s="52">
        <f>H16+J16*(L16-O16)^2</f>
        <v>7199.8073808313957</v>
      </c>
      <c r="O16" s="52">
        <f>($U$7*$V$7+I16*K16+J16*L16)/($U$7+I16+J16)</f>
        <v>3.6890576389132197</v>
      </c>
      <c r="P16" s="52">
        <f t="shared" si="6"/>
        <v>496920.17229756818</v>
      </c>
      <c r="Q16" s="52">
        <f t="shared" si="7"/>
        <v>134701.11365458596</v>
      </c>
    </row>
    <row r="17" spans="1:17" s="54" customFormat="1">
      <c r="A17" s="52" t="s">
        <v>653</v>
      </c>
      <c r="B17" s="56" t="s">
        <v>669</v>
      </c>
      <c r="C17" s="52">
        <v>22.5</v>
      </c>
      <c r="D17" s="57">
        <v>25</v>
      </c>
      <c r="E17" s="52">
        <v>2.5</v>
      </c>
      <c r="F17" s="52">
        <v>0.92</v>
      </c>
      <c r="G17" s="52">
        <f t="shared" si="0"/>
        <v>2373.046875</v>
      </c>
      <c r="H17" s="52">
        <f t="shared" si="1"/>
        <v>32.552083333333329</v>
      </c>
      <c r="I17" s="52">
        <f t="shared" si="2"/>
        <v>56.25</v>
      </c>
      <c r="J17" s="52">
        <f t="shared" si="3"/>
        <v>62.5</v>
      </c>
      <c r="K17" s="52">
        <f t="shared" si="4"/>
        <v>14.425000000000001</v>
      </c>
      <c r="L17" s="52">
        <f t="shared" si="5"/>
        <v>15.675000000000001</v>
      </c>
      <c r="M17" s="52">
        <f>G17+I17*(K17-O17)^2</f>
        <v>8724.8361842459235</v>
      </c>
      <c r="N17" s="52">
        <f>H17+J17*(L17-O17)^2</f>
        <v>8848.1293766585695</v>
      </c>
      <c r="O17" s="52">
        <f>($U$7*$V$7+I17*K17+J17*L17)/($U$7+I17+J17)</f>
        <v>3.7985848551339481</v>
      </c>
      <c r="P17" s="52">
        <f t="shared" si="6"/>
        <v>499713.71438449639</v>
      </c>
      <c r="Q17" s="52">
        <f t="shared" si="7"/>
        <v>131552.60009766853</v>
      </c>
    </row>
    <row r="18" spans="1:17" s="54" customFormat="1">
      <c r="A18" s="52" t="s">
        <v>653</v>
      </c>
      <c r="B18" s="56" t="s">
        <v>670</v>
      </c>
      <c r="C18" s="52">
        <v>22</v>
      </c>
      <c r="D18" s="57">
        <v>25</v>
      </c>
      <c r="E18" s="52">
        <v>3</v>
      </c>
      <c r="F18" s="52">
        <v>1.1200000000000001</v>
      </c>
      <c r="G18" s="52">
        <f t="shared" si="0"/>
        <v>2662</v>
      </c>
      <c r="H18" s="52">
        <f t="shared" si="1"/>
        <v>56.249999999999993</v>
      </c>
      <c r="I18" s="52">
        <f t="shared" si="2"/>
        <v>66</v>
      </c>
      <c r="J18" s="52">
        <f t="shared" si="3"/>
        <v>75</v>
      </c>
      <c r="K18" s="52">
        <f t="shared" si="4"/>
        <v>14.175000000000001</v>
      </c>
      <c r="L18" s="52">
        <f t="shared" si="5"/>
        <v>15.675000000000001</v>
      </c>
      <c r="M18" s="52">
        <f>G18+I18*(K18-O18)^2</f>
        <v>9628.0167936018024</v>
      </c>
      <c r="N18" s="52">
        <f>H18+J18*(L18-O18)^2</f>
        <v>10452.47560382936</v>
      </c>
      <c r="O18" s="52">
        <f>($U$7*$V$7+I18*K18+J18*L18)/($U$7+I18+J18)</f>
        <v>3.9014558698584119</v>
      </c>
      <c r="P18" s="52">
        <f t="shared" si="6"/>
        <v>502221.24122102302</v>
      </c>
      <c r="Q18" s="52">
        <f t="shared" si="7"/>
        <v>128726.62359224613</v>
      </c>
    </row>
    <row r="19" spans="1:17" s="54" customFormat="1">
      <c r="A19" s="52" t="s">
        <v>653</v>
      </c>
      <c r="B19" s="56" t="s">
        <v>671</v>
      </c>
      <c r="C19" s="52">
        <v>21</v>
      </c>
      <c r="D19" s="57">
        <v>25</v>
      </c>
      <c r="E19" s="52">
        <v>4</v>
      </c>
      <c r="F19" s="52">
        <v>1.46</v>
      </c>
      <c r="G19" s="52">
        <f t="shared" si="0"/>
        <v>3087</v>
      </c>
      <c r="H19" s="52">
        <f t="shared" si="1"/>
        <v>133.33333333333331</v>
      </c>
      <c r="I19" s="52">
        <f t="shared" si="2"/>
        <v>84</v>
      </c>
      <c r="J19" s="52">
        <f t="shared" si="3"/>
        <v>100</v>
      </c>
      <c r="K19" s="52">
        <f t="shared" si="4"/>
        <v>13.675000000000001</v>
      </c>
      <c r="L19" s="52">
        <f t="shared" si="5"/>
        <v>15.675000000000001</v>
      </c>
      <c r="M19" s="52">
        <f>G19+I19*(K19-O19)^2</f>
        <v>10806.054255527124</v>
      </c>
      <c r="N19" s="52">
        <f>H19+J19*(L19-O19)^2</f>
        <v>13557.127598097935</v>
      </c>
      <c r="O19" s="52">
        <f>($U$7*$V$7+I19*K19+J19*L19)/($U$7+I19+J19)</f>
        <v>4.0888900985858943</v>
      </c>
      <c r="P19" s="52">
        <f t="shared" si="6"/>
        <v>506503.93067721691</v>
      </c>
      <c r="Q19" s="52">
        <f t="shared" si="7"/>
        <v>123873.20726775873</v>
      </c>
    </row>
    <row r="20" spans="1:17" s="54" customFormat="1">
      <c r="A20" s="52" t="s">
        <v>653</v>
      </c>
      <c r="B20" s="56" t="s">
        <v>672</v>
      </c>
      <c r="C20" s="52">
        <v>20</v>
      </c>
      <c r="D20" s="57">
        <v>25</v>
      </c>
      <c r="E20" s="52">
        <v>5</v>
      </c>
      <c r="F20" s="52">
        <v>1.78</v>
      </c>
      <c r="G20" s="52">
        <f t="shared" si="0"/>
        <v>3333.333333333333</v>
      </c>
      <c r="H20" s="52">
        <f t="shared" si="1"/>
        <v>260.41666666666663</v>
      </c>
      <c r="I20" s="52">
        <f t="shared" si="2"/>
        <v>100</v>
      </c>
      <c r="J20" s="52">
        <f t="shared" si="3"/>
        <v>125</v>
      </c>
      <c r="K20" s="52">
        <f t="shared" si="4"/>
        <v>13.175000000000001</v>
      </c>
      <c r="L20" s="52">
        <f t="shared" si="5"/>
        <v>15.675000000000001</v>
      </c>
      <c r="M20" s="52">
        <f>G20+I20*(K20-O20)^2</f>
        <v>11290.946724507128</v>
      </c>
      <c r="N20" s="52">
        <f>H20+J20*(L20-O20)^2</f>
        <v>16564.024409489426</v>
      </c>
      <c r="O20" s="52">
        <f>($U$7*$V$7+I20*K20+J20*L20)/($U$7+I20+J20)</f>
        <v>4.2544543938311739</v>
      </c>
      <c r="P20" s="52">
        <f t="shared" si="6"/>
        <v>509995.71995758842</v>
      </c>
      <c r="Q20" s="52">
        <f t="shared" si="7"/>
        <v>119873.35454742829</v>
      </c>
    </row>
    <row r="21" spans="1:17" s="54" customFormat="1">
      <c r="A21" s="52" t="s">
        <v>653</v>
      </c>
      <c r="B21" s="56" t="s">
        <v>673</v>
      </c>
      <c r="C21" s="52">
        <v>19</v>
      </c>
      <c r="D21" s="57">
        <v>25</v>
      </c>
      <c r="E21" s="52">
        <v>6</v>
      </c>
      <c r="F21" s="52">
        <v>2.09</v>
      </c>
      <c r="G21" s="52">
        <f t="shared" si="0"/>
        <v>3429.5</v>
      </c>
      <c r="H21" s="52">
        <f t="shared" si="1"/>
        <v>449.99999999999994</v>
      </c>
      <c r="I21" s="52">
        <f t="shared" si="2"/>
        <v>114</v>
      </c>
      <c r="J21" s="52">
        <f t="shared" si="3"/>
        <v>150</v>
      </c>
      <c r="K21" s="52">
        <f t="shared" si="4"/>
        <v>12.675000000000001</v>
      </c>
      <c r="L21" s="52">
        <f t="shared" si="5"/>
        <v>15.675000000000001</v>
      </c>
      <c r="M21" s="52">
        <f>G21+I21*(K21-O21)^2</f>
        <v>11233.988166428138</v>
      </c>
      <c r="N21" s="52">
        <f>H21+J21*(L21-O21)^2</f>
        <v>19515.73660961516</v>
      </c>
      <c r="O21" s="52">
        <f>($U$7*$V$7+I21*K21+J21*L21)/($U$7+I21+J21)</f>
        <v>4.4009186302932992</v>
      </c>
      <c r="P21" s="52">
        <f t="shared" si="6"/>
        <v>512890.47359963512</v>
      </c>
      <c r="Q21" s="52">
        <f t="shared" si="7"/>
        <v>116541.68519935884</v>
      </c>
    </row>
    <row r="22" spans="1:17" s="54" customFormat="1">
      <c r="A22" s="52" t="s">
        <v>653</v>
      </c>
      <c r="B22" s="56" t="s">
        <v>674</v>
      </c>
      <c r="C22" s="52">
        <v>28.5</v>
      </c>
      <c r="D22" s="57">
        <v>15</v>
      </c>
      <c r="E22" s="52">
        <v>1.5</v>
      </c>
      <c r="F22" s="52">
        <v>0.51600000000000001</v>
      </c>
      <c r="G22" s="52">
        <f t="shared" si="0"/>
        <v>2893.640625</v>
      </c>
      <c r="H22" s="52">
        <f t="shared" si="1"/>
        <v>4.21875</v>
      </c>
      <c r="I22" s="52">
        <f t="shared" si="2"/>
        <v>42.75</v>
      </c>
      <c r="J22" s="52">
        <f t="shared" si="3"/>
        <v>22.5</v>
      </c>
      <c r="K22" s="52">
        <f t="shared" si="4"/>
        <v>17.425000000000001</v>
      </c>
      <c r="L22" s="52">
        <f t="shared" si="5"/>
        <v>18.175000000000001</v>
      </c>
      <c r="M22" s="52">
        <f>G22+I22*(K22-O22)^2</f>
        <v>11061.44260961343</v>
      </c>
      <c r="N22" s="52">
        <f>H22+J22*(L22-O22)^2</f>
        <v>4782.2253142200389</v>
      </c>
      <c r="O22" s="52">
        <f>($U$7*$V$7+I22*K22+J22*L22)/($U$7+I22+J22)</f>
        <v>3.6025654985631066</v>
      </c>
      <c r="P22" s="52">
        <f t="shared" si="6"/>
        <v>497984.41674742533</v>
      </c>
      <c r="Q22" s="52">
        <f t="shared" si="7"/>
        <v>138230.49627995599</v>
      </c>
    </row>
    <row r="23" spans="1:17" s="54" customFormat="1">
      <c r="A23" s="52" t="s">
        <v>653</v>
      </c>
      <c r="B23" s="56" t="s">
        <v>675</v>
      </c>
      <c r="C23" s="52">
        <v>28</v>
      </c>
      <c r="D23" s="57">
        <v>15</v>
      </c>
      <c r="E23" s="52">
        <v>2</v>
      </c>
      <c r="F23" s="52">
        <v>0.67200000000000004</v>
      </c>
      <c r="G23" s="52">
        <f t="shared" si="0"/>
        <v>3658.6666666666665</v>
      </c>
      <c r="H23" s="52">
        <f t="shared" si="1"/>
        <v>10</v>
      </c>
      <c r="I23" s="52">
        <f t="shared" si="2"/>
        <v>56</v>
      </c>
      <c r="J23" s="52">
        <f t="shared" si="3"/>
        <v>30</v>
      </c>
      <c r="K23" s="52">
        <f t="shared" si="4"/>
        <v>17.175000000000001</v>
      </c>
      <c r="L23" s="52">
        <f t="shared" si="5"/>
        <v>18.175000000000001</v>
      </c>
      <c r="M23" s="52">
        <f>G23+I23*(K23-O23)^2</f>
        <v>13785.962402784069</v>
      </c>
      <c r="N23" s="52">
        <f>H23+J23*(L23-O23)^2</f>
        <v>6272.2077719243625</v>
      </c>
      <c r="O23" s="52">
        <f>($U$7*$V$7+I23*K23+J23*L23)/($U$7+I23+J23)</f>
        <v>3.7271538261183936</v>
      </c>
      <c r="P23" s="52">
        <f t="shared" si="6"/>
        <v>502198.91899830033</v>
      </c>
      <c r="Q23" s="52">
        <f t="shared" si="7"/>
        <v>134740.59360767255</v>
      </c>
    </row>
    <row r="24" spans="1:17" s="54" customFormat="1">
      <c r="A24" s="52" t="s">
        <v>653</v>
      </c>
      <c r="B24" s="56" t="s">
        <v>676</v>
      </c>
      <c r="C24" s="52">
        <v>28.5</v>
      </c>
      <c r="D24" s="57">
        <v>20</v>
      </c>
      <c r="E24" s="52">
        <v>1.5</v>
      </c>
      <c r="F24" s="52">
        <v>0.57599999999999996</v>
      </c>
      <c r="G24" s="52">
        <f t="shared" si="0"/>
        <v>2893.640625</v>
      </c>
      <c r="H24" s="52">
        <f t="shared" si="1"/>
        <v>5.6249999999999991</v>
      </c>
      <c r="I24" s="52">
        <f t="shared" si="2"/>
        <v>42.75</v>
      </c>
      <c r="J24" s="52">
        <f t="shared" si="3"/>
        <v>30</v>
      </c>
      <c r="K24" s="52">
        <f t="shared" si="4"/>
        <v>17.425000000000001</v>
      </c>
      <c r="L24" s="52">
        <f t="shared" si="5"/>
        <v>18.175000000000001</v>
      </c>
      <c r="M24" s="52">
        <f>G24+I24*(K24-O24)^2</f>
        <v>11003.406552505348</v>
      </c>
      <c r="N24" s="52">
        <f>H24+J24*(L24-O24)^2</f>
        <v>6333.3595873127424</v>
      </c>
      <c r="O24" s="52">
        <f>($U$7*$V$7+I24*K24+J24*L24)/($U$7+I24+J24)</f>
        <v>3.6517604769542533</v>
      </c>
      <c r="P24" s="52">
        <f t="shared" si="6"/>
        <v>499477.51496340992</v>
      </c>
      <c r="Q24" s="52">
        <f t="shared" si="7"/>
        <v>136777.18407752705</v>
      </c>
    </row>
    <row r="25" spans="1:17" s="54" customFormat="1">
      <c r="A25" s="52" t="s">
        <v>653</v>
      </c>
      <c r="B25" s="56" t="s">
        <v>677</v>
      </c>
      <c r="C25" s="52">
        <v>28</v>
      </c>
      <c r="D25" s="57">
        <v>20</v>
      </c>
      <c r="E25" s="52">
        <v>2</v>
      </c>
      <c r="F25" s="52">
        <v>0.752</v>
      </c>
      <c r="G25" s="52">
        <f t="shared" si="0"/>
        <v>3658.6666666666665</v>
      </c>
      <c r="H25" s="52">
        <f t="shared" si="1"/>
        <v>13.333333333333332</v>
      </c>
      <c r="I25" s="52">
        <f t="shared" si="2"/>
        <v>56</v>
      </c>
      <c r="J25" s="52">
        <f t="shared" si="3"/>
        <v>40</v>
      </c>
      <c r="K25" s="52">
        <f t="shared" si="4"/>
        <v>17.175000000000001</v>
      </c>
      <c r="L25" s="52">
        <f t="shared" si="5"/>
        <v>18.175000000000001</v>
      </c>
      <c r="M25" s="52">
        <f>G25+I25*(K25-O25)^2</f>
        <v>13689.259524718722</v>
      </c>
      <c r="N25" s="52">
        <f>H25+J25*(L25-O25)^2</f>
        <v>8288.7214935830325</v>
      </c>
      <c r="O25" s="52">
        <f>($U$7*$V$7+I25*K25+J25*L25)/($U$7+I25+J25)</f>
        <v>3.7915128009149877</v>
      </c>
      <c r="P25" s="52">
        <f t="shared" si="6"/>
        <v>504118.72984189366</v>
      </c>
      <c r="Q25" s="52">
        <f t="shared" si="7"/>
        <v>132959.78579321611</v>
      </c>
    </row>
    <row r="26" spans="1:17" s="54" customFormat="1">
      <c r="A26" s="52" t="s">
        <v>653</v>
      </c>
      <c r="B26" s="56" t="s">
        <v>678</v>
      </c>
      <c r="C26" s="52">
        <v>28.5</v>
      </c>
      <c r="D26" s="57">
        <v>30</v>
      </c>
      <c r="E26" s="52">
        <v>1.5</v>
      </c>
      <c r="F26" s="52">
        <v>0.69599999999999995</v>
      </c>
      <c r="G26" s="52">
        <f t="shared" si="0"/>
        <v>2893.640625</v>
      </c>
      <c r="H26" s="52">
        <f t="shared" si="1"/>
        <v>8.4375</v>
      </c>
      <c r="I26" s="52">
        <f t="shared" si="2"/>
        <v>42.75</v>
      </c>
      <c r="J26" s="52">
        <f t="shared" si="3"/>
        <v>45</v>
      </c>
      <c r="K26" s="52">
        <f t="shared" si="4"/>
        <v>17.425000000000001</v>
      </c>
      <c r="L26" s="52">
        <f t="shared" si="5"/>
        <v>18.175000000000001</v>
      </c>
      <c r="M26" s="52">
        <f>G26+I26*(K26-O26)^2</f>
        <v>10889.112496955375</v>
      </c>
      <c r="N26" s="52">
        <f>H26+J26*(L26-O26)^2</f>
        <v>9373.15533681753</v>
      </c>
      <c r="O26" s="52">
        <f>($U$7*$V$7+I26*K26+J26*L26)/($U$7+I26+J26)</f>
        <v>3.7491606546389371</v>
      </c>
      <c r="P26" s="52">
        <f t="shared" si="6"/>
        <v>502403.01665736479</v>
      </c>
      <c r="Q26" s="52">
        <f t="shared" si="7"/>
        <v>134004.1313075576</v>
      </c>
    </row>
    <row r="27" spans="1:17" s="54" customFormat="1">
      <c r="A27" s="52" t="s">
        <v>653</v>
      </c>
      <c r="B27" s="56" t="s">
        <v>679</v>
      </c>
      <c r="C27" s="52">
        <v>28</v>
      </c>
      <c r="D27" s="57">
        <v>30</v>
      </c>
      <c r="E27" s="52">
        <v>2</v>
      </c>
      <c r="F27" s="52">
        <v>0.91200000000000003</v>
      </c>
      <c r="G27" s="52">
        <f t="shared" si="0"/>
        <v>3658.6666666666665</v>
      </c>
      <c r="H27" s="52">
        <f t="shared" si="1"/>
        <v>20</v>
      </c>
      <c r="I27" s="52">
        <f t="shared" si="2"/>
        <v>56</v>
      </c>
      <c r="J27" s="52">
        <f t="shared" si="3"/>
        <v>60</v>
      </c>
      <c r="K27" s="52">
        <f t="shared" si="4"/>
        <v>17.175000000000001</v>
      </c>
      <c r="L27" s="52">
        <f t="shared" si="5"/>
        <v>18.175000000000001</v>
      </c>
      <c r="M27" s="52">
        <f>G27+I27*(K27-O27)^2</f>
        <v>13499.776741532718</v>
      </c>
      <c r="N27" s="52">
        <f>H27+J27*(L27-O27)^2</f>
        <v>12214.823413982138</v>
      </c>
      <c r="O27" s="52">
        <f>($U$7*$V$7+I27*K27+J27*L27)/($U$7+I27+J27)</f>
        <v>3.9185257900242996</v>
      </c>
      <c r="P27" s="52">
        <f t="shared" si="6"/>
        <v>507855.3489791067</v>
      </c>
      <c r="Q27" s="52">
        <f t="shared" si="7"/>
        <v>129603.67653365817</v>
      </c>
    </row>
    <row r="28" spans="1:17" s="54" customFormat="1">
      <c r="A28" s="52" t="s">
        <v>653</v>
      </c>
      <c r="B28" s="56" t="s">
        <v>680</v>
      </c>
      <c r="C28" s="52">
        <v>27.5</v>
      </c>
      <c r="D28" s="57">
        <v>30</v>
      </c>
      <c r="E28" s="52">
        <v>2.5</v>
      </c>
      <c r="F28" s="52">
        <v>1.1200000000000001</v>
      </c>
      <c r="G28" s="52">
        <f t="shared" si="0"/>
        <v>4332.6822916666661</v>
      </c>
      <c r="H28" s="52">
        <f t="shared" si="1"/>
        <v>39.0625</v>
      </c>
      <c r="I28" s="52">
        <f t="shared" si="2"/>
        <v>68.75</v>
      </c>
      <c r="J28" s="52">
        <f t="shared" si="3"/>
        <v>75</v>
      </c>
      <c r="K28" s="52">
        <f t="shared" si="4"/>
        <v>16.925000000000001</v>
      </c>
      <c r="L28" s="52">
        <f t="shared" si="5"/>
        <v>18.175000000000001</v>
      </c>
      <c r="M28" s="52">
        <f>G28+I28*(K28-O28)^2</f>
        <v>15679.505163445619</v>
      </c>
      <c r="N28" s="52">
        <f>H28+J28*(L28-O28)^2</f>
        <v>14943.409523001985</v>
      </c>
      <c r="O28" s="52">
        <f>($U$7*$V$7+I28*K28+J28*L28)/($U$7+I28+J28)</f>
        <v>4.078027737369994</v>
      </c>
      <c r="P28" s="52">
        <f t="shared" si="6"/>
        <v>512763.66351003945</v>
      </c>
      <c r="Q28" s="52">
        <f t="shared" si="7"/>
        <v>125738.150040326</v>
      </c>
    </row>
    <row r="29" spans="1:17" s="54" customFormat="1">
      <c r="A29" s="52" t="s">
        <v>653</v>
      </c>
      <c r="B29" s="56" t="s">
        <v>681</v>
      </c>
      <c r="C29" s="52">
        <v>27</v>
      </c>
      <c r="D29" s="57">
        <v>30</v>
      </c>
      <c r="E29" s="52">
        <v>3</v>
      </c>
      <c r="F29" s="52">
        <v>1.36</v>
      </c>
      <c r="G29" s="52">
        <f t="shared" si="0"/>
        <v>4920.75</v>
      </c>
      <c r="H29" s="52">
        <f t="shared" si="1"/>
        <v>67.5</v>
      </c>
      <c r="I29" s="52">
        <f t="shared" si="2"/>
        <v>81</v>
      </c>
      <c r="J29" s="52">
        <f t="shared" si="3"/>
        <v>90</v>
      </c>
      <c r="K29" s="52">
        <f t="shared" si="4"/>
        <v>16.675000000000001</v>
      </c>
      <c r="L29" s="52">
        <f t="shared" si="5"/>
        <v>18.175000000000001</v>
      </c>
      <c r="M29" s="52">
        <f>G29+I29*(K29-O29)^2</f>
        <v>17469.327416850327</v>
      </c>
      <c r="N29" s="52">
        <f>H29+J29*(L29-O29)^2</f>
        <v>17573.476787483596</v>
      </c>
      <c r="O29" s="52">
        <f>($U$7*$V$7+I29*K29+J29*L29)/($U$7+I29+J29)</f>
        <v>4.2282852185806075</v>
      </c>
      <c r="P29" s="52">
        <f t="shared" si="6"/>
        <v>517183.55302792578</v>
      </c>
      <c r="Q29" s="52">
        <f t="shared" si="7"/>
        <v>122315.20020343827</v>
      </c>
    </row>
    <row r="30" spans="1:17" s="54" customFormat="1">
      <c r="A30" s="52" t="s">
        <v>653</v>
      </c>
      <c r="B30" s="56" t="s">
        <v>682</v>
      </c>
      <c r="C30" s="52">
        <v>26</v>
      </c>
      <c r="D30" s="57">
        <v>30</v>
      </c>
      <c r="E30" s="52">
        <v>4</v>
      </c>
      <c r="F30" s="52">
        <v>1.78</v>
      </c>
      <c r="G30" s="52">
        <f t="shared" si="0"/>
        <v>5858.6666666666661</v>
      </c>
      <c r="H30" s="52">
        <f t="shared" si="1"/>
        <v>160</v>
      </c>
      <c r="I30" s="52">
        <f t="shared" si="2"/>
        <v>104</v>
      </c>
      <c r="J30" s="52">
        <f t="shared" si="3"/>
        <v>120</v>
      </c>
      <c r="K30" s="52">
        <f t="shared" si="4"/>
        <v>16.175000000000001</v>
      </c>
      <c r="L30" s="52">
        <f t="shared" si="5"/>
        <v>18.175000000000001</v>
      </c>
      <c r="M30" s="52">
        <f>G30+I30*(K30-O30)^2</f>
        <v>20026.339239484332</v>
      </c>
      <c r="N30" s="52">
        <f>H30+J30*(L30-O30)^2</f>
        <v>22589.710767058466</v>
      </c>
      <c r="O30" s="52">
        <f>($U$7*$V$7+I30*K30+J30*L30)/($U$7+I30+J30)</f>
        <v>4.5033411250809126</v>
      </c>
      <c r="P30" s="52">
        <f t="shared" si="6"/>
        <v>524756.79883013468</v>
      </c>
      <c r="Q30" s="52">
        <f t="shared" si="7"/>
        <v>116526.10456435414</v>
      </c>
    </row>
    <row r="31" spans="1:17" s="54" customFormat="1">
      <c r="A31" s="52" t="s">
        <v>653</v>
      </c>
      <c r="B31" s="56" t="s">
        <v>683</v>
      </c>
      <c r="C31" s="52">
        <v>25</v>
      </c>
      <c r="D31" s="57">
        <v>30</v>
      </c>
      <c r="E31" s="52">
        <v>5</v>
      </c>
      <c r="F31" s="52">
        <v>2.1800000000000002</v>
      </c>
      <c r="G31" s="52">
        <f t="shared" si="0"/>
        <v>6510.4166666666661</v>
      </c>
      <c r="H31" s="52">
        <f t="shared" si="1"/>
        <v>312.5</v>
      </c>
      <c r="I31" s="52">
        <f t="shared" si="2"/>
        <v>125</v>
      </c>
      <c r="J31" s="52">
        <f t="shared" si="3"/>
        <v>150</v>
      </c>
      <c r="K31" s="52">
        <f t="shared" si="4"/>
        <v>15.675000000000001</v>
      </c>
      <c r="L31" s="52">
        <f t="shared" si="5"/>
        <v>18.175000000000001</v>
      </c>
      <c r="M31" s="52">
        <f>G31+I31*(K31-O31)^2</f>
        <v>21435.637357124142</v>
      </c>
      <c r="N31" s="52">
        <f>H31+J31*(L31-O31)^2</f>
        <v>27355.598446349934</v>
      </c>
      <c r="O31" s="52">
        <f>($U$7*$V$7+I31*K31+J31*L31)/($U$7+I31+J31)</f>
        <v>4.7478885095987149</v>
      </c>
      <c r="P31" s="52">
        <f t="shared" si="6"/>
        <v>530931.98462706595</v>
      </c>
      <c r="Q31" s="52">
        <f t="shared" si="7"/>
        <v>111824.8635269533</v>
      </c>
    </row>
    <row r="32" spans="1:17" s="54" customFormat="1">
      <c r="A32" s="52" t="s">
        <v>653</v>
      </c>
      <c r="B32" s="56" t="s">
        <v>684</v>
      </c>
      <c r="C32" s="52">
        <v>24</v>
      </c>
      <c r="D32" s="57">
        <v>30</v>
      </c>
      <c r="E32" s="52">
        <v>6</v>
      </c>
      <c r="F32" s="52">
        <v>2.56</v>
      </c>
      <c r="G32" s="52">
        <f t="shared" si="0"/>
        <v>6912</v>
      </c>
      <c r="H32" s="52">
        <f t="shared" si="1"/>
        <v>540</v>
      </c>
      <c r="I32" s="52">
        <f t="shared" si="2"/>
        <v>144</v>
      </c>
      <c r="J32" s="52">
        <f t="shared" si="3"/>
        <v>180</v>
      </c>
      <c r="K32" s="52">
        <f t="shared" si="4"/>
        <v>15.175000000000001</v>
      </c>
      <c r="L32" s="52">
        <f t="shared" si="5"/>
        <v>18.175000000000001</v>
      </c>
      <c r="M32" s="52">
        <f>G32+I32*(K32-O32)^2</f>
        <v>21921.323022430588</v>
      </c>
      <c r="N32" s="52">
        <f>H32+J32*(L32-O32)^2</f>
        <v>31947.782585633759</v>
      </c>
      <c r="O32" s="52">
        <f>($U$7*$V$7+I32*K32+J32*L32)/($U$7+I32+J32)</f>
        <v>4.9656214744485947</v>
      </c>
      <c r="P32" s="52">
        <f t="shared" si="6"/>
        <v>536009.85443165619</v>
      </c>
      <c r="Q32" s="52">
        <f t="shared" si="7"/>
        <v>107944.16312032266</v>
      </c>
    </row>
    <row r="33" spans="1:17" s="54" customFormat="1">
      <c r="A33" s="52" t="s">
        <v>653</v>
      </c>
      <c r="B33" s="56" t="s">
        <v>685</v>
      </c>
      <c r="C33" s="52">
        <v>23</v>
      </c>
      <c r="D33" s="57">
        <v>30</v>
      </c>
      <c r="E33" s="52">
        <v>7</v>
      </c>
      <c r="F33" s="52">
        <v>2.93</v>
      </c>
      <c r="G33" s="52">
        <f t="shared" si="0"/>
        <v>7097.4166666666661</v>
      </c>
      <c r="H33" s="52">
        <f t="shared" si="1"/>
        <v>857.5</v>
      </c>
      <c r="I33" s="52">
        <f t="shared" si="2"/>
        <v>161</v>
      </c>
      <c r="J33" s="52">
        <f t="shared" si="3"/>
        <v>210</v>
      </c>
      <c r="K33" s="52">
        <f t="shared" si="4"/>
        <v>14.675000000000001</v>
      </c>
      <c r="L33" s="52">
        <f t="shared" si="5"/>
        <v>18.175000000000001</v>
      </c>
      <c r="M33" s="52">
        <f>G33+I33*(K33-O33)^2</f>
        <v>21674.160122041005</v>
      </c>
      <c r="N33" s="52">
        <f>H33+J33*(L33-O33)^2</f>
        <v>36430.468186096216</v>
      </c>
      <c r="O33" s="52">
        <f>($U$7*$V$7+I33*K33+J33*L33)/($U$7+I33+J33)</f>
        <v>5.1598132322099142</v>
      </c>
      <c r="P33" s="52">
        <f t="shared" si="6"/>
        <v>540245.37713172904</v>
      </c>
      <c r="Q33" s="52">
        <f t="shared" si="7"/>
        <v>104702.5062378751</v>
      </c>
    </row>
    <row r="34" spans="1:17" s="54" customFormat="1">
      <c r="A34" s="52" t="s">
        <v>653</v>
      </c>
      <c r="B34" s="56" t="s">
        <v>686</v>
      </c>
      <c r="C34" s="52">
        <v>33.5</v>
      </c>
      <c r="D34" s="57">
        <v>35</v>
      </c>
      <c r="E34" s="52">
        <v>1.5</v>
      </c>
      <c r="F34" s="52">
        <v>0.81599999999999995</v>
      </c>
      <c r="G34" s="52">
        <f t="shared" si="0"/>
        <v>4699.421875</v>
      </c>
      <c r="H34" s="52">
        <f t="shared" si="1"/>
        <v>9.84375</v>
      </c>
      <c r="I34" s="52">
        <f t="shared" si="2"/>
        <v>50.25</v>
      </c>
      <c r="J34" s="52">
        <f t="shared" si="3"/>
        <v>52.5</v>
      </c>
      <c r="K34" s="52">
        <f t="shared" si="4"/>
        <v>19.925000000000001</v>
      </c>
      <c r="L34" s="52">
        <f t="shared" si="5"/>
        <v>20.675000000000001</v>
      </c>
      <c r="M34" s="52">
        <f>G34+I34*(K34-O34)^2</f>
        <v>17512.260112882672</v>
      </c>
      <c r="N34" s="52">
        <f>H34+J34*(L34-O34)^2</f>
        <v>14683.414326455337</v>
      </c>
      <c r="O34" s="52">
        <f>($U$7*$V$7+I34*K34+J34*L34)/($U$7+I34+J34)</f>
        <v>3.9568487143861204</v>
      </c>
      <c r="P34" s="52">
        <f t="shared" si="6"/>
        <v>514336.42326292983</v>
      </c>
      <c r="Q34" s="52">
        <f t="shared" si="7"/>
        <v>129986.37562081416</v>
      </c>
    </row>
    <row r="35" spans="1:17" s="54" customFormat="1">
      <c r="A35" s="52" t="s">
        <v>653</v>
      </c>
      <c r="B35" s="56" t="s">
        <v>687</v>
      </c>
      <c r="C35" s="52">
        <v>33</v>
      </c>
      <c r="D35" s="57">
        <v>35</v>
      </c>
      <c r="E35" s="52">
        <v>2</v>
      </c>
      <c r="F35" s="52">
        <v>1.0720000000000001</v>
      </c>
      <c r="G35" s="52">
        <f t="shared" si="0"/>
        <v>5989.5</v>
      </c>
      <c r="H35" s="52">
        <f t="shared" si="1"/>
        <v>23.333333333333332</v>
      </c>
      <c r="I35" s="52">
        <f t="shared" si="2"/>
        <v>66</v>
      </c>
      <c r="J35" s="52">
        <f t="shared" si="3"/>
        <v>70</v>
      </c>
      <c r="K35" s="52">
        <f t="shared" si="4"/>
        <v>19.675000000000001</v>
      </c>
      <c r="L35" s="52">
        <f t="shared" si="5"/>
        <v>20.675000000000001</v>
      </c>
      <c r="M35" s="52">
        <f>G35+I35*(K35-O35)^2</f>
        <v>21819.939194766659</v>
      </c>
      <c r="N35" s="52">
        <f>H35+J35*(L35-O35)^2</f>
        <v>19051.409110243338</v>
      </c>
      <c r="O35" s="52">
        <f>($U$7*$V$7+I35*K35+J35*L35)/($U$7+I35+J35)</f>
        <v>4.1877426793945753</v>
      </c>
      <c r="P35" s="52">
        <f t="shared" si="6"/>
        <v>523012.09712860186</v>
      </c>
      <c r="Q35" s="52">
        <f t="shared" si="7"/>
        <v>124891.17340041869</v>
      </c>
    </row>
    <row r="36" spans="1:17" s="54" customFormat="1">
      <c r="A36" s="52" t="s">
        <v>653</v>
      </c>
      <c r="B36" s="56" t="s">
        <v>688</v>
      </c>
      <c r="C36" s="52">
        <v>32.5</v>
      </c>
      <c r="D36" s="57">
        <v>35</v>
      </c>
      <c r="E36" s="52">
        <v>2.5</v>
      </c>
      <c r="F36" s="52">
        <v>1.32</v>
      </c>
      <c r="G36" s="52">
        <f t="shared" si="0"/>
        <v>7151.692708333333</v>
      </c>
      <c r="H36" s="52">
        <f t="shared" si="1"/>
        <v>45.572916666666664</v>
      </c>
      <c r="I36" s="52">
        <f t="shared" si="2"/>
        <v>81.25</v>
      </c>
      <c r="J36" s="52">
        <f t="shared" si="3"/>
        <v>87.5</v>
      </c>
      <c r="K36" s="52">
        <f t="shared" si="4"/>
        <v>19.425000000000001</v>
      </c>
      <c r="L36" s="52">
        <f t="shared" si="5"/>
        <v>20.675000000000001</v>
      </c>
      <c r="M36" s="52">
        <f>G36+I36*(K36-O36)^2</f>
        <v>25480.806764922152</v>
      </c>
      <c r="N36" s="52">
        <f>H36+J36*(L36-O36)^2</f>
        <v>23206.880258075362</v>
      </c>
      <c r="O36" s="52">
        <f>($U$7*$V$7+I36*K36+J36*L36)/($U$7+I36+J36)</f>
        <v>4.4053763002832484</v>
      </c>
      <c r="P36" s="52">
        <f t="shared" si="6"/>
        <v>530828.43584658939</v>
      </c>
      <c r="Q36" s="52">
        <f t="shared" si="7"/>
        <v>120495.59439734109</v>
      </c>
    </row>
    <row r="37" spans="1:17" s="54" customFormat="1">
      <c r="A37" s="52" t="s">
        <v>653</v>
      </c>
      <c r="B37" s="56" t="s">
        <v>689</v>
      </c>
      <c r="C37" s="52">
        <v>32</v>
      </c>
      <c r="D37" s="57">
        <v>35</v>
      </c>
      <c r="E37" s="52">
        <v>3</v>
      </c>
      <c r="F37" s="52">
        <v>1.6</v>
      </c>
      <c r="G37" s="52">
        <f t="shared" si="0"/>
        <v>8192</v>
      </c>
      <c r="H37" s="52">
        <f t="shared" si="1"/>
        <v>78.75</v>
      </c>
      <c r="I37" s="52">
        <f t="shared" si="2"/>
        <v>96</v>
      </c>
      <c r="J37" s="52">
        <f t="shared" si="3"/>
        <v>105</v>
      </c>
      <c r="K37" s="52">
        <f t="shared" si="4"/>
        <v>19.175000000000001</v>
      </c>
      <c r="L37" s="52">
        <f t="shared" si="5"/>
        <v>20.675000000000001</v>
      </c>
      <c r="M37" s="52">
        <f>G37+I37*(K37-O37)^2</f>
        <v>28555.680745094636</v>
      </c>
      <c r="N37" s="52">
        <f>H37+J37*(L37-O37)^2</f>
        <v>27175.561026258394</v>
      </c>
      <c r="O37" s="52">
        <f>($U$7*$V$7+I37*K37+J37*L37)/($U$7+I37+J37)</f>
        <v>4.6106025037741754</v>
      </c>
      <c r="P37" s="52">
        <f t="shared" si="6"/>
        <v>537871.99059494492</v>
      </c>
      <c r="Q37" s="52">
        <f t="shared" si="7"/>
        <v>116659.80534098316</v>
      </c>
    </row>
    <row r="38" spans="1:17" s="54" customFormat="1">
      <c r="A38" s="52" t="s">
        <v>653</v>
      </c>
      <c r="B38" s="56" t="s">
        <v>690</v>
      </c>
      <c r="C38" s="52">
        <v>31.5</v>
      </c>
      <c r="D38" s="57">
        <v>35</v>
      </c>
      <c r="E38" s="52">
        <v>3.5</v>
      </c>
      <c r="F38" s="52">
        <v>1.85</v>
      </c>
      <c r="G38" s="52">
        <f t="shared" si="0"/>
        <v>9116.2968749999982</v>
      </c>
      <c r="H38" s="52">
        <f t="shared" si="1"/>
        <v>125.05208333333333</v>
      </c>
      <c r="I38" s="52">
        <f t="shared" si="2"/>
        <v>110.25</v>
      </c>
      <c r="J38" s="52">
        <f t="shared" si="3"/>
        <v>122.5</v>
      </c>
      <c r="K38" s="52">
        <f t="shared" si="4"/>
        <v>18.925000000000001</v>
      </c>
      <c r="L38" s="52">
        <f t="shared" si="5"/>
        <v>20.675000000000001</v>
      </c>
      <c r="M38" s="52">
        <f>G38+I38*(K38-O38)^2</f>
        <v>31099.777852611187</v>
      </c>
      <c r="N38" s="52">
        <f>H38+J38*(L38-O38)^2</f>
        <v>30980.586150054743</v>
      </c>
      <c r="O38" s="52">
        <f>($U$7*$V$7+I38*K38+J38*L38)/($U$7+I38+J38)</f>
        <v>4.8042120312586176</v>
      </c>
      <c r="P38" s="52">
        <f t="shared" si="6"/>
        <v>544221.11282625783</v>
      </c>
      <c r="Q38" s="52">
        <f t="shared" si="7"/>
        <v>113279.99457252964</v>
      </c>
    </row>
    <row r="39" spans="1:17" s="54" customFormat="1">
      <c r="A39" s="52" t="s">
        <v>653</v>
      </c>
      <c r="B39" s="56" t="s">
        <v>691</v>
      </c>
      <c r="C39" s="52">
        <v>31</v>
      </c>
      <c r="D39" s="57">
        <v>35</v>
      </c>
      <c r="E39" s="52">
        <v>4</v>
      </c>
      <c r="F39" s="52">
        <v>2.09</v>
      </c>
      <c r="G39" s="52">
        <f t="shared" si="0"/>
        <v>9930.3333333333321</v>
      </c>
      <c r="H39" s="52">
        <f t="shared" si="1"/>
        <v>186.66666666666666</v>
      </c>
      <c r="I39" s="52">
        <f t="shared" si="2"/>
        <v>124</v>
      </c>
      <c r="J39" s="52">
        <f t="shared" si="3"/>
        <v>140</v>
      </c>
      <c r="K39" s="52">
        <f t="shared" si="4"/>
        <v>18.675000000000001</v>
      </c>
      <c r="L39" s="52">
        <f t="shared" si="5"/>
        <v>20.675000000000001</v>
      </c>
      <c r="M39" s="52">
        <f>G39+I39*(K39-O39)^2</f>
        <v>33163.346270416296</v>
      </c>
      <c r="N39" s="52">
        <f>H39+J39*(L39-O39)^2</f>
        <v>34642.801754102475</v>
      </c>
      <c r="O39" s="52">
        <f>($U$7*$V$7+I39*K39+J39*L39)/($U$7+I39+J39)</f>
        <v>4.9869392331447955</v>
      </c>
      <c r="P39" s="52">
        <f t="shared" si="6"/>
        <v>549946.8968481106</v>
      </c>
      <c r="Q39" s="52">
        <f t="shared" si="7"/>
        <v>110277.44095877233</v>
      </c>
    </row>
    <row r="40" spans="1:17" s="54" customFormat="1">
      <c r="A40" s="52" t="s">
        <v>653</v>
      </c>
      <c r="B40" s="56" t="s">
        <v>692</v>
      </c>
      <c r="C40" s="52">
        <v>30</v>
      </c>
      <c r="D40" s="57">
        <v>35</v>
      </c>
      <c r="E40" s="52">
        <v>5</v>
      </c>
      <c r="F40" s="52">
        <v>2.57</v>
      </c>
      <c r="G40" s="52">
        <f t="shared" si="0"/>
        <v>11249.999999999998</v>
      </c>
      <c r="H40" s="52">
        <f t="shared" si="1"/>
        <v>364.58333333333331</v>
      </c>
      <c r="I40" s="52">
        <f t="shared" si="2"/>
        <v>150</v>
      </c>
      <c r="J40" s="52">
        <f t="shared" si="3"/>
        <v>175</v>
      </c>
      <c r="K40" s="52">
        <f t="shared" si="4"/>
        <v>18.175000000000001</v>
      </c>
      <c r="L40" s="52">
        <f t="shared" si="5"/>
        <v>20.675000000000001</v>
      </c>
      <c r="M40" s="52">
        <f>G40+I40*(K40-O40)^2</f>
        <v>36028.273497405382</v>
      </c>
      <c r="N40" s="52">
        <f>H40+J40*(L40-O40)^2</f>
        <v>41612.315596534034</v>
      </c>
      <c r="O40" s="52">
        <f>($U$7*$V$7+I40*K40+J40*L40)/($U$7+I40+J40)</f>
        <v>5.3224325528825736</v>
      </c>
      <c r="P40" s="52">
        <f t="shared" si="6"/>
        <v>559781.33791753126</v>
      </c>
      <c r="Q40" s="52">
        <f t="shared" si="7"/>
        <v>105173.96554219547</v>
      </c>
    </row>
    <row r="41" spans="1:17" s="54" customFormat="1">
      <c r="A41" s="52" t="s">
        <v>653</v>
      </c>
      <c r="B41" s="56" t="s">
        <v>693</v>
      </c>
      <c r="C41" s="52">
        <v>29</v>
      </c>
      <c r="D41" s="57">
        <v>35</v>
      </c>
      <c r="E41" s="52">
        <v>6</v>
      </c>
      <c r="F41" s="52">
        <v>3.04</v>
      </c>
      <c r="G41" s="52">
        <f t="shared" si="0"/>
        <v>12194.5</v>
      </c>
      <c r="H41" s="52">
        <f t="shared" si="1"/>
        <v>630</v>
      </c>
      <c r="I41" s="52">
        <f t="shared" si="2"/>
        <v>174</v>
      </c>
      <c r="J41" s="52">
        <f t="shared" si="3"/>
        <v>210</v>
      </c>
      <c r="K41" s="52">
        <f t="shared" si="4"/>
        <v>17.675000000000001</v>
      </c>
      <c r="L41" s="52">
        <f t="shared" si="5"/>
        <v>20.675000000000001</v>
      </c>
      <c r="M41" s="52">
        <f>G41+I41*(K41-O41)^2</f>
        <v>37472.264186778302</v>
      </c>
      <c r="N41" s="52">
        <f>H41+J41*(L41-O41)^2</f>
        <v>48214.410637649838</v>
      </c>
      <c r="O41" s="52">
        <f>($U$7*$V$7+I41*K41+J41*L41)/($U$7+I41+J41)</f>
        <v>5.6220125354514305</v>
      </c>
      <c r="P41" s="52">
        <f t="shared" si="6"/>
        <v>567827.42364802002</v>
      </c>
      <c r="Q41" s="52">
        <f t="shared" si="7"/>
        <v>101000.73951585829</v>
      </c>
    </row>
    <row r="42" spans="1:17" s="54" customFormat="1">
      <c r="A42" s="52" t="s">
        <v>653</v>
      </c>
      <c r="B42" s="56" t="s">
        <v>694</v>
      </c>
      <c r="C42" s="52">
        <v>28</v>
      </c>
      <c r="D42" s="57">
        <v>35</v>
      </c>
      <c r="E42" s="52">
        <v>7</v>
      </c>
      <c r="F42" s="52">
        <v>3.48</v>
      </c>
      <c r="G42" s="52">
        <f t="shared" si="0"/>
        <v>12805.333333333332</v>
      </c>
      <c r="H42" s="52">
        <f t="shared" si="1"/>
        <v>1000.4166666666666</v>
      </c>
      <c r="I42" s="52">
        <f t="shared" si="2"/>
        <v>196</v>
      </c>
      <c r="J42" s="52">
        <f t="shared" si="3"/>
        <v>245</v>
      </c>
      <c r="K42" s="52">
        <f t="shared" si="4"/>
        <v>17.175000000000001</v>
      </c>
      <c r="L42" s="52">
        <f t="shared" si="5"/>
        <v>20.675000000000001</v>
      </c>
      <c r="M42" s="52">
        <f>G42+I42*(K42-O42)^2</f>
        <v>37766.235405365616</v>
      </c>
      <c r="N42" s="52">
        <f>H42+J42*(L42-O42)^2</f>
        <v>54556.593282180918</v>
      </c>
      <c r="O42" s="52">
        <f>($U$7*$V$7+I42*K42+J42*L42)/($U$7+I42+J42)</f>
        <v>5.88998599097732</v>
      </c>
      <c r="P42" s="52">
        <f t="shared" si="6"/>
        <v>574463.5775111384</v>
      </c>
      <c r="Q42" s="52">
        <f t="shared" si="7"/>
        <v>97532.248530156212</v>
      </c>
    </row>
    <row r="43" spans="1:17" s="54" customFormat="1">
      <c r="A43" s="52" t="s">
        <v>653</v>
      </c>
      <c r="B43" s="56" t="s">
        <v>695</v>
      </c>
      <c r="C43" s="52">
        <v>38.5</v>
      </c>
      <c r="D43" s="57">
        <v>20</v>
      </c>
      <c r="E43" s="52">
        <v>1.5</v>
      </c>
      <c r="F43" s="52">
        <v>0.69599999999999995</v>
      </c>
      <c r="G43" s="52">
        <f t="shared" si="0"/>
        <v>7133.328125</v>
      </c>
      <c r="H43" s="52">
        <f t="shared" si="1"/>
        <v>5.6249999999999991</v>
      </c>
      <c r="I43" s="52">
        <f t="shared" si="2"/>
        <v>57.75</v>
      </c>
      <c r="J43" s="52">
        <f t="shared" si="3"/>
        <v>30</v>
      </c>
      <c r="K43" s="52">
        <f t="shared" si="4"/>
        <v>22.425000000000001</v>
      </c>
      <c r="L43" s="52">
        <f t="shared" si="5"/>
        <v>23.175000000000001</v>
      </c>
      <c r="M43" s="52">
        <f>G43+I43*(K43-O43)^2</f>
        <v>26865.595311310608</v>
      </c>
      <c r="N43" s="52">
        <f>H43+J43*(L43-O43)^2</f>
        <v>11104.840086421802</v>
      </c>
      <c r="O43" s="52">
        <f>($U$7*$V$7+I43*K43+J43*L43)/($U$7+I43+J43)</f>
        <v>3.9402960455831302</v>
      </c>
      <c r="P43" s="52">
        <f t="shared" si="6"/>
        <v>520111.18422132428</v>
      </c>
      <c r="Q43" s="52">
        <f t="shared" si="7"/>
        <v>131997.996649095</v>
      </c>
    </row>
    <row r="44" spans="1:17" s="54" customFormat="1">
      <c r="A44" s="52" t="s">
        <v>653</v>
      </c>
      <c r="B44" s="56" t="s">
        <v>696</v>
      </c>
      <c r="C44" s="52">
        <v>38</v>
      </c>
      <c r="D44" s="57">
        <v>20</v>
      </c>
      <c r="E44" s="52">
        <v>2</v>
      </c>
      <c r="F44" s="52">
        <v>0.91200000000000003</v>
      </c>
      <c r="G44" s="52">
        <f t="shared" si="0"/>
        <v>9145.3333333333321</v>
      </c>
      <c r="H44" s="52">
        <f t="shared" si="1"/>
        <v>13.333333333333332</v>
      </c>
      <c r="I44" s="52">
        <f t="shared" si="2"/>
        <v>76</v>
      </c>
      <c r="J44" s="52">
        <f t="shared" si="3"/>
        <v>40</v>
      </c>
      <c r="K44" s="52">
        <f t="shared" si="4"/>
        <v>22.175000000000001</v>
      </c>
      <c r="L44" s="52">
        <f t="shared" si="5"/>
        <v>23.175000000000001</v>
      </c>
      <c r="M44" s="52">
        <f>G44+I44*(K44-O44)^2</f>
        <v>33794.568391529931</v>
      </c>
      <c r="N44" s="52">
        <f>H44+J44*(L44-O44)^2</f>
        <v>14467.352621161584</v>
      </c>
      <c r="O44" s="52">
        <f>($U$7*$V$7+I44*K44+J44*L44)/($U$7+I44+J44)</f>
        <v>4.1657790218613577</v>
      </c>
      <c r="P44" s="52">
        <f t="shared" si="6"/>
        <v>530402.66983628343</v>
      </c>
      <c r="Q44" s="52">
        <f t="shared" si="7"/>
        <v>127323.76514760217</v>
      </c>
    </row>
    <row r="45" spans="1:17" s="54" customFormat="1">
      <c r="A45" s="52" t="s">
        <v>653</v>
      </c>
      <c r="B45" s="56" t="s">
        <v>697</v>
      </c>
      <c r="C45" s="52">
        <v>37</v>
      </c>
      <c r="D45" s="57">
        <v>20</v>
      </c>
      <c r="E45" s="52">
        <v>3</v>
      </c>
      <c r="F45" s="52">
        <v>1.32</v>
      </c>
      <c r="G45" s="52">
        <f t="shared" si="0"/>
        <v>12663.25</v>
      </c>
      <c r="H45" s="52">
        <f t="shared" si="1"/>
        <v>44.999999999999993</v>
      </c>
      <c r="I45" s="52">
        <f t="shared" si="2"/>
        <v>111</v>
      </c>
      <c r="J45" s="52">
        <f t="shared" si="3"/>
        <v>60</v>
      </c>
      <c r="K45" s="52">
        <f t="shared" si="4"/>
        <v>21.675000000000001</v>
      </c>
      <c r="L45" s="52">
        <f t="shared" si="5"/>
        <v>23.175000000000001</v>
      </c>
      <c r="M45" s="52">
        <f>G45+I45*(K45-O45)^2</f>
        <v>45111.49588449586</v>
      </c>
      <c r="N45" s="52">
        <f>H45+J45*(L45-O45)^2</f>
        <v>20797.153072859492</v>
      </c>
      <c r="O45" s="52">
        <f>($U$7*$V$7+I45*K45+J45*L45)/($U$7+I45+J45)</f>
        <v>4.5774405396570517</v>
      </c>
      <c r="P45" s="52">
        <f t="shared" si="6"/>
        <v>548049.39778094727</v>
      </c>
      <c r="Q45" s="52">
        <f t="shared" si="7"/>
        <v>119728.34885191276</v>
      </c>
    </row>
    <row r="46" spans="1:17" s="54" customFormat="1">
      <c r="A46" s="52" t="s">
        <v>653</v>
      </c>
      <c r="B46" s="56" t="s">
        <v>698</v>
      </c>
      <c r="C46" s="52">
        <v>36</v>
      </c>
      <c r="D46" s="57">
        <v>20</v>
      </c>
      <c r="E46" s="52">
        <v>4</v>
      </c>
      <c r="F46" s="52">
        <v>1.696</v>
      </c>
      <c r="G46" s="52">
        <f t="shared" si="0"/>
        <v>15552</v>
      </c>
      <c r="H46" s="52">
        <f t="shared" si="1"/>
        <v>106.66666666666666</v>
      </c>
      <c r="I46" s="52">
        <f t="shared" si="2"/>
        <v>144</v>
      </c>
      <c r="J46" s="52">
        <f t="shared" si="3"/>
        <v>80</v>
      </c>
      <c r="K46" s="52">
        <f t="shared" si="4"/>
        <v>21.175000000000001</v>
      </c>
      <c r="L46" s="52">
        <f t="shared" si="5"/>
        <v>23.175000000000001</v>
      </c>
      <c r="M46" s="52">
        <f>G46+I46*(K46-O46)^2</f>
        <v>53499.228872669999</v>
      </c>
      <c r="N46" s="52">
        <f>H46+J46*(L46-O46)^2</f>
        <v>26703.140079096953</v>
      </c>
      <c r="O46" s="52">
        <f>($U$7*$V$7+I46*K46+J46*L46)/($U$7+I46+J46)</f>
        <v>4.9416262678741063</v>
      </c>
      <c r="P46" s="52">
        <f t="shared" si="6"/>
        <v>562343.11777535884</v>
      </c>
      <c r="Q46" s="52">
        <f t="shared" si="7"/>
        <v>113797.17673738195</v>
      </c>
    </row>
    <row r="47" spans="1:17" s="54" customFormat="1">
      <c r="A47" s="52" t="s">
        <v>653</v>
      </c>
      <c r="B47" s="56" t="s">
        <v>699</v>
      </c>
      <c r="C47" s="52">
        <v>38.5</v>
      </c>
      <c r="D47" s="57">
        <v>25</v>
      </c>
      <c r="E47" s="52">
        <v>1.5</v>
      </c>
      <c r="F47" s="52">
        <v>0.75600000000000001</v>
      </c>
      <c r="G47" s="52">
        <f t="shared" si="0"/>
        <v>7133.328125</v>
      </c>
      <c r="H47" s="52">
        <f t="shared" si="1"/>
        <v>7.0312499999999991</v>
      </c>
      <c r="I47" s="52">
        <f t="shared" si="2"/>
        <v>57.75</v>
      </c>
      <c r="J47" s="52">
        <f t="shared" si="3"/>
        <v>37.5</v>
      </c>
      <c r="K47" s="52">
        <f t="shared" si="4"/>
        <v>22.425000000000001</v>
      </c>
      <c r="L47" s="52">
        <f t="shared" si="5"/>
        <v>23.175000000000001</v>
      </c>
      <c r="M47" s="52">
        <f>G47+I47*(K47-O47)^2</f>
        <v>26728.590265535124</v>
      </c>
      <c r="N47" s="52">
        <f>H47+J47*(L47-O47)^2</f>
        <v>13788.469859180193</v>
      </c>
      <c r="O47" s="52">
        <f>($U$7*$V$7+I47*K47+J47*L47)/($U$7+I47+J47)</f>
        <v>4.0045793061774884</v>
      </c>
      <c r="P47" s="52">
        <f t="shared" si="6"/>
        <v>522657.80894830718</v>
      </c>
      <c r="Q47" s="52">
        <f t="shared" si="7"/>
        <v>130515.03516038552</v>
      </c>
    </row>
    <row r="48" spans="1:17" s="54" customFormat="1">
      <c r="A48" s="52" t="s">
        <v>653</v>
      </c>
      <c r="B48" s="56" t="s">
        <v>700</v>
      </c>
      <c r="C48" s="52">
        <v>38</v>
      </c>
      <c r="D48" s="57">
        <v>25</v>
      </c>
      <c r="E48" s="52">
        <v>2</v>
      </c>
      <c r="F48" s="52">
        <v>0.99199999999999999</v>
      </c>
      <c r="G48" s="52">
        <f t="shared" si="0"/>
        <v>9145.3333333333321</v>
      </c>
      <c r="H48" s="52">
        <f t="shared" si="1"/>
        <v>16.666666666666664</v>
      </c>
      <c r="I48" s="52">
        <f t="shared" si="2"/>
        <v>76</v>
      </c>
      <c r="J48" s="52">
        <f t="shared" si="3"/>
        <v>50</v>
      </c>
      <c r="K48" s="52">
        <f t="shared" si="4"/>
        <v>22.175000000000001</v>
      </c>
      <c r="L48" s="52">
        <f t="shared" si="5"/>
        <v>23.175000000000001</v>
      </c>
      <c r="M48" s="52">
        <f>G48+I48*(K48-O48)^2</f>
        <v>33566.358335906472</v>
      </c>
      <c r="N48" s="52">
        <f>H48+J48*(L48-O48)^2</f>
        <v>17925.696456016274</v>
      </c>
      <c r="O48" s="52">
        <f>($U$7*$V$7+I48*K48+J48*L48)/($U$7+I48+J48)</f>
        <v>4.2493402813272558</v>
      </c>
      <c r="P48" s="52">
        <f t="shared" si="6"/>
        <v>533632.80361551465</v>
      </c>
      <c r="Q48" s="52">
        <f t="shared" si="7"/>
        <v>125580.15322059303</v>
      </c>
    </row>
    <row r="49" spans="1:17" s="54" customFormat="1">
      <c r="A49" s="52" t="s">
        <v>653</v>
      </c>
      <c r="B49" s="56" t="s">
        <v>701</v>
      </c>
      <c r="C49" s="52">
        <v>37</v>
      </c>
      <c r="D49" s="57">
        <v>25</v>
      </c>
      <c r="E49" s="52">
        <v>3</v>
      </c>
      <c r="F49" s="52">
        <v>1.44</v>
      </c>
      <c r="G49" s="52">
        <f t="shared" si="0"/>
        <v>12663.25</v>
      </c>
      <c r="H49" s="52">
        <f t="shared" si="1"/>
        <v>56.249999999999993</v>
      </c>
      <c r="I49" s="52">
        <f t="shared" si="2"/>
        <v>111</v>
      </c>
      <c r="J49" s="52">
        <f t="shared" si="3"/>
        <v>75</v>
      </c>
      <c r="K49" s="52">
        <f t="shared" si="4"/>
        <v>21.675000000000001</v>
      </c>
      <c r="L49" s="52">
        <f t="shared" si="5"/>
        <v>23.175000000000001</v>
      </c>
      <c r="M49" s="52">
        <f>G49+I49*(K49-O49)^2</f>
        <v>44659.589106193787</v>
      </c>
      <c r="N49" s="52">
        <f>H49+J49*(L49-O49)^2</f>
        <v>25664.216752247659</v>
      </c>
      <c r="O49" s="52">
        <f>($U$7*$V$7+I49*K49+J49*L49)/($U$7+I49+J49)</f>
        <v>4.6969168554572374</v>
      </c>
      <c r="P49" s="52">
        <f t="shared" si="6"/>
        <v>552464.55468203325</v>
      </c>
      <c r="Q49" s="52">
        <f t="shared" si="7"/>
        <v>117622.80910724185</v>
      </c>
    </row>
    <row r="50" spans="1:17" s="54" customFormat="1">
      <c r="A50" s="52" t="s">
        <v>653</v>
      </c>
      <c r="B50" s="56" t="s">
        <v>702</v>
      </c>
      <c r="C50" s="52">
        <v>38.5</v>
      </c>
      <c r="D50" s="57">
        <v>40</v>
      </c>
      <c r="E50" s="52">
        <v>1.5</v>
      </c>
      <c r="F50" s="52">
        <v>0.93600000000000005</v>
      </c>
      <c r="G50" s="52">
        <f t="shared" si="0"/>
        <v>7133.328125</v>
      </c>
      <c r="H50" s="52">
        <f t="shared" si="1"/>
        <v>11.249999999999998</v>
      </c>
      <c r="I50" s="52">
        <f t="shared" si="2"/>
        <v>57.75</v>
      </c>
      <c r="J50" s="52">
        <f t="shared" si="3"/>
        <v>60</v>
      </c>
      <c r="K50" s="52">
        <f t="shared" si="4"/>
        <v>22.425000000000001</v>
      </c>
      <c r="L50" s="52">
        <f t="shared" si="5"/>
        <v>23.175000000000001</v>
      </c>
      <c r="M50" s="52">
        <f>G50+I50*(K50-O50)^2</f>
        <v>26325.812868434823</v>
      </c>
      <c r="N50" s="52">
        <f>H50+J50*(L50-O50)^2</f>
        <v>21625.954992753985</v>
      </c>
      <c r="O50" s="52">
        <f>($U$7*$V$7+I50*K50+J50*L50)/($U$7+I50+J50)</f>
        <v>4.1948766280994274</v>
      </c>
      <c r="P50" s="52">
        <f t="shared" si="6"/>
        <v>530092.51668478071</v>
      </c>
      <c r="Q50" s="52">
        <f t="shared" si="7"/>
        <v>126366.65239066869</v>
      </c>
    </row>
    <row r="51" spans="1:17" s="54" customFormat="1">
      <c r="A51" s="52" t="s">
        <v>653</v>
      </c>
      <c r="B51" s="56" t="s">
        <v>703</v>
      </c>
      <c r="C51" s="52">
        <v>38</v>
      </c>
      <c r="D51" s="57">
        <v>40</v>
      </c>
      <c r="E51" s="52">
        <v>2</v>
      </c>
      <c r="F51" s="52">
        <v>1.232</v>
      </c>
      <c r="G51" s="52">
        <f t="shared" si="0"/>
        <v>9145.3333333333321</v>
      </c>
      <c r="H51" s="52">
        <f t="shared" si="1"/>
        <v>26.666666666666664</v>
      </c>
      <c r="I51" s="52">
        <f t="shared" si="2"/>
        <v>76</v>
      </c>
      <c r="J51" s="52">
        <f t="shared" si="3"/>
        <v>80</v>
      </c>
      <c r="K51" s="52">
        <f t="shared" si="4"/>
        <v>22.175000000000001</v>
      </c>
      <c r="L51" s="52">
        <f t="shared" si="5"/>
        <v>23.175000000000001</v>
      </c>
      <c r="M51" s="52">
        <f>G51+I51*(K51-O51)^2</f>
        <v>32899.785613613785</v>
      </c>
      <c r="N51" s="52">
        <f>H51+J51*(L51-O51)^2</f>
        <v>27940.045504554069</v>
      </c>
      <c r="O51" s="52">
        <f>($U$7*$V$7+I51*K51+J51*L51)/($U$7+I51+J51)</f>
        <v>4.495673580838293</v>
      </c>
      <c r="P51" s="52">
        <f t="shared" si="6"/>
        <v>542980.5799417597</v>
      </c>
      <c r="Q51" s="52">
        <f t="shared" si="7"/>
        <v>120778.47071817699</v>
      </c>
    </row>
    <row r="52" spans="1:17" s="54" customFormat="1">
      <c r="A52" s="52" t="s">
        <v>653</v>
      </c>
      <c r="B52" s="56" t="s">
        <v>704</v>
      </c>
      <c r="C52" s="52">
        <v>37.5</v>
      </c>
      <c r="D52" s="57">
        <v>40</v>
      </c>
      <c r="E52" s="52">
        <v>2.5</v>
      </c>
      <c r="F52" s="52">
        <v>1.52</v>
      </c>
      <c r="G52" s="52">
        <f t="shared" si="0"/>
        <v>10986.328124999998</v>
      </c>
      <c r="H52" s="52">
        <f t="shared" si="1"/>
        <v>52.083333333333329</v>
      </c>
      <c r="I52" s="52">
        <f t="shared" si="2"/>
        <v>93.75</v>
      </c>
      <c r="J52" s="52">
        <f t="shared" si="3"/>
        <v>100</v>
      </c>
      <c r="K52" s="52">
        <f t="shared" si="4"/>
        <v>21.925000000000001</v>
      </c>
      <c r="L52" s="52">
        <f t="shared" si="5"/>
        <v>23.175000000000001</v>
      </c>
      <c r="M52" s="52">
        <f>G52+I52*(K52-O52)^2</f>
        <v>38547.140197799847</v>
      </c>
      <c r="N52" s="52">
        <f>H52+J52*(L52-O52)^2</f>
        <v>33893.008669629598</v>
      </c>
      <c r="O52" s="52">
        <f>($U$7*$V$7+I52*K52+J52*L52)/($U$7+I52+J52)</f>
        <v>4.7790968320943117</v>
      </c>
      <c r="P52" s="52">
        <f t="shared" si="6"/>
        <v>554580.89769102132</v>
      </c>
      <c r="Q52" s="52">
        <f t="shared" si="7"/>
        <v>116043.03431700735</v>
      </c>
    </row>
    <row r="53" spans="1:17" s="54" customFormat="1">
      <c r="A53" s="52" t="s">
        <v>653</v>
      </c>
      <c r="B53" s="56" t="s">
        <v>705</v>
      </c>
      <c r="C53" s="52">
        <v>37</v>
      </c>
      <c r="D53" s="57">
        <v>40</v>
      </c>
      <c r="E53" s="52">
        <v>3</v>
      </c>
      <c r="F53" s="52">
        <v>1.84</v>
      </c>
      <c r="G53" s="52">
        <f t="shared" si="0"/>
        <v>12663.25</v>
      </c>
      <c r="H53" s="52">
        <f t="shared" si="1"/>
        <v>89.999999999999986</v>
      </c>
      <c r="I53" s="52">
        <f t="shared" si="2"/>
        <v>111</v>
      </c>
      <c r="J53" s="52">
        <f t="shared" si="3"/>
        <v>120</v>
      </c>
      <c r="K53" s="52">
        <f t="shared" si="4"/>
        <v>21.675000000000001</v>
      </c>
      <c r="L53" s="52">
        <f t="shared" si="5"/>
        <v>23.175000000000001</v>
      </c>
      <c r="M53" s="52">
        <f>G53+I53*(K53-O53)^2</f>
        <v>43356.232189401053</v>
      </c>
      <c r="N53" s="52">
        <f>H53+J53*(L53-O53)^2</f>
        <v>39527.931004430167</v>
      </c>
      <c r="O53" s="52">
        <f>($U$7*$V$7+I53*K53+J53*L53)/($U$7+I53+J53)</f>
        <v>5.0463093402496924</v>
      </c>
      <c r="P53" s="52">
        <f t="shared" si="6"/>
        <v>565024.91201742308</v>
      </c>
      <c r="Q53" s="52">
        <f t="shared" si="7"/>
        <v>111967.95002453527</v>
      </c>
    </row>
    <row r="54" spans="1:17" s="54" customFormat="1">
      <c r="A54" s="52" t="s">
        <v>653</v>
      </c>
      <c r="B54" s="56" t="s">
        <v>706</v>
      </c>
      <c r="C54" s="52">
        <v>36.5</v>
      </c>
      <c r="D54" s="57">
        <v>40</v>
      </c>
      <c r="E54" s="52">
        <v>3.5</v>
      </c>
      <c r="F54" s="52">
        <v>2.13</v>
      </c>
      <c r="G54" s="52">
        <f t="shared" si="0"/>
        <v>14182.911458333332</v>
      </c>
      <c r="H54" s="52">
        <f t="shared" si="1"/>
        <v>142.91666666666666</v>
      </c>
      <c r="I54" s="52">
        <f t="shared" si="2"/>
        <v>127.75</v>
      </c>
      <c r="J54" s="52">
        <f t="shared" si="3"/>
        <v>140</v>
      </c>
      <c r="K54" s="52">
        <f t="shared" si="4"/>
        <v>21.425000000000001</v>
      </c>
      <c r="L54" s="52">
        <f t="shared" si="5"/>
        <v>23.175000000000001</v>
      </c>
      <c r="M54" s="52">
        <f>G54+I54*(K54-O54)^2</f>
        <v>47406.574954260854</v>
      </c>
      <c r="N54" s="52">
        <f>H54+J54*(L54-O54)^2</f>
        <v>44883.2038487549</v>
      </c>
      <c r="O54" s="52">
        <f>($U$7*$V$7+I54*K54+J54*L54)/($U$7+I54+J54)</f>
        <v>5.2983817551512606</v>
      </c>
      <c r="P54" s="52">
        <f t="shared" si="6"/>
        <v>574430.52762660757</v>
      </c>
      <c r="Q54" s="52">
        <f t="shared" si="7"/>
        <v>108416.22105997315</v>
      </c>
    </row>
    <row r="55" spans="1:17" s="54" customFormat="1">
      <c r="A55" s="52" t="s">
        <v>653</v>
      </c>
      <c r="B55" s="56" t="s">
        <v>707</v>
      </c>
      <c r="C55" s="52">
        <v>36.4</v>
      </c>
      <c r="D55" s="57">
        <v>40</v>
      </c>
      <c r="E55" s="52">
        <v>3.6</v>
      </c>
      <c r="F55" s="52">
        <v>2.19</v>
      </c>
      <c r="G55" s="52">
        <f t="shared" si="0"/>
        <v>14468.563199999999</v>
      </c>
      <c r="H55" s="52">
        <f t="shared" si="1"/>
        <v>155.52000000000001</v>
      </c>
      <c r="I55" s="52">
        <f t="shared" si="2"/>
        <v>131.04</v>
      </c>
      <c r="J55" s="52">
        <f t="shared" si="3"/>
        <v>144</v>
      </c>
      <c r="K55" s="52">
        <f t="shared" si="4"/>
        <v>21.375</v>
      </c>
      <c r="L55" s="52">
        <f t="shared" si="5"/>
        <v>23.175000000000001</v>
      </c>
      <c r="M55" s="52">
        <f>G55+I55*(K55-O55)^2</f>
        <v>48132.033402918372</v>
      </c>
      <c r="N55" s="52">
        <f>H55+J55*(L55-O55)^2</f>
        <v>45923.784504218995</v>
      </c>
      <c r="O55" s="52">
        <f>($U$7*$V$7+I55*K55+J55*L55)/($U$7+I55+J55)</f>
        <v>5.3470676979020535</v>
      </c>
      <c r="P55" s="52">
        <f t="shared" si="6"/>
        <v>576196.56673072919</v>
      </c>
      <c r="Q55" s="52">
        <f t="shared" si="7"/>
        <v>107759.35508667724</v>
      </c>
    </row>
    <row r="56" spans="1:17" s="54" customFormat="1">
      <c r="A56" s="52" t="s">
        <v>653</v>
      </c>
      <c r="B56" s="56" t="s">
        <v>708</v>
      </c>
      <c r="C56" s="52">
        <v>36</v>
      </c>
      <c r="D56" s="57">
        <v>40</v>
      </c>
      <c r="E56" s="52">
        <v>4</v>
      </c>
      <c r="F56" s="52">
        <v>2.42</v>
      </c>
      <c r="G56" s="52">
        <f t="shared" si="0"/>
        <v>15552</v>
      </c>
      <c r="H56" s="52">
        <f t="shared" si="1"/>
        <v>213.33333333333331</v>
      </c>
      <c r="I56" s="52">
        <f t="shared" si="2"/>
        <v>144</v>
      </c>
      <c r="J56" s="52">
        <f t="shared" si="3"/>
        <v>160</v>
      </c>
      <c r="K56" s="52">
        <f t="shared" si="4"/>
        <v>21.175000000000001</v>
      </c>
      <c r="L56" s="52">
        <f t="shared" si="5"/>
        <v>23.175000000000001</v>
      </c>
      <c r="M56" s="52">
        <f>G56+I56*(K56-O56)^2</f>
        <v>50769.919777713701</v>
      </c>
      <c r="N56" s="52">
        <f>H56+J56*(L56-O56)^2</f>
        <v>49993.122278413153</v>
      </c>
      <c r="O56" s="52">
        <f>($U$7*$V$7+I56*K56+J56*L56)/($U$7+I56+J56)</f>
        <v>5.5363016096212778</v>
      </c>
      <c r="P56" s="52">
        <f t="shared" si="6"/>
        <v>582903.79087971873</v>
      </c>
      <c r="Q56" s="52">
        <f t="shared" si="7"/>
        <v>105287.57860061628</v>
      </c>
    </row>
    <row r="57" spans="1:17" s="54" customFormat="1">
      <c r="A57" s="52" t="s">
        <v>653</v>
      </c>
      <c r="B57" s="56" t="s">
        <v>709</v>
      </c>
      <c r="C57" s="52">
        <v>35</v>
      </c>
      <c r="D57" s="57">
        <v>40</v>
      </c>
      <c r="E57" s="52">
        <v>5</v>
      </c>
      <c r="F57" s="52">
        <v>2.97</v>
      </c>
      <c r="G57" s="52">
        <f t="shared" si="0"/>
        <v>17864.583333333332</v>
      </c>
      <c r="H57" s="52">
        <f t="shared" si="1"/>
        <v>416.66666666666663</v>
      </c>
      <c r="I57" s="52">
        <f t="shared" si="2"/>
        <v>175</v>
      </c>
      <c r="J57" s="52">
        <f t="shared" si="3"/>
        <v>200</v>
      </c>
      <c r="K57" s="52">
        <f t="shared" si="4"/>
        <v>20.675000000000001</v>
      </c>
      <c r="L57" s="52">
        <f t="shared" si="5"/>
        <v>23.175000000000001</v>
      </c>
      <c r="M57" s="52">
        <f>G57+I57*(K57-O57)^2</f>
        <v>55689.255379962779</v>
      </c>
      <c r="N57" s="52">
        <f>H57+J57*(L57-O57)^2</f>
        <v>59596.597308963603</v>
      </c>
      <c r="O57" s="52">
        <f>($U$7*$V$7+I57*K57+J57*L57)/($U$7+I57+J57)</f>
        <v>5.9732659824224523</v>
      </c>
      <c r="P57" s="52">
        <f t="shared" si="6"/>
        <v>597426.60151251825</v>
      </c>
      <c r="Q57" s="52">
        <f t="shared" si="7"/>
        <v>100016.74180767561</v>
      </c>
    </row>
    <row r="58" spans="1:17" s="54" customFormat="1">
      <c r="A58" s="52" t="s">
        <v>653</v>
      </c>
      <c r="B58" s="56" t="s">
        <v>710</v>
      </c>
      <c r="C58" s="52">
        <v>34</v>
      </c>
      <c r="D58" s="57">
        <v>40</v>
      </c>
      <c r="E58" s="52">
        <v>6</v>
      </c>
      <c r="F58" s="52">
        <v>3.52</v>
      </c>
      <c r="G58" s="52">
        <f t="shared" si="0"/>
        <v>19652</v>
      </c>
      <c r="H58" s="52">
        <f t="shared" si="1"/>
        <v>719.99999999999989</v>
      </c>
      <c r="I58" s="52">
        <f t="shared" si="2"/>
        <v>204</v>
      </c>
      <c r="J58" s="52">
        <f t="shared" si="3"/>
        <v>240</v>
      </c>
      <c r="K58" s="52">
        <f t="shared" si="4"/>
        <v>20.175000000000001</v>
      </c>
      <c r="L58" s="52">
        <f t="shared" si="5"/>
        <v>23.175000000000001</v>
      </c>
      <c r="M58" s="52">
        <f>G58+I58*(K58-O58)^2</f>
        <v>58565.258844056931</v>
      </c>
      <c r="N58" s="52">
        <f>H58+J58*(L58-O58)^2</f>
        <v>68548.53800540448</v>
      </c>
      <c r="O58" s="52">
        <f>($U$7*$V$7+I58*K58+J58*L58)/($U$7+I58+J58)</f>
        <v>6.36372674792739</v>
      </c>
      <c r="P58" s="52">
        <f t="shared" si="6"/>
        <v>609254.54567305336</v>
      </c>
      <c r="Q58" s="52">
        <f t="shared" si="7"/>
        <v>95738.640234903578</v>
      </c>
    </row>
    <row r="59" spans="1:17" s="54" customFormat="1">
      <c r="A59" s="52" t="s">
        <v>653</v>
      </c>
      <c r="B59" s="56" t="s">
        <v>711</v>
      </c>
      <c r="C59" s="52">
        <v>33</v>
      </c>
      <c r="D59" s="57">
        <v>40</v>
      </c>
      <c r="E59" s="52">
        <v>7</v>
      </c>
      <c r="F59" s="52">
        <v>4.04</v>
      </c>
      <c r="G59" s="52">
        <f t="shared" si="0"/>
        <v>20963.249999999996</v>
      </c>
      <c r="H59" s="52">
        <f t="shared" si="1"/>
        <v>1143.3333333333333</v>
      </c>
      <c r="I59" s="52">
        <f t="shared" si="2"/>
        <v>231</v>
      </c>
      <c r="J59" s="52">
        <f t="shared" si="3"/>
        <v>280</v>
      </c>
      <c r="K59" s="52">
        <f t="shared" si="4"/>
        <v>19.675000000000001</v>
      </c>
      <c r="L59" s="52">
        <f t="shared" si="5"/>
        <v>23.175000000000001</v>
      </c>
      <c r="M59" s="52">
        <f>G59+I59*(K59-O59)^2</f>
        <v>59772.489596496816</v>
      </c>
      <c r="N59" s="52">
        <f>H59+J59*(L59-O59)^2</f>
        <v>77019.745141558815</v>
      </c>
      <c r="O59" s="52">
        <f>($U$7*$V$7+I59*K59+J59*L59)/($U$7+I59+J59)</f>
        <v>6.7133115984606029</v>
      </c>
      <c r="P59" s="52">
        <f t="shared" si="6"/>
        <v>618932.98356164747</v>
      </c>
      <c r="Q59" s="52">
        <f t="shared" si="7"/>
        <v>92194.883923393631</v>
      </c>
    </row>
    <row r="60" spans="1:17" s="54" customFormat="1">
      <c r="A60" s="52" t="s">
        <v>653</v>
      </c>
      <c r="B60" s="56" t="s">
        <v>712</v>
      </c>
      <c r="C60" s="52">
        <v>32</v>
      </c>
      <c r="D60" s="57">
        <v>40</v>
      </c>
      <c r="E60" s="52">
        <v>8</v>
      </c>
      <c r="F60" s="52">
        <v>4.55</v>
      </c>
      <c r="G60" s="52">
        <f t="shared" si="0"/>
        <v>21845.333333333332</v>
      </c>
      <c r="H60" s="52">
        <f t="shared" si="1"/>
        <v>1706.6666666666665</v>
      </c>
      <c r="I60" s="52">
        <f t="shared" si="2"/>
        <v>256</v>
      </c>
      <c r="J60" s="52">
        <f t="shared" si="3"/>
        <v>320</v>
      </c>
      <c r="K60" s="52">
        <f t="shared" si="4"/>
        <v>19.175000000000001</v>
      </c>
      <c r="L60" s="52">
        <f t="shared" si="5"/>
        <v>23.175000000000001</v>
      </c>
      <c r="M60" s="52">
        <f>G60+I60*(K60-O60)^2</f>
        <v>59624.834593276639</v>
      </c>
      <c r="N60" s="52">
        <f>H60+J60*(L60-O60)^2</f>
        <v>85150.162718753811</v>
      </c>
      <c r="O60" s="52">
        <f>($U$7*$V$7+I60*K60+J60*L60)/($U$7+I60+J60)</f>
        <v>7.026906454235152</v>
      </c>
      <c r="P60" s="52">
        <f t="shared" si="6"/>
        <v>626915.74613562226</v>
      </c>
      <c r="Q60" s="52">
        <f t="shared" si="7"/>
        <v>89216.463918880967</v>
      </c>
    </row>
    <row r="61" spans="1:17" s="54" customFormat="1">
      <c r="A61" s="52" t="s">
        <v>653</v>
      </c>
      <c r="B61" s="56" t="s">
        <v>713</v>
      </c>
      <c r="C61" s="52">
        <v>42</v>
      </c>
      <c r="D61" s="57">
        <v>45</v>
      </c>
      <c r="E61" s="52">
        <v>3</v>
      </c>
      <c r="F61" s="52">
        <v>2.09</v>
      </c>
      <c r="G61" s="52">
        <f t="shared" si="0"/>
        <v>18522</v>
      </c>
      <c r="H61" s="52">
        <f t="shared" si="1"/>
        <v>101.25</v>
      </c>
      <c r="I61" s="52">
        <f t="shared" si="2"/>
        <v>126</v>
      </c>
      <c r="J61" s="52">
        <f t="shared" si="3"/>
        <v>135</v>
      </c>
      <c r="K61" s="52">
        <f t="shared" si="4"/>
        <v>24.175000000000001</v>
      </c>
      <c r="L61" s="52">
        <f t="shared" si="5"/>
        <v>25.675000000000001</v>
      </c>
      <c r="M61" s="52">
        <f>G61+I61*(K61-O61)^2</f>
        <v>62308.109988823577</v>
      </c>
      <c r="N61" s="52">
        <f>H61+J61*(L61-O61)^2</f>
        <v>54868.532481885901</v>
      </c>
      <c r="O61" s="52">
        <f>($U$7*$V$7+I61*K61+J61*L61)/($U$7+I61+J61)</f>
        <v>5.5334118317374106</v>
      </c>
      <c r="P61" s="52">
        <f t="shared" si="6"/>
        <v>599317.39129430125</v>
      </c>
      <c r="Q61" s="52">
        <f t="shared" si="7"/>
        <v>108308.83540185085</v>
      </c>
    </row>
    <row r="62" spans="1:17" s="54" customFormat="1">
      <c r="A62" s="52" t="s">
        <v>653</v>
      </c>
      <c r="B62" s="56" t="s">
        <v>714</v>
      </c>
      <c r="C62" s="52">
        <v>41</v>
      </c>
      <c r="D62" s="57">
        <v>45</v>
      </c>
      <c r="E62" s="52">
        <v>4</v>
      </c>
      <c r="F62" s="52">
        <v>2.74</v>
      </c>
      <c r="G62" s="52">
        <f t="shared" si="0"/>
        <v>22973.666666666664</v>
      </c>
      <c r="H62" s="52">
        <f t="shared" si="1"/>
        <v>240</v>
      </c>
      <c r="I62" s="52">
        <f t="shared" si="2"/>
        <v>164</v>
      </c>
      <c r="J62" s="52">
        <f t="shared" si="3"/>
        <v>180</v>
      </c>
      <c r="K62" s="52">
        <f t="shared" si="4"/>
        <v>23.675000000000001</v>
      </c>
      <c r="L62" s="52">
        <f t="shared" si="5"/>
        <v>25.675000000000001</v>
      </c>
      <c r="M62" s="52">
        <f>G62+I62*(K62-O62)^2</f>
        <v>73352.256818010501</v>
      </c>
      <c r="N62" s="52">
        <f>H62+J62*(L62-O62)^2</f>
        <v>68872.825513612552</v>
      </c>
      <c r="O62" s="52">
        <f>($U$7*$V$7+I62*K62+J62*L62)/($U$7+I62+J62)</f>
        <v>6.1482625593617071</v>
      </c>
      <c r="P62" s="52">
        <f t="shared" si="6"/>
        <v>624365.83115521492</v>
      </c>
      <c r="Q62" s="52">
        <f t="shared" si="7"/>
        <v>101551.58878251202</v>
      </c>
    </row>
    <row r="63" spans="1:17" s="54" customFormat="1">
      <c r="A63" s="52" t="s">
        <v>653</v>
      </c>
      <c r="B63" s="56" t="s">
        <v>715</v>
      </c>
      <c r="C63" s="52">
        <v>40.5</v>
      </c>
      <c r="D63" s="57">
        <v>45</v>
      </c>
      <c r="E63" s="52">
        <v>4.5</v>
      </c>
      <c r="F63" s="52">
        <v>3.06</v>
      </c>
      <c r="G63" s="52">
        <f t="shared" si="0"/>
        <v>24911.296875</v>
      </c>
      <c r="H63" s="52">
        <f t="shared" si="1"/>
        <v>341.71875</v>
      </c>
      <c r="I63" s="52">
        <f t="shared" si="2"/>
        <v>182.25</v>
      </c>
      <c r="J63" s="52">
        <f t="shared" si="3"/>
        <v>202.5</v>
      </c>
      <c r="K63" s="52">
        <f t="shared" si="4"/>
        <v>23.425000000000001</v>
      </c>
      <c r="L63" s="52">
        <f t="shared" si="5"/>
        <v>25.675000000000001</v>
      </c>
      <c r="M63" s="52">
        <f>G63+I63*(K63-O63)^2</f>
        <v>77550.978795125746</v>
      </c>
      <c r="N63" s="52">
        <f>H63+J63*(L63-O63)^2</f>
        <v>75342.164508521295</v>
      </c>
      <c r="O63" s="52">
        <f>($U$7*$V$7+I63*K63+J63*L63)/($U$7+I63+J63)</f>
        <v>6.4299338362525038</v>
      </c>
      <c r="P63" s="52">
        <f t="shared" si="6"/>
        <v>635033.89212723891</v>
      </c>
      <c r="Q63" s="52">
        <f t="shared" si="7"/>
        <v>98762.119222263966</v>
      </c>
    </row>
    <row r="64" spans="1:17" s="54" customFormat="1">
      <c r="A64" s="52" t="s">
        <v>653</v>
      </c>
      <c r="B64" s="56" t="s">
        <v>716</v>
      </c>
      <c r="C64" s="52">
        <v>40</v>
      </c>
      <c r="D64" s="57">
        <v>45</v>
      </c>
      <c r="E64" s="52">
        <v>5</v>
      </c>
      <c r="F64" s="52">
        <v>3.38</v>
      </c>
      <c r="G64" s="52">
        <f t="shared" si="0"/>
        <v>26666.666666666664</v>
      </c>
      <c r="H64" s="52">
        <f t="shared" si="1"/>
        <v>468.75</v>
      </c>
      <c r="I64" s="52">
        <f t="shared" si="2"/>
        <v>200</v>
      </c>
      <c r="J64" s="52">
        <f t="shared" si="3"/>
        <v>225</v>
      </c>
      <c r="K64" s="52">
        <f t="shared" si="4"/>
        <v>23.175000000000001</v>
      </c>
      <c r="L64" s="52">
        <f t="shared" si="5"/>
        <v>25.675000000000001</v>
      </c>
      <c r="M64" s="52">
        <f>G64+I64*(K64-O64)^2</f>
        <v>80978.531707750401</v>
      </c>
      <c r="N64" s="52">
        <f>H64+J64*(L64-O64)^2</f>
        <v>81514.787487240174</v>
      </c>
      <c r="O64" s="52">
        <f>($U$7*$V$7+I64*K64+J64*L64)/($U$7+I64+J64)</f>
        <v>6.6959428302035855</v>
      </c>
      <c r="P64" s="52">
        <f t="shared" si="6"/>
        <v>644634.06801858242</v>
      </c>
      <c r="Q64" s="52">
        <f t="shared" si="7"/>
        <v>96272.337498285182</v>
      </c>
    </row>
    <row r="65" spans="1:17" s="54" customFormat="1">
      <c r="A65" s="52" t="s">
        <v>653</v>
      </c>
      <c r="B65" s="56" t="s">
        <v>717</v>
      </c>
      <c r="C65" s="52">
        <v>39</v>
      </c>
      <c r="D65" s="57">
        <v>45</v>
      </c>
      <c r="E65" s="52">
        <v>6</v>
      </c>
      <c r="F65" s="52">
        <v>4</v>
      </c>
      <c r="G65" s="52">
        <f t="shared" si="0"/>
        <v>29659.5</v>
      </c>
      <c r="H65" s="52">
        <f t="shared" si="1"/>
        <v>810</v>
      </c>
      <c r="I65" s="52">
        <f t="shared" si="2"/>
        <v>234</v>
      </c>
      <c r="J65" s="52">
        <f t="shared" si="3"/>
        <v>270</v>
      </c>
      <c r="K65" s="52">
        <f t="shared" si="4"/>
        <v>22.675000000000001</v>
      </c>
      <c r="L65" s="52">
        <f t="shared" si="5"/>
        <v>25.675000000000001</v>
      </c>
      <c r="M65" s="52">
        <f>G65+I65*(K65-O65)^2</f>
        <v>85805.665514113003</v>
      </c>
      <c r="N65" s="52">
        <f>H65+J65*(L65-O65)^2</f>
        <v>93117.877828537501</v>
      </c>
      <c r="O65" s="52">
        <f>($U$7*$V$7+I65*K65+J65*L65)/($U$7+I65+J65)</f>
        <v>7.1849748784761438</v>
      </c>
      <c r="P65" s="52">
        <f t="shared" si="6"/>
        <v>661064.29216624238</v>
      </c>
      <c r="Q65" s="52">
        <f t="shared" si="7"/>
        <v>92006.486222599997</v>
      </c>
    </row>
    <row r="66" spans="1:17" s="54" customFormat="1">
      <c r="A66" s="52" t="s">
        <v>653</v>
      </c>
      <c r="B66" s="56" t="s">
        <v>718</v>
      </c>
      <c r="C66" s="52">
        <v>38</v>
      </c>
      <c r="D66" s="57">
        <v>45</v>
      </c>
      <c r="E66" s="52">
        <v>7</v>
      </c>
      <c r="F66" s="52">
        <v>4.5999999999999996</v>
      </c>
      <c r="G66" s="52">
        <f t="shared" si="0"/>
        <v>32008.666666666664</v>
      </c>
      <c r="H66" s="52">
        <f t="shared" si="1"/>
        <v>1286.25</v>
      </c>
      <c r="I66" s="52">
        <f t="shared" si="2"/>
        <v>266</v>
      </c>
      <c r="J66" s="52">
        <f t="shared" si="3"/>
        <v>315</v>
      </c>
      <c r="K66" s="52">
        <f t="shared" si="4"/>
        <v>22.175000000000001</v>
      </c>
      <c r="L66" s="52">
        <f t="shared" si="5"/>
        <v>25.675000000000001</v>
      </c>
      <c r="M66" s="52">
        <f>G66+I66*(K66-O66)^2</f>
        <v>88339.923691174437</v>
      </c>
      <c r="N66" s="52">
        <f>H66+J66*(L66-O66)^2</f>
        <v>103941.05628354639</v>
      </c>
      <c r="O66" s="52">
        <f>($U$7*$V$7+I66*K66+J66*L66)/($U$7+I66+J66)</f>
        <v>7.6226241476081533</v>
      </c>
      <c r="P66" s="52">
        <f t="shared" si="6"/>
        <v>674421.72879831272</v>
      </c>
      <c r="Q66" s="52">
        <f t="shared" si="7"/>
        <v>88476.319406347029</v>
      </c>
    </row>
    <row r="67" spans="1:17" s="54" customFormat="1">
      <c r="A67" s="52" t="s">
        <v>653</v>
      </c>
      <c r="B67" s="56" t="s">
        <v>719</v>
      </c>
      <c r="C67" s="52">
        <v>37</v>
      </c>
      <c r="D67" s="57">
        <v>45</v>
      </c>
      <c r="E67" s="52">
        <v>8</v>
      </c>
      <c r="F67" s="52">
        <v>5.19</v>
      </c>
      <c r="G67" s="52">
        <f t="shared" ref="G67:G130" si="8">(1/12)*E67*(C67)^3</f>
        <v>33768.666666666664</v>
      </c>
      <c r="H67" s="52">
        <f t="shared" ref="H67:H130" si="9">(1/12)*D67*(E67)^3</f>
        <v>1920</v>
      </c>
      <c r="I67" s="52">
        <f t="shared" ref="I67:I130" si="10">(C67*E67)</f>
        <v>296</v>
      </c>
      <c r="J67" s="52">
        <f t="shared" ref="J67:J130" si="11">(D67*E67)</f>
        <v>360</v>
      </c>
      <c r="K67" s="52">
        <f t="shared" ref="K67:K130" si="12">($T$7+C67)/2</f>
        <v>21.675000000000001</v>
      </c>
      <c r="L67" s="52">
        <f t="shared" ref="L67:L130" si="13">($T$7+C67+E67)/2</f>
        <v>25.675000000000001</v>
      </c>
      <c r="M67" s="52">
        <f>G67+I67*(K67-O67)^2</f>
        <v>88999.928488675898</v>
      </c>
      <c r="N67" s="52">
        <f>H67+J67*(L67-O67)^2</f>
        <v>114193.58738687952</v>
      </c>
      <c r="O67" s="52">
        <f>($U$7*$V$7+I67*K67+J67*L67)/($U$7+I67+J67)</f>
        <v>8.0151280844207342</v>
      </c>
      <c r="P67" s="52">
        <f t="shared" ref="P67:P130" si="14">SUM($X$7+M67+N67)</f>
        <v>685334.2646991472</v>
      </c>
      <c r="Q67" s="52">
        <f t="shared" ref="Q67:Q130" si="15">P67/O67</f>
        <v>85505.092056015143</v>
      </c>
    </row>
    <row r="68" spans="1:17" s="54" customFormat="1">
      <c r="A68" s="52" t="s">
        <v>653</v>
      </c>
      <c r="B68" s="56" t="s">
        <v>720</v>
      </c>
      <c r="C68" s="52">
        <v>48.5</v>
      </c>
      <c r="D68" s="57">
        <v>25</v>
      </c>
      <c r="E68" s="52">
        <v>1.5</v>
      </c>
      <c r="F68" s="52">
        <v>0.876</v>
      </c>
      <c r="G68" s="52">
        <f t="shared" si="8"/>
        <v>14260.515625</v>
      </c>
      <c r="H68" s="52">
        <f t="shared" si="9"/>
        <v>7.0312499999999991</v>
      </c>
      <c r="I68" s="52">
        <f t="shared" si="10"/>
        <v>72.75</v>
      </c>
      <c r="J68" s="52">
        <f t="shared" si="11"/>
        <v>37.5</v>
      </c>
      <c r="K68" s="52">
        <f t="shared" si="12"/>
        <v>27.425000000000001</v>
      </c>
      <c r="L68" s="52">
        <f t="shared" si="13"/>
        <v>28.175000000000001</v>
      </c>
      <c r="M68" s="52">
        <f>G68+I68*(K68-O68)^2</f>
        <v>52926.541110496728</v>
      </c>
      <c r="N68" s="52">
        <f>H68+J68*(L68-O68)^2</f>
        <v>21255.85938047319</v>
      </c>
      <c r="O68" s="52">
        <f>($U$7*$V$7+I68*K68+J68*L68)/($U$7+I68+J68)</f>
        <v>4.3708949587971633</v>
      </c>
      <c r="P68" s="52">
        <f t="shared" si="14"/>
        <v>556323.14931456174</v>
      </c>
      <c r="Q68" s="52">
        <f t="shared" si="15"/>
        <v>127279.00225441647</v>
      </c>
    </row>
    <row r="69" spans="1:17" s="54" customFormat="1">
      <c r="A69" s="52" t="s">
        <v>653</v>
      </c>
      <c r="B69" s="56" t="s">
        <v>721</v>
      </c>
      <c r="C69" s="52">
        <v>48</v>
      </c>
      <c r="D69" s="57">
        <v>25</v>
      </c>
      <c r="E69" s="52">
        <v>2</v>
      </c>
      <c r="F69" s="52">
        <v>1.1519999999999999</v>
      </c>
      <c r="G69" s="52">
        <f t="shared" si="8"/>
        <v>18432</v>
      </c>
      <c r="H69" s="52">
        <f t="shared" si="9"/>
        <v>16.666666666666664</v>
      </c>
      <c r="I69" s="52">
        <f t="shared" si="10"/>
        <v>96</v>
      </c>
      <c r="J69" s="52">
        <f t="shared" si="11"/>
        <v>50</v>
      </c>
      <c r="K69" s="52">
        <f t="shared" si="12"/>
        <v>27.175000000000001</v>
      </c>
      <c r="L69" s="52">
        <f t="shared" si="13"/>
        <v>28.175000000000001</v>
      </c>
      <c r="M69" s="52">
        <f>G69+I69*(K69-O69)^2</f>
        <v>66822.008129667098</v>
      </c>
      <c r="N69" s="52">
        <f>H69+J69*(L69-O69)^2</f>
        <v>27514.929715775605</v>
      </c>
      <c r="O69" s="52">
        <f>($U$7*$V$7+I69*K69+J69*L69)/($U$7+I69+J69)</f>
        <v>4.7236618509267432</v>
      </c>
      <c r="P69" s="52">
        <f t="shared" si="14"/>
        <v>576477.68666903465</v>
      </c>
      <c r="Q69" s="52">
        <f t="shared" si="15"/>
        <v>122040.42221098754</v>
      </c>
    </row>
    <row r="70" spans="1:17" s="54" customFormat="1">
      <c r="A70" s="52" t="s">
        <v>653</v>
      </c>
      <c r="B70" s="56" t="s">
        <v>722</v>
      </c>
      <c r="C70" s="52">
        <v>47</v>
      </c>
      <c r="D70" s="57">
        <v>25</v>
      </c>
      <c r="E70" s="52">
        <v>3</v>
      </c>
      <c r="F70" s="52">
        <v>1.68</v>
      </c>
      <c r="G70" s="52">
        <f t="shared" si="8"/>
        <v>25955.75</v>
      </c>
      <c r="H70" s="52">
        <f t="shared" si="9"/>
        <v>56.249999999999993</v>
      </c>
      <c r="I70" s="52">
        <f t="shared" si="10"/>
        <v>141</v>
      </c>
      <c r="J70" s="52">
        <f t="shared" si="11"/>
        <v>75</v>
      </c>
      <c r="K70" s="52">
        <f t="shared" si="12"/>
        <v>26.675000000000001</v>
      </c>
      <c r="L70" s="52">
        <f t="shared" si="13"/>
        <v>28.175000000000001</v>
      </c>
      <c r="M70" s="52">
        <f>G70+I70*(K70-O70)^2</f>
        <v>89962.228179142287</v>
      </c>
      <c r="N70" s="52">
        <f>H70+J70*(L70-O70)^2</f>
        <v>39064.854405396705</v>
      </c>
      <c r="O70" s="52">
        <f>($U$7*$V$7+I70*K70+J70*L70)/($U$7+I70+J70)</f>
        <v>5.3689761158309457</v>
      </c>
      <c r="P70" s="52">
        <f t="shared" si="14"/>
        <v>611167.83140813082</v>
      </c>
      <c r="Q70" s="52">
        <f t="shared" si="15"/>
        <v>113833.21851740843</v>
      </c>
    </row>
    <row r="71" spans="1:17" s="54" customFormat="1">
      <c r="A71" s="52" t="s">
        <v>653</v>
      </c>
      <c r="B71" s="56" t="s">
        <v>723</v>
      </c>
      <c r="C71" s="52">
        <v>48</v>
      </c>
      <c r="D71" s="57">
        <v>50</v>
      </c>
      <c r="E71" s="52">
        <v>2</v>
      </c>
      <c r="F71" s="52">
        <v>1.552</v>
      </c>
      <c r="G71" s="52">
        <f t="shared" si="8"/>
        <v>18432</v>
      </c>
      <c r="H71" s="52">
        <f t="shared" si="9"/>
        <v>33.333333333333329</v>
      </c>
      <c r="I71" s="52">
        <f t="shared" si="10"/>
        <v>96</v>
      </c>
      <c r="J71" s="52">
        <f t="shared" si="11"/>
        <v>100</v>
      </c>
      <c r="K71" s="52">
        <f t="shared" si="12"/>
        <v>27.175000000000001</v>
      </c>
      <c r="L71" s="52">
        <f t="shared" si="13"/>
        <v>28.175000000000001</v>
      </c>
      <c r="M71" s="52">
        <f>G71+I71*(K71-O71)^2</f>
        <v>64690.455565426324</v>
      </c>
      <c r="N71" s="52">
        <f>H71+J71*(L71-O71)^2</f>
        <v>52709.481542711765</v>
      </c>
      <c r="O71" s="52">
        <f>($U$7*$V$7+I71*K71+J71*L71)/($U$7+I71+J71)</f>
        <v>5.2237150230366369</v>
      </c>
      <c r="P71" s="52">
        <f t="shared" si="14"/>
        <v>599540.68593172997</v>
      </c>
      <c r="Q71" s="52">
        <f t="shared" si="15"/>
        <v>114772.85481458108</v>
      </c>
    </row>
    <row r="72" spans="1:17" s="54" customFormat="1">
      <c r="A72" s="52" t="s">
        <v>653</v>
      </c>
      <c r="B72" s="56" t="s">
        <v>724</v>
      </c>
      <c r="C72" s="52">
        <v>47.5</v>
      </c>
      <c r="D72" s="57">
        <v>50</v>
      </c>
      <c r="E72" s="52">
        <v>2.5</v>
      </c>
      <c r="F72" s="52">
        <v>1.92</v>
      </c>
      <c r="G72" s="52">
        <f t="shared" si="8"/>
        <v>22327.473958333332</v>
      </c>
      <c r="H72" s="52">
        <f t="shared" si="9"/>
        <v>65.104166666666657</v>
      </c>
      <c r="I72" s="52">
        <f t="shared" si="10"/>
        <v>118.75</v>
      </c>
      <c r="J72" s="52">
        <f t="shared" si="11"/>
        <v>125</v>
      </c>
      <c r="K72" s="52">
        <f t="shared" si="12"/>
        <v>26.925000000000001</v>
      </c>
      <c r="L72" s="52">
        <f t="shared" si="13"/>
        <v>28.175000000000001</v>
      </c>
      <c r="M72" s="52">
        <f>G72+I72*(K72-O72)^2</f>
        <v>76027.061466225161</v>
      </c>
      <c r="N72" s="52">
        <f>H72+J72*(L72-O72)^2</f>
        <v>63431.660921981005</v>
      </c>
      <c r="O72" s="52">
        <f>($U$7*$V$7+I72*K72+J72*L72)/($U$7+I72+J72)</f>
        <v>5.6598394622086969</v>
      </c>
      <c r="P72" s="52">
        <f t="shared" si="14"/>
        <v>621599.47121179802</v>
      </c>
      <c r="Q72" s="52">
        <f t="shared" si="15"/>
        <v>109826.34319617697</v>
      </c>
    </row>
    <row r="73" spans="1:17" s="54" customFormat="1">
      <c r="A73" s="52" t="s">
        <v>653</v>
      </c>
      <c r="B73" s="56" t="s">
        <v>725</v>
      </c>
      <c r="C73" s="52">
        <v>47</v>
      </c>
      <c r="D73" s="57">
        <v>50</v>
      </c>
      <c r="E73" s="52">
        <v>3</v>
      </c>
      <c r="F73" s="52">
        <v>2.33</v>
      </c>
      <c r="G73" s="52">
        <f t="shared" si="8"/>
        <v>25955.75</v>
      </c>
      <c r="H73" s="52">
        <f t="shared" si="9"/>
        <v>112.49999999999999</v>
      </c>
      <c r="I73" s="52">
        <f t="shared" si="10"/>
        <v>141</v>
      </c>
      <c r="J73" s="52">
        <f t="shared" si="11"/>
        <v>150</v>
      </c>
      <c r="K73" s="52">
        <f t="shared" si="12"/>
        <v>26.675000000000001</v>
      </c>
      <c r="L73" s="52">
        <f t="shared" si="13"/>
        <v>28.175000000000001</v>
      </c>
      <c r="M73" s="52">
        <f>G73+I73*(K73-O73)^2</f>
        <v>85819.477321841085</v>
      </c>
      <c r="N73" s="52">
        <f>H73+J73*(L73-O73)^2</f>
        <v>73407.059933643191</v>
      </c>
      <c r="O73" s="52">
        <f>($U$7*$V$7+I73*K73+J73*L73)/($U$7+I73+J73)</f>
        <v>6.0700141470838922</v>
      </c>
      <c r="P73" s="52">
        <f t="shared" si="14"/>
        <v>641367.28607907612</v>
      </c>
      <c r="Q73" s="52">
        <f t="shared" si="15"/>
        <v>105661.58011134071</v>
      </c>
    </row>
    <row r="74" spans="1:17" s="54" customFormat="1">
      <c r="A74" s="52" t="s">
        <v>653</v>
      </c>
      <c r="B74" s="56" t="s">
        <v>726</v>
      </c>
      <c r="C74" s="52">
        <v>46</v>
      </c>
      <c r="D74" s="57">
        <v>50</v>
      </c>
      <c r="E74" s="52">
        <v>4</v>
      </c>
      <c r="F74" s="52">
        <v>3.06</v>
      </c>
      <c r="G74" s="52">
        <f t="shared" si="8"/>
        <v>32445.333333333332</v>
      </c>
      <c r="H74" s="52">
        <f t="shared" si="9"/>
        <v>266.66666666666663</v>
      </c>
      <c r="I74" s="52">
        <f t="shared" si="10"/>
        <v>184</v>
      </c>
      <c r="J74" s="52">
        <f t="shared" si="11"/>
        <v>200</v>
      </c>
      <c r="K74" s="52">
        <f t="shared" si="12"/>
        <v>26.175000000000001</v>
      </c>
      <c r="L74" s="52">
        <f t="shared" si="13"/>
        <v>28.175000000000001</v>
      </c>
      <c r="M74" s="52">
        <f>G74+I74*(K74-O74)^2</f>
        <v>101375.70502393703</v>
      </c>
      <c r="N74" s="52">
        <f>H74+J74*(L74-O74)^2</f>
        <v>91475.09863263712</v>
      </c>
      <c r="O74" s="52">
        <f>($U$7*$V$7+I74*K74+J74*L74)/($U$7+I74+J74)</f>
        <v>6.8198563612919649</v>
      </c>
      <c r="P74" s="52">
        <f t="shared" si="14"/>
        <v>674991.55248016608</v>
      </c>
      <c r="Q74" s="52">
        <f t="shared" si="15"/>
        <v>98974.452938814473</v>
      </c>
    </row>
    <row r="75" spans="1:17" s="54" customFormat="1">
      <c r="A75" s="52" t="s">
        <v>653</v>
      </c>
      <c r="B75" s="56" t="s">
        <v>727</v>
      </c>
      <c r="C75" s="52">
        <v>45</v>
      </c>
      <c r="D75" s="57">
        <v>50</v>
      </c>
      <c r="E75" s="52">
        <v>5</v>
      </c>
      <c r="F75" s="52">
        <v>3.77</v>
      </c>
      <c r="G75" s="52">
        <f t="shared" si="8"/>
        <v>37968.75</v>
      </c>
      <c r="H75" s="52">
        <f t="shared" si="9"/>
        <v>520.83333333333326</v>
      </c>
      <c r="I75" s="52">
        <f t="shared" si="10"/>
        <v>225</v>
      </c>
      <c r="J75" s="52">
        <f t="shared" si="11"/>
        <v>250</v>
      </c>
      <c r="K75" s="52">
        <f t="shared" si="12"/>
        <v>25.675000000000001</v>
      </c>
      <c r="L75" s="52">
        <f t="shared" si="13"/>
        <v>28.175000000000001</v>
      </c>
      <c r="M75" s="52">
        <f>G75+I75*(K75-O75)^2</f>
        <v>112404.77327219653</v>
      </c>
      <c r="N75" s="52">
        <f>H75+J75*(L75-O75)^2</f>
        <v>107525.83084218667</v>
      </c>
      <c r="O75" s="52">
        <f>($U$7*$V$7+I75*K75+J75*L75)/($U$7+I75+J75)</f>
        <v>7.4863560126475841</v>
      </c>
      <c r="P75" s="52">
        <f t="shared" si="14"/>
        <v>702071.35293797508</v>
      </c>
      <c r="Q75" s="52">
        <f t="shared" si="15"/>
        <v>93780.11835823505</v>
      </c>
    </row>
    <row r="76" spans="1:17" s="54" customFormat="1">
      <c r="A76" s="52" t="s">
        <v>653</v>
      </c>
      <c r="B76" s="56" t="s">
        <v>728</v>
      </c>
      <c r="C76" s="52">
        <v>44</v>
      </c>
      <c r="D76" s="57">
        <v>50</v>
      </c>
      <c r="E76" s="52">
        <v>6</v>
      </c>
      <c r="F76" s="52">
        <v>4.47</v>
      </c>
      <c r="G76" s="52">
        <f t="shared" si="8"/>
        <v>42592</v>
      </c>
      <c r="H76" s="52">
        <f t="shared" si="9"/>
        <v>899.99999999999989</v>
      </c>
      <c r="I76" s="52">
        <f t="shared" si="10"/>
        <v>264</v>
      </c>
      <c r="J76" s="52">
        <f t="shared" si="11"/>
        <v>300</v>
      </c>
      <c r="K76" s="52">
        <f t="shared" si="12"/>
        <v>25.175000000000001</v>
      </c>
      <c r="L76" s="52">
        <f t="shared" si="13"/>
        <v>28.175000000000001</v>
      </c>
      <c r="M76" s="52">
        <f>G76+I76*(K76-O76)^2</f>
        <v>119738.77147405886</v>
      </c>
      <c r="N76" s="52">
        <f>H76+J76*(L76-O76)^2</f>
        <v>122036.92203919616</v>
      </c>
      <c r="O76" s="52">
        <f>($U$7*$V$7+I76*K76+J76*L76)/($U$7+I76+J76)</f>
        <v>8.0804798482110076</v>
      </c>
      <c r="P76" s="52">
        <f t="shared" si="14"/>
        <v>723916.44233684684</v>
      </c>
      <c r="Q76" s="52">
        <f t="shared" si="15"/>
        <v>89588.29870692885</v>
      </c>
    </row>
    <row r="77" spans="1:17" s="54" customFormat="1">
      <c r="A77" s="52" t="s">
        <v>653</v>
      </c>
      <c r="B77" s="56" t="s">
        <v>729</v>
      </c>
      <c r="C77" s="52">
        <v>43</v>
      </c>
      <c r="D77" s="57">
        <v>50</v>
      </c>
      <c r="E77" s="52">
        <v>7</v>
      </c>
      <c r="F77" s="52">
        <v>5.15</v>
      </c>
      <c r="G77" s="52">
        <f t="shared" si="8"/>
        <v>46379.083333333328</v>
      </c>
      <c r="H77" s="52">
        <f t="shared" si="9"/>
        <v>1429.1666666666665</v>
      </c>
      <c r="I77" s="52">
        <f t="shared" si="10"/>
        <v>301</v>
      </c>
      <c r="J77" s="52">
        <f t="shared" si="11"/>
        <v>350</v>
      </c>
      <c r="K77" s="52">
        <f t="shared" si="12"/>
        <v>24.675000000000001</v>
      </c>
      <c r="L77" s="52">
        <f t="shared" si="13"/>
        <v>28.175000000000001</v>
      </c>
      <c r="M77" s="52">
        <f>G77+I77*(K77-O77)^2</f>
        <v>124048.17706617793</v>
      </c>
      <c r="N77" s="52">
        <f>H77+J77*(L77-O77)^2</f>
        <v>135385.20419448591</v>
      </c>
      <c r="O77" s="52">
        <f>($U$7*$V$7+I77*K77+J77*L77)/($U$7+I77+J77)</f>
        <v>8.6114743516469066</v>
      </c>
      <c r="P77" s="52">
        <f t="shared" si="14"/>
        <v>741574.13008425571</v>
      </c>
      <c r="Q77" s="52">
        <f t="shared" si="15"/>
        <v>86114.653519514104</v>
      </c>
    </row>
    <row r="78" spans="1:17" s="54" customFormat="1">
      <c r="A78" s="52" t="s">
        <v>653</v>
      </c>
      <c r="B78" s="56" t="s">
        <v>730</v>
      </c>
      <c r="C78" s="52">
        <v>42</v>
      </c>
      <c r="D78" s="57">
        <v>50</v>
      </c>
      <c r="E78" s="52">
        <v>8</v>
      </c>
      <c r="F78" s="52">
        <v>5.82</v>
      </c>
      <c r="G78" s="52">
        <f t="shared" si="8"/>
        <v>49392</v>
      </c>
      <c r="H78" s="52">
        <f t="shared" si="9"/>
        <v>2133.333333333333</v>
      </c>
      <c r="I78" s="52">
        <f t="shared" si="10"/>
        <v>336</v>
      </c>
      <c r="J78" s="52">
        <f t="shared" si="11"/>
        <v>400</v>
      </c>
      <c r="K78" s="52">
        <f t="shared" si="12"/>
        <v>24.175000000000001</v>
      </c>
      <c r="L78" s="52">
        <f t="shared" si="13"/>
        <v>28.175000000000001</v>
      </c>
      <c r="M78" s="52">
        <f>G78+I78*(K78-O78)^2</f>
        <v>125879.66282988034</v>
      </c>
      <c r="N78" s="52">
        <f>H78+J78*(L78-O78)^2</f>
        <v>147871.05015508583</v>
      </c>
      <c r="O78" s="52">
        <f>($U$7*$V$7+I78*K78+J78*L78)/($U$7+I78+J78)</f>
        <v>9.0871952007471233</v>
      </c>
      <c r="P78" s="52">
        <f t="shared" si="14"/>
        <v>755891.46180855809</v>
      </c>
      <c r="Q78" s="52">
        <f t="shared" si="15"/>
        <v>83182.042985762077</v>
      </c>
    </row>
    <row r="79" spans="1:17" s="54" customFormat="1">
      <c r="A79" s="52" t="s">
        <v>653</v>
      </c>
      <c r="B79" s="56" t="s">
        <v>731</v>
      </c>
      <c r="C79" s="52">
        <v>41</v>
      </c>
      <c r="D79" s="57">
        <v>50</v>
      </c>
      <c r="E79" s="52">
        <v>9</v>
      </c>
      <c r="F79" s="52">
        <v>6.47</v>
      </c>
      <c r="G79" s="52">
        <f t="shared" si="8"/>
        <v>51690.75</v>
      </c>
      <c r="H79" s="52">
        <f t="shared" si="9"/>
        <v>3037.4999999999995</v>
      </c>
      <c r="I79" s="52">
        <f t="shared" si="10"/>
        <v>369</v>
      </c>
      <c r="J79" s="52">
        <f t="shared" si="11"/>
        <v>450</v>
      </c>
      <c r="K79" s="52">
        <f t="shared" si="12"/>
        <v>23.675000000000001</v>
      </c>
      <c r="L79" s="52">
        <f t="shared" si="13"/>
        <v>28.175000000000001</v>
      </c>
      <c r="M79" s="52">
        <f>G79+I79*(K79-O79)^2</f>
        <v>125683.96223142742</v>
      </c>
      <c r="N79" s="52">
        <f>H79+J79*(L79-O79)^2</f>
        <v>159736.20025207428</v>
      </c>
      <c r="O79" s="52">
        <f>($U$7*$V$7+I79*K79+J79*L79)/($U$7+I79+J79)</f>
        <v>9.5143640544193033</v>
      </c>
      <c r="P79" s="52">
        <f t="shared" si="14"/>
        <v>767560.91130709357</v>
      </c>
      <c r="Q79" s="52">
        <f t="shared" si="15"/>
        <v>80673.905992757456</v>
      </c>
    </row>
    <row r="80" spans="1:17" s="54" customFormat="1">
      <c r="A80" s="52" t="s">
        <v>653</v>
      </c>
      <c r="B80" s="56" t="s">
        <v>732</v>
      </c>
      <c r="C80" s="52">
        <v>40</v>
      </c>
      <c r="D80" s="57">
        <v>50</v>
      </c>
      <c r="E80" s="52">
        <v>10</v>
      </c>
      <c r="F80" s="52">
        <v>7.11</v>
      </c>
      <c r="G80" s="52">
        <f t="shared" si="8"/>
        <v>53333.333333333328</v>
      </c>
      <c r="H80" s="52">
        <f t="shared" si="9"/>
        <v>4166.6666666666661</v>
      </c>
      <c r="I80" s="52">
        <f t="shared" si="10"/>
        <v>400</v>
      </c>
      <c r="J80" s="52">
        <f t="shared" si="11"/>
        <v>500</v>
      </c>
      <c r="K80" s="52">
        <f t="shared" si="12"/>
        <v>23.175000000000001</v>
      </c>
      <c r="L80" s="52">
        <f t="shared" si="13"/>
        <v>28.175000000000001</v>
      </c>
      <c r="M80" s="52">
        <f>G80+I80*(K80-O80)^2</f>
        <v>123836.63886899725</v>
      </c>
      <c r="N80" s="52">
        <f>H80+J80*(L80-O80)^2</f>
        <v>171176.9449757071</v>
      </c>
      <c r="O80" s="52">
        <f>($U$7*$V$7+I80*K80+J80*L80)/($U$7+I80+J80)</f>
        <v>9.8987707221078853</v>
      </c>
      <c r="P80" s="52">
        <f t="shared" si="14"/>
        <v>777154.33266829618</v>
      </c>
      <c r="Q80" s="52">
        <f t="shared" si="15"/>
        <v>78510.186212577086</v>
      </c>
    </row>
    <row r="81" spans="1:17" s="54" customFormat="1">
      <c r="A81" s="52" t="s">
        <v>653</v>
      </c>
      <c r="B81" s="56" t="s">
        <v>733</v>
      </c>
      <c r="C81" s="52">
        <v>39</v>
      </c>
      <c r="D81" s="57">
        <v>50</v>
      </c>
      <c r="E81" s="52">
        <v>11</v>
      </c>
      <c r="F81" s="52">
        <v>7.73</v>
      </c>
      <c r="G81" s="52">
        <f t="shared" si="8"/>
        <v>54375.75</v>
      </c>
      <c r="H81" s="52">
        <f t="shared" si="9"/>
        <v>5545.8333333333321</v>
      </c>
      <c r="I81" s="52">
        <f t="shared" si="10"/>
        <v>429</v>
      </c>
      <c r="J81" s="52">
        <f t="shared" si="11"/>
        <v>550</v>
      </c>
      <c r="K81" s="52">
        <f t="shared" si="12"/>
        <v>22.675000000000001</v>
      </c>
      <c r="L81" s="52">
        <f t="shared" si="13"/>
        <v>28.175000000000001</v>
      </c>
      <c r="M81" s="52">
        <f>G81+I81*(K81-O81)^2</f>
        <v>120653.7255175992</v>
      </c>
      <c r="N81" s="52">
        <f>H81+J81*(L81-O81)^2</f>
        <v>182353.9722070772</v>
      </c>
      <c r="O81" s="52">
        <f>($U$7*$V$7+I81*K81+J81*L81)/($U$7+I81+J81)</f>
        <v>10.245433819893828</v>
      </c>
      <c r="P81" s="52">
        <f t="shared" si="14"/>
        <v>785148.44654826832</v>
      </c>
      <c r="Q81" s="52">
        <f t="shared" si="15"/>
        <v>76633.987428011591</v>
      </c>
    </row>
    <row r="82" spans="1:17" s="54" customFormat="1">
      <c r="A82" s="52" t="s">
        <v>653</v>
      </c>
      <c r="B82" s="56" t="s">
        <v>734</v>
      </c>
      <c r="C82" s="52">
        <v>38</v>
      </c>
      <c r="D82" s="57">
        <v>50</v>
      </c>
      <c r="E82" s="52">
        <v>12</v>
      </c>
      <c r="F82" s="52">
        <v>8.33</v>
      </c>
      <c r="G82" s="52">
        <f t="shared" si="8"/>
        <v>54872</v>
      </c>
      <c r="H82" s="52">
        <f t="shared" si="9"/>
        <v>7199.9999999999991</v>
      </c>
      <c r="I82" s="52">
        <f t="shared" si="10"/>
        <v>456</v>
      </c>
      <c r="J82" s="52">
        <f t="shared" si="11"/>
        <v>600</v>
      </c>
      <c r="K82" s="52">
        <f t="shared" si="12"/>
        <v>22.175000000000001</v>
      </c>
      <c r="L82" s="52">
        <f t="shared" si="13"/>
        <v>28.175000000000001</v>
      </c>
      <c r="M82" s="52">
        <f>G82+I82*(K82-O82)^2</f>
        <v>116403.60911924088</v>
      </c>
      <c r="N82" s="52">
        <f>H82+J82*(L82-O82)^2</f>
        <v>193399.79085793864</v>
      </c>
      <c r="O82" s="52">
        <f>($U$7*$V$7+I82*K82+J82*L82)/($U$7+I82+J82)</f>
        <v>10.558729544445823</v>
      </c>
      <c r="P82" s="52">
        <f t="shared" si="14"/>
        <v>791944.14880077145</v>
      </c>
      <c r="Q82" s="52">
        <f t="shared" si="15"/>
        <v>75003.734631819927</v>
      </c>
    </row>
    <row r="83" spans="1:17" s="54" customFormat="1">
      <c r="A83" s="52" t="s">
        <v>653</v>
      </c>
      <c r="B83" s="56" t="s">
        <v>735</v>
      </c>
      <c r="C83" s="52">
        <v>51</v>
      </c>
      <c r="D83" s="57">
        <v>55</v>
      </c>
      <c r="E83" s="52">
        <v>4</v>
      </c>
      <c r="F83" s="52">
        <v>3.38</v>
      </c>
      <c r="G83" s="52">
        <f t="shared" si="8"/>
        <v>44217</v>
      </c>
      <c r="H83" s="52">
        <f t="shared" si="9"/>
        <v>293.33333333333331</v>
      </c>
      <c r="I83" s="52">
        <f t="shared" si="10"/>
        <v>204</v>
      </c>
      <c r="J83" s="52">
        <f t="shared" si="11"/>
        <v>220</v>
      </c>
      <c r="K83" s="52">
        <f t="shared" si="12"/>
        <v>28.675000000000001</v>
      </c>
      <c r="L83" s="52">
        <f t="shared" si="13"/>
        <v>30.675000000000001</v>
      </c>
      <c r="M83" s="52">
        <f>G83+I83*(K83-O83)^2</f>
        <v>135269.82553201562</v>
      </c>
      <c r="N83" s="52">
        <f>H83+J83*(L83-O83)^2</f>
        <v>117959.05142945788</v>
      </c>
      <c r="O83" s="52">
        <f>($U$7*$V$7+I83*K83+J83*L83)/($U$7+I83+J83)</f>
        <v>7.5483017236743768</v>
      </c>
      <c r="P83" s="52">
        <f t="shared" si="14"/>
        <v>735369.62578506535</v>
      </c>
      <c r="Q83" s="52">
        <f t="shared" si="15"/>
        <v>97421.864242477677</v>
      </c>
    </row>
    <row r="84" spans="1:17" s="54" customFormat="1">
      <c r="A84" s="52" t="s">
        <v>653</v>
      </c>
      <c r="B84" s="56" t="s">
        <v>736</v>
      </c>
      <c r="C84" s="52">
        <v>50</v>
      </c>
      <c r="D84" s="57">
        <v>55</v>
      </c>
      <c r="E84" s="52">
        <v>5</v>
      </c>
      <c r="F84" s="52">
        <v>4.18</v>
      </c>
      <c r="G84" s="52">
        <f t="shared" si="8"/>
        <v>52083.333333333328</v>
      </c>
      <c r="H84" s="52">
        <f t="shared" si="9"/>
        <v>572.91666666666663</v>
      </c>
      <c r="I84" s="52">
        <f t="shared" si="10"/>
        <v>250</v>
      </c>
      <c r="J84" s="52">
        <f t="shared" si="11"/>
        <v>275</v>
      </c>
      <c r="K84" s="52">
        <f t="shared" si="12"/>
        <v>28.175000000000001</v>
      </c>
      <c r="L84" s="52">
        <f t="shared" si="13"/>
        <v>30.675000000000001</v>
      </c>
      <c r="M84" s="52">
        <f>G84+I84*(K84-O84)^2</f>
        <v>150433.14146404486</v>
      </c>
      <c r="N84" s="52">
        <f>H84+J84*(L84-O84)^2</f>
        <v>137748.61034725929</v>
      </c>
      <c r="O84" s="52">
        <f>($U$7*$V$7+I84*K84+J84*L84)/($U$7+I84+J84)</f>
        <v>8.3407056459563922</v>
      </c>
      <c r="P84" s="52">
        <f t="shared" si="14"/>
        <v>770322.5006348961</v>
      </c>
      <c r="Q84" s="52">
        <f t="shared" si="15"/>
        <v>92356.993920334731</v>
      </c>
    </row>
    <row r="85" spans="1:17" s="54" customFormat="1">
      <c r="A85" s="52" t="s">
        <v>653</v>
      </c>
      <c r="B85" s="56" t="s">
        <v>737</v>
      </c>
      <c r="C85" s="52">
        <v>49.5</v>
      </c>
      <c r="D85" s="57">
        <v>55</v>
      </c>
      <c r="E85" s="52">
        <v>5.5</v>
      </c>
      <c r="F85" s="52">
        <v>4.57</v>
      </c>
      <c r="G85" s="52">
        <f t="shared" si="8"/>
        <v>55590.046875</v>
      </c>
      <c r="H85" s="52">
        <f t="shared" si="9"/>
        <v>762.55208333333326</v>
      </c>
      <c r="I85" s="52">
        <f t="shared" si="10"/>
        <v>272.25</v>
      </c>
      <c r="J85" s="52">
        <f t="shared" si="11"/>
        <v>302.5</v>
      </c>
      <c r="K85" s="52">
        <f t="shared" si="12"/>
        <v>27.925000000000001</v>
      </c>
      <c r="L85" s="52">
        <f t="shared" si="13"/>
        <v>30.675000000000001</v>
      </c>
      <c r="M85" s="52">
        <f>G85+I85*(K85-O85)^2</f>
        <v>156179.77830069198</v>
      </c>
      <c r="N85" s="52">
        <f>H85+J85*(L85-O85)^2</f>
        <v>146796.75987742763</v>
      </c>
      <c r="O85" s="52">
        <f>($U$7*$V$7+I85*K85+J85*L85)/($U$7+I85+J85)</f>
        <v>8.7032519649433873</v>
      </c>
      <c r="P85" s="52">
        <f t="shared" si="14"/>
        <v>785117.28700171143</v>
      </c>
      <c r="Q85" s="52">
        <f t="shared" si="15"/>
        <v>90209.646941643892</v>
      </c>
    </row>
    <row r="86" spans="1:17" s="54" customFormat="1">
      <c r="A86" s="52" t="s">
        <v>653</v>
      </c>
      <c r="B86" s="56" t="s">
        <v>738</v>
      </c>
      <c r="C86" s="52">
        <v>49</v>
      </c>
      <c r="D86" s="57">
        <v>55</v>
      </c>
      <c r="E86" s="52">
        <v>6</v>
      </c>
      <c r="F86" s="52">
        <v>4.95</v>
      </c>
      <c r="G86" s="52">
        <f t="shared" si="8"/>
        <v>58824.5</v>
      </c>
      <c r="H86" s="52">
        <f t="shared" si="9"/>
        <v>989.99999999999989</v>
      </c>
      <c r="I86" s="52">
        <f t="shared" si="10"/>
        <v>294</v>
      </c>
      <c r="J86" s="52">
        <f t="shared" si="11"/>
        <v>330</v>
      </c>
      <c r="K86" s="52">
        <f t="shared" si="12"/>
        <v>27.675000000000001</v>
      </c>
      <c r="L86" s="52">
        <f t="shared" si="13"/>
        <v>30.675000000000001</v>
      </c>
      <c r="M86" s="52">
        <f>G86+I86*(K86-O86)^2</f>
        <v>160860.49330057116</v>
      </c>
      <c r="N86" s="52">
        <f>H86+J86*(L86-O86)^2</f>
        <v>155376.76234339323</v>
      </c>
      <c r="O86" s="52">
        <f>($U$7*$V$7+I86*K86+J86*L86)/($U$7+I86+J86)</f>
        <v>9.045421322460804</v>
      </c>
      <c r="P86" s="52">
        <f t="shared" si="14"/>
        <v>798378.00446755625</v>
      </c>
      <c r="Q86" s="52">
        <f t="shared" si="15"/>
        <v>88263.219147691154</v>
      </c>
    </row>
    <row r="87" spans="1:17" s="54" customFormat="1">
      <c r="A87" s="52" t="s">
        <v>653</v>
      </c>
      <c r="B87" s="56" t="s">
        <v>739</v>
      </c>
      <c r="C87" s="52">
        <v>48</v>
      </c>
      <c r="D87" s="57">
        <v>55</v>
      </c>
      <c r="E87" s="52">
        <v>7</v>
      </c>
      <c r="F87" s="52">
        <v>5.71</v>
      </c>
      <c r="G87" s="52">
        <f t="shared" si="8"/>
        <v>64511.999999999993</v>
      </c>
      <c r="H87" s="52">
        <f t="shared" si="9"/>
        <v>1572.0833333333333</v>
      </c>
      <c r="I87" s="52">
        <f t="shared" si="10"/>
        <v>336</v>
      </c>
      <c r="J87" s="52">
        <f t="shared" si="11"/>
        <v>385</v>
      </c>
      <c r="K87" s="52">
        <f t="shared" si="12"/>
        <v>27.175000000000001</v>
      </c>
      <c r="L87" s="52">
        <f t="shared" si="13"/>
        <v>30.675000000000001</v>
      </c>
      <c r="M87" s="52">
        <f>G87+I87*(K87-O87)^2</f>
        <v>167423.26464959569</v>
      </c>
      <c r="N87" s="52">
        <f>H87+J87*(L87-O87)^2</f>
        <v>171372.57215588141</v>
      </c>
      <c r="O87" s="52">
        <f>($U$7*$V$7+I87*K87+J87*L87)/($U$7+I87+J87)</f>
        <v>9.6740421478467553</v>
      </c>
      <c r="P87" s="52">
        <f t="shared" si="14"/>
        <v>820936.58562906901</v>
      </c>
      <c r="Q87" s="52">
        <f t="shared" si="15"/>
        <v>84859.728031244187</v>
      </c>
    </row>
    <row r="88" spans="1:17" s="54" customFormat="1">
      <c r="A88" s="52" t="s">
        <v>653</v>
      </c>
      <c r="B88" s="56" t="s">
        <v>740</v>
      </c>
      <c r="C88" s="52">
        <v>47</v>
      </c>
      <c r="D88" s="57">
        <v>55</v>
      </c>
      <c r="E88" s="52">
        <v>8</v>
      </c>
      <c r="F88" s="52">
        <v>6.46</v>
      </c>
      <c r="G88" s="52">
        <f t="shared" si="8"/>
        <v>69215.333333333328</v>
      </c>
      <c r="H88" s="52">
        <f t="shared" si="9"/>
        <v>2346.6666666666665</v>
      </c>
      <c r="I88" s="52">
        <f t="shared" si="10"/>
        <v>376</v>
      </c>
      <c r="J88" s="52">
        <f t="shared" si="11"/>
        <v>440</v>
      </c>
      <c r="K88" s="52">
        <f t="shared" si="12"/>
        <v>26.675000000000001</v>
      </c>
      <c r="L88" s="52">
        <f t="shared" si="13"/>
        <v>30.675000000000001</v>
      </c>
      <c r="M88" s="52">
        <f>G88+I88*(K88-O88)^2</f>
        <v>170821.87968294311</v>
      </c>
      <c r="N88" s="52">
        <f>H88+J88*(L88-O88)^2</f>
        <v>186152.09537446636</v>
      </c>
      <c r="O88" s="52">
        <f>($U$7*$V$7+I88*K88+J88*L88)/($U$7+I88+J88)</f>
        <v>10.236320720272928</v>
      </c>
      <c r="P88" s="52">
        <f t="shared" si="14"/>
        <v>839114.72388100135</v>
      </c>
      <c r="Q88" s="52">
        <f t="shared" si="15"/>
        <v>81974.250984452185</v>
      </c>
    </row>
    <row r="89" spans="1:17" s="54" customFormat="1">
      <c r="A89" s="52" t="s">
        <v>653</v>
      </c>
      <c r="B89" s="56" t="s">
        <v>741</v>
      </c>
      <c r="C89" s="52">
        <v>46</v>
      </c>
      <c r="D89" s="57">
        <v>55</v>
      </c>
      <c r="E89" s="52">
        <v>9</v>
      </c>
      <c r="F89" s="52">
        <v>7.19</v>
      </c>
      <c r="G89" s="52">
        <f t="shared" si="8"/>
        <v>73002</v>
      </c>
      <c r="H89" s="52">
        <f t="shared" si="9"/>
        <v>3341.25</v>
      </c>
      <c r="I89" s="52">
        <f t="shared" si="10"/>
        <v>414</v>
      </c>
      <c r="J89" s="52">
        <f t="shared" si="11"/>
        <v>495</v>
      </c>
      <c r="K89" s="52">
        <f t="shared" si="12"/>
        <v>26.175000000000001</v>
      </c>
      <c r="L89" s="52">
        <f t="shared" si="13"/>
        <v>30.675000000000001</v>
      </c>
      <c r="M89" s="52">
        <f>G89+I89*(K89-O89)^2</f>
        <v>171626.33490869263</v>
      </c>
      <c r="N89" s="52">
        <f>H89+J89*(L89-O89)^2</f>
        <v>200045.98838564317</v>
      </c>
      <c r="O89" s="52">
        <f>($U$7*$V$7+I89*K89+J89*L89)/($U$7+I89+J89)</f>
        <v>10.740524590047869</v>
      </c>
      <c r="P89" s="52">
        <f t="shared" si="14"/>
        <v>853813.07211792772</v>
      </c>
      <c r="Q89" s="52">
        <f t="shared" si="15"/>
        <v>79494.540975127777</v>
      </c>
    </row>
    <row r="90" spans="1:17" s="54" customFormat="1">
      <c r="A90" s="52" t="s">
        <v>653</v>
      </c>
      <c r="B90" s="56" t="s">
        <v>742</v>
      </c>
      <c r="C90" s="52">
        <v>45</v>
      </c>
      <c r="D90" s="57">
        <v>55</v>
      </c>
      <c r="E90" s="52">
        <v>10</v>
      </c>
      <c r="F90" s="52">
        <v>7.9</v>
      </c>
      <c r="G90" s="52">
        <f t="shared" si="8"/>
        <v>75937.5</v>
      </c>
      <c r="H90" s="52">
        <f t="shared" si="9"/>
        <v>4583.333333333333</v>
      </c>
      <c r="I90" s="52">
        <f t="shared" si="10"/>
        <v>450</v>
      </c>
      <c r="J90" s="52">
        <f t="shared" si="11"/>
        <v>550</v>
      </c>
      <c r="K90" s="52">
        <f t="shared" si="12"/>
        <v>25.675000000000001</v>
      </c>
      <c r="L90" s="52">
        <f t="shared" si="13"/>
        <v>30.675000000000001</v>
      </c>
      <c r="M90" s="52">
        <f>G90+I90*(K90-O90)^2</f>
        <v>170305.9557219866</v>
      </c>
      <c r="N90" s="52">
        <f>H90+J90*(L90-O90)^2</f>
        <v>213319.63667202662</v>
      </c>
      <c r="O90" s="52">
        <f>($U$7*$V$7+I90*K90+J90*L90)/($U$7+I90+J90)</f>
        <v>11.193712785729563</v>
      </c>
      <c r="P90" s="52">
        <f t="shared" si="14"/>
        <v>865766.34121760505</v>
      </c>
      <c r="Q90" s="52">
        <f t="shared" si="15"/>
        <v>77343.983876496946</v>
      </c>
    </row>
    <row r="91" spans="1:17" s="54" customFormat="1">
      <c r="A91" s="52" t="s">
        <v>653</v>
      </c>
      <c r="B91" s="56" t="s">
        <v>743</v>
      </c>
      <c r="C91" s="52">
        <v>58</v>
      </c>
      <c r="D91" s="57">
        <v>30</v>
      </c>
      <c r="E91" s="52">
        <v>2</v>
      </c>
      <c r="F91" s="52">
        <v>1.3919999999999999</v>
      </c>
      <c r="G91" s="52">
        <f t="shared" si="8"/>
        <v>32518.666666666664</v>
      </c>
      <c r="H91" s="52">
        <f t="shared" si="9"/>
        <v>20</v>
      </c>
      <c r="I91" s="52">
        <f t="shared" si="10"/>
        <v>116</v>
      </c>
      <c r="J91" s="52">
        <f t="shared" si="11"/>
        <v>60</v>
      </c>
      <c r="K91" s="52">
        <f t="shared" si="12"/>
        <v>32.174999999999997</v>
      </c>
      <c r="L91" s="52">
        <f t="shared" si="13"/>
        <v>33.174999999999997</v>
      </c>
      <c r="M91" s="52">
        <f>G91+I91*(K91-O91)^2</f>
        <v>115702.83477558498</v>
      </c>
      <c r="N91" s="52">
        <f>H91+J91*(L91-O91)^2</f>
        <v>46319.751570317771</v>
      </c>
      <c r="O91" s="52">
        <f>($U$7*$V$7+I91*K91+J91*L91)/($U$7+I91+J91)</f>
        <v>5.3961856593561031</v>
      </c>
      <c r="P91" s="52">
        <f t="shared" si="14"/>
        <v>644163.33516949462</v>
      </c>
      <c r="Q91" s="52">
        <f t="shared" si="15"/>
        <v>119373.82733535508</v>
      </c>
    </row>
    <row r="92" spans="1:17" s="54" customFormat="1">
      <c r="A92" s="52" t="s">
        <v>653</v>
      </c>
      <c r="B92" s="56" t="s">
        <v>744</v>
      </c>
      <c r="C92" s="52">
        <v>57</v>
      </c>
      <c r="D92" s="57">
        <v>30</v>
      </c>
      <c r="E92" s="52">
        <v>3</v>
      </c>
      <c r="F92" s="52">
        <v>2.04</v>
      </c>
      <c r="G92" s="52">
        <f t="shared" si="8"/>
        <v>46298.25</v>
      </c>
      <c r="H92" s="52">
        <f t="shared" si="9"/>
        <v>67.5</v>
      </c>
      <c r="I92" s="52">
        <f t="shared" si="10"/>
        <v>171</v>
      </c>
      <c r="J92" s="52">
        <f t="shared" si="11"/>
        <v>90</v>
      </c>
      <c r="K92" s="52">
        <f t="shared" si="12"/>
        <v>31.675000000000001</v>
      </c>
      <c r="L92" s="52">
        <f t="shared" si="13"/>
        <v>33.174999999999997</v>
      </c>
      <c r="M92" s="52">
        <f>G92+I92*(K92-O92)^2</f>
        <v>156250.15326064802</v>
      </c>
      <c r="N92" s="52">
        <f>H92+J92*(L92-O92)^2</f>
        <v>64985.89868288736</v>
      </c>
      <c r="O92" s="52">
        <f>($U$7*$V$7+I92*K92+J92*L92)/($U$7+I92+J92)</f>
        <v>6.3176817995360741</v>
      </c>
      <c r="P92" s="52">
        <f t="shared" si="14"/>
        <v>703376.80076712719</v>
      </c>
      <c r="Q92" s="52">
        <f t="shared" si="15"/>
        <v>111334.63556502295</v>
      </c>
    </row>
    <row r="93" spans="1:17" s="54" customFormat="1">
      <c r="A93" s="52" t="s">
        <v>653</v>
      </c>
      <c r="B93" s="56" t="s">
        <v>745</v>
      </c>
      <c r="C93" s="52">
        <v>56</v>
      </c>
      <c r="D93" s="57">
        <v>30</v>
      </c>
      <c r="E93" s="52">
        <v>4</v>
      </c>
      <c r="F93" s="52">
        <v>2.6560000000000001</v>
      </c>
      <c r="G93" s="52">
        <f t="shared" si="8"/>
        <v>58538.666666666664</v>
      </c>
      <c r="H93" s="52">
        <f t="shared" si="9"/>
        <v>160</v>
      </c>
      <c r="I93" s="52">
        <f t="shared" si="10"/>
        <v>224</v>
      </c>
      <c r="J93" s="52">
        <f t="shared" si="11"/>
        <v>120</v>
      </c>
      <c r="K93" s="52">
        <f t="shared" si="12"/>
        <v>31.175000000000001</v>
      </c>
      <c r="L93" s="52">
        <f t="shared" si="13"/>
        <v>33.174999999999997</v>
      </c>
      <c r="M93" s="52">
        <f>G93+I93*(K93-O93)^2</f>
        <v>187992.33788388761</v>
      </c>
      <c r="N93" s="52">
        <f>H93+J93*(L93-O93)^2</f>
        <v>81529.346816930702</v>
      </c>
      <c r="O93" s="52">
        <f>($U$7*$V$7+I93*K93+J93*L93)/($U$7+I93+J93)</f>
        <v>7.1350712339474862</v>
      </c>
      <c r="P93" s="52">
        <f t="shared" si="14"/>
        <v>751662.43352441012</v>
      </c>
      <c r="Q93" s="52">
        <f t="shared" si="15"/>
        <v>105347.57241779519</v>
      </c>
    </row>
    <row r="94" spans="1:17" s="54" customFormat="1">
      <c r="A94" s="52" t="s">
        <v>653</v>
      </c>
      <c r="B94" s="56" t="s">
        <v>746</v>
      </c>
      <c r="C94" s="52">
        <v>58</v>
      </c>
      <c r="D94" s="57">
        <v>40</v>
      </c>
      <c r="E94" s="52">
        <v>2</v>
      </c>
      <c r="F94" s="52">
        <v>1.552</v>
      </c>
      <c r="G94" s="52">
        <f t="shared" si="8"/>
        <v>32518.666666666664</v>
      </c>
      <c r="H94" s="52">
        <f t="shared" si="9"/>
        <v>26.666666666666664</v>
      </c>
      <c r="I94" s="52">
        <f t="shared" si="10"/>
        <v>116</v>
      </c>
      <c r="J94" s="52">
        <f t="shared" si="11"/>
        <v>80</v>
      </c>
      <c r="K94" s="52">
        <f t="shared" si="12"/>
        <v>32.174999999999997</v>
      </c>
      <c r="L94" s="52">
        <f t="shared" si="13"/>
        <v>33.174999999999997</v>
      </c>
      <c r="M94" s="52">
        <f>G94+I94*(K94-O94)^2</f>
        <v>114237.36770169245</v>
      </c>
      <c r="N94" s="52">
        <f>H94+J94*(L94-O94)^2</f>
        <v>60711.092820897058</v>
      </c>
      <c r="O94" s="52">
        <f>($U$7*$V$7+I94*K94+J94*L94)/($U$7+I94+J94)</f>
        <v>5.6331168594469547</v>
      </c>
      <c r="P94" s="52">
        <f t="shared" si="14"/>
        <v>657089.20934618125</v>
      </c>
      <c r="Q94" s="52">
        <f t="shared" si="15"/>
        <v>116647.53736543158</v>
      </c>
    </row>
    <row r="95" spans="1:17" s="54" customFormat="1">
      <c r="A95" s="52" t="s">
        <v>653</v>
      </c>
      <c r="B95" s="56" t="s">
        <v>747</v>
      </c>
      <c r="C95" s="52">
        <v>57</v>
      </c>
      <c r="D95" s="57">
        <v>40</v>
      </c>
      <c r="E95" s="52">
        <v>3</v>
      </c>
      <c r="F95" s="52">
        <v>2.2799999999999998</v>
      </c>
      <c r="G95" s="52">
        <f t="shared" si="8"/>
        <v>46298.25</v>
      </c>
      <c r="H95" s="52">
        <f t="shared" si="9"/>
        <v>89.999999999999986</v>
      </c>
      <c r="I95" s="52">
        <f t="shared" si="10"/>
        <v>171</v>
      </c>
      <c r="J95" s="52">
        <f t="shared" si="11"/>
        <v>120</v>
      </c>
      <c r="K95" s="52">
        <f t="shared" si="12"/>
        <v>31.675000000000001</v>
      </c>
      <c r="L95" s="52">
        <f t="shared" si="13"/>
        <v>33.174999999999997</v>
      </c>
      <c r="M95" s="52">
        <f>G95+I95*(K95-O95)^2</f>
        <v>153404.99185260531</v>
      </c>
      <c r="N95" s="52">
        <f>H95+J95*(L95-O95)^2</f>
        <v>84532.378129458768</v>
      </c>
      <c r="O95" s="52">
        <f>($U$7*$V$7+I95*K95+J95*L95)/($U$7+I95+J95)</f>
        <v>6.6479103667183921</v>
      </c>
      <c r="P95" s="52">
        <f t="shared" si="14"/>
        <v>720078.11880565598</v>
      </c>
      <c r="Q95" s="52">
        <f t="shared" si="15"/>
        <v>108316.46022344133</v>
      </c>
    </row>
    <row r="96" spans="1:17" s="54" customFormat="1">
      <c r="A96" s="52" t="s">
        <v>653</v>
      </c>
      <c r="B96" s="56" t="s">
        <v>748</v>
      </c>
      <c r="C96" s="52">
        <v>56</v>
      </c>
      <c r="D96" s="57">
        <v>40</v>
      </c>
      <c r="E96" s="52">
        <v>4</v>
      </c>
      <c r="F96" s="52">
        <v>2.976</v>
      </c>
      <c r="G96" s="52">
        <f t="shared" si="8"/>
        <v>58538.666666666664</v>
      </c>
      <c r="H96" s="52">
        <f t="shared" si="9"/>
        <v>213.33333333333331</v>
      </c>
      <c r="I96" s="52">
        <f t="shared" si="10"/>
        <v>224</v>
      </c>
      <c r="J96" s="52">
        <f t="shared" si="11"/>
        <v>160</v>
      </c>
      <c r="K96" s="52">
        <f t="shared" si="12"/>
        <v>31.175000000000001</v>
      </c>
      <c r="L96" s="52">
        <f t="shared" si="13"/>
        <v>33.174999999999997</v>
      </c>
      <c r="M96" s="52">
        <f>G96+I96*(K96-O96)^2</f>
        <v>183601.32132326366</v>
      </c>
      <c r="N96" s="52">
        <f>H96+J96*(L96-O96)^2</f>
        <v>105306.16838836166</v>
      </c>
      <c r="O96" s="52">
        <f>($U$7*$V$7+I96*K96+J96*L96)/($U$7+I96+J96)</f>
        <v>7.5463008700416641</v>
      </c>
      <c r="P96" s="52">
        <f t="shared" si="14"/>
        <v>771048.23853521724</v>
      </c>
      <c r="Q96" s="52">
        <f t="shared" si="15"/>
        <v>102175.65557135813</v>
      </c>
    </row>
    <row r="97" spans="1:17" s="54" customFormat="1">
      <c r="A97" s="52" t="s">
        <v>653</v>
      </c>
      <c r="B97" s="56" t="s">
        <v>749</v>
      </c>
      <c r="C97" s="52">
        <v>58</v>
      </c>
      <c r="D97" s="57">
        <v>60</v>
      </c>
      <c r="E97" s="52">
        <v>2</v>
      </c>
      <c r="F97" s="52">
        <v>1.8720000000000001</v>
      </c>
      <c r="G97" s="52">
        <f t="shared" si="8"/>
        <v>32518.666666666664</v>
      </c>
      <c r="H97" s="52">
        <f t="shared" si="9"/>
        <v>40</v>
      </c>
      <c r="I97" s="52">
        <f t="shared" si="10"/>
        <v>116</v>
      </c>
      <c r="J97" s="52">
        <f t="shared" si="11"/>
        <v>120</v>
      </c>
      <c r="K97" s="52">
        <f t="shared" si="12"/>
        <v>32.174999999999997</v>
      </c>
      <c r="L97" s="52">
        <f t="shared" si="13"/>
        <v>33.174999999999997</v>
      </c>
      <c r="M97" s="52">
        <f>G97+I97*(K97-O97)^2</f>
        <v>111417.62046179859</v>
      </c>
      <c r="N97" s="52">
        <f>H97+J97*(L97-O97)^2</f>
        <v>88038.793546585614</v>
      </c>
      <c r="O97" s="52">
        <f>($U$7*$V$7+I97*K97+J97*L97)/($U$7+I97+J97)</f>
        <v>6.0950576153700027</v>
      </c>
      <c r="P97" s="52">
        <f t="shared" si="14"/>
        <v>681597.16283197608</v>
      </c>
      <c r="Q97" s="52">
        <f t="shared" si="15"/>
        <v>111827.84574721358</v>
      </c>
    </row>
    <row r="98" spans="1:17" s="54" customFormat="1">
      <c r="A98" s="52" t="s">
        <v>653</v>
      </c>
      <c r="B98" s="56" t="s">
        <v>750</v>
      </c>
      <c r="C98" s="52">
        <v>57.5</v>
      </c>
      <c r="D98" s="57">
        <v>60</v>
      </c>
      <c r="E98" s="52">
        <v>2.5</v>
      </c>
      <c r="F98" s="52">
        <v>2.34</v>
      </c>
      <c r="G98" s="52">
        <f t="shared" si="8"/>
        <v>39606.119791666664</v>
      </c>
      <c r="H98" s="52">
        <f t="shared" si="9"/>
        <v>78.125</v>
      </c>
      <c r="I98" s="52">
        <f t="shared" si="10"/>
        <v>143.75</v>
      </c>
      <c r="J98" s="52">
        <f t="shared" si="11"/>
        <v>150</v>
      </c>
      <c r="K98" s="52">
        <f t="shared" si="12"/>
        <v>31.925000000000001</v>
      </c>
      <c r="L98" s="52">
        <f t="shared" si="13"/>
        <v>33.174999999999997</v>
      </c>
      <c r="M98" s="52">
        <f>G98+I98*(K98-O98)^2</f>
        <v>131007.46692384558</v>
      </c>
      <c r="N98" s="52">
        <f>H98+J98*(L98-O98)^2</f>
        <v>105143.73548298064</v>
      </c>
      <c r="O98" s="52">
        <f>($U$7*$V$7+I98*K98+J98*L98)/($U$7+I98+J98)</f>
        <v>6.7092220363755208</v>
      </c>
      <c r="P98" s="52">
        <f t="shared" si="14"/>
        <v>718291.95123041805</v>
      </c>
      <c r="Q98" s="52">
        <f t="shared" si="15"/>
        <v>107060.39349063729</v>
      </c>
    </row>
    <row r="99" spans="1:17" s="54" customFormat="1">
      <c r="A99" s="52" t="s">
        <v>653</v>
      </c>
      <c r="B99" s="56" t="s">
        <v>751</v>
      </c>
      <c r="C99" s="52">
        <v>57</v>
      </c>
      <c r="D99" s="57">
        <v>60</v>
      </c>
      <c r="E99" s="52">
        <v>3</v>
      </c>
      <c r="F99" s="52">
        <v>2.76</v>
      </c>
      <c r="G99" s="52">
        <f t="shared" si="8"/>
        <v>46298.25</v>
      </c>
      <c r="H99" s="52">
        <f t="shared" si="9"/>
        <v>135</v>
      </c>
      <c r="I99" s="52">
        <f t="shared" si="10"/>
        <v>171</v>
      </c>
      <c r="J99" s="52">
        <f t="shared" si="11"/>
        <v>180</v>
      </c>
      <c r="K99" s="52">
        <f t="shared" si="12"/>
        <v>31.675000000000001</v>
      </c>
      <c r="L99" s="52">
        <f t="shared" si="13"/>
        <v>33.174999999999997</v>
      </c>
      <c r="M99" s="52">
        <f>G99+I99*(K99-O99)^2</f>
        <v>148024.79955126613</v>
      </c>
      <c r="N99" s="52">
        <f>H99+J99*(L99-O99)^2</f>
        <v>120791.39990458341</v>
      </c>
      <c r="O99" s="52">
        <f>($U$7*$V$7+I99*K99+J99*L99)/($U$7+I99+J99)</f>
        <v>7.2845899452472702</v>
      </c>
      <c r="P99" s="52">
        <f t="shared" si="14"/>
        <v>750956.94827944133</v>
      </c>
      <c r="Q99" s="52">
        <f t="shared" si="15"/>
        <v>103088.43104743223</v>
      </c>
    </row>
    <row r="100" spans="1:17" s="54" customFormat="1">
      <c r="A100" s="52" t="s">
        <v>653</v>
      </c>
      <c r="B100" s="56" t="s">
        <v>752</v>
      </c>
      <c r="C100" s="52">
        <v>56</v>
      </c>
      <c r="D100" s="57">
        <v>60</v>
      </c>
      <c r="E100" s="52">
        <v>4</v>
      </c>
      <c r="F100" s="52">
        <v>3.6160000000000001</v>
      </c>
      <c r="G100" s="52">
        <f t="shared" si="8"/>
        <v>58538.666666666664</v>
      </c>
      <c r="H100" s="52">
        <f t="shared" si="9"/>
        <v>320</v>
      </c>
      <c r="I100" s="52">
        <f t="shared" si="10"/>
        <v>224</v>
      </c>
      <c r="J100" s="52">
        <f t="shared" si="11"/>
        <v>240</v>
      </c>
      <c r="K100" s="52">
        <f t="shared" si="12"/>
        <v>31.175000000000001</v>
      </c>
      <c r="L100" s="52">
        <f t="shared" si="13"/>
        <v>33.174999999999997</v>
      </c>
      <c r="M100" s="52">
        <f>G100+I100*(K100-O100)^2</f>
        <v>175432.82014603028</v>
      </c>
      <c r="N100" s="52">
        <f>H100+J100*(L100-O100)^2</f>
        <v>148453.98771024155</v>
      </c>
      <c r="O100" s="52">
        <f>($U$7*$V$7+I100*K100+J100*L100)/($U$7+I100+J100)</f>
        <v>8.3309876671928613</v>
      </c>
      <c r="P100" s="52">
        <f t="shared" si="14"/>
        <v>806027.55667986372</v>
      </c>
      <c r="Q100" s="52">
        <f t="shared" si="15"/>
        <v>96750.540137512406</v>
      </c>
    </row>
    <row r="101" spans="1:17" s="54" customFormat="1">
      <c r="A101" s="52" t="s">
        <v>653</v>
      </c>
      <c r="B101" s="56" t="s">
        <v>753</v>
      </c>
      <c r="C101" s="52">
        <v>55.5</v>
      </c>
      <c r="D101" s="57">
        <v>60</v>
      </c>
      <c r="E101" s="52">
        <v>4.5</v>
      </c>
      <c r="F101" s="52">
        <v>4.13</v>
      </c>
      <c r="G101" s="52">
        <f t="shared" si="8"/>
        <v>64107.703125</v>
      </c>
      <c r="H101" s="52">
        <f t="shared" si="9"/>
        <v>455.625</v>
      </c>
      <c r="I101" s="52">
        <f t="shared" si="10"/>
        <v>249.75</v>
      </c>
      <c r="J101" s="52">
        <f t="shared" si="11"/>
        <v>270</v>
      </c>
      <c r="K101" s="52">
        <f t="shared" si="12"/>
        <v>30.925000000000001</v>
      </c>
      <c r="L101" s="52">
        <f t="shared" si="13"/>
        <v>33.174999999999997</v>
      </c>
      <c r="M101" s="52">
        <f>G101+I101*(K101-O101)^2</f>
        <v>186283.51576059603</v>
      </c>
      <c r="N101" s="52">
        <f>H101+J101*(L101-O101)^2</f>
        <v>160777.45932967711</v>
      </c>
      <c r="O101" s="52">
        <f>($U$7*$V$7+I101*K101+J101*L101)/($U$7+I101+J101)</f>
        <v>8.8073047542161511</v>
      </c>
      <c r="P101" s="52">
        <f t="shared" si="14"/>
        <v>829201.72391386493</v>
      </c>
      <c r="Q101" s="52">
        <f t="shared" si="15"/>
        <v>94149.31662457998</v>
      </c>
    </row>
    <row r="102" spans="1:17" s="54" customFormat="1">
      <c r="A102" s="52" t="s">
        <v>653</v>
      </c>
      <c r="B102" s="56" t="s">
        <v>754</v>
      </c>
      <c r="C102" s="52">
        <v>55</v>
      </c>
      <c r="D102" s="57">
        <v>60</v>
      </c>
      <c r="E102" s="52">
        <v>5</v>
      </c>
      <c r="F102" s="52">
        <v>4.57</v>
      </c>
      <c r="G102" s="52">
        <f t="shared" si="8"/>
        <v>69322.916666666657</v>
      </c>
      <c r="H102" s="52">
        <f t="shared" si="9"/>
        <v>625</v>
      </c>
      <c r="I102" s="52">
        <f t="shared" si="10"/>
        <v>275</v>
      </c>
      <c r="J102" s="52">
        <f t="shared" si="11"/>
        <v>300</v>
      </c>
      <c r="K102" s="52">
        <f t="shared" si="12"/>
        <v>30.675000000000001</v>
      </c>
      <c r="L102" s="52">
        <f t="shared" si="13"/>
        <v>33.174999999999997</v>
      </c>
      <c r="M102" s="52">
        <f>G102+I102*(K102-O102)^2</f>
        <v>195491.87963078011</v>
      </c>
      <c r="N102" s="52">
        <f>H102+J102*(L102-O102)^2</f>
        <v>172268.16241146793</v>
      </c>
      <c r="O102" s="52">
        <f>($U$7*$V$7+I102*K102+J102*L102)/($U$7+I102+J102)</f>
        <v>9.2554708511038353</v>
      </c>
      <c r="P102" s="52">
        <f t="shared" si="14"/>
        <v>849900.79086583992</v>
      </c>
      <c r="Q102" s="52">
        <f t="shared" si="15"/>
        <v>91826.856195487693</v>
      </c>
    </row>
    <row r="103" spans="1:17" s="54" customFormat="1">
      <c r="A103" s="52" t="s">
        <v>653</v>
      </c>
      <c r="B103" s="56" t="s">
        <v>755</v>
      </c>
      <c r="C103" s="52">
        <v>54</v>
      </c>
      <c r="D103" s="57">
        <v>60</v>
      </c>
      <c r="E103" s="52">
        <v>6</v>
      </c>
      <c r="F103" s="52">
        <v>5.42</v>
      </c>
      <c r="G103" s="52">
        <f t="shared" si="8"/>
        <v>78732</v>
      </c>
      <c r="H103" s="52">
        <f t="shared" si="9"/>
        <v>1080</v>
      </c>
      <c r="I103" s="52">
        <f t="shared" si="10"/>
        <v>324</v>
      </c>
      <c r="J103" s="52">
        <f t="shared" si="11"/>
        <v>360</v>
      </c>
      <c r="K103" s="52">
        <f t="shared" si="12"/>
        <v>30.175000000000001</v>
      </c>
      <c r="L103" s="52">
        <f t="shared" si="13"/>
        <v>33.174999999999997</v>
      </c>
      <c r="M103" s="52">
        <f>G103+I103*(K103-O103)^2</f>
        <v>209626.19499712074</v>
      </c>
      <c r="N103" s="52">
        <f>H103+J103*(L103-O103)^2</f>
        <v>193173.15778262328</v>
      </c>
      <c r="O103" s="52">
        <f>($U$7*$V$7+I103*K103+J103*L103)/($U$7+I103+J103)</f>
        <v>10.075387341954595</v>
      </c>
      <c r="P103" s="52">
        <f t="shared" si="14"/>
        <v>884940.10160333593</v>
      </c>
      <c r="Q103" s="52">
        <f t="shared" si="15"/>
        <v>87831.869045707586</v>
      </c>
    </row>
    <row r="104" spans="1:17" s="54" customFormat="1">
      <c r="A104" s="52" t="s">
        <v>653</v>
      </c>
      <c r="B104" s="56" t="s">
        <v>756</v>
      </c>
      <c r="C104" s="52">
        <v>53</v>
      </c>
      <c r="D104" s="57">
        <v>60</v>
      </c>
      <c r="E104" s="52">
        <v>7</v>
      </c>
      <c r="F104" s="52">
        <v>6.26</v>
      </c>
      <c r="G104" s="52">
        <f t="shared" si="8"/>
        <v>86844.916666666657</v>
      </c>
      <c r="H104" s="52">
        <f t="shared" si="9"/>
        <v>1715</v>
      </c>
      <c r="I104" s="52">
        <f t="shared" si="10"/>
        <v>371</v>
      </c>
      <c r="J104" s="52">
        <f t="shared" si="11"/>
        <v>420</v>
      </c>
      <c r="K104" s="52">
        <f t="shared" si="12"/>
        <v>29.675000000000001</v>
      </c>
      <c r="L104" s="52">
        <f t="shared" si="13"/>
        <v>33.174999999999997</v>
      </c>
      <c r="M104" s="52">
        <f>G104+I104*(K104-O104)^2</f>
        <v>218948.58145560024</v>
      </c>
      <c r="N104" s="52">
        <f>H104+J104*(L104-O104)^2</f>
        <v>211888.93697534179</v>
      </c>
      <c r="O104" s="52">
        <f>($U$7*$V$7+I104*K104+J104*L104)/($U$7+I104+J104)</f>
        <v>10.805061786952207</v>
      </c>
      <c r="P104" s="52">
        <f t="shared" si="14"/>
        <v>912978.26725453383</v>
      </c>
      <c r="Q104" s="52">
        <f t="shared" si="15"/>
        <v>84495.423094851023</v>
      </c>
    </row>
    <row r="105" spans="1:17" s="54" customFormat="1">
      <c r="A105" s="52" t="s">
        <v>653</v>
      </c>
      <c r="B105" s="56" t="s">
        <v>757</v>
      </c>
      <c r="C105" s="52">
        <v>52</v>
      </c>
      <c r="D105" s="57">
        <v>60</v>
      </c>
      <c r="E105" s="52">
        <v>8</v>
      </c>
      <c r="F105" s="52">
        <v>7.09</v>
      </c>
      <c r="G105" s="52">
        <f t="shared" si="8"/>
        <v>93738.666666666657</v>
      </c>
      <c r="H105" s="52">
        <f t="shared" si="9"/>
        <v>2560</v>
      </c>
      <c r="I105" s="52">
        <f t="shared" si="10"/>
        <v>416</v>
      </c>
      <c r="J105" s="52">
        <f t="shared" si="11"/>
        <v>480</v>
      </c>
      <c r="K105" s="52">
        <f t="shared" si="12"/>
        <v>29.175000000000001</v>
      </c>
      <c r="L105" s="52">
        <f t="shared" si="13"/>
        <v>33.174999999999997</v>
      </c>
      <c r="M105" s="52">
        <f>G105+I105*(K105-O105)^2</f>
        <v>224340.9069311512</v>
      </c>
      <c r="N105" s="52">
        <f>H105+J105*(L105-O105)^2</f>
        <v>228974.19817272143</v>
      </c>
      <c r="O105" s="52">
        <f>($U$7*$V$7+I105*K105+J105*L105)/($U$7+I105+J105)</f>
        <v>11.456430843787851</v>
      </c>
      <c r="P105" s="52">
        <f t="shared" si="14"/>
        <v>935455.85392746446</v>
      </c>
      <c r="Q105" s="52">
        <f t="shared" si="15"/>
        <v>81653.340964800314</v>
      </c>
    </row>
    <row r="106" spans="1:17" s="54" customFormat="1">
      <c r="A106" s="52" t="s">
        <v>653</v>
      </c>
      <c r="B106" s="56" t="s">
        <v>758</v>
      </c>
      <c r="C106" s="52">
        <v>51</v>
      </c>
      <c r="D106" s="57">
        <v>60</v>
      </c>
      <c r="E106" s="52">
        <v>9</v>
      </c>
      <c r="F106" s="52">
        <v>7.9</v>
      </c>
      <c r="G106" s="52">
        <f t="shared" si="8"/>
        <v>99488.25</v>
      </c>
      <c r="H106" s="52">
        <f t="shared" si="9"/>
        <v>3645</v>
      </c>
      <c r="I106" s="52">
        <f t="shared" si="10"/>
        <v>459</v>
      </c>
      <c r="J106" s="52">
        <f t="shared" si="11"/>
        <v>540</v>
      </c>
      <c r="K106" s="52">
        <f t="shared" si="12"/>
        <v>28.675000000000001</v>
      </c>
      <c r="L106" s="52">
        <f t="shared" si="13"/>
        <v>33.174999999999997</v>
      </c>
      <c r="M106" s="52">
        <f>G106+I106*(K106-O106)^2</f>
        <v>226511.46603090246</v>
      </c>
      <c r="N106" s="52">
        <f>H106+J106*(L106-O106)^2</f>
        <v>244867.4868073581</v>
      </c>
      <c r="O106" s="52">
        <f>($U$7*$V$7+I106*K106+J106*L106)/($U$7+I106+J106)</f>
        <v>12.039524871616557</v>
      </c>
      <c r="P106" s="52">
        <f t="shared" si="14"/>
        <v>953519.70166185242</v>
      </c>
      <c r="Q106" s="52">
        <f t="shared" si="15"/>
        <v>79199.11390438638</v>
      </c>
    </row>
    <row r="107" spans="1:17" s="54" customFormat="1">
      <c r="A107" s="52" t="s">
        <v>653</v>
      </c>
      <c r="B107" s="56" t="s">
        <v>759</v>
      </c>
      <c r="C107" s="52">
        <v>50</v>
      </c>
      <c r="D107" s="57">
        <v>60</v>
      </c>
      <c r="E107" s="52">
        <v>10</v>
      </c>
      <c r="F107" s="52">
        <v>8.69</v>
      </c>
      <c r="G107" s="52">
        <f t="shared" si="8"/>
        <v>104166.66666666666</v>
      </c>
      <c r="H107" s="52">
        <f t="shared" si="9"/>
        <v>5000</v>
      </c>
      <c r="I107" s="52">
        <f t="shared" si="10"/>
        <v>500</v>
      </c>
      <c r="J107" s="52">
        <f t="shared" si="11"/>
        <v>600</v>
      </c>
      <c r="K107" s="52">
        <f t="shared" si="12"/>
        <v>28.175000000000001</v>
      </c>
      <c r="L107" s="52">
        <f t="shared" si="13"/>
        <v>33.174999999999997</v>
      </c>
      <c r="M107" s="52">
        <f>G107+I107*(K107-O107)^2</f>
        <v>226036.47213575835</v>
      </c>
      <c r="N107" s="52">
        <f>H107+J107*(L107-O107)^2</f>
        <v>259916.74022006785</v>
      </c>
      <c r="O107" s="52">
        <f>($U$7*$V$7+I107*K107+J107*L107)/($U$7+I107+J107)</f>
        <v>12.562837723807014</v>
      </c>
      <c r="P107" s="52">
        <f t="shared" si="14"/>
        <v>968093.96117941802</v>
      </c>
      <c r="Q107" s="52">
        <f t="shared" si="15"/>
        <v>77060.134219902102</v>
      </c>
    </row>
    <row r="108" spans="1:17" s="54" customFormat="1">
      <c r="A108" s="52" t="s">
        <v>653</v>
      </c>
      <c r="B108" s="56" t="s">
        <v>760</v>
      </c>
      <c r="C108" s="52">
        <v>60</v>
      </c>
      <c r="D108" s="57">
        <v>65</v>
      </c>
      <c r="E108" s="52">
        <v>5</v>
      </c>
      <c r="F108" s="52">
        <v>4.97</v>
      </c>
      <c r="G108" s="52">
        <f t="shared" si="8"/>
        <v>89999.999999999985</v>
      </c>
      <c r="H108" s="52">
        <f t="shared" si="9"/>
        <v>677.08333333333326</v>
      </c>
      <c r="I108" s="52">
        <f t="shared" si="10"/>
        <v>300</v>
      </c>
      <c r="J108" s="52">
        <f t="shared" si="11"/>
        <v>325</v>
      </c>
      <c r="K108" s="52">
        <f t="shared" si="12"/>
        <v>33.174999999999997</v>
      </c>
      <c r="L108" s="52">
        <f t="shared" si="13"/>
        <v>35.674999999999997</v>
      </c>
      <c r="M108" s="52">
        <f>G108+I108*(K108-O108)^2</f>
        <v>247977.91565151553</v>
      </c>
      <c r="N108" s="52">
        <f>H108+J108*(L108-O108)^2</f>
        <v>211140.95030087861</v>
      </c>
      <c r="O108" s="52">
        <f>($U$7*$V$7+I108*K108+J108*L108)/($U$7+I108+J108)</f>
        <v>10.227384608162032</v>
      </c>
      <c r="P108" s="52">
        <f t="shared" si="14"/>
        <v>941259.61477598595</v>
      </c>
      <c r="Q108" s="52">
        <f t="shared" si="15"/>
        <v>92033.266650088379</v>
      </c>
    </row>
    <row r="109" spans="1:17" s="54" customFormat="1">
      <c r="A109" s="52" t="s">
        <v>653</v>
      </c>
      <c r="B109" s="56" t="s">
        <v>761</v>
      </c>
      <c r="C109" s="52">
        <v>59</v>
      </c>
      <c r="D109" s="57">
        <v>65</v>
      </c>
      <c r="E109" s="52">
        <v>6</v>
      </c>
      <c r="F109" s="52">
        <v>5.91</v>
      </c>
      <c r="G109" s="52">
        <f t="shared" si="8"/>
        <v>102689.5</v>
      </c>
      <c r="H109" s="52">
        <f t="shared" si="9"/>
        <v>1169.9999999999998</v>
      </c>
      <c r="I109" s="52">
        <f t="shared" si="10"/>
        <v>354</v>
      </c>
      <c r="J109" s="52">
        <f t="shared" si="11"/>
        <v>390</v>
      </c>
      <c r="K109" s="52">
        <f t="shared" si="12"/>
        <v>32.674999999999997</v>
      </c>
      <c r="L109" s="52">
        <f t="shared" si="13"/>
        <v>35.674999999999997</v>
      </c>
      <c r="M109" s="52">
        <f>G109+I109*(K109-O109)^2</f>
        <v>266457.97130193515</v>
      </c>
      <c r="N109" s="52">
        <f>H109+J109*(L109-O109)^2</f>
        <v>235433.17529506047</v>
      </c>
      <c r="O109" s="52">
        <f>($U$7*$V$7+I109*K109+J109*L109)/($U$7+I109+J109)</f>
        <v>11.166331973179917</v>
      </c>
      <c r="P109" s="52">
        <f t="shared" si="14"/>
        <v>984031.89542058751</v>
      </c>
      <c r="Q109" s="52">
        <f t="shared" si="15"/>
        <v>88124.900619478693</v>
      </c>
    </row>
    <row r="110" spans="1:17" s="54" customFormat="1">
      <c r="A110" s="52" t="s">
        <v>653</v>
      </c>
      <c r="B110" s="56" t="s">
        <v>762</v>
      </c>
      <c r="C110" s="52">
        <v>58</v>
      </c>
      <c r="D110" s="57">
        <v>65</v>
      </c>
      <c r="E110" s="52">
        <v>7</v>
      </c>
      <c r="F110" s="52">
        <v>6.83</v>
      </c>
      <c r="G110" s="52">
        <f t="shared" si="8"/>
        <v>113815.33333333331</v>
      </c>
      <c r="H110" s="52">
        <f t="shared" si="9"/>
        <v>1857.9166666666665</v>
      </c>
      <c r="I110" s="52">
        <f t="shared" si="10"/>
        <v>406</v>
      </c>
      <c r="J110" s="52">
        <f t="shared" si="11"/>
        <v>455</v>
      </c>
      <c r="K110" s="52">
        <f t="shared" si="12"/>
        <v>32.174999999999997</v>
      </c>
      <c r="L110" s="52">
        <f t="shared" si="13"/>
        <v>35.674999999999997</v>
      </c>
      <c r="M110" s="52">
        <f>G110+I110*(K110-O110)^2</f>
        <v>279073.74180355226</v>
      </c>
      <c r="N110" s="52">
        <f>H110+J110*(L110-O110)^2</f>
        <v>256893.20322804424</v>
      </c>
      <c r="O110" s="52">
        <f>($U$7*$V$7+I110*K110+J110*L110)/($U$7+I110+J110)</f>
        <v>11.999757375652745</v>
      </c>
      <c r="P110" s="52">
        <f t="shared" si="14"/>
        <v>1018107.6938551883</v>
      </c>
      <c r="Q110" s="52">
        <f t="shared" si="15"/>
        <v>84844.023256745786</v>
      </c>
    </row>
    <row r="111" spans="1:17" s="54" customFormat="1">
      <c r="A111" s="52" t="s">
        <v>653</v>
      </c>
      <c r="B111" s="56" t="s">
        <v>763</v>
      </c>
      <c r="C111" s="52">
        <v>57</v>
      </c>
      <c r="D111" s="57">
        <v>65</v>
      </c>
      <c r="E111" s="52">
        <v>8</v>
      </c>
      <c r="F111" s="52">
        <v>7.73</v>
      </c>
      <c r="G111" s="52">
        <f t="shared" si="8"/>
        <v>123462</v>
      </c>
      <c r="H111" s="52">
        <f t="shared" si="9"/>
        <v>2773.333333333333</v>
      </c>
      <c r="I111" s="52">
        <f t="shared" si="10"/>
        <v>456</v>
      </c>
      <c r="J111" s="52">
        <f t="shared" si="11"/>
        <v>520</v>
      </c>
      <c r="K111" s="52">
        <f t="shared" si="12"/>
        <v>31.675000000000001</v>
      </c>
      <c r="L111" s="52">
        <f t="shared" si="13"/>
        <v>35.674999999999997</v>
      </c>
      <c r="M111" s="52">
        <f>G111+I111*(K111-O111)^2</f>
        <v>286917.79751631082</v>
      </c>
      <c r="N111" s="52">
        <f>H111+J111*(L111-O111)^2</f>
        <v>276251.26860452147</v>
      </c>
      <c r="O111" s="52">
        <f>($U$7*$V$7+I111*K111+J111*L111)/($U$7+I111+J111)</f>
        <v>12.74207375211906</v>
      </c>
      <c r="P111" s="52">
        <f t="shared" si="14"/>
        <v>1045309.8149444242</v>
      </c>
      <c r="Q111" s="52">
        <f t="shared" si="15"/>
        <v>82036.082609440622</v>
      </c>
    </row>
    <row r="112" spans="1:17" s="54" customFormat="1">
      <c r="A112" s="52" t="s">
        <v>653</v>
      </c>
      <c r="B112" s="56" t="s">
        <v>764</v>
      </c>
      <c r="C112" s="52">
        <v>56</v>
      </c>
      <c r="D112" s="57">
        <v>65</v>
      </c>
      <c r="E112" s="52">
        <v>9</v>
      </c>
      <c r="F112" s="52">
        <v>8.6199999999999992</v>
      </c>
      <c r="G112" s="52">
        <f t="shared" si="8"/>
        <v>131712</v>
      </c>
      <c r="H112" s="52">
        <f t="shared" si="9"/>
        <v>3948.7499999999995</v>
      </c>
      <c r="I112" s="52">
        <f t="shared" si="10"/>
        <v>504</v>
      </c>
      <c r="J112" s="52">
        <f t="shared" si="11"/>
        <v>585</v>
      </c>
      <c r="K112" s="52">
        <f t="shared" si="12"/>
        <v>31.175000000000001</v>
      </c>
      <c r="L112" s="52">
        <f t="shared" si="13"/>
        <v>35.674999999999997</v>
      </c>
      <c r="M112" s="52">
        <f>G112+I112*(K112-O112)^2</f>
        <v>290856.33002215845</v>
      </c>
      <c r="N112" s="52">
        <f>H112+J112*(L112-O112)^2</f>
        <v>294073.61547260184</v>
      </c>
      <c r="O112" s="52">
        <f>($U$7*$V$7+I112*K112+J112*L112)/($U$7+I112+J112)</f>
        <v>13.405290954329764</v>
      </c>
      <c r="P112" s="52">
        <f t="shared" si="14"/>
        <v>1067070.6943183523</v>
      </c>
      <c r="Q112" s="52">
        <f t="shared" si="15"/>
        <v>79600.711238102595</v>
      </c>
    </row>
    <row r="113" spans="1:17" s="54" customFormat="1">
      <c r="A113" s="52" t="s">
        <v>653</v>
      </c>
      <c r="B113" s="56" t="s">
        <v>765</v>
      </c>
      <c r="C113" s="52">
        <v>55</v>
      </c>
      <c r="D113" s="57">
        <v>65</v>
      </c>
      <c r="E113" s="52">
        <v>10</v>
      </c>
      <c r="F113" s="52">
        <v>9.49</v>
      </c>
      <c r="G113" s="52">
        <f t="shared" si="8"/>
        <v>138645.83333333331</v>
      </c>
      <c r="H113" s="52">
        <f t="shared" si="9"/>
        <v>5416.6666666666661</v>
      </c>
      <c r="I113" s="52">
        <f t="shared" si="10"/>
        <v>550</v>
      </c>
      <c r="J113" s="52">
        <f t="shared" si="11"/>
        <v>650</v>
      </c>
      <c r="K113" s="52">
        <f t="shared" si="12"/>
        <v>30.675000000000001</v>
      </c>
      <c r="L113" s="52">
        <f t="shared" si="13"/>
        <v>35.674999999999997</v>
      </c>
      <c r="M113" s="52">
        <f>G113+I113*(K113-O113)^2</f>
        <v>291585.59698660538</v>
      </c>
      <c r="N113" s="52">
        <f>H113+J113*(L113-O113)^2</f>
        <v>310804.40954913141</v>
      </c>
      <c r="O113" s="52">
        <f>($U$7*$V$7+I113*K113+J113*L113)/($U$7+I113+J113)</f>
        <v>13.999500080915004</v>
      </c>
      <c r="P113" s="52">
        <f t="shared" si="14"/>
        <v>1084530.7553593288</v>
      </c>
      <c r="Q113" s="52">
        <f t="shared" si="15"/>
        <v>77469.248836808765</v>
      </c>
    </row>
    <row r="114" spans="1:17" s="54" customFormat="1">
      <c r="A114" s="52" t="s">
        <v>653</v>
      </c>
      <c r="B114" s="56" t="s">
        <v>766</v>
      </c>
      <c r="C114" s="52">
        <v>54</v>
      </c>
      <c r="D114" s="57">
        <v>65</v>
      </c>
      <c r="E114" s="52">
        <v>11</v>
      </c>
      <c r="F114" s="52">
        <v>10.3</v>
      </c>
      <c r="G114" s="52">
        <f t="shared" si="8"/>
        <v>144342</v>
      </c>
      <c r="H114" s="52">
        <f t="shared" si="9"/>
        <v>7209.5833333333321</v>
      </c>
      <c r="I114" s="52">
        <f t="shared" si="10"/>
        <v>594</v>
      </c>
      <c r="J114" s="52">
        <f t="shared" si="11"/>
        <v>715</v>
      </c>
      <c r="K114" s="52">
        <f t="shared" si="12"/>
        <v>30.175000000000001</v>
      </c>
      <c r="L114" s="52">
        <f t="shared" si="13"/>
        <v>35.674999999999997</v>
      </c>
      <c r="M114" s="52">
        <f>G114+I114*(K114-O114)^2</f>
        <v>289672.70605321275</v>
      </c>
      <c r="N114" s="52">
        <f>H114+J114*(L114-O114)^2</f>
        <v>326795.8427369601</v>
      </c>
      <c r="O114" s="52">
        <f>($U$7*$V$7+I114*K114+J114*L114)/($U$7+I114+J114)</f>
        <v>14.533245357215453</v>
      </c>
      <c r="P114" s="52">
        <f t="shared" si="14"/>
        <v>1098609.2976137646</v>
      </c>
      <c r="Q114" s="52">
        <f t="shared" si="15"/>
        <v>75592.84045722989</v>
      </c>
    </row>
    <row r="115" spans="1:17" s="54" customFormat="1">
      <c r="A115" s="52" t="s">
        <v>653</v>
      </c>
      <c r="B115" s="56" t="s">
        <v>767</v>
      </c>
      <c r="C115" s="52">
        <v>53</v>
      </c>
      <c r="D115" s="57">
        <v>65</v>
      </c>
      <c r="E115" s="52">
        <v>12</v>
      </c>
      <c r="F115" s="52">
        <v>11.2</v>
      </c>
      <c r="G115" s="52">
        <f t="shared" si="8"/>
        <v>148877</v>
      </c>
      <c r="H115" s="52">
        <f t="shared" si="9"/>
        <v>9359.9999999999982</v>
      </c>
      <c r="I115" s="52">
        <f t="shared" si="10"/>
        <v>636</v>
      </c>
      <c r="J115" s="52">
        <f t="shared" si="11"/>
        <v>780</v>
      </c>
      <c r="K115" s="52">
        <f t="shared" si="12"/>
        <v>29.675000000000001</v>
      </c>
      <c r="L115" s="52">
        <f t="shared" si="13"/>
        <v>35.674999999999997</v>
      </c>
      <c r="M115" s="52">
        <f>G115+I115*(K115-O115)^2</f>
        <v>285585.45903875626</v>
      </c>
      <c r="N115" s="52">
        <f>H115+J115*(L115-O115)^2</f>
        <v>342330.02898093115</v>
      </c>
      <c r="O115" s="52">
        <f>($U$7*$V$7+I115*K115+J115*L115)/($U$7+I115+J115)</f>
        <v>15.01381289616554</v>
      </c>
      <c r="P115" s="52">
        <f t="shared" si="14"/>
        <v>1110056.2368432791</v>
      </c>
      <c r="Q115" s="52">
        <f t="shared" si="15"/>
        <v>73935.664745547911</v>
      </c>
    </row>
    <row r="116" spans="1:17" s="54" customFormat="1">
      <c r="A116" s="52" t="s">
        <v>653</v>
      </c>
      <c r="B116" s="56" t="s">
        <v>768</v>
      </c>
      <c r="C116" s="52">
        <v>68</v>
      </c>
      <c r="D116" s="57">
        <v>60</v>
      </c>
      <c r="E116" s="52">
        <v>2</v>
      </c>
      <c r="F116" s="52">
        <v>2.032</v>
      </c>
      <c r="G116" s="52">
        <f t="shared" si="8"/>
        <v>52405.333333333328</v>
      </c>
      <c r="H116" s="52">
        <f t="shared" si="9"/>
        <v>40</v>
      </c>
      <c r="I116" s="52">
        <f t="shared" si="10"/>
        <v>136</v>
      </c>
      <c r="J116" s="52">
        <f t="shared" si="11"/>
        <v>120</v>
      </c>
      <c r="K116" s="52">
        <f t="shared" si="12"/>
        <v>37.174999999999997</v>
      </c>
      <c r="L116" s="52">
        <f t="shared" si="13"/>
        <v>38.174999999999997</v>
      </c>
      <c r="M116" s="52">
        <f>G116+I116*(K116-O116)^2</f>
        <v>177519.55057151767</v>
      </c>
      <c r="N116" s="52">
        <f>H116+J116*(L116-O116)^2</f>
        <v>117834.28976508675</v>
      </c>
      <c r="O116" s="52">
        <f>($U$7*$V$7+I116*K116+J116*L116)/($U$7+I116+J116)</f>
        <v>6.8441991584044723</v>
      </c>
      <c r="P116" s="52">
        <f t="shared" si="14"/>
        <v>777494.58916019625</v>
      </c>
      <c r="Q116" s="52">
        <f t="shared" si="15"/>
        <v>113599.05975346379</v>
      </c>
    </row>
    <row r="117" spans="1:17" s="54" customFormat="1">
      <c r="A117" s="52" t="s">
        <v>653</v>
      </c>
      <c r="B117" s="56" t="s">
        <v>769</v>
      </c>
      <c r="C117" s="52">
        <v>67</v>
      </c>
      <c r="D117" s="57">
        <v>60</v>
      </c>
      <c r="E117" s="52">
        <v>3</v>
      </c>
      <c r="F117" s="52">
        <v>3</v>
      </c>
      <c r="G117" s="52">
        <f t="shared" si="8"/>
        <v>75190.75</v>
      </c>
      <c r="H117" s="52">
        <f t="shared" si="9"/>
        <v>135</v>
      </c>
      <c r="I117" s="52">
        <f t="shared" si="10"/>
        <v>201</v>
      </c>
      <c r="J117" s="52">
        <f t="shared" si="11"/>
        <v>180</v>
      </c>
      <c r="K117" s="52">
        <f t="shared" si="12"/>
        <v>36.674999999999997</v>
      </c>
      <c r="L117" s="52">
        <f t="shared" si="13"/>
        <v>38.174999999999997</v>
      </c>
      <c r="M117" s="52">
        <f>G117+I117*(K117-O117)^2</f>
        <v>236718.27309645506</v>
      </c>
      <c r="N117" s="52">
        <f>H117+J117*(L117-O117)^2</f>
        <v>160499.53240731353</v>
      </c>
      <c r="O117" s="52">
        <f>($U$7*$V$7+I117*K117+J117*L117)/($U$7+I117+J117)</f>
        <v>8.3268163210971942</v>
      </c>
      <c r="P117" s="52">
        <f t="shared" si="14"/>
        <v>879358.55432736035</v>
      </c>
      <c r="Q117" s="52">
        <f t="shared" si="15"/>
        <v>105605.6144891029</v>
      </c>
    </row>
    <row r="118" spans="1:17" s="54" customFormat="1">
      <c r="A118" s="52" t="s">
        <v>653</v>
      </c>
      <c r="B118" s="56" t="s">
        <v>770</v>
      </c>
      <c r="C118" s="52">
        <v>66</v>
      </c>
      <c r="D118" s="57">
        <v>60</v>
      </c>
      <c r="E118" s="52">
        <v>4</v>
      </c>
      <c r="F118" s="52">
        <v>3.9359999999999999</v>
      </c>
      <c r="G118" s="52">
        <f t="shared" si="8"/>
        <v>95832</v>
      </c>
      <c r="H118" s="52">
        <f t="shared" si="9"/>
        <v>320</v>
      </c>
      <c r="I118" s="52">
        <f t="shared" si="10"/>
        <v>264</v>
      </c>
      <c r="J118" s="52">
        <f t="shared" si="11"/>
        <v>240</v>
      </c>
      <c r="K118" s="52">
        <f t="shared" si="12"/>
        <v>36.174999999999997</v>
      </c>
      <c r="L118" s="52">
        <f t="shared" si="13"/>
        <v>38.174999999999997</v>
      </c>
      <c r="M118" s="52">
        <f>G118+I118*(K118-O118)^2</f>
        <v>281921.52908957237</v>
      </c>
      <c r="N118" s="52">
        <f>H118+J118*(L118-O118)^2</f>
        <v>195939.97519079459</v>
      </c>
      <c r="O118" s="52">
        <f>($U$7*$V$7+I118*K118+J118*L118)/($U$7+I118+J118)</f>
        <v>9.6253374807749363</v>
      </c>
      <c r="P118" s="52">
        <f t="shared" si="14"/>
        <v>960002.25310395879</v>
      </c>
      <c r="Q118" s="52">
        <f t="shared" si="15"/>
        <v>99736.996756883469</v>
      </c>
    </row>
    <row r="119" spans="1:17" s="54" customFormat="1">
      <c r="A119" s="52" t="s">
        <v>653</v>
      </c>
      <c r="B119" s="56" t="s">
        <v>771</v>
      </c>
      <c r="C119" s="52">
        <v>65</v>
      </c>
      <c r="D119" s="57">
        <v>70</v>
      </c>
      <c r="E119" s="52">
        <v>5</v>
      </c>
      <c r="F119" s="52">
        <v>5.37</v>
      </c>
      <c r="G119" s="52">
        <f t="shared" si="8"/>
        <v>114427.08333333333</v>
      </c>
      <c r="H119" s="52">
        <f t="shared" si="9"/>
        <v>729.16666666666663</v>
      </c>
      <c r="I119" s="52">
        <f t="shared" si="10"/>
        <v>325</v>
      </c>
      <c r="J119" s="52">
        <f t="shared" si="11"/>
        <v>350</v>
      </c>
      <c r="K119" s="52">
        <f t="shared" si="12"/>
        <v>35.674999999999997</v>
      </c>
      <c r="L119" s="52">
        <f t="shared" si="13"/>
        <v>38.174999999999997</v>
      </c>
      <c r="M119" s="52">
        <f>G119+I119*(K119-O119)^2</f>
        <v>308261.63187414262</v>
      </c>
      <c r="N119" s="52">
        <f>H119+J119*(L119-O119)^2</f>
        <v>254399.34535169604</v>
      </c>
      <c r="O119" s="52">
        <f>($U$7*$V$7+I119*K119+J119*L119)/($U$7+I119+J119)</f>
        <v>11.253411282019702</v>
      </c>
      <c r="P119" s="52">
        <f t="shared" si="14"/>
        <v>1044801.7260494304</v>
      </c>
      <c r="Q119" s="52">
        <f t="shared" si="15"/>
        <v>92843.112178684634</v>
      </c>
    </row>
    <row r="120" spans="1:17" s="54" customFormat="1">
      <c r="A120" s="52" t="s">
        <v>653</v>
      </c>
      <c r="B120" s="56" t="s">
        <v>772</v>
      </c>
      <c r="C120" s="52">
        <v>64</v>
      </c>
      <c r="D120" s="57">
        <v>70</v>
      </c>
      <c r="E120" s="52">
        <v>6</v>
      </c>
      <c r="F120" s="52">
        <v>6.38</v>
      </c>
      <c r="G120" s="52">
        <f t="shared" si="8"/>
        <v>131072</v>
      </c>
      <c r="H120" s="52">
        <f t="shared" si="9"/>
        <v>1260</v>
      </c>
      <c r="I120" s="52">
        <f t="shared" si="10"/>
        <v>384</v>
      </c>
      <c r="J120" s="52">
        <f t="shared" si="11"/>
        <v>420</v>
      </c>
      <c r="K120" s="52">
        <f t="shared" si="12"/>
        <v>35.174999999999997</v>
      </c>
      <c r="L120" s="52">
        <f t="shared" si="13"/>
        <v>38.174999999999997</v>
      </c>
      <c r="M120" s="52">
        <f>G120+I120*(K120-O120)^2</f>
        <v>331750.67543757008</v>
      </c>
      <c r="N120" s="52">
        <f>H120+J120*(L120-O120)^2</f>
        <v>282140.66519294505</v>
      </c>
      <c r="O120" s="52">
        <f>($U$7*$V$7+I120*K120+J120*L120)/($U$7+I120+J120)</f>
        <v>12.314538121784617</v>
      </c>
      <c r="P120" s="52">
        <f t="shared" si="14"/>
        <v>1096032.089454107</v>
      </c>
      <c r="Q120" s="52">
        <f t="shared" si="15"/>
        <v>89003.101749728521</v>
      </c>
    </row>
    <row r="121" spans="1:17" s="54" customFormat="1">
      <c r="A121" s="52" t="s">
        <v>653</v>
      </c>
      <c r="B121" s="56" t="s">
        <v>773</v>
      </c>
      <c r="C121" s="52">
        <v>63</v>
      </c>
      <c r="D121" s="57">
        <v>70</v>
      </c>
      <c r="E121" s="52">
        <v>7</v>
      </c>
      <c r="F121" s="52">
        <v>7.38</v>
      </c>
      <c r="G121" s="52">
        <f t="shared" si="8"/>
        <v>145860.74999999997</v>
      </c>
      <c r="H121" s="52">
        <f t="shared" si="9"/>
        <v>2000.8333333333333</v>
      </c>
      <c r="I121" s="52">
        <f t="shared" si="10"/>
        <v>441</v>
      </c>
      <c r="J121" s="52">
        <f t="shared" si="11"/>
        <v>490</v>
      </c>
      <c r="K121" s="52">
        <f t="shared" si="12"/>
        <v>34.674999999999997</v>
      </c>
      <c r="L121" s="52">
        <f t="shared" si="13"/>
        <v>38.174999999999997</v>
      </c>
      <c r="M121" s="52">
        <f>G121+I121*(K121-O121)^2</f>
        <v>348221.69562897895</v>
      </c>
      <c r="N121" s="52">
        <f>H121+J121*(L121-O121)^2</f>
        <v>306323.58834961511</v>
      </c>
      <c r="O121" s="52">
        <f>($U$7*$V$7+I121*K121+J121*L121)/($U$7+I121+J121)</f>
        <v>13.253787209046108</v>
      </c>
      <c r="P121" s="52">
        <f t="shared" si="14"/>
        <v>1136686.032802186</v>
      </c>
      <c r="Q121" s="52">
        <f t="shared" si="15"/>
        <v>85763.111695830128</v>
      </c>
    </row>
    <row r="122" spans="1:17" s="54" customFormat="1">
      <c r="A122" s="52" t="s">
        <v>653</v>
      </c>
      <c r="B122" s="56" t="s">
        <v>774</v>
      </c>
      <c r="C122" s="52">
        <v>61</v>
      </c>
      <c r="D122" s="57">
        <v>70</v>
      </c>
      <c r="E122" s="52">
        <v>9</v>
      </c>
      <c r="F122" s="52">
        <v>9.32</v>
      </c>
      <c r="G122" s="52">
        <f t="shared" si="8"/>
        <v>170235.75</v>
      </c>
      <c r="H122" s="52">
        <f t="shared" si="9"/>
        <v>4252.5</v>
      </c>
      <c r="I122" s="52">
        <f t="shared" si="10"/>
        <v>549</v>
      </c>
      <c r="J122" s="52">
        <f t="shared" si="11"/>
        <v>630</v>
      </c>
      <c r="K122" s="52">
        <f t="shared" si="12"/>
        <v>33.674999999999997</v>
      </c>
      <c r="L122" s="52">
        <f t="shared" si="13"/>
        <v>38.174999999999997</v>
      </c>
      <c r="M122" s="52">
        <f>G122+I122*(K122-O122)^2</f>
        <v>365154.54937019548</v>
      </c>
      <c r="N122" s="52">
        <f>H122+J122*(L122-O122)^2</f>
        <v>347524.81899632141</v>
      </c>
      <c r="O122" s="52">
        <f>($U$7*$V$7+I122*K122+J122*L122)/($U$7+I122+J122)</f>
        <v>14.832405953502983</v>
      </c>
      <c r="P122" s="52">
        <f t="shared" si="14"/>
        <v>1194820.1171901086</v>
      </c>
      <c r="Q122" s="52">
        <f t="shared" si="15"/>
        <v>80554.707101171734</v>
      </c>
    </row>
    <row r="123" spans="1:17" s="54" customFormat="1">
      <c r="A123" s="52" t="s">
        <v>653</v>
      </c>
      <c r="B123" s="56" t="s">
        <v>775</v>
      </c>
      <c r="C123" s="52">
        <v>59</v>
      </c>
      <c r="D123" s="57">
        <v>70</v>
      </c>
      <c r="E123" s="52">
        <v>11</v>
      </c>
      <c r="F123" s="52">
        <v>11.2</v>
      </c>
      <c r="G123" s="52">
        <f t="shared" si="8"/>
        <v>188264.08333333331</v>
      </c>
      <c r="H123" s="52">
        <f t="shared" si="9"/>
        <v>7764.1666666666661</v>
      </c>
      <c r="I123" s="52">
        <f t="shared" si="10"/>
        <v>649</v>
      </c>
      <c r="J123" s="52">
        <f t="shared" si="11"/>
        <v>770</v>
      </c>
      <c r="K123" s="52">
        <f t="shared" si="12"/>
        <v>32.674999999999997</v>
      </c>
      <c r="L123" s="52">
        <f t="shared" si="13"/>
        <v>38.174999999999997</v>
      </c>
      <c r="M123" s="52">
        <f>G123+I123*(K123-O123)^2</f>
        <v>366681.29948887986</v>
      </c>
      <c r="N123" s="52">
        <f>H123+J123*(L123-O123)^2</f>
        <v>383174.4297749754</v>
      </c>
      <c r="O123" s="52">
        <f>($U$7*$V$7+I123*K123+J123*L123)/($U$7+I123+J123)</f>
        <v>16.094560777816106</v>
      </c>
      <c r="P123" s="52">
        <f t="shared" si="14"/>
        <v>1231996.4780874471</v>
      </c>
      <c r="Q123" s="52">
        <f t="shared" si="15"/>
        <v>76547.381136710857</v>
      </c>
    </row>
    <row r="124" spans="1:17" s="54" customFormat="1">
      <c r="A124" s="52" t="s">
        <v>653</v>
      </c>
      <c r="B124" s="56" t="s">
        <v>776</v>
      </c>
      <c r="C124" s="52">
        <v>70</v>
      </c>
      <c r="D124" s="57">
        <v>75</v>
      </c>
      <c r="E124" s="52">
        <v>5</v>
      </c>
      <c r="F124" s="52">
        <v>5.78</v>
      </c>
      <c r="G124" s="52">
        <f t="shared" si="8"/>
        <v>142916.66666666666</v>
      </c>
      <c r="H124" s="52">
        <f t="shared" si="9"/>
        <v>781.25</v>
      </c>
      <c r="I124" s="52">
        <f t="shared" si="10"/>
        <v>350</v>
      </c>
      <c r="J124" s="52">
        <f t="shared" si="11"/>
        <v>375</v>
      </c>
      <c r="K124" s="52">
        <f t="shared" si="12"/>
        <v>38.174999999999997</v>
      </c>
      <c r="L124" s="52">
        <f t="shared" si="13"/>
        <v>40.674999999999997</v>
      </c>
      <c r="M124" s="52">
        <f>G124+I124*(K124-O124)^2</f>
        <v>376690.93223242112</v>
      </c>
      <c r="N124" s="52">
        <f>H124+J124*(L124-O124)^2</f>
        <v>302055.4402153425</v>
      </c>
      <c r="O124" s="52">
        <f>($U$7*$V$7+I124*K124+J124*L124)/($U$7+I124+J124)</f>
        <v>12.330726494153236</v>
      </c>
      <c r="P124" s="52">
        <f t="shared" si="14"/>
        <v>1160887.1212713555</v>
      </c>
      <c r="Q124" s="52">
        <f t="shared" si="15"/>
        <v>94145.881982039282</v>
      </c>
    </row>
    <row r="125" spans="1:17" s="54" customFormat="1">
      <c r="A125" s="52" t="s">
        <v>653</v>
      </c>
      <c r="B125" s="56" t="s">
        <v>777</v>
      </c>
      <c r="C125" s="52">
        <v>69</v>
      </c>
      <c r="D125" s="57">
        <v>75</v>
      </c>
      <c r="E125" s="52">
        <v>6</v>
      </c>
      <c r="F125" s="52">
        <v>6.87</v>
      </c>
      <c r="G125" s="52">
        <f t="shared" si="8"/>
        <v>164254.5</v>
      </c>
      <c r="H125" s="52">
        <f t="shared" si="9"/>
        <v>1350</v>
      </c>
      <c r="I125" s="52">
        <f t="shared" si="10"/>
        <v>414</v>
      </c>
      <c r="J125" s="52">
        <f t="shared" si="11"/>
        <v>450</v>
      </c>
      <c r="K125" s="52">
        <f t="shared" si="12"/>
        <v>37.674999999999997</v>
      </c>
      <c r="L125" s="52">
        <f t="shared" si="13"/>
        <v>40.674999999999997</v>
      </c>
      <c r="M125" s="52">
        <f>G125+I125*(K125-O125)^2</f>
        <v>405876.91655418405</v>
      </c>
      <c r="N125" s="52">
        <f>H125+J125*(L125-O125)^2</f>
        <v>333260.78254086367</v>
      </c>
      <c r="O125" s="52">
        <f>($U$7*$V$7+I125*K125+J125*L125)/($U$7+I125+J125)</f>
        <v>13.516584789287226</v>
      </c>
      <c r="P125" s="52">
        <f t="shared" si="14"/>
        <v>1221278.4479186395</v>
      </c>
      <c r="Q125" s="52">
        <f t="shared" si="15"/>
        <v>90354.069978281957</v>
      </c>
    </row>
    <row r="126" spans="1:17" s="54" customFormat="1">
      <c r="A126" s="52" t="s">
        <v>653</v>
      </c>
      <c r="B126" s="56" t="s">
        <v>778</v>
      </c>
      <c r="C126" s="52">
        <v>68</v>
      </c>
      <c r="D126" s="57">
        <v>75</v>
      </c>
      <c r="E126" s="52">
        <v>7</v>
      </c>
      <c r="F126" s="52">
        <v>7.94</v>
      </c>
      <c r="G126" s="52">
        <f t="shared" si="8"/>
        <v>183418.66666666666</v>
      </c>
      <c r="H126" s="52">
        <f t="shared" si="9"/>
        <v>2143.75</v>
      </c>
      <c r="I126" s="52">
        <f t="shared" si="10"/>
        <v>476</v>
      </c>
      <c r="J126" s="52">
        <f t="shared" si="11"/>
        <v>525</v>
      </c>
      <c r="K126" s="52">
        <f t="shared" si="12"/>
        <v>37.174999999999997</v>
      </c>
      <c r="L126" s="52">
        <f t="shared" si="13"/>
        <v>40.674999999999997</v>
      </c>
      <c r="M126" s="52">
        <f>G126+I126*(K126-O126)^2</f>
        <v>426794.46862037829</v>
      </c>
      <c r="N126" s="52">
        <f>H126+J126*(L126-O126)^2</f>
        <v>360102.57477430778</v>
      </c>
      <c r="O126" s="52">
        <f>($U$7*$V$7+I126*K126+J126*L126)/($U$7+I126+J126)</f>
        <v>14.563195525712064</v>
      </c>
      <c r="P126" s="52">
        <f t="shared" si="14"/>
        <v>1269037.7922182779</v>
      </c>
      <c r="Q126" s="52">
        <f t="shared" si="15"/>
        <v>87140.06414167324</v>
      </c>
    </row>
    <row r="127" spans="1:17" s="54" customFormat="1">
      <c r="A127" s="52" t="s">
        <v>653</v>
      </c>
      <c r="B127" s="56" t="s">
        <v>779</v>
      </c>
      <c r="C127" s="52">
        <v>67</v>
      </c>
      <c r="D127" s="57">
        <v>75</v>
      </c>
      <c r="E127" s="52">
        <v>8</v>
      </c>
      <c r="F127" s="52">
        <v>9</v>
      </c>
      <c r="G127" s="52">
        <f t="shared" si="8"/>
        <v>200508.66666666666</v>
      </c>
      <c r="H127" s="52">
        <f t="shared" si="9"/>
        <v>3200</v>
      </c>
      <c r="I127" s="52">
        <f t="shared" si="10"/>
        <v>536</v>
      </c>
      <c r="J127" s="52">
        <f t="shared" si="11"/>
        <v>600</v>
      </c>
      <c r="K127" s="52">
        <f t="shared" si="12"/>
        <v>36.674999999999997</v>
      </c>
      <c r="L127" s="52">
        <f t="shared" si="13"/>
        <v>40.674999999999997</v>
      </c>
      <c r="M127" s="52">
        <f>G127+I127*(K127-O127)^2</f>
        <v>441049.42446032679</v>
      </c>
      <c r="N127" s="52">
        <f>H127+J127*(L127-O127)^2</f>
        <v>383746.17294904392</v>
      </c>
      <c r="O127" s="52">
        <f>($U$7*$V$7+I127*K127+J127*L127)/($U$7+I127+J127)</f>
        <v>15.490806116102503</v>
      </c>
      <c r="P127" s="52">
        <f t="shared" si="14"/>
        <v>1306936.3462329626</v>
      </c>
      <c r="Q127" s="52">
        <f t="shared" si="15"/>
        <v>84368.51745723022</v>
      </c>
    </row>
    <row r="128" spans="1:17" s="54" customFormat="1">
      <c r="A128" s="52" t="s">
        <v>653</v>
      </c>
      <c r="B128" s="56" t="s">
        <v>780</v>
      </c>
      <c r="C128" s="52">
        <v>65</v>
      </c>
      <c r="D128" s="57">
        <v>75</v>
      </c>
      <c r="E128" s="52">
        <v>10</v>
      </c>
      <c r="F128" s="52">
        <v>11.1</v>
      </c>
      <c r="G128" s="52">
        <f t="shared" si="8"/>
        <v>228854.16666666666</v>
      </c>
      <c r="H128" s="52">
        <f t="shared" si="9"/>
        <v>6250</v>
      </c>
      <c r="I128" s="52">
        <f t="shared" si="10"/>
        <v>650</v>
      </c>
      <c r="J128" s="52">
        <f t="shared" si="11"/>
        <v>750</v>
      </c>
      <c r="K128" s="52">
        <f t="shared" si="12"/>
        <v>35.674999999999997</v>
      </c>
      <c r="L128" s="52">
        <f t="shared" si="13"/>
        <v>40.674999999999997</v>
      </c>
      <c r="M128" s="52">
        <f>G128+I128*(K128-O128)^2</f>
        <v>454270.11692024214</v>
      </c>
      <c r="N128" s="52">
        <f>H128+J128*(L128-O128)^2</f>
        <v>424763.32477120572</v>
      </c>
      <c r="O128" s="52">
        <f>($U$7*$V$7+I128*K128+J128*L128)/($U$7+I128+J128)</f>
        <v>17.05260032592777</v>
      </c>
      <c r="P128" s="52">
        <f t="shared" si="14"/>
        <v>1361174.1905150397</v>
      </c>
      <c r="Q128" s="52">
        <f t="shared" si="15"/>
        <v>79822.089563984613</v>
      </c>
    </row>
    <row r="129" spans="1:17" s="54" customFormat="1">
      <c r="A129" s="52" t="s">
        <v>653</v>
      </c>
      <c r="B129" s="56" t="s">
        <v>781</v>
      </c>
      <c r="C129" s="52">
        <v>63</v>
      </c>
      <c r="D129" s="57">
        <v>75</v>
      </c>
      <c r="E129" s="52">
        <v>12</v>
      </c>
      <c r="F129" s="52">
        <v>13.1</v>
      </c>
      <c r="G129" s="52">
        <f t="shared" si="8"/>
        <v>250047</v>
      </c>
      <c r="H129" s="52">
        <f t="shared" si="9"/>
        <v>10800</v>
      </c>
      <c r="I129" s="52">
        <f t="shared" si="10"/>
        <v>756</v>
      </c>
      <c r="J129" s="52">
        <f t="shared" si="11"/>
        <v>900</v>
      </c>
      <c r="K129" s="52">
        <f t="shared" si="12"/>
        <v>34.674999999999997</v>
      </c>
      <c r="L129" s="52">
        <f t="shared" si="13"/>
        <v>40.674999999999997</v>
      </c>
      <c r="M129" s="52">
        <f>G129+I129*(K129-O129)^2</f>
        <v>452662.91862248722</v>
      </c>
      <c r="N129" s="52">
        <f>H129+J129*(L129-O129)^2</f>
        <v>461216.50181918114</v>
      </c>
      <c r="O129" s="52">
        <f>($U$7*$V$7+I129*K129+J129*L129)/($U$7+I129+J129)</f>
        <v>18.303974547439935</v>
      </c>
      <c r="P129" s="52">
        <f t="shared" si="14"/>
        <v>1396020.1692652602</v>
      </c>
      <c r="Q129" s="52">
        <f t="shared" si="15"/>
        <v>76268.690477419455</v>
      </c>
    </row>
    <row r="130" spans="1:17" s="54" customFormat="1">
      <c r="A130" s="52" t="s">
        <v>653</v>
      </c>
      <c r="B130" s="56" t="s">
        <v>782</v>
      </c>
      <c r="C130" s="52">
        <v>74</v>
      </c>
      <c r="D130" s="57">
        <v>80</v>
      </c>
      <c r="E130" s="52">
        <v>6</v>
      </c>
      <c r="F130" s="52">
        <v>7.34</v>
      </c>
      <c r="G130" s="52">
        <f t="shared" si="8"/>
        <v>202612</v>
      </c>
      <c r="H130" s="52">
        <f t="shared" si="9"/>
        <v>1439.9999999999998</v>
      </c>
      <c r="I130" s="52">
        <f t="shared" si="10"/>
        <v>444</v>
      </c>
      <c r="J130" s="52">
        <f t="shared" si="11"/>
        <v>480</v>
      </c>
      <c r="K130" s="52">
        <f t="shared" si="12"/>
        <v>40.174999999999997</v>
      </c>
      <c r="L130" s="52">
        <f t="shared" si="13"/>
        <v>43.174999999999997</v>
      </c>
      <c r="M130" s="52">
        <f>G130+I130*(K130-O130)^2</f>
        <v>489191.20924079511</v>
      </c>
      <c r="N130" s="52">
        <f>H130+J130*(L130-O130)^2</f>
        <v>388743.72502393299</v>
      </c>
      <c r="O130" s="52">
        <f>($U$7*$V$7+I130*K130+J130*L130)/($U$7+I130+J130)</f>
        <v>14.769318165787197</v>
      </c>
      <c r="P130" s="52">
        <f t="shared" si="14"/>
        <v>1360075.6830883198</v>
      </c>
      <c r="Q130" s="52">
        <f t="shared" si="15"/>
        <v>92087.912781167208</v>
      </c>
    </row>
    <row r="131" spans="1:17" s="54" customFormat="1">
      <c r="A131" s="52" t="s">
        <v>653</v>
      </c>
      <c r="B131" s="56" t="s">
        <v>783</v>
      </c>
      <c r="C131" s="52">
        <v>73</v>
      </c>
      <c r="D131" s="57">
        <v>80</v>
      </c>
      <c r="E131" s="52">
        <v>7</v>
      </c>
      <c r="F131" s="52">
        <v>8.49</v>
      </c>
      <c r="G131" s="52">
        <f t="shared" ref="G131:G194" si="16">(1/12)*E131*(C131)^3</f>
        <v>226926.58333333331</v>
      </c>
      <c r="H131" s="52">
        <f t="shared" ref="H131:H194" si="17">(1/12)*D131*(E131)^3</f>
        <v>2286.6666666666665</v>
      </c>
      <c r="I131" s="52">
        <f t="shared" ref="I131:I194" si="18">(C131*E131)</f>
        <v>511</v>
      </c>
      <c r="J131" s="52">
        <f t="shared" ref="J131:J194" si="19">(D131*E131)</f>
        <v>560</v>
      </c>
      <c r="K131" s="52">
        <f t="shared" ref="K131:K194" si="20">($T$7+C131)/2</f>
        <v>39.674999999999997</v>
      </c>
      <c r="L131" s="52">
        <f t="shared" ref="L131:L194" si="21">($T$7+C131+E131)/2</f>
        <v>43.174999999999997</v>
      </c>
      <c r="M131" s="52">
        <f>G131+I131*(K131-O131)^2</f>
        <v>515177.79921944439</v>
      </c>
      <c r="N131" s="52">
        <f>H131+J131*(L131-O131)^2</f>
        <v>418140.8775246531</v>
      </c>
      <c r="O131" s="52">
        <f>($U$7*$V$7+I131*K131+J131*L131)/($U$7+I131+J131)</f>
        <v>15.924370555828489</v>
      </c>
      <c r="P131" s="52">
        <f t="shared" ref="P131:P194" si="22">SUM($X$7+M131+N131)</f>
        <v>1415459.4255676894</v>
      </c>
      <c r="Q131" s="52">
        <f t="shared" ref="Q131:Q194" si="23">P131/O131</f>
        <v>88886.365750237848</v>
      </c>
    </row>
    <row r="132" spans="1:17" s="54" customFormat="1">
      <c r="A132" s="52" t="s">
        <v>653</v>
      </c>
      <c r="B132" s="56" t="s">
        <v>784</v>
      </c>
      <c r="C132" s="52">
        <v>72</v>
      </c>
      <c r="D132" s="57">
        <v>80</v>
      </c>
      <c r="E132" s="52">
        <v>8</v>
      </c>
      <c r="F132" s="52">
        <v>9.6300000000000008</v>
      </c>
      <c r="G132" s="52">
        <f t="shared" si="16"/>
        <v>248832</v>
      </c>
      <c r="H132" s="52">
        <f t="shared" si="17"/>
        <v>3413.333333333333</v>
      </c>
      <c r="I132" s="52">
        <f t="shared" si="18"/>
        <v>576</v>
      </c>
      <c r="J132" s="52">
        <f t="shared" si="19"/>
        <v>640</v>
      </c>
      <c r="K132" s="52">
        <f t="shared" si="20"/>
        <v>39.174999999999997</v>
      </c>
      <c r="L132" s="52">
        <f t="shared" si="21"/>
        <v>43.174999999999997</v>
      </c>
      <c r="M132" s="52">
        <f>G132+I132*(K132-O132)^2</f>
        <v>533463.86156827002</v>
      </c>
      <c r="N132" s="52">
        <f>H132+J132*(L132-O132)^2</f>
        <v>443726.21232830622</v>
      </c>
      <c r="O132" s="52">
        <f>($U$7*$V$7+I132*K132+J132*L132)/($U$7+I132+J132)</f>
        <v>16.945458001908509</v>
      </c>
      <c r="P132" s="52">
        <f t="shared" si="22"/>
        <v>1459330.8227201682</v>
      </c>
      <c r="Q132" s="52">
        <f t="shared" si="23"/>
        <v>86119.290641528176</v>
      </c>
    </row>
    <row r="133" spans="1:17" s="54" customFormat="1">
      <c r="A133" s="52" t="s">
        <v>653</v>
      </c>
      <c r="B133" s="56" t="s">
        <v>785</v>
      </c>
      <c r="C133" s="52">
        <v>71</v>
      </c>
      <c r="D133" s="57">
        <v>80</v>
      </c>
      <c r="E133" s="52">
        <v>9</v>
      </c>
      <c r="F133" s="52">
        <v>10.8</v>
      </c>
      <c r="G133" s="52">
        <f t="shared" si="16"/>
        <v>268433.25</v>
      </c>
      <c r="H133" s="52">
        <f t="shared" si="17"/>
        <v>4860</v>
      </c>
      <c r="I133" s="52">
        <f t="shared" si="18"/>
        <v>639</v>
      </c>
      <c r="J133" s="52">
        <f t="shared" si="19"/>
        <v>720</v>
      </c>
      <c r="K133" s="52">
        <f t="shared" si="20"/>
        <v>38.674999999999997</v>
      </c>
      <c r="L133" s="52">
        <f t="shared" si="21"/>
        <v>43.174999999999997</v>
      </c>
      <c r="M133" s="52">
        <f>G133+I133*(K133-O133)^2</f>
        <v>545507.40593074146</v>
      </c>
      <c r="N133" s="52">
        <f>H133+J133*(L133-O133)^2</f>
        <v>466570.60220124968</v>
      </c>
      <c r="O133" s="52">
        <f>($U$7*$V$7+I133*K133+J133*L133)/($U$7+I133+J133)</f>
        <v>17.851794727374784</v>
      </c>
      <c r="P133" s="52">
        <f t="shared" si="22"/>
        <v>1494218.7569555831</v>
      </c>
      <c r="Q133" s="52">
        <f t="shared" si="23"/>
        <v>83701.318538257532</v>
      </c>
    </row>
    <row r="134" spans="1:17" s="54" customFormat="1">
      <c r="A134" s="52" t="s">
        <v>653</v>
      </c>
      <c r="B134" s="56" t="s">
        <v>786</v>
      </c>
      <c r="C134" s="52">
        <v>70</v>
      </c>
      <c r="D134" s="57">
        <v>80</v>
      </c>
      <c r="E134" s="52">
        <v>10</v>
      </c>
      <c r="F134" s="52">
        <v>11.9</v>
      </c>
      <c r="G134" s="52">
        <f t="shared" si="16"/>
        <v>285833.33333333331</v>
      </c>
      <c r="H134" s="52">
        <f t="shared" si="17"/>
        <v>6666.6666666666661</v>
      </c>
      <c r="I134" s="52">
        <f t="shared" si="18"/>
        <v>700</v>
      </c>
      <c r="J134" s="52">
        <f t="shared" si="19"/>
        <v>800</v>
      </c>
      <c r="K134" s="52">
        <f t="shared" si="20"/>
        <v>38.174999999999997</v>
      </c>
      <c r="L134" s="52">
        <f t="shared" si="21"/>
        <v>43.174999999999997</v>
      </c>
      <c r="M134" s="52">
        <f>G134+I134*(K134-O134)^2</f>
        <v>552440.2718961949</v>
      </c>
      <c r="N134" s="52">
        <f>H134+J134*(L134-O134)^2</f>
        <v>487486.83483274223</v>
      </c>
      <c r="O134" s="52">
        <f>($U$7*$V$7+I134*K134+J134*L134)/($U$7+I134+J134)</f>
        <v>18.659184488220781</v>
      </c>
      <c r="P134" s="52">
        <f t="shared" si="22"/>
        <v>1522067.855552529</v>
      </c>
      <c r="Q134" s="52">
        <f t="shared" si="23"/>
        <v>81572.046008408564</v>
      </c>
    </row>
    <row r="135" spans="1:17" s="54" customFormat="1">
      <c r="A135" s="52" t="s">
        <v>653</v>
      </c>
      <c r="B135" s="56" t="s">
        <v>787</v>
      </c>
      <c r="C135" s="52">
        <v>69</v>
      </c>
      <c r="D135" s="57">
        <v>80</v>
      </c>
      <c r="E135" s="52">
        <v>11</v>
      </c>
      <c r="F135" s="52">
        <v>13</v>
      </c>
      <c r="G135" s="52">
        <f t="shared" si="16"/>
        <v>301133.25</v>
      </c>
      <c r="H135" s="52">
        <f t="shared" si="17"/>
        <v>8873.3333333333321</v>
      </c>
      <c r="I135" s="52">
        <f t="shared" si="18"/>
        <v>759</v>
      </c>
      <c r="J135" s="52">
        <f t="shared" si="19"/>
        <v>880</v>
      </c>
      <c r="K135" s="52">
        <f t="shared" si="20"/>
        <v>37.674999999999997</v>
      </c>
      <c r="L135" s="52">
        <f t="shared" si="21"/>
        <v>43.174999999999997</v>
      </c>
      <c r="M135" s="52">
        <f>G135+I135*(K135-O135)^2</f>
        <v>555155.11531618366</v>
      </c>
      <c r="N135" s="52">
        <f>H135+J135*(L135-O135)^2</f>
        <v>507099.79957947432</v>
      </c>
      <c r="O135" s="52">
        <f>($U$7*$V$7+I135*K135+J135*L135)/($U$7+I135+J135)</f>
        <v>19.380747775648224</v>
      </c>
      <c r="P135" s="52">
        <f t="shared" si="22"/>
        <v>1544395.6637192499</v>
      </c>
      <c r="Q135" s="52">
        <f t="shared" si="23"/>
        <v>79687.104006367197</v>
      </c>
    </row>
    <row r="136" spans="1:17" s="54" customFormat="1">
      <c r="A136" s="52" t="s">
        <v>653</v>
      </c>
      <c r="B136" s="56" t="s">
        <v>788</v>
      </c>
      <c r="C136" s="52">
        <v>68</v>
      </c>
      <c r="D136" s="57">
        <v>80</v>
      </c>
      <c r="E136" s="52">
        <v>12</v>
      </c>
      <c r="F136" s="52">
        <v>14</v>
      </c>
      <c r="G136" s="52">
        <f t="shared" si="16"/>
        <v>314432</v>
      </c>
      <c r="H136" s="52">
        <f t="shared" si="17"/>
        <v>11519.999999999998</v>
      </c>
      <c r="I136" s="52">
        <f t="shared" si="18"/>
        <v>816</v>
      </c>
      <c r="J136" s="52">
        <f t="shared" si="19"/>
        <v>960</v>
      </c>
      <c r="K136" s="52">
        <f t="shared" si="20"/>
        <v>37.174999999999997</v>
      </c>
      <c r="L136" s="52">
        <f t="shared" si="21"/>
        <v>43.174999999999997</v>
      </c>
      <c r="M136" s="52">
        <f>G136+I136*(K136-O136)^2</f>
        <v>554366.81443987414</v>
      </c>
      <c r="N136" s="52">
        <f>H136+J136*(L136-O136)^2</f>
        <v>525895.79038911639</v>
      </c>
      <c r="O136" s="52">
        <f>($U$7*$V$7+I136*K136+J136*L136)/($U$7+I136+J136)</f>
        <v>20.027470650441696</v>
      </c>
      <c r="P136" s="52">
        <f t="shared" si="22"/>
        <v>1562403.3536525825</v>
      </c>
      <c r="Q136" s="52">
        <f t="shared" si="23"/>
        <v>78013.01427038289</v>
      </c>
    </row>
    <row r="137" spans="1:17" s="54" customFormat="1">
      <c r="A137" s="52" t="s">
        <v>653</v>
      </c>
      <c r="B137" s="56" t="s">
        <v>789</v>
      </c>
      <c r="C137" s="52">
        <v>67</v>
      </c>
      <c r="D137" s="57">
        <v>80</v>
      </c>
      <c r="E137" s="52">
        <v>13</v>
      </c>
      <c r="F137" s="52">
        <v>15.1</v>
      </c>
      <c r="G137" s="52">
        <f t="shared" si="16"/>
        <v>325826.58333333331</v>
      </c>
      <c r="H137" s="52">
        <f t="shared" si="17"/>
        <v>14646.666666666666</v>
      </c>
      <c r="I137" s="52">
        <f t="shared" si="18"/>
        <v>871</v>
      </c>
      <c r="J137" s="52">
        <f t="shared" si="19"/>
        <v>1040</v>
      </c>
      <c r="K137" s="52">
        <f t="shared" si="20"/>
        <v>36.674999999999997</v>
      </c>
      <c r="L137" s="52">
        <f t="shared" si="21"/>
        <v>43.174999999999997</v>
      </c>
      <c r="M137" s="52">
        <f>G137+I137*(K137-O137)^2</f>
        <v>550656.44563509233</v>
      </c>
      <c r="N137" s="52">
        <f>H137+J137*(L137-O137)^2</f>
        <v>544257.63373320072</v>
      </c>
      <c r="O137" s="52">
        <f>($U$7*$V$7+I137*K137+J137*L137)/($U$7+I137+J137)</f>
        <v>20.608624250069482</v>
      </c>
      <c r="P137" s="52">
        <f t="shared" si="22"/>
        <v>1577054.8281918848</v>
      </c>
      <c r="Q137" s="52">
        <f t="shared" si="23"/>
        <v>76524.02261575358</v>
      </c>
    </row>
    <row r="138" spans="1:17" s="54" customFormat="1">
      <c r="A138" s="52" t="s">
        <v>653</v>
      </c>
      <c r="B138" s="56" t="s">
        <v>790</v>
      </c>
      <c r="C138" s="52">
        <v>66</v>
      </c>
      <c r="D138" s="57">
        <v>80</v>
      </c>
      <c r="E138" s="52">
        <v>14</v>
      </c>
      <c r="F138" s="52">
        <v>16.100000000000001</v>
      </c>
      <c r="G138" s="52">
        <f t="shared" si="16"/>
        <v>335411.99999999994</v>
      </c>
      <c r="H138" s="52">
        <f t="shared" si="17"/>
        <v>18293.333333333332</v>
      </c>
      <c r="I138" s="52">
        <f t="shared" si="18"/>
        <v>924</v>
      </c>
      <c r="J138" s="52">
        <f t="shared" si="19"/>
        <v>1120</v>
      </c>
      <c r="K138" s="52">
        <f t="shared" si="20"/>
        <v>36.174999999999997</v>
      </c>
      <c r="L138" s="52">
        <f t="shared" si="21"/>
        <v>43.174999999999997</v>
      </c>
      <c r="M138" s="52">
        <f>G138+I138*(K138-O138)^2</f>
        <v>544503.18926141318</v>
      </c>
      <c r="N138" s="52">
        <f>H138+J138*(L138-O138)^2</f>
        <v>562490.0407252654</v>
      </c>
      <c r="O138" s="52">
        <f>($U$7*$V$7+I138*K138+J138*L138)/($U$7+I138+J138)</f>
        <v>21.132089182364659</v>
      </c>
      <c r="P138" s="52">
        <f t="shared" si="22"/>
        <v>1589133.9788102703</v>
      </c>
      <c r="Q138" s="52">
        <f t="shared" si="23"/>
        <v>75200.041278287274</v>
      </c>
    </row>
    <row r="139" spans="1:17" s="54" customFormat="1">
      <c r="A139" s="52" t="s">
        <v>653</v>
      </c>
      <c r="B139" s="56" t="s">
        <v>791</v>
      </c>
      <c r="C139" s="52">
        <v>84</v>
      </c>
      <c r="D139" s="57">
        <v>90</v>
      </c>
      <c r="E139" s="52">
        <v>6</v>
      </c>
      <c r="F139" s="52">
        <v>8.3000000000000007</v>
      </c>
      <c r="G139" s="52">
        <f t="shared" si="16"/>
        <v>296352</v>
      </c>
      <c r="H139" s="52">
        <f t="shared" si="17"/>
        <v>1620</v>
      </c>
      <c r="I139" s="52">
        <f t="shared" si="18"/>
        <v>504</v>
      </c>
      <c r="J139" s="52">
        <f t="shared" si="19"/>
        <v>540</v>
      </c>
      <c r="K139" s="52">
        <f t="shared" si="20"/>
        <v>45.174999999999997</v>
      </c>
      <c r="L139" s="52">
        <f t="shared" si="21"/>
        <v>48.174999999999997</v>
      </c>
      <c r="M139" s="52">
        <f>G139+I139*(K139-O139)^2</f>
        <v>684731.65454996482</v>
      </c>
      <c r="N139" s="52">
        <f>H139+J139*(L139-O139)^2</f>
        <v>512542.11345575709</v>
      </c>
      <c r="O139" s="52">
        <f>($U$7*$V$7+I139*K139+J139*L139)/($U$7+I139+J139)</f>
        <v>17.415415120565982</v>
      </c>
      <c r="P139" s="52">
        <f t="shared" si="22"/>
        <v>1679414.5168293137</v>
      </c>
      <c r="Q139" s="52">
        <f t="shared" si="23"/>
        <v>96432.643448509116</v>
      </c>
    </row>
    <row r="140" spans="1:17" s="54" customFormat="1">
      <c r="A140" s="52" t="s">
        <v>653</v>
      </c>
      <c r="B140" s="56" t="s">
        <v>792</v>
      </c>
      <c r="C140" s="52">
        <v>83</v>
      </c>
      <c r="D140" s="57">
        <v>90</v>
      </c>
      <c r="E140" s="52">
        <v>7</v>
      </c>
      <c r="F140" s="52">
        <v>9.61</v>
      </c>
      <c r="G140" s="52">
        <f t="shared" si="16"/>
        <v>333542.41666666663</v>
      </c>
      <c r="H140" s="52">
        <f t="shared" si="17"/>
        <v>2572.5</v>
      </c>
      <c r="I140" s="52">
        <f t="shared" si="18"/>
        <v>581</v>
      </c>
      <c r="J140" s="52">
        <f t="shared" si="19"/>
        <v>630</v>
      </c>
      <c r="K140" s="52">
        <f t="shared" si="20"/>
        <v>44.674999999999997</v>
      </c>
      <c r="L140" s="52">
        <f t="shared" si="21"/>
        <v>48.174999999999997</v>
      </c>
      <c r="M140" s="52">
        <f>G140+I140*(K140-O140)^2</f>
        <v>722859.43410326028</v>
      </c>
      <c r="N140" s="52">
        <f>H140+J140*(L140-O140)^2</f>
        <v>546597.89599116473</v>
      </c>
      <c r="O140" s="52">
        <f>($U$7*$V$7+I140*K140+J140*L140)/($U$7+I140+J140)</f>
        <v>18.789078632972039</v>
      </c>
      <c r="P140" s="52">
        <f t="shared" si="22"/>
        <v>1751598.078918017</v>
      </c>
      <c r="Q140" s="52">
        <f t="shared" si="23"/>
        <v>93224.266774008967</v>
      </c>
    </row>
    <row r="141" spans="1:17" s="54" customFormat="1">
      <c r="A141" s="52" t="s">
        <v>653</v>
      </c>
      <c r="B141" s="56" t="s">
        <v>793</v>
      </c>
      <c r="C141" s="52">
        <v>82</v>
      </c>
      <c r="D141" s="57">
        <v>90</v>
      </c>
      <c r="E141" s="52">
        <v>8</v>
      </c>
      <c r="F141" s="52">
        <v>10.9</v>
      </c>
      <c r="G141" s="52">
        <f t="shared" si="16"/>
        <v>367578.66666666663</v>
      </c>
      <c r="H141" s="52">
        <f t="shared" si="17"/>
        <v>3840</v>
      </c>
      <c r="I141" s="52">
        <f t="shared" si="18"/>
        <v>656</v>
      </c>
      <c r="J141" s="52">
        <f t="shared" si="19"/>
        <v>720</v>
      </c>
      <c r="K141" s="52">
        <f t="shared" si="20"/>
        <v>44.174999999999997</v>
      </c>
      <c r="L141" s="52">
        <f t="shared" si="21"/>
        <v>48.174999999999997</v>
      </c>
      <c r="M141" s="52">
        <f>G141+I141*(K141-O141)^2</f>
        <v>751056.77161075617</v>
      </c>
      <c r="N141" s="52">
        <f>H141+J141*(L141-O141)^2</f>
        <v>575515.23950961384</v>
      </c>
      <c r="O141" s="52">
        <f>($U$7*$V$7+I141*K141+J141*L141)/($U$7+I141+J141)</f>
        <v>19.997111714896072</v>
      </c>
      <c r="P141" s="52">
        <f t="shared" si="22"/>
        <v>1808712.7599439616</v>
      </c>
      <c r="Q141" s="52">
        <f t="shared" si="23"/>
        <v>90448.70007885345</v>
      </c>
    </row>
    <row r="142" spans="1:17" s="54" customFormat="1">
      <c r="A142" s="52" t="s">
        <v>653</v>
      </c>
      <c r="B142" s="56" t="s">
        <v>794</v>
      </c>
      <c r="C142" s="52">
        <v>81</v>
      </c>
      <c r="D142" s="57">
        <v>90</v>
      </c>
      <c r="E142" s="52">
        <v>9</v>
      </c>
      <c r="F142" s="52">
        <v>12.2</v>
      </c>
      <c r="G142" s="52">
        <f t="shared" si="16"/>
        <v>398580.75</v>
      </c>
      <c r="H142" s="52">
        <f t="shared" si="17"/>
        <v>5467.5</v>
      </c>
      <c r="I142" s="52">
        <f t="shared" si="18"/>
        <v>729</v>
      </c>
      <c r="J142" s="52">
        <f t="shared" si="19"/>
        <v>810</v>
      </c>
      <c r="K142" s="52">
        <f t="shared" si="20"/>
        <v>43.674999999999997</v>
      </c>
      <c r="L142" s="52">
        <f t="shared" si="21"/>
        <v>48.174999999999997</v>
      </c>
      <c r="M142" s="52">
        <f>G142+I142*(K142-O142)^2</f>
        <v>771270.03914348956</v>
      </c>
      <c r="N142" s="52">
        <f>H142+J142*(L142-O142)^2</f>
        <v>600799.57501542766</v>
      </c>
      <c r="O142" s="52">
        <f>($U$7*$V$7+I142*K142+J142*L142)/($U$7+I142+J142)</f>
        <v>21.064524711111812</v>
      </c>
      <c r="P142" s="52">
        <f t="shared" si="22"/>
        <v>1854210.3629825092</v>
      </c>
      <c r="Q142" s="52">
        <f t="shared" si="23"/>
        <v>88025.264676605264</v>
      </c>
    </row>
    <row r="143" spans="1:17" s="54" customFormat="1">
      <c r="A143" s="52" t="s">
        <v>653</v>
      </c>
      <c r="B143" s="56" t="s">
        <v>795</v>
      </c>
      <c r="C143" s="52">
        <v>80</v>
      </c>
      <c r="D143" s="57">
        <v>90</v>
      </c>
      <c r="E143" s="52">
        <v>10</v>
      </c>
      <c r="F143" s="52">
        <v>13.4</v>
      </c>
      <c r="G143" s="52">
        <f t="shared" si="16"/>
        <v>426666.66666666663</v>
      </c>
      <c r="H143" s="52">
        <f t="shared" si="17"/>
        <v>7500</v>
      </c>
      <c r="I143" s="52">
        <f t="shared" si="18"/>
        <v>800</v>
      </c>
      <c r="J143" s="52">
        <f t="shared" si="19"/>
        <v>900</v>
      </c>
      <c r="K143" s="52">
        <f t="shared" si="20"/>
        <v>43.174999999999997</v>
      </c>
      <c r="L143" s="52">
        <f t="shared" si="21"/>
        <v>48.174999999999997</v>
      </c>
      <c r="M143" s="52">
        <f>G143+I143*(K143-O143)^2</f>
        <v>784977.35866125708</v>
      </c>
      <c r="N143" s="52">
        <f>H143+J143*(L143-O143)^2</f>
        <v>623569.88724942319</v>
      </c>
      <c r="O143" s="52">
        <f>($U$7*$V$7+I143*K143+J143*L143)/($U$7+I143+J143)</f>
        <v>22.011626804943447</v>
      </c>
      <c r="P143" s="52">
        <f t="shared" si="22"/>
        <v>1890687.9947342721</v>
      </c>
      <c r="Q143" s="52">
        <f t="shared" si="23"/>
        <v>85894.968667634093</v>
      </c>
    </row>
    <row r="144" spans="1:17" s="54" customFormat="1">
      <c r="A144" s="52" t="s">
        <v>653</v>
      </c>
      <c r="B144" s="56" t="s">
        <v>796</v>
      </c>
      <c r="C144" s="52">
        <v>79</v>
      </c>
      <c r="D144" s="57">
        <v>90</v>
      </c>
      <c r="E144" s="52">
        <v>11</v>
      </c>
      <c r="F144" s="52">
        <v>14.7</v>
      </c>
      <c r="G144" s="52">
        <f t="shared" si="16"/>
        <v>451952.41666666663</v>
      </c>
      <c r="H144" s="52">
        <f t="shared" si="17"/>
        <v>9982.5</v>
      </c>
      <c r="I144" s="52">
        <f t="shared" si="18"/>
        <v>869</v>
      </c>
      <c r="J144" s="52">
        <f t="shared" si="19"/>
        <v>990</v>
      </c>
      <c r="K144" s="52">
        <f t="shared" si="20"/>
        <v>42.674999999999997</v>
      </c>
      <c r="L144" s="52">
        <f t="shared" si="21"/>
        <v>48.174999999999997</v>
      </c>
      <c r="M144" s="52">
        <f>G144+I144*(K144-O144)^2</f>
        <v>793320.90138699824</v>
      </c>
      <c r="N144" s="52">
        <f>H144+J144*(L144-O144)^2</f>
        <v>644669.69778621767</v>
      </c>
      <c r="O144" s="52">
        <f>($U$7*$V$7+I144*K144+J144*L144)/($U$7+I144+J144)</f>
        <v>22.855083341724086</v>
      </c>
      <c r="P144" s="52">
        <f t="shared" si="22"/>
        <v>1920131.3479968077</v>
      </c>
      <c r="Q144" s="52">
        <f t="shared" si="23"/>
        <v>84013.316393882007</v>
      </c>
    </row>
    <row r="145" spans="1:17" s="54" customFormat="1">
      <c r="A145" s="52" t="s">
        <v>653</v>
      </c>
      <c r="B145" s="56" t="s">
        <v>797</v>
      </c>
      <c r="C145" s="52">
        <v>78</v>
      </c>
      <c r="D145" s="57">
        <v>90</v>
      </c>
      <c r="E145" s="52">
        <v>12</v>
      </c>
      <c r="F145" s="52">
        <v>15.9</v>
      </c>
      <c r="G145" s="52">
        <f t="shared" si="16"/>
        <v>474552</v>
      </c>
      <c r="H145" s="52">
        <f t="shared" si="17"/>
        <v>12960</v>
      </c>
      <c r="I145" s="52">
        <f t="shared" si="18"/>
        <v>936</v>
      </c>
      <c r="J145" s="52">
        <f t="shared" si="19"/>
        <v>1080</v>
      </c>
      <c r="K145" s="52">
        <f t="shared" si="20"/>
        <v>42.174999999999997</v>
      </c>
      <c r="L145" s="52">
        <f t="shared" si="21"/>
        <v>48.174999999999997</v>
      </c>
      <c r="M145" s="52">
        <f>G145+I145*(K145-O145)^2</f>
        <v>797198.21084169531</v>
      </c>
      <c r="N145" s="52">
        <f>H145+J145*(L145-O145)^2</f>
        <v>664743.33552201348</v>
      </c>
      <c r="O145" s="52">
        <f>($U$7*$V$7+I145*K145+J145*L145)/($U$7+I145+J145)</f>
        <v>23.608700147431463</v>
      </c>
      <c r="P145" s="52">
        <f t="shared" si="22"/>
        <v>1944082.2951873008</v>
      </c>
      <c r="Q145" s="52">
        <f t="shared" si="23"/>
        <v>82346.01155704922</v>
      </c>
    </row>
    <row r="146" spans="1:17" s="54" customFormat="1">
      <c r="A146" s="52" t="s">
        <v>653</v>
      </c>
      <c r="B146" s="56" t="s">
        <v>798</v>
      </c>
      <c r="C146" s="52">
        <v>77</v>
      </c>
      <c r="D146" s="57">
        <v>90</v>
      </c>
      <c r="E146" s="52">
        <v>13</v>
      </c>
      <c r="F146" s="52">
        <v>17.100000000000001</v>
      </c>
      <c r="G146" s="52">
        <f t="shared" si="16"/>
        <v>494577.41666666663</v>
      </c>
      <c r="H146" s="52">
        <f t="shared" si="17"/>
        <v>16477.5</v>
      </c>
      <c r="I146" s="52">
        <f t="shared" si="18"/>
        <v>1001</v>
      </c>
      <c r="J146" s="52">
        <f t="shared" si="19"/>
        <v>1170</v>
      </c>
      <c r="K146" s="52">
        <f t="shared" si="20"/>
        <v>41.674999999999997</v>
      </c>
      <c r="L146" s="52">
        <f t="shared" si="21"/>
        <v>48.174999999999997</v>
      </c>
      <c r="M146" s="52">
        <f>G146+I146*(K146-O146)^2</f>
        <v>797326.26785991166</v>
      </c>
      <c r="N146" s="52">
        <f>H146+J146*(L146-O146)^2</f>
        <v>684289.19535741257</v>
      </c>
      <c r="O146" s="52">
        <f>($U$7*$V$7+I146*K146+J146*L146)/($U$7+I146+J146)</f>
        <v>24.284013691326859</v>
      </c>
      <c r="P146" s="52">
        <f t="shared" si="22"/>
        <v>1963756.2120409161</v>
      </c>
      <c r="Q146" s="52">
        <f t="shared" si="23"/>
        <v>80866.212521626119</v>
      </c>
    </row>
    <row r="147" spans="1:17" s="54" customFormat="1">
      <c r="A147" s="52" t="s">
        <v>653</v>
      </c>
      <c r="B147" s="56" t="s">
        <v>799</v>
      </c>
      <c r="C147" s="52">
        <v>76</v>
      </c>
      <c r="D147" s="57">
        <v>90</v>
      </c>
      <c r="E147" s="52">
        <v>14</v>
      </c>
      <c r="F147" s="52">
        <v>18.3</v>
      </c>
      <c r="G147" s="52">
        <f t="shared" si="16"/>
        <v>512138.66666666663</v>
      </c>
      <c r="H147" s="52">
        <f t="shared" si="17"/>
        <v>20580</v>
      </c>
      <c r="I147" s="52">
        <f t="shared" si="18"/>
        <v>1064</v>
      </c>
      <c r="J147" s="52">
        <f t="shared" si="19"/>
        <v>1260</v>
      </c>
      <c r="K147" s="52">
        <f t="shared" si="20"/>
        <v>41.174999999999997</v>
      </c>
      <c r="L147" s="52">
        <f t="shared" si="21"/>
        <v>48.174999999999997</v>
      </c>
      <c r="M147" s="52">
        <f>G147+I147*(K147-O147)^2</f>
        <v>794287.09353380743</v>
      </c>
      <c r="N147" s="52">
        <f>H147+J147*(L147-O147)^2</f>
        <v>703697.46678257105</v>
      </c>
      <c r="O147" s="52">
        <f>($U$7*$V$7+I147*K147+J147*L147)/($U$7+I147+J147)</f>
        <v>24.890740946538426</v>
      </c>
      <c r="P147" s="52">
        <f t="shared" si="22"/>
        <v>1980125.3091399705</v>
      </c>
      <c r="Q147" s="52">
        <f t="shared" si="23"/>
        <v>79552.686414316966</v>
      </c>
    </row>
    <row r="148" spans="1:17" s="54" customFormat="1">
      <c r="A148" s="52" t="s">
        <v>653</v>
      </c>
      <c r="B148" s="56" t="s">
        <v>800</v>
      </c>
      <c r="C148" s="52">
        <v>75</v>
      </c>
      <c r="D148" s="57">
        <v>90</v>
      </c>
      <c r="E148" s="52">
        <v>15</v>
      </c>
      <c r="F148" s="52">
        <v>19.5</v>
      </c>
      <c r="G148" s="52">
        <f t="shared" si="16"/>
        <v>527343.75</v>
      </c>
      <c r="H148" s="52">
        <f t="shared" si="17"/>
        <v>25312.5</v>
      </c>
      <c r="I148" s="52">
        <f t="shared" si="18"/>
        <v>1125</v>
      </c>
      <c r="J148" s="52">
        <f t="shared" si="19"/>
        <v>1350</v>
      </c>
      <c r="K148" s="52">
        <f t="shared" si="20"/>
        <v>40.674999999999997</v>
      </c>
      <c r="L148" s="52">
        <f t="shared" si="21"/>
        <v>48.174999999999997</v>
      </c>
      <c r="M148" s="52">
        <f>G148+I148*(K148-O148)^2</f>
        <v>788560.64146025013</v>
      </c>
      <c r="N148" s="52">
        <f>H148+J148*(L148-O148)^2</f>
        <v>723277.21052408998</v>
      </c>
      <c r="O148" s="52">
        <f>($U$7*$V$7+I148*K148+J148*L148)/($U$7+I148+J148)</f>
        <v>25.437126381640009</v>
      </c>
      <c r="P148" s="52">
        <f t="shared" si="22"/>
        <v>1993978.6008079322</v>
      </c>
      <c r="Q148" s="52">
        <f t="shared" si="23"/>
        <v>78388.516489313217</v>
      </c>
    </row>
    <row r="149" spans="1:17" s="54" customFormat="1">
      <c r="A149" s="52" t="s">
        <v>653</v>
      </c>
      <c r="B149" s="56" t="s">
        <v>801</v>
      </c>
      <c r="C149" s="52">
        <v>74</v>
      </c>
      <c r="D149" s="57">
        <v>90</v>
      </c>
      <c r="E149" s="52">
        <v>16</v>
      </c>
      <c r="F149" s="52">
        <v>20.7</v>
      </c>
      <c r="G149" s="52">
        <f t="shared" si="16"/>
        <v>540298.66666666663</v>
      </c>
      <c r="H149" s="52">
        <f t="shared" si="17"/>
        <v>30720</v>
      </c>
      <c r="I149" s="52">
        <f t="shared" si="18"/>
        <v>1184</v>
      </c>
      <c r="J149" s="52">
        <f t="shared" si="19"/>
        <v>1440</v>
      </c>
      <c r="K149" s="52">
        <f t="shared" si="20"/>
        <v>40.174999999999997</v>
      </c>
      <c r="L149" s="52">
        <f t="shared" si="21"/>
        <v>48.174999999999997</v>
      </c>
      <c r="M149" s="52">
        <f>G149+I149*(K149-O149)^2</f>
        <v>780548.80751311057</v>
      </c>
      <c r="N149" s="52">
        <f>H149+J149*(L149-O149)^2</f>
        <v>743276.02075182414</v>
      </c>
      <c r="O149" s="52">
        <f>($U$7*$V$7+I149*K149+J149*L149)/($U$7+I149+J149)</f>
        <v>25.930212521434495</v>
      </c>
      <c r="P149" s="52">
        <f t="shared" si="22"/>
        <v>2005965.5770885265</v>
      </c>
      <c r="Q149" s="52">
        <f t="shared" si="23"/>
        <v>77360.167234663051</v>
      </c>
    </row>
    <row r="150" spans="1:17" s="54" customFormat="1">
      <c r="A150" s="52" t="s">
        <v>653</v>
      </c>
      <c r="B150" s="56" t="s">
        <v>802</v>
      </c>
      <c r="C150" s="52">
        <v>94</v>
      </c>
      <c r="D150" s="57">
        <v>100</v>
      </c>
      <c r="E150" s="52">
        <v>6</v>
      </c>
      <c r="F150" s="52">
        <v>9.26</v>
      </c>
      <c r="G150" s="52">
        <f t="shared" si="16"/>
        <v>415292</v>
      </c>
      <c r="H150" s="52">
        <f t="shared" si="17"/>
        <v>1799.9999999999998</v>
      </c>
      <c r="I150" s="52">
        <f t="shared" si="18"/>
        <v>564</v>
      </c>
      <c r="J150" s="52">
        <f t="shared" si="19"/>
        <v>600</v>
      </c>
      <c r="K150" s="52">
        <f t="shared" si="20"/>
        <v>50.174999999999997</v>
      </c>
      <c r="L150" s="52">
        <f t="shared" si="21"/>
        <v>53.174999999999997</v>
      </c>
      <c r="M150" s="52">
        <f>G150+I150*(K150-O150)^2</f>
        <v>920963.62770255748</v>
      </c>
      <c r="N150" s="52">
        <f>H150+J150*(L150-O150)^2</f>
        <v>652943.19891164638</v>
      </c>
      <c r="O150" s="52">
        <f>($U$7*$V$7+I150*K150+J150*L150)/($U$7+I150+J150)</f>
        <v>20.232039221515858</v>
      </c>
      <c r="P150" s="52">
        <f t="shared" si="22"/>
        <v>2056047.5754377958</v>
      </c>
      <c r="Q150" s="52">
        <f t="shared" si="23"/>
        <v>101623.34863661604</v>
      </c>
    </row>
    <row r="151" spans="1:17" s="54" customFormat="1">
      <c r="A151" s="52" t="s">
        <v>653</v>
      </c>
      <c r="B151" s="56" t="s">
        <v>803</v>
      </c>
      <c r="C151" s="52">
        <v>93</v>
      </c>
      <c r="D151" s="57">
        <v>100</v>
      </c>
      <c r="E151" s="52">
        <v>7</v>
      </c>
      <c r="F151" s="52">
        <v>10.7</v>
      </c>
      <c r="G151" s="52">
        <f t="shared" si="16"/>
        <v>469208.24999999994</v>
      </c>
      <c r="H151" s="52">
        <f t="shared" si="17"/>
        <v>2858.333333333333</v>
      </c>
      <c r="I151" s="52">
        <f t="shared" si="18"/>
        <v>651</v>
      </c>
      <c r="J151" s="52">
        <f t="shared" si="19"/>
        <v>700</v>
      </c>
      <c r="K151" s="52">
        <f t="shared" si="20"/>
        <v>49.674999999999997</v>
      </c>
      <c r="L151" s="52">
        <f t="shared" si="21"/>
        <v>53.174999999999997</v>
      </c>
      <c r="M151" s="52">
        <f>G151+I151*(K151-O151)^2</f>
        <v>974152.43244748958</v>
      </c>
      <c r="N151" s="52">
        <f>H151+J151*(L151-O151)^2</f>
        <v>690850.9501995059</v>
      </c>
      <c r="O151" s="52">
        <f>($U$7*$V$7+I151*K151+J151*L151)/($U$7+I151+J151)</f>
        <v>21.824615703741305</v>
      </c>
      <c r="P151" s="52">
        <f t="shared" si="22"/>
        <v>2147144.1314705871</v>
      </c>
      <c r="Q151" s="52">
        <f t="shared" si="23"/>
        <v>98381.761246889262</v>
      </c>
    </row>
    <row r="152" spans="1:17" s="54" customFormat="1">
      <c r="A152" s="52" t="s">
        <v>653</v>
      </c>
      <c r="B152" s="56" t="s">
        <v>804</v>
      </c>
      <c r="C152" s="52">
        <v>92</v>
      </c>
      <c r="D152" s="57">
        <v>100</v>
      </c>
      <c r="E152" s="52">
        <v>8</v>
      </c>
      <c r="F152" s="52">
        <v>12.2</v>
      </c>
      <c r="G152" s="52">
        <f t="shared" si="16"/>
        <v>519125.33333333331</v>
      </c>
      <c r="H152" s="52">
        <f t="shared" si="17"/>
        <v>4266.6666666666661</v>
      </c>
      <c r="I152" s="52">
        <f t="shared" si="18"/>
        <v>736</v>
      </c>
      <c r="J152" s="52">
        <f t="shared" si="19"/>
        <v>800</v>
      </c>
      <c r="K152" s="52">
        <f t="shared" si="20"/>
        <v>49.174999999999997</v>
      </c>
      <c r="L152" s="52">
        <f t="shared" si="21"/>
        <v>53.174999999999997</v>
      </c>
      <c r="M152" s="52">
        <f>G152+I152*(K152-O152)^2</f>
        <v>1015018.4398196233</v>
      </c>
      <c r="N152" s="52">
        <f>H152+J152*(L152-O152)^2</f>
        <v>722205.95432056242</v>
      </c>
      <c r="O152" s="52">
        <f>($U$7*$V$7+I152*K152+J152*L152)/($U$7+I152+J152)</f>
        <v>23.217962269820973</v>
      </c>
      <c r="P152" s="52">
        <f t="shared" si="22"/>
        <v>2219365.1429637778</v>
      </c>
      <c r="Q152" s="52">
        <f t="shared" si="23"/>
        <v>95588.282777448519</v>
      </c>
    </row>
    <row r="153" spans="1:17" s="54" customFormat="1">
      <c r="A153" s="52" t="s">
        <v>653</v>
      </c>
      <c r="B153" s="56" t="s">
        <v>805</v>
      </c>
      <c r="C153" s="52">
        <v>91</v>
      </c>
      <c r="D153" s="57">
        <v>100</v>
      </c>
      <c r="E153" s="52">
        <v>9</v>
      </c>
      <c r="F153" s="52">
        <v>13.6</v>
      </c>
      <c r="G153" s="52">
        <f t="shared" si="16"/>
        <v>565178.25</v>
      </c>
      <c r="H153" s="52">
        <f t="shared" si="17"/>
        <v>6074.9999999999991</v>
      </c>
      <c r="I153" s="52">
        <f t="shared" si="18"/>
        <v>819</v>
      </c>
      <c r="J153" s="52">
        <f t="shared" si="19"/>
        <v>900</v>
      </c>
      <c r="K153" s="52">
        <f t="shared" si="20"/>
        <v>48.674999999999997</v>
      </c>
      <c r="L153" s="52">
        <f t="shared" si="21"/>
        <v>53.174999999999997</v>
      </c>
      <c r="M153" s="52">
        <f>G153+I153*(K153-O153)^2</f>
        <v>1046062.7697277828</v>
      </c>
      <c r="N153" s="52">
        <f>H153+J153*(L153-O153)^2</f>
        <v>749018.8403958265</v>
      </c>
      <c r="O153" s="52">
        <f>($U$7*$V$7+I153*K153+J153*L153)/($U$7+I153+J153)</f>
        <v>24.443603305871765</v>
      </c>
      <c r="P153" s="52">
        <f t="shared" si="22"/>
        <v>2277222.3589472012</v>
      </c>
      <c r="Q153" s="52">
        <f t="shared" si="23"/>
        <v>93162.302237173601</v>
      </c>
    </row>
    <row r="154" spans="1:17" s="54" customFormat="1">
      <c r="A154" s="52" t="s">
        <v>653</v>
      </c>
      <c r="B154" s="56" t="s">
        <v>806</v>
      </c>
      <c r="C154" s="52">
        <v>90</v>
      </c>
      <c r="D154" s="57">
        <v>100</v>
      </c>
      <c r="E154" s="52">
        <v>10</v>
      </c>
      <c r="F154" s="52">
        <v>15</v>
      </c>
      <c r="G154" s="52">
        <f t="shared" si="16"/>
        <v>607500</v>
      </c>
      <c r="H154" s="52">
        <f t="shared" si="17"/>
        <v>8333.3333333333321</v>
      </c>
      <c r="I154" s="52">
        <f t="shared" si="18"/>
        <v>900</v>
      </c>
      <c r="J154" s="52">
        <f t="shared" si="19"/>
        <v>1000</v>
      </c>
      <c r="K154" s="52">
        <f t="shared" si="20"/>
        <v>48.174999999999997</v>
      </c>
      <c r="L154" s="52">
        <f t="shared" si="21"/>
        <v>53.174999999999997</v>
      </c>
      <c r="M154" s="52">
        <f>G154+I154*(K154-O154)^2</f>
        <v>1069145.4114902986</v>
      </c>
      <c r="N154" s="52">
        <f>H154+J154*(L154-O154)^2</f>
        <v>772754.3224205377</v>
      </c>
      <c r="O154" s="52">
        <f>($U$7*$V$7+I154*K154+J154*L154)/($U$7+I154+J154)</f>
        <v>25.526835701312745</v>
      </c>
      <c r="P154" s="52">
        <f t="shared" si="22"/>
        <v>2324040.4827344278</v>
      </c>
      <c r="Q154" s="52">
        <f t="shared" si="23"/>
        <v>91043.030555287798</v>
      </c>
    </row>
    <row r="155" spans="1:17" s="54" customFormat="1">
      <c r="A155" s="52" t="s">
        <v>653</v>
      </c>
      <c r="B155" s="56" t="s">
        <v>807</v>
      </c>
      <c r="C155" s="52">
        <v>89</v>
      </c>
      <c r="D155" s="57">
        <v>100</v>
      </c>
      <c r="E155" s="52">
        <v>11</v>
      </c>
      <c r="F155" s="52">
        <v>16.399999999999999</v>
      </c>
      <c r="G155" s="52">
        <f t="shared" si="16"/>
        <v>646221.58333333326</v>
      </c>
      <c r="H155" s="52">
        <f t="shared" si="17"/>
        <v>11091.666666666664</v>
      </c>
      <c r="I155" s="52">
        <f t="shared" si="18"/>
        <v>979</v>
      </c>
      <c r="J155" s="52">
        <f t="shared" si="19"/>
        <v>1100</v>
      </c>
      <c r="K155" s="52">
        <f t="shared" si="20"/>
        <v>47.674999999999997</v>
      </c>
      <c r="L155" s="52">
        <f t="shared" si="21"/>
        <v>53.174999999999997</v>
      </c>
      <c r="M155" s="52">
        <f>G155+I155*(K155-O155)^2</f>
        <v>1085675.7418279517</v>
      </c>
      <c r="N155" s="52">
        <f>H155+J155*(L155-O155)^2</f>
        <v>794495.70917996112</v>
      </c>
      <c r="O155" s="52">
        <f>($U$7*$V$7+I155*K155+J155*L155)/($U$7+I155+J155)</f>
        <v>26.488196272428873</v>
      </c>
      <c r="P155" s="52">
        <f t="shared" si="22"/>
        <v>2362312.1998315048</v>
      </c>
      <c r="Q155" s="52">
        <f t="shared" si="23"/>
        <v>89183.581076465998</v>
      </c>
    </row>
    <row r="156" spans="1:17" s="54" customFormat="1">
      <c r="A156" s="52" t="s">
        <v>653</v>
      </c>
      <c r="B156" s="56" t="s">
        <v>808</v>
      </c>
      <c r="C156" s="52">
        <v>88</v>
      </c>
      <c r="D156" s="57">
        <v>100</v>
      </c>
      <c r="E156" s="52">
        <v>12</v>
      </c>
      <c r="F156" s="52">
        <v>17.8</v>
      </c>
      <c r="G156" s="52">
        <f t="shared" si="16"/>
        <v>681472</v>
      </c>
      <c r="H156" s="52">
        <f t="shared" si="17"/>
        <v>14399.999999999998</v>
      </c>
      <c r="I156" s="52">
        <f t="shared" si="18"/>
        <v>1056</v>
      </c>
      <c r="J156" s="52">
        <f t="shared" si="19"/>
        <v>1200</v>
      </c>
      <c r="K156" s="52">
        <f t="shared" si="20"/>
        <v>47.174999999999997</v>
      </c>
      <c r="L156" s="52">
        <f t="shared" si="21"/>
        <v>53.174999999999997</v>
      </c>
      <c r="M156" s="52">
        <f>G156+I156*(K156-O156)^2</f>
        <v>1096741.2777561182</v>
      </c>
      <c r="N156" s="52">
        <f>H156+J156*(L156-O156)^2</f>
        <v>815055.63158773561</v>
      </c>
      <c r="O156" s="52">
        <f>($U$7*$V$7+I156*K156+J156*L156)/($U$7+I156+J156)</f>
        <v>27.3445329828686</v>
      </c>
      <c r="P156" s="52">
        <f t="shared" si="22"/>
        <v>2393937.658167446</v>
      </c>
      <c r="Q156" s="52">
        <f t="shared" si="23"/>
        <v>87547.213173004362</v>
      </c>
    </row>
    <row r="157" spans="1:17" s="54" customFormat="1">
      <c r="A157" s="52" t="s">
        <v>653</v>
      </c>
      <c r="B157" s="56" t="s">
        <v>809</v>
      </c>
      <c r="C157" s="52">
        <v>87</v>
      </c>
      <c r="D157" s="57">
        <v>100</v>
      </c>
      <c r="E157" s="52">
        <v>13</v>
      </c>
      <c r="F157" s="52">
        <v>19.2</v>
      </c>
      <c r="G157" s="52">
        <f t="shared" si="16"/>
        <v>713378.25</v>
      </c>
      <c r="H157" s="52">
        <f t="shared" si="17"/>
        <v>18308.333333333332</v>
      </c>
      <c r="I157" s="52">
        <f t="shared" si="18"/>
        <v>1131</v>
      </c>
      <c r="J157" s="52">
        <f t="shared" si="19"/>
        <v>1300</v>
      </c>
      <c r="K157" s="52">
        <f t="shared" si="20"/>
        <v>46.674999999999997</v>
      </c>
      <c r="L157" s="52">
        <f t="shared" si="21"/>
        <v>53.174999999999997</v>
      </c>
      <c r="M157" s="52">
        <f>G157+I157*(K157-O157)^2</f>
        <v>1103196.2578523776</v>
      </c>
      <c r="N157" s="52">
        <f>H157+J157*(L157-O157)^2</f>
        <v>835051.89929830236</v>
      </c>
      <c r="O157" s="52">
        <f>($U$7*$V$7+I157*K157+J157*L157)/($U$7+I157+J157)</f>
        <v>28.109799392154972</v>
      </c>
      <c r="P157" s="52">
        <f t="shared" si="22"/>
        <v>2420388.9059742717</v>
      </c>
      <c r="Q157" s="52">
        <f t="shared" si="23"/>
        <v>86104.808938969742</v>
      </c>
    </row>
    <row r="158" spans="1:17" s="54" customFormat="1">
      <c r="A158" s="52" t="s">
        <v>653</v>
      </c>
      <c r="B158" s="56" t="s">
        <v>810</v>
      </c>
      <c r="C158" s="52">
        <v>86</v>
      </c>
      <c r="D158" s="57">
        <v>100</v>
      </c>
      <c r="E158" s="52">
        <v>14</v>
      </c>
      <c r="F158" s="52">
        <v>20.6</v>
      </c>
      <c r="G158" s="52">
        <f t="shared" si="16"/>
        <v>742065.33333333326</v>
      </c>
      <c r="H158" s="52">
        <f t="shared" si="17"/>
        <v>22866.666666666664</v>
      </c>
      <c r="I158" s="52">
        <f t="shared" si="18"/>
        <v>1204</v>
      </c>
      <c r="J158" s="52">
        <f t="shared" si="19"/>
        <v>1400</v>
      </c>
      <c r="K158" s="52">
        <f t="shared" si="20"/>
        <v>46.174999999999997</v>
      </c>
      <c r="L158" s="52">
        <f t="shared" si="21"/>
        <v>53.174999999999997</v>
      </c>
      <c r="M158" s="52">
        <f>G158+I158*(K158-O158)^2</f>
        <v>1105723.5712684446</v>
      </c>
      <c r="N158" s="52">
        <f>H158+J158*(L158-O158)^2</f>
        <v>854960.29744193272</v>
      </c>
      <c r="O158" s="52">
        <f>($U$7*$V$7+I158*K158+J158*L158)/($U$7+I158+J158)</f>
        <v>28.795652317773051</v>
      </c>
      <c r="P158" s="52">
        <f t="shared" si="22"/>
        <v>2442824.6175339692</v>
      </c>
      <c r="Q158" s="52">
        <f t="shared" si="23"/>
        <v>84833.105726388632</v>
      </c>
    </row>
    <row r="159" spans="1:17" s="54" customFormat="1">
      <c r="A159" s="52" t="s">
        <v>653</v>
      </c>
      <c r="B159" s="56" t="s">
        <v>811</v>
      </c>
      <c r="C159" s="52">
        <v>102</v>
      </c>
      <c r="D159" s="57">
        <v>110</v>
      </c>
      <c r="E159" s="52">
        <v>8</v>
      </c>
      <c r="F159" s="52">
        <v>13.5</v>
      </c>
      <c r="G159" s="52">
        <f t="shared" si="16"/>
        <v>707472</v>
      </c>
      <c r="H159" s="52">
        <f t="shared" si="17"/>
        <v>4693.333333333333</v>
      </c>
      <c r="I159" s="52">
        <f t="shared" si="18"/>
        <v>816</v>
      </c>
      <c r="J159" s="52">
        <f t="shared" si="19"/>
        <v>880</v>
      </c>
      <c r="K159" s="52">
        <f t="shared" si="20"/>
        <v>54.174999999999997</v>
      </c>
      <c r="L159" s="52">
        <f t="shared" si="21"/>
        <v>58.174999999999997</v>
      </c>
      <c r="M159" s="52">
        <f>G159+I159*(K159-O159)^2</f>
        <v>1328532.8499618047</v>
      </c>
      <c r="N159" s="52">
        <f>H159+J159*(L159-O159)^2</f>
        <v>882765.15421114245</v>
      </c>
      <c r="O159" s="52">
        <f>($U$7*$V$7+I159*K159+J159*L159)/($U$7+I159+J159)</f>
        <v>26.586886929397842</v>
      </c>
      <c r="P159" s="52">
        <f t="shared" si="22"/>
        <v>2693438.7529965392</v>
      </c>
      <c r="Q159" s="52">
        <f t="shared" si="23"/>
        <v>101307.03756889758</v>
      </c>
    </row>
    <row r="160" spans="1:17" s="54" customFormat="1">
      <c r="A160" s="52" t="s">
        <v>653</v>
      </c>
      <c r="B160" s="56" t="s">
        <v>812</v>
      </c>
      <c r="C160" s="52">
        <v>101</v>
      </c>
      <c r="D160" s="57">
        <v>110</v>
      </c>
      <c r="E160" s="52">
        <v>9</v>
      </c>
      <c r="F160" s="52">
        <v>15</v>
      </c>
      <c r="G160" s="52">
        <f t="shared" si="16"/>
        <v>772725.75</v>
      </c>
      <c r="H160" s="52">
        <f t="shared" si="17"/>
        <v>6682.5</v>
      </c>
      <c r="I160" s="52">
        <f t="shared" si="18"/>
        <v>909</v>
      </c>
      <c r="J160" s="52">
        <f t="shared" si="19"/>
        <v>990</v>
      </c>
      <c r="K160" s="52">
        <f t="shared" si="20"/>
        <v>53.674999999999997</v>
      </c>
      <c r="L160" s="52">
        <f t="shared" si="21"/>
        <v>58.174999999999997</v>
      </c>
      <c r="M160" s="52">
        <f>G160+I160*(K160-O160)^2</f>
        <v>1373492.518772678</v>
      </c>
      <c r="N160" s="52">
        <f>H160+J160*(L160-O160)^2</f>
        <v>910090.15481208917</v>
      </c>
      <c r="O160" s="52">
        <f>($U$7*$V$7+I160*K160+J160*L160)/($U$7+I160+J160)</f>
        <v>27.966839104992239</v>
      </c>
      <c r="P160" s="52">
        <f t="shared" si="22"/>
        <v>2765723.4224083591</v>
      </c>
      <c r="Q160" s="52">
        <f t="shared" si="23"/>
        <v>98892.957192100483</v>
      </c>
    </row>
    <row r="161" spans="1:17" s="54" customFormat="1">
      <c r="A161" s="52" t="s">
        <v>653</v>
      </c>
      <c r="B161" s="56" t="s">
        <v>813</v>
      </c>
      <c r="C161" s="52">
        <v>100</v>
      </c>
      <c r="D161" s="57">
        <v>110</v>
      </c>
      <c r="E161" s="52">
        <v>10</v>
      </c>
      <c r="F161" s="52">
        <v>16.600000000000001</v>
      </c>
      <c r="G161" s="52">
        <f t="shared" si="16"/>
        <v>833333.33333333326</v>
      </c>
      <c r="H161" s="52">
        <f t="shared" si="17"/>
        <v>9166.6666666666661</v>
      </c>
      <c r="I161" s="52">
        <f t="shared" si="18"/>
        <v>1000</v>
      </c>
      <c r="J161" s="52">
        <f t="shared" si="19"/>
        <v>1100</v>
      </c>
      <c r="K161" s="52">
        <f t="shared" si="20"/>
        <v>53.174999999999997</v>
      </c>
      <c r="L161" s="52">
        <f t="shared" si="21"/>
        <v>58.174999999999997</v>
      </c>
      <c r="M161" s="52">
        <f>G161+I161*(K161-O161)^2</f>
        <v>1409005.7159496711</v>
      </c>
      <c r="N161" s="52">
        <f>H161+J161*(L161-O161)^2</f>
        <v>933831.19788198569</v>
      </c>
      <c r="O161" s="52">
        <f>($U$7*$V$7+I161*K161+J161*L161)/($U$7+I161+J161)</f>
        <v>29.181826332968413</v>
      </c>
      <c r="P161" s="52">
        <f t="shared" si="22"/>
        <v>2824977.6626552483</v>
      </c>
      <c r="Q161" s="52">
        <f t="shared" si="23"/>
        <v>96806.061088222777</v>
      </c>
    </row>
    <row r="162" spans="1:17" s="54" customFormat="1">
      <c r="A162" s="52" t="s">
        <v>653</v>
      </c>
      <c r="B162" s="56" t="s">
        <v>814</v>
      </c>
      <c r="C162" s="52">
        <v>99</v>
      </c>
      <c r="D162" s="57">
        <v>110</v>
      </c>
      <c r="E162" s="52">
        <v>11</v>
      </c>
      <c r="F162" s="52">
        <v>18.2</v>
      </c>
      <c r="G162" s="52">
        <f t="shared" si="16"/>
        <v>889440.75</v>
      </c>
      <c r="H162" s="52">
        <f t="shared" si="17"/>
        <v>12200.833333333332</v>
      </c>
      <c r="I162" s="52">
        <f t="shared" si="18"/>
        <v>1089</v>
      </c>
      <c r="J162" s="52">
        <f t="shared" si="19"/>
        <v>1210</v>
      </c>
      <c r="K162" s="52">
        <f t="shared" si="20"/>
        <v>52.674999999999997</v>
      </c>
      <c r="L162" s="52">
        <f t="shared" si="21"/>
        <v>58.174999999999997</v>
      </c>
      <c r="M162" s="52">
        <f>G162+I162*(K162-O162)^2</f>
        <v>1436759.038586762</v>
      </c>
      <c r="N162" s="52">
        <f>H162+J162*(L162-O162)^2</f>
        <v>955324.64918168925</v>
      </c>
      <c r="O162" s="52">
        <f>($U$7*$V$7+I162*K162+J162*L162)/($U$7+I162+J162)</f>
        <v>30.256526364741781</v>
      </c>
      <c r="P162" s="52">
        <f t="shared" si="22"/>
        <v>2874224.4365920429</v>
      </c>
      <c r="Q162" s="52">
        <f t="shared" si="23"/>
        <v>94995.188870768863</v>
      </c>
    </row>
    <row r="163" spans="1:17" s="54" customFormat="1">
      <c r="A163" s="52" t="s">
        <v>653</v>
      </c>
      <c r="B163" s="56" t="s">
        <v>815</v>
      </c>
      <c r="C163" s="52">
        <v>98</v>
      </c>
      <c r="D163" s="57">
        <v>110</v>
      </c>
      <c r="E163" s="52">
        <v>12</v>
      </c>
      <c r="F163" s="52">
        <v>19.7</v>
      </c>
      <c r="G163" s="52">
        <f t="shared" si="16"/>
        <v>941192</v>
      </c>
      <c r="H163" s="52">
        <f t="shared" si="17"/>
        <v>15839.999999999998</v>
      </c>
      <c r="I163" s="52">
        <f t="shared" si="18"/>
        <v>1176</v>
      </c>
      <c r="J163" s="52">
        <f t="shared" si="19"/>
        <v>1320</v>
      </c>
      <c r="K163" s="52">
        <f t="shared" si="20"/>
        <v>52.174999999999997</v>
      </c>
      <c r="L163" s="52">
        <f t="shared" si="21"/>
        <v>58.174999999999997</v>
      </c>
      <c r="M163" s="52">
        <f>G163+I163*(K163-O163)^2</f>
        <v>1458031.2044608288</v>
      </c>
      <c r="N163" s="52">
        <f>H163+J163*(L163-O163)^2</f>
        <v>975555.33095722052</v>
      </c>
      <c r="O163" s="52">
        <f>($U$7*$V$7+I163*K163+J163*L163)/($U$7+I163+J163)</f>
        <v>31.211004211041246</v>
      </c>
      <c r="P163" s="52">
        <f t="shared" si="22"/>
        <v>2915727.2842416409</v>
      </c>
      <c r="Q163" s="52">
        <f t="shared" si="23"/>
        <v>93419.848477998326</v>
      </c>
    </row>
    <row r="164" spans="1:17" s="54" customFormat="1">
      <c r="A164" s="52" t="s">
        <v>653</v>
      </c>
      <c r="B164" s="56" t="s">
        <v>816</v>
      </c>
      <c r="C164" s="52">
        <v>97</v>
      </c>
      <c r="D164" s="57">
        <v>110</v>
      </c>
      <c r="E164" s="52">
        <v>13</v>
      </c>
      <c r="F164" s="52">
        <v>21.3</v>
      </c>
      <c r="G164" s="52">
        <f t="shared" si="16"/>
        <v>988729.08333333326</v>
      </c>
      <c r="H164" s="52">
        <f t="shared" si="17"/>
        <v>20139.166666666664</v>
      </c>
      <c r="I164" s="52">
        <f t="shared" si="18"/>
        <v>1261</v>
      </c>
      <c r="J164" s="52">
        <f t="shared" si="19"/>
        <v>1430</v>
      </c>
      <c r="K164" s="52">
        <f t="shared" si="20"/>
        <v>51.674999999999997</v>
      </c>
      <c r="L164" s="52">
        <f t="shared" si="21"/>
        <v>58.174999999999997</v>
      </c>
      <c r="M164" s="52">
        <f>G164+I164*(K164-O164)^2</f>
        <v>1473810.356554627</v>
      </c>
      <c r="N164" s="52">
        <f>H164+J164*(L164-O164)^2</f>
        <v>995259.27310989564</v>
      </c>
      <c r="O164" s="52">
        <f>($U$7*$V$7+I164*K164+J164*L164)/($U$7+I164+J164)</f>
        <v>32.061743360164314</v>
      </c>
      <c r="P164" s="52">
        <f t="shared" si="22"/>
        <v>2951210.3784881146</v>
      </c>
      <c r="Q164" s="52">
        <f t="shared" si="23"/>
        <v>92047.720092317206</v>
      </c>
    </row>
    <row r="165" spans="1:17" s="54" customFormat="1">
      <c r="A165" s="52" t="s">
        <v>653</v>
      </c>
      <c r="B165" s="56" t="s">
        <v>817</v>
      </c>
      <c r="C165" s="52">
        <v>96</v>
      </c>
      <c r="D165" s="57">
        <v>110</v>
      </c>
      <c r="E165" s="52">
        <v>14</v>
      </c>
      <c r="F165" s="52">
        <v>22.8</v>
      </c>
      <c r="G165" s="52">
        <f t="shared" si="16"/>
        <v>1032191.9999999999</v>
      </c>
      <c r="H165" s="52">
        <f t="shared" si="17"/>
        <v>25153.333333333332</v>
      </c>
      <c r="I165" s="52">
        <f t="shared" si="18"/>
        <v>1344</v>
      </c>
      <c r="J165" s="52">
        <f t="shared" si="19"/>
        <v>1540</v>
      </c>
      <c r="K165" s="52">
        <f t="shared" si="20"/>
        <v>51.174999999999997</v>
      </c>
      <c r="L165" s="52">
        <f t="shared" si="21"/>
        <v>58.174999999999997</v>
      </c>
      <c r="M165" s="52">
        <f>G165+I165*(K165-O165)^2</f>
        <v>1484874.6901899015</v>
      </c>
      <c r="N165" s="52">
        <f>H165+J165*(L165-O165)^2</f>
        <v>1014994.0414761673</v>
      </c>
      <c r="O165" s="52">
        <f>($U$7*$V$7+I165*K165+J165*L165)/($U$7+I165+J165)</f>
        <v>32.82241223097224</v>
      </c>
      <c r="P165" s="52">
        <f t="shared" si="22"/>
        <v>2982009.4804896605</v>
      </c>
      <c r="Q165" s="52">
        <f t="shared" si="23"/>
        <v>90852.843462728328</v>
      </c>
    </row>
    <row r="166" spans="1:17" s="54" customFormat="1">
      <c r="A166" s="52" t="s">
        <v>653</v>
      </c>
      <c r="B166" s="56" t="s">
        <v>818</v>
      </c>
      <c r="C166" s="52">
        <v>112</v>
      </c>
      <c r="D166" s="57">
        <v>120</v>
      </c>
      <c r="E166" s="52">
        <v>8</v>
      </c>
      <c r="F166" s="52">
        <v>14.7</v>
      </c>
      <c r="G166" s="52">
        <f t="shared" si="16"/>
        <v>936618.66666666663</v>
      </c>
      <c r="H166" s="52">
        <f t="shared" si="17"/>
        <v>5120</v>
      </c>
      <c r="I166" s="52">
        <f t="shared" si="18"/>
        <v>896</v>
      </c>
      <c r="J166" s="52">
        <f t="shared" si="19"/>
        <v>960</v>
      </c>
      <c r="K166" s="52">
        <f t="shared" si="20"/>
        <v>59.174999999999997</v>
      </c>
      <c r="L166" s="52">
        <f t="shared" si="21"/>
        <v>63.174999999999997</v>
      </c>
      <c r="M166" s="52">
        <f>G166+I166*(K166-O166)^2</f>
        <v>1694779.6976803257</v>
      </c>
      <c r="N166" s="52">
        <f>H166+J166*(L166-O166)^2</f>
        <v>1056197.8469035763</v>
      </c>
      <c r="O166" s="52">
        <f>($U$7*$V$7+I166*K166+J166*L166)/($U$7+I166+J166)</f>
        <v>30.086138472422096</v>
      </c>
      <c r="P166" s="52">
        <f t="shared" si="22"/>
        <v>3233118.2934074942</v>
      </c>
      <c r="Q166" s="52">
        <f t="shared" si="23"/>
        <v>107462.05586905321</v>
      </c>
    </row>
    <row r="167" spans="1:17" s="54" customFormat="1">
      <c r="A167" s="52" t="s">
        <v>653</v>
      </c>
      <c r="B167" s="56" t="s">
        <v>819</v>
      </c>
      <c r="C167" s="52">
        <v>111</v>
      </c>
      <c r="D167" s="57">
        <v>120</v>
      </c>
      <c r="E167" s="52">
        <v>9</v>
      </c>
      <c r="F167" s="52">
        <v>16.5</v>
      </c>
      <c r="G167" s="52">
        <f t="shared" si="16"/>
        <v>1025723.25</v>
      </c>
      <c r="H167" s="52">
        <f t="shared" si="17"/>
        <v>7290</v>
      </c>
      <c r="I167" s="52">
        <f t="shared" si="18"/>
        <v>999</v>
      </c>
      <c r="J167" s="52">
        <f t="shared" si="19"/>
        <v>1080</v>
      </c>
      <c r="K167" s="52">
        <f t="shared" si="20"/>
        <v>58.674999999999997</v>
      </c>
      <c r="L167" s="52">
        <f t="shared" si="21"/>
        <v>63.174999999999997</v>
      </c>
      <c r="M167" s="52">
        <f>G167+I167*(K167-O167)^2</f>
        <v>1757190.2810199489</v>
      </c>
      <c r="N167" s="52">
        <f>H167+J167*(L167-O167)^2</f>
        <v>1082950.3997030782</v>
      </c>
      <c r="O167" s="52">
        <f>($U$7*$V$7+I167*K167+J167*L167)/($U$7+I167+J167)</f>
        <v>31.615819852586085</v>
      </c>
      <c r="P167" s="52">
        <f t="shared" si="22"/>
        <v>3322281.4295466188</v>
      </c>
      <c r="Q167" s="52">
        <f t="shared" si="23"/>
        <v>105082.88081844145</v>
      </c>
    </row>
    <row r="168" spans="1:17" s="54" customFormat="1">
      <c r="A168" s="52" t="s">
        <v>653</v>
      </c>
      <c r="B168" s="56" t="s">
        <v>820</v>
      </c>
      <c r="C168" s="52">
        <v>110</v>
      </c>
      <c r="D168" s="57">
        <v>120</v>
      </c>
      <c r="E168" s="52">
        <v>10</v>
      </c>
      <c r="F168" s="52">
        <v>18.2</v>
      </c>
      <c r="G168" s="52">
        <f t="shared" si="16"/>
        <v>1109166.6666666665</v>
      </c>
      <c r="H168" s="52">
        <f t="shared" si="17"/>
        <v>10000</v>
      </c>
      <c r="I168" s="52">
        <f t="shared" si="18"/>
        <v>1100</v>
      </c>
      <c r="J168" s="52">
        <f t="shared" si="19"/>
        <v>1200</v>
      </c>
      <c r="K168" s="52">
        <f t="shared" si="20"/>
        <v>58.174999999999997</v>
      </c>
      <c r="L168" s="52">
        <f t="shared" si="21"/>
        <v>63.174999999999997</v>
      </c>
      <c r="M168" s="52">
        <f>G168+I168*(K168-O168)^2</f>
        <v>1808667.5005013808</v>
      </c>
      <c r="N168" s="52">
        <f>H168+J168*(L168-O168)^2</f>
        <v>1105698.8547465387</v>
      </c>
      <c r="O168" s="52">
        <f>($U$7*$V$7+I168*K168+J168*L168)/($U$7+I168+J168)</f>
        <v>32.957746998520051</v>
      </c>
      <c r="P168" s="52">
        <f t="shared" si="22"/>
        <v>3396507.1040715114</v>
      </c>
      <c r="Q168" s="52">
        <f t="shared" si="23"/>
        <v>103056.41050718757</v>
      </c>
    </row>
    <row r="169" spans="1:17" s="54" customFormat="1">
      <c r="A169" s="52" t="s">
        <v>653</v>
      </c>
      <c r="B169" s="56" t="s">
        <v>821</v>
      </c>
      <c r="C169" s="52">
        <v>109</v>
      </c>
      <c r="D169" s="57">
        <v>120</v>
      </c>
      <c r="E169" s="52">
        <v>11</v>
      </c>
      <c r="F169" s="52">
        <v>19.899999999999999</v>
      </c>
      <c r="G169" s="52">
        <f t="shared" si="16"/>
        <v>1187109.9166666665</v>
      </c>
      <c r="H169" s="52">
        <f t="shared" si="17"/>
        <v>13310</v>
      </c>
      <c r="I169" s="52">
        <f t="shared" si="18"/>
        <v>1199</v>
      </c>
      <c r="J169" s="52">
        <f t="shared" si="19"/>
        <v>1320</v>
      </c>
      <c r="K169" s="52">
        <f t="shared" si="20"/>
        <v>57.674999999999997</v>
      </c>
      <c r="L169" s="52">
        <f t="shared" si="21"/>
        <v>63.174999999999997</v>
      </c>
      <c r="M169" s="52">
        <f>G169+I169*(K169-O169)^2</f>
        <v>1851177.5921379854</v>
      </c>
      <c r="N169" s="52">
        <f>H169+J169*(L169-O169)^2</f>
        <v>1126038.0122701854</v>
      </c>
      <c r="O169" s="52">
        <f>($U$7*$V$7+I169*K169+J169*L169)/($U$7+I169+J169)</f>
        <v>34.140955037725924</v>
      </c>
      <c r="P169" s="52">
        <f t="shared" si="22"/>
        <v>3459356.3532317625</v>
      </c>
      <c r="Q169" s="52">
        <f t="shared" si="23"/>
        <v>101325.70542942213</v>
      </c>
    </row>
    <row r="170" spans="1:17" s="54" customFormat="1">
      <c r="A170" s="52" t="s">
        <v>653</v>
      </c>
      <c r="B170" s="56" t="s">
        <v>822</v>
      </c>
      <c r="C170" s="52">
        <v>108</v>
      </c>
      <c r="D170" s="57">
        <v>120</v>
      </c>
      <c r="E170" s="52">
        <v>12</v>
      </c>
      <c r="F170" s="52">
        <v>21.6</v>
      </c>
      <c r="G170" s="52">
        <f t="shared" si="16"/>
        <v>1259712</v>
      </c>
      <c r="H170" s="52">
        <f t="shared" si="17"/>
        <v>17280</v>
      </c>
      <c r="I170" s="52">
        <f t="shared" si="18"/>
        <v>1296</v>
      </c>
      <c r="J170" s="52">
        <f t="shared" si="19"/>
        <v>1440</v>
      </c>
      <c r="K170" s="52">
        <f t="shared" si="20"/>
        <v>57.174999999999997</v>
      </c>
      <c r="L170" s="52">
        <f t="shared" si="21"/>
        <v>63.174999999999997</v>
      </c>
      <c r="M170" s="52">
        <f>G170+I170*(K170-O170)^2</f>
        <v>1886185.9768001467</v>
      </c>
      <c r="N170" s="52">
        <f>H170+J170*(L170-O170)^2</f>
        <v>1145122.7200475761</v>
      </c>
      <c r="O170" s="52">
        <f>($U$7*$V$7+I170*K170+J170*L170)/($U$7+I170+J170)</f>
        <v>35.188858587791167</v>
      </c>
      <c r="P170" s="52">
        <f t="shared" si="22"/>
        <v>3513449.4456713144</v>
      </c>
      <c r="Q170" s="52">
        <f t="shared" si="23"/>
        <v>99845.507546252484</v>
      </c>
    </row>
    <row r="171" spans="1:17" s="54" customFormat="1">
      <c r="A171" s="52" t="s">
        <v>653</v>
      </c>
      <c r="B171" s="56" t="s">
        <v>823</v>
      </c>
      <c r="C171" s="52">
        <v>107</v>
      </c>
      <c r="D171" s="57">
        <v>120</v>
      </c>
      <c r="E171" s="52">
        <v>13</v>
      </c>
      <c r="F171" s="52">
        <v>23.3</v>
      </c>
      <c r="G171" s="52">
        <f t="shared" si="16"/>
        <v>1327129.9166666665</v>
      </c>
      <c r="H171" s="52">
        <f t="shared" si="17"/>
        <v>21970</v>
      </c>
      <c r="I171" s="52">
        <f t="shared" si="18"/>
        <v>1391</v>
      </c>
      <c r="J171" s="52">
        <f t="shared" si="19"/>
        <v>1560</v>
      </c>
      <c r="K171" s="52">
        <f t="shared" si="20"/>
        <v>56.674999999999997</v>
      </c>
      <c r="L171" s="52">
        <f t="shared" si="21"/>
        <v>63.174999999999997</v>
      </c>
      <c r="M171" s="52">
        <f>G171+I171*(K171-O171)^2</f>
        <v>1914807.1078207176</v>
      </c>
      <c r="N171" s="52">
        <f>H171+J171*(L171-O171)^2</f>
        <v>1163801.4623345165</v>
      </c>
      <c r="O171" s="52">
        <f>($U$7*$V$7+I171*K171+J171*L171)/($U$7+I171+J171)</f>
        <v>36.120550364381302</v>
      </c>
      <c r="P171" s="52">
        <f t="shared" si="22"/>
        <v>3560749.318978826</v>
      </c>
      <c r="Q171" s="52">
        <f t="shared" si="23"/>
        <v>98579.597571417486</v>
      </c>
    </row>
    <row r="172" spans="1:17" s="54" customFormat="1">
      <c r="A172" s="52" t="s">
        <v>653</v>
      </c>
      <c r="B172" s="56" t="s">
        <v>824</v>
      </c>
      <c r="C172" s="52">
        <v>106</v>
      </c>
      <c r="D172" s="57">
        <v>120</v>
      </c>
      <c r="E172" s="52">
        <v>14</v>
      </c>
      <c r="F172" s="52">
        <v>25</v>
      </c>
      <c r="G172" s="52">
        <f t="shared" si="16"/>
        <v>1389518.6666666665</v>
      </c>
      <c r="H172" s="52">
        <f t="shared" si="17"/>
        <v>27440</v>
      </c>
      <c r="I172" s="52">
        <f t="shared" si="18"/>
        <v>1484</v>
      </c>
      <c r="J172" s="52">
        <f t="shared" si="19"/>
        <v>1680</v>
      </c>
      <c r="K172" s="52">
        <f t="shared" si="20"/>
        <v>56.174999999999997</v>
      </c>
      <c r="L172" s="52">
        <f t="shared" si="21"/>
        <v>63.174999999999997</v>
      </c>
      <c r="M172" s="52">
        <f>G172+I172*(K172-O172)^2</f>
        <v>1937905.8202460418</v>
      </c>
      <c r="N172" s="52">
        <f>H172+J172*(L172-O172)^2</f>
        <v>1182706.3520729698</v>
      </c>
      <c r="O172" s="52">
        <f>($U$7*$V$7+I172*K172+J172*L172)/($U$7+I172+J172)</f>
        <v>36.951755675535161</v>
      </c>
      <c r="P172" s="52">
        <f t="shared" si="22"/>
        <v>3602752.9211426033</v>
      </c>
      <c r="Q172" s="52">
        <f t="shared" si="23"/>
        <v>97498.829359490934</v>
      </c>
    </row>
    <row r="173" spans="1:17" s="54" customFormat="1">
      <c r="A173" s="52" t="s">
        <v>653</v>
      </c>
      <c r="B173" s="56" t="s">
        <v>825</v>
      </c>
      <c r="C173" s="52">
        <v>105</v>
      </c>
      <c r="D173" s="57">
        <v>120</v>
      </c>
      <c r="E173" s="52">
        <v>15</v>
      </c>
      <c r="F173" s="52">
        <v>26.6</v>
      </c>
      <c r="G173" s="52">
        <f t="shared" si="16"/>
        <v>1447031.25</v>
      </c>
      <c r="H173" s="52">
        <f t="shared" si="17"/>
        <v>33750</v>
      </c>
      <c r="I173" s="52">
        <f t="shared" si="18"/>
        <v>1575</v>
      </c>
      <c r="J173" s="52">
        <f t="shared" si="19"/>
        <v>1800</v>
      </c>
      <c r="K173" s="52">
        <f t="shared" si="20"/>
        <v>55.674999999999997</v>
      </c>
      <c r="L173" s="52">
        <f t="shared" si="21"/>
        <v>63.174999999999997</v>
      </c>
      <c r="M173" s="52">
        <f>G173+I173*(K173-O173)^2</f>
        <v>1956167.0310506702</v>
      </c>
      <c r="N173" s="52">
        <f>H173+J173*(L173-O173)^2</f>
        <v>1202314.7575189259</v>
      </c>
      <c r="O173" s="52">
        <f>($U$7*$V$7+I173*K173+J173*L173)/($U$7+I173+J173)</f>
        <v>37.695544686628992</v>
      </c>
      <c r="P173" s="52">
        <f t="shared" si="22"/>
        <v>3640622.5373931881</v>
      </c>
      <c r="Q173" s="52">
        <f t="shared" si="23"/>
        <v>96579.650663187131</v>
      </c>
    </row>
    <row r="174" spans="1:17" s="54" customFormat="1">
      <c r="A174" s="52" t="s">
        <v>653</v>
      </c>
      <c r="B174" s="56" t="s">
        <v>826</v>
      </c>
      <c r="C174" s="52">
        <v>120</v>
      </c>
      <c r="D174" s="57">
        <v>130</v>
      </c>
      <c r="E174" s="52">
        <v>10</v>
      </c>
      <c r="F174" s="52">
        <v>19.8</v>
      </c>
      <c r="G174" s="52">
        <f t="shared" si="16"/>
        <v>1439999.9999999998</v>
      </c>
      <c r="H174" s="52">
        <f t="shared" si="17"/>
        <v>10833.333333333332</v>
      </c>
      <c r="I174" s="52">
        <f t="shared" si="18"/>
        <v>1200</v>
      </c>
      <c r="J174" s="52">
        <f t="shared" si="19"/>
        <v>1300</v>
      </c>
      <c r="K174" s="52">
        <f t="shared" si="20"/>
        <v>63.174999999999997</v>
      </c>
      <c r="L174" s="52">
        <f t="shared" si="21"/>
        <v>68.174999999999997</v>
      </c>
      <c r="M174" s="52">
        <f>G174+I174*(K174-O174)^2</f>
        <v>2272302.5023145555</v>
      </c>
      <c r="N174" s="52">
        <f>H174+J174*(L174-O174)^2</f>
        <v>1287362.506489432</v>
      </c>
      <c r="O174" s="52">
        <f>($U$7*$V$7+I174*K174+J174*L174)/($U$7+I174+J174)</f>
        <v>36.83899007830793</v>
      </c>
      <c r="P174" s="52">
        <f t="shared" si="22"/>
        <v>4041805.7576275794</v>
      </c>
      <c r="Q174" s="52">
        <f t="shared" si="23"/>
        <v>109715.43326882715</v>
      </c>
    </row>
    <row r="175" spans="1:17" s="54" customFormat="1">
      <c r="A175" s="52" t="s">
        <v>653</v>
      </c>
      <c r="B175" s="56" t="s">
        <v>827</v>
      </c>
      <c r="C175" s="52">
        <v>119</v>
      </c>
      <c r="D175" s="57">
        <v>130</v>
      </c>
      <c r="E175" s="52">
        <v>11</v>
      </c>
      <c r="F175" s="52">
        <v>21.7</v>
      </c>
      <c r="G175" s="52">
        <f t="shared" si="16"/>
        <v>1544729.0833333333</v>
      </c>
      <c r="H175" s="52">
        <f t="shared" si="17"/>
        <v>14419.166666666664</v>
      </c>
      <c r="I175" s="52">
        <f t="shared" si="18"/>
        <v>1309</v>
      </c>
      <c r="J175" s="52">
        <f t="shared" si="19"/>
        <v>1430</v>
      </c>
      <c r="K175" s="52">
        <f t="shared" si="20"/>
        <v>62.674999999999997</v>
      </c>
      <c r="L175" s="52">
        <f t="shared" si="21"/>
        <v>68.174999999999997</v>
      </c>
      <c r="M175" s="52">
        <f>G175+I175*(K175-O175)^2</f>
        <v>2333614.8688160279</v>
      </c>
      <c r="N175" s="52">
        <f>H175+J175*(L175-O175)^2</f>
        <v>1305643.4929748317</v>
      </c>
      <c r="O175" s="52">
        <f>($U$7*$V$7+I175*K175+J175*L175)/($U$7+I175+J175)</f>
        <v>38.125805762194318</v>
      </c>
      <c r="P175" s="52">
        <f t="shared" si="22"/>
        <v>4121399.1106144516</v>
      </c>
      <c r="Q175" s="52">
        <f t="shared" si="23"/>
        <v>108099.98708804327</v>
      </c>
    </row>
    <row r="176" spans="1:17" s="54" customFormat="1">
      <c r="A176" s="52" t="s">
        <v>653</v>
      </c>
      <c r="B176" s="56" t="s">
        <v>828</v>
      </c>
      <c r="C176" s="52">
        <v>118</v>
      </c>
      <c r="D176" s="57">
        <v>130</v>
      </c>
      <c r="E176" s="52">
        <v>12</v>
      </c>
      <c r="F176" s="52">
        <v>23.5</v>
      </c>
      <c r="G176" s="52">
        <f t="shared" si="16"/>
        <v>1643032</v>
      </c>
      <c r="H176" s="52">
        <f t="shared" si="17"/>
        <v>18719.999999999996</v>
      </c>
      <c r="I176" s="52">
        <f t="shared" si="18"/>
        <v>1416</v>
      </c>
      <c r="J176" s="52">
        <f t="shared" si="19"/>
        <v>1560</v>
      </c>
      <c r="K176" s="52">
        <f t="shared" si="20"/>
        <v>62.174999999999997</v>
      </c>
      <c r="L176" s="52">
        <f t="shared" si="21"/>
        <v>68.174999999999997</v>
      </c>
      <c r="M176" s="52">
        <f>G176+I176*(K176-O176)^2</f>
        <v>2386410.8293093471</v>
      </c>
      <c r="N176" s="52">
        <f>H176+J176*(L176-O176)^2</f>
        <v>1322779.6537989343</v>
      </c>
      <c r="O176" s="52">
        <f>($U$7*$V$7+I176*K176+J176*L176)/($U$7+I176+J176)</f>
        <v>39.262447786261802</v>
      </c>
      <c r="P176" s="52">
        <f t="shared" si="22"/>
        <v>4191331.2319318736</v>
      </c>
      <c r="Q176" s="52">
        <f t="shared" si="23"/>
        <v>106751.65376210825</v>
      </c>
    </row>
    <row r="177" spans="1:17" s="54" customFormat="1">
      <c r="A177" s="52" t="s">
        <v>653</v>
      </c>
      <c r="B177" s="56" t="s">
        <v>829</v>
      </c>
      <c r="C177" s="52">
        <v>117</v>
      </c>
      <c r="D177" s="57">
        <v>130</v>
      </c>
      <c r="E177" s="52">
        <v>13</v>
      </c>
      <c r="F177" s="52">
        <v>25.4</v>
      </c>
      <c r="G177" s="52">
        <f t="shared" si="16"/>
        <v>1735080.7499999998</v>
      </c>
      <c r="H177" s="52">
        <f t="shared" si="17"/>
        <v>23800.833333333332</v>
      </c>
      <c r="I177" s="52">
        <f t="shared" si="18"/>
        <v>1521</v>
      </c>
      <c r="J177" s="52">
        <f t="shared" si="19"/>
        <v>1690</v>
      </c>
      <c r="K177" s="52">
        <f t="shared" si="20"/>
        <v>61.674999999999997</v>
      </c>
      <c r="L177" s="52">
        <f t="shared" si="21"/>
        <v>68.174999999999997</v>
      </c>
      <c r="M177" s="52">
        <f>G177+I177*(K177-O177)^2</f>
        <v>2431919.8745748498</v>
      </c>
      <c r="N177" s="52">
        <f>H177+J177*(L177-O177)^2</f>
        <v>1339722.1770613038</v>
      </c>
      <c r="O177" s="52">
        <f>($U$7*$V$7+I177*K177+J177*L177)/($U$7+I177+J177)</f>
        <v>40.270669105329318</v>
      </c>
      <c r="P177" s="52">
        <f t="shared" si="22"/>
        <v>4253782.8004597453</v>
      </c>
      <c r="Q177" s="52">
        <f t="shared" si="23"/>
        <v>105629.80191200276</v>
      </c>
    </row>
    <row r="178" spans="1:17" s="54" customFormat="1">
      <c r="A178" s="52" t="s">
        <v>653</v>
      </c>
      <c r="B178" s="56" t="s">
        <v>830</v>
      </c>
      <c r="C178" s="52">
        <v>116</v>
      </c>
      <c r="D178" s="57">
        <v>130</v>
      </c>
      <c r="E178" s="52">
        <v>14</v>
      </c>
      <c r="F178" s="52">
        <v>27.2</v>
      </c>
      <c r="G178" s="52">
        <f t="shared" si="16"/>
        <v>1821045.333333333</v>
      </c>
      <c r="H178" s="52">
        <f t="shared" si="17"/>
        <v>29726.666666666664</v>
      </c>
      <c r="I178" s="52">
        <f t="shared" si="18"/>
        <v>1624</v>
      </c>
      <c r="J178" s="52">
        <f t="shared" si="19"/>
        <v>1820</v>
      </c>
      <c r="K178" s="52">
        <f t="shared" si="20"/>
        <v>61.174999999999997</v>
      </c>
      <c r="L178" s="52">
        <f t="shared" si="21"/>
        <v>68.174999999999997</v>
      </c>
      <c r="M178" s="52">
        <f>G178+I178*(K178-O178)^2</f>
        <v>2471082.2273669182</v>
      </c>
      <c r="N178" s="52">
        <f>H178+J178*(L178-O178)^2</f>
        <v>1357167.6284048043</v>
      </c>
      <c r="O178" s="52">
        <f>($U$7*$V$7+I178*K178+J178*L178)/($U$7+I178+J178)</f>
        <v>41.168275544964999</v>
      </c>
      <c r="P178" s="52">
        <f t="shared" si="22"/>
        <v>4310390.6045953147</v>
      </c>
      <c r="Q178" s="52">
        <f t="shared" si="23"/>
        <v>104701.7526854483</v>
      </c>
    </row>
    <row r="179" spans="1:17" s="54" customFormat="1">
      <c r="A179" s="52" t="s">
        <v>653</v>
      </c>
      <c r="B179" s="56" t="s">
        <v>831</v>
      </c>
      <c r="C179" s="52">
        <v>115</v>
      </c>
      <c r="D179" s="57">
        <v>130</v>
      </c>
      <c r="E179" s="52">
        <v>15</v>
      </c>
      <c r="F179" s="52">
        <v>29</v>
      </c>
      <c r="G179" s="52">
        <f t="shared" si="16"/>
        <v>1901093.75</v>
      </c>
      <c r="H179" s="52">
        <f t="shared" si="17"/>
        <v>36562.499999999993</v>
      </c>
      <c r="I179" s="52">
        <f t="shared" si="18"/>
        <v>1725</v>
      </c>
      <c r="J179" s="52">
        <f t="shared" si="19"/>
        <v>1950</v>
      </c>
      <c r="K179" s="52">
        <f t="shared" si="20"/>
        <v>60.674999999999997</v>
      </c>
      <c r="L179" s="52">
        <f t="shared" si="21"/>
        <v>68.174999999999997</v>
      </c>
      <c r="M179" s="52">
        <f>G179+I179*(K179-O179)^2</f>
        <v>2504632.6955800289</v>
      </c>
      <c r="N179" s="52">
        <f>H179+J179*(L179-O179)^2</f>
        <v>1375633.1551115662</v>
      </c>
      <c r="O179" s="52">
        <f>($U$7*$V$7+I179*K179+J179*L179)/($U$7+I179+J179)</f>
        <v>41.969983303626506</v>
      </c>
      <c r="P179" s="52">
        <f t="shared" si="22"/>
        <v>4362406.5995151866</v>
      </c>
      <c r="Q179" s="52">
        <f t="shared" si="23"/>
        <v>103941.10876708983</v>
      </c>
    </row>
    <row r="180" spans="1:17" s="54" customFormat="1">
      <c r="A180" s="52" t="s">
        <v>653</v>
      </c>
      <c r="B180" s="56" t="s">
        <v>832</v>
      </c>
      <c r="C180" s="52">
        <v>114</v>
      </c>
      <c r="D180" s="57">
        <v>130</v>
      </c>
      <c r="E180" s="52">
        <v>16</v>
      </c>
      <c r="F180" s="52">
        <v>30.8</v>
      </c>
      <c r="G180" s="52">
        <f t="shared" si="16"/>
        <v>1975392</v>
      </c>
      <c r="H180" s="52">
        <f t="shared" si="17"/>
        <v>44373.333333333328</v>
      </c>
      <c r="I180" s="52">
        <f t="shared" si="18"/>
        <v>1824</v>
      </c>
      <c r="J180" s="52">
        <f t="shared" si="19"/>
        <v>2080</v>
      </c>
      <c r="K180" s="52">
        <f t="shared" si="20"/>
        <v>60.174999999999997</v>
      </c>
      <c r="L180" s="52">
        <f t="shared" si="21"/>
        <v>68.174999999999997</v>
      </c>
      <c r="M180" s="52">
        <f>G180+I180*(K180-O180)^2</f>
        <v>2533158.4178592777</v>
      </c>
      <c r="N180" s="52">
        <f>H180+J180*(L180-O180)^2</f>
        <v>1395508.0458848199</v>
      </c>
      <c r="O180" s="52">
        <f>($U$7*$V$7+I180*K180+J180*L180)/($U$7+I180+J180)</f>
        <v>42.688062239276682</v>
      </c>
      <c r="P180" s="52">
        <f t="shared" si="22"/>
        <v>4410807.2125676898</v>
      </c>
      <c r="Q180" s="52">
        <f t="shared" si="23"/>
        <v>103326.4800787647</v>
      </c>
    </row>
    <row r="181" spans="1:17" s="54" customFormat="1">
      <c r="A181" s="52" t="s">
        <v>653</v>
      </c>
      <c r="B181" s="56" t="s">
        <v>833</v>
      </c>
      <c r="C181" s="52">
        <v>128</v>
      </c>
      <c r="D181" s="57">
        <v>140</v>
      </c>
      <c r="E181" s="52">
        <v>12</v>
      </c>
      <c r="F181" s="52">
        <v>25.4</v>
      </c>
      <c r="G181" s="52">
        <f t="shared" si="16"/>
        <v>2097152</v>
      </c>
      <c r="H181" s="52">
        <f t="shared" si="17"/>
        <v>20160</v>
      </c>
      <c r="I181" s="52">
        <f t="shared" si="18"/>
        <v>1536</v>
      </c>
      <c r="J181" s="52">
        <f t="shared" si="19"/>
        <v>1680</v>
      </c>
      <c r="K181" s="52">
        <f t="shared" si="20"/>
        <v>67.174999999999997</v>
      </c>
      <c r="L181" s="52">
        <f t="shared" si="21"/>
        <v>73.174999999999997</v>
      </c>
      <c r="M181" s="52">
        <f>G181+I181*(K181-O181)^2</f>
        <v>2963995.389886295</v>
      </c>
      <c r="N181" s="52">
        <f>H181+J181*(L181-O181)^2</f>
        <v>1507672.4576439355</v>
      </c>
      <c r="O181" s="52">
        <f>($U$7*$V$7+I181*K181+J181*L181)/($U$7+I181+J181)</f>
        <v>43.418923613303548</v>
      </c>
      <c r="P181" s="52">
        <f t="shared" si="22"/>
        <v>4953808.5963538224</v>
      </c>
      <c r="Q181" s="52">
        <f t="shared" si="23"/>
        <v>114093.30734389686</v>
      </c>
    </row>
    <row r="182" spans="1:17" s="54" customFormat="1">
      <c r="A182" s="52" t="s">
        <v>653</v>
      </c>
      <c r="B182" s="56" t="s">
        <v>834</v>
      </c>
      <c r="C182" s="52">
        <v>127</v>
      </c>
      <c r="D182" s="57">
        <v>140</v>
      </c>
      <c r="E182" s="52">
        <v>13</v>
      </c>
      <c r="F182" s="52">
        <v>27.4</v>
      </c>
      <c r="G182" s="52">
        <f t="shared" si="16"/>
        <v>2219081.583333333</v>
      </c>
      <c r="H182" s="52">
        <f t="shared" si="17"/>
        <v>25631.666666666664</v>
      </c>
      <c r="I182" s="52">
        <f t="shared" si="18"/>
        <v>1651</v>
      </c>
      <c r="J182" s="52">
        <f t="shared" si="19"/>
        <v>1820</v>
      </c>
      <c r="K182" s="52">
        <f t="shared" si="20"/>
        <v>66.674999999999997</v>
      </c>
      <c r="L182" s="52">
        <f t="shared" si="21"/>
        <v>73.174999999999997</v>
      </c>
      <c r="M182" s="52">
        <f>G182+I182*(K182-O182)^2</f>
        <v>3030970.863140706</v>
      </c>
      <c r="N182" s="52">
        <f>H182+J182*(L182-O182)^2</f>
        <v>1522196.8001248322</v>
      </c>
      <c r="O182" s="52">
        <f>($U$7*$V$7+I182*K182+J182*L182)/($U$7+I182+J182)</f>
        <v>44.499426163246113</v>
      </c>
      <c r="P182" s="52">
        <f t="shared" si="22"/>
        <v>5035308.4120891299</v>
      </c>
      <c r="Q182" s="52">
        <f t="shared" si="23"/>
        <v>113154.45717473085</v>
      </c>
    </row>
    <row r="183" spans="1:17" s="54" customFormat="1">
      <c r="A183" s="52" t="s">
        <v>653</v>
      </c>
      <c r="B183" s="56" t="s">
        <v>835</v>
      </c>
      <c r="C183" s="52">
        <v>126</v>
      </c>
      <c r="D183" s="57">
        <v>140</v>
      </c>
      <c r="E183" s="52">
        <v>14</v>
      </c>
      <c r="F183" s="52">
        <v>29.4</v>
      </c>
      <c r="G183" s="52">
        <f t="shared" si="16"/>
        <v>2333771.9999999995</v>
      </c>
      <c r="H183" s="52">
        <f t="shared" si="17"/>
        <v>32013.333333333332</v>
      </c>
      <c r="I183" s="52">
        <f t="shared" si="18"/>
        <v>1764</v>
      </c>
      <c r="J183" s="52">
        <f t="shared" si="19"/>
        <v>1960</v>
      </c>
      <c r="K183" s="52">
        <f t="shared" si="20"/>
        <v>66.174999999999997</v>
      </c>
      <c r="L183" s="52">
        <f t="shared" si="21"/>
        <v>73.174999999999997</v>
      </c>
      <c r="M183" s="52">
        <f>G183+I183*(K183-O183)^2</f>
        <v>3090760.5251485924</v>
      </c>
      <c r="N183" s="52">
        <f>H183+J183*(L183-O183)^2</f>
        <v>1537584.932965531</v>
      </c>
      <c r="O183" s="52">
        <f>($U$7*$V$7+I183*K183+J183*L183)/($U$7+I183+J183)</f>
        <v>45.459502975365027</v>
      </c>
      <c r="P183" s="52">
        <f t="shared" si="22"/>
        <v>5110486.2069377154</v>
      </c>
      <c r="Q183" s="52">
        <f t="shared" si="23"/>
        <v>112418.43558446164</v>
      </c>
    </row>
    <row r="184" spans="1:17" s="54" customFormat="1">
      <c r="A184" s="52" t="s">
        <v>653</v>
      </c>
      <c r="B184" s="56" t="s">
        <v>836</v>
      </c>
      <c r="C184" s="52">
        <v>125</v>
      </c>
      <c r="D184" s="57">
        <v>140</v>
      </c>
      <c r="E184" s="52">
        <v>15</v>
      </c>
      <c r="F184" s="52">
        <v>31.4</v>
      </c>
      <c r="G184" s="52">
        <f t="shared" si="16"/>
        <v>2441406.25</v>
      </c>
      <c r="H184" s="52">
        <f t="shared" si="17"/>
        <v>39375</v>
      </c>
      <c r="I184" s="52">
        <f t="shared" si="18"/>
        <v>1875</v>
      </c>
      <c r="J184" s="52">
        <f t="shared" si="19"/>
        <v>2100</v>
      </c>
      <c r="K184" s="52">
        <f t="shared" si="20"/>
        <v>65.674999999999997</v>
      </c>
      <c r="L184" s="52">
        <f t="shared" si="21"/>
        <v>73.174999999999997</v>
      </c>
      <c r="M184" s="52">
        <f>G184+I184*(K184-O184)^2</f>
        <v>3144137.2049753326</v>
      </c>
      <c r="N184" s="52">
        <f>H184+J184*(L184-O184)^2</f>
        <v>1554382.5961060449</v>
      </c>
      <c r="O184" s="52">
        <f>($U$7*$V$7+I184*K184+J184*L184)/($U$7+I184+J184)</f>
        <v>46.3155102687723</v>
      </c>
      <c r="P184" s="52">
        <f t="shared" si="22"/>
        <v>5180660.5499049695</v>
      </c>
      <c r="Q184" s="52">
        <f t="shared" si="23"/>
        <v>111855.84526309257</v>
      </c>
    </row>
    <row r="185" spans="1:17" s="54" customFormat="1">
      <c r="A185" s="52" t="s">
        <v>653</v>
      </c>
      <c r="B185" s="56" t="s">
        <v>837</v>
      </c>
      <c r="C185" s="52">
        <v>124</v>
      </c>
      <c r="D185" s="57">
        <v>140</v>
      </c>
      <c r="E185" s="52">
        <v>16</v>
      </c>
      <c r="F185" s="52">
        <v>33.299999999999997</v>
      </c>
      <c r="G185" s="52">
        <f t="shared" si="16"/>
        <v>2542165.333333333</v>
      </c>
      <c r="H185" s="52">
        <f t="shared" si="17"/>
        <v>47786.666666666664</v>
      </c>
      <c r="I185" s="52">
        <f t="shared" si="18"/>
        <v>1984</v>
      </c>
      <c r="J185" s="52">
        <f t="shared" si="19"/>
        <v>2240</v>
      </c>
      <c r="K185" s="52">
        <f t="shared" si="20"/>
        <v>65.174999999999997</v>
      </c>
      <c r="L185" s="52">
        <f t="shared" si="21"/>
        <v>73.174999999999997</v>
      </c>
      <c r="M185" s="52">
        <f>G185+I185*(K185-O185)^2</f>
        <v>3191711.1952353301</v>
      </c>
      <c r="N185" s="52">
        <f>H185+J185*(L185-O185)^2</f>
        <v>1572993.0967271472</v>
      </c>
      <c r="O185" s="52">
        <f>($U$7*$V$7+I185*K185+J185*L185)/($U$7+I185+J185)</f>
        <v>47.08102123658464</v>
      </c>
      <c r="P185" s="52">
        <f t="shared" si="22"/>
        <v>5246845.0407860689</v>
      </c>
      <c r="Q185" s="52">
        <f t="shared" si="23"/>
        <v>111442.88936343146</v>
      </c>
    </row>
    <row r="186" spans="1:17" s="54" customFormat="1">
      <c r="A186" s="52" t="s">
        <v>653</v>
      </c>
      <c r="B186" s="56" t="s">
        <v>838</v>
      </c>
      <c r="C186" s="52">
        <v>140</v>
      </c>
      <c r="D186" s="57">
        <v>150</v>
      </c>
      <c r="E186" s="52">
        <v>10</v>
      </c>
      <c r="F186" s="52">
        <v>23</v>
      </c>
      <c r="G186" s="52">
        <f t="shared" si="16"/>
        <v>2286666.6666666665</v>
      </c>
      <c r="H186" s="52">
        <f t="shared" si="17"/>
        <v>12500</v>
      </c>
      <c r="I186" s="52">
        <f t="shared" si="18"/>
        <v>1400</v>
      </c>
      <c r="J186" s="52">
        <f t="shared" si="19"/>
        <v>1500</v>
      </c>
      <c r="K186" s="52">
        <f t="shared" si="20"/>
        <v>73.174999999999997</v>
      </c>
      <c r="L186" s="52">
        <f t="shared" si="21"/>
        <v>78.174999999999997</v>
      </c>
      <c r="M186" s="52">
        <f>G186+I186*(K186-O186)^2</f>
        <v>3408516.6990739969</v>
      </c>
      <c r="N186" s="52">
        <f>H186+J186*(L186-O186)^2</f>
        <v>1676596.504512433</v>
      </c>
      <c r="O186" s="52">
        <f>($U$7*$V$7+I186*K186+J186*L186)/($U$7+I186+J186)</f>
        <v>44.867378204456635</v>
      </c>
      <c r="P186" s="52">
        <f t="shared" si="22"/>
        <v>5567253.9524100218</v>
      </c>
      <c r="Q186" s="52">
        <f t="shared" si="23"/>
        <v>124082.44419900229</v>
      </c>
    </row>
    <row r="187" spans="1:17" s="54" customFormat="1">
      <c r="A187" s="52" t="s">
        <v>653</v>
      </c>
      <c r="B187" s="56" t="s">
        <v>839</v>
      </c>
      <c r="C187" s="52">
        <v>139</v>
      </c>
      <c r="D187" s="57">
        <v>150</v>
      </c>
      <c r="E187" s="52">
        <v>11</v>
      </c>
      <c r="F187" s="52">
        <v>25.2</v>
      </c>
      <c r="G187" s="52">
        <f t="shared" si="16"/>
        <v>2461817.4166666665</v>
      </c>
      <c r="H187" s="52">
        <f t="shared" si="17"/>
        <v>16637.5</v>
      </c>
      <c r="I187" s="52">
        <f t="shared" si="18"/>
        <v>1529</v>
      </c>
      <c r="J187" s="52">
        <f t="shared" si="19"/>
        <v>1650</v>
      </c>
      <c r="K187" s="52">
        <f t="shared" si="20"/>
        <v>72.674999999999997</v>
      </c>
      <c r="L187" s="52">
        <f t="shared" si="21"/>
        <v>78.174999999999997</v>
      </c>
      <c r="M187" s="52">
        <f>G187+I187*(K187-O187)^2</f>
        <v>3521663.440665178</v>
      </c>
      <c r="N187" s="52">
        <f>H187+J187*(L187-O187)^2</f>
        <v>1688121.6838709502</v>
      </c>
      <c r="O187" s="52">
        <f>($U$7*$V$7+I187*K187+J187*L187)/($U$7+I187+J187)</f>
        <v>46.347013612269691</v>
      </c>
      <c r="P187" s="52">
        <f t="shared" si="22"/>
        <v>5691925.8733597202</v>
      </c>
      <c r="Q187" s="52">
        <f t="shared" si="23"/>
        <v>122811.06008204306</v>
      </c>
    </row>
    <row r="188" spans="1:17" s="54" customFormat="1">
      <c r="A188" s="52" t="s">
        <v>653</v>
      </c>
      <c r="B188" s="56" t="s">
        <v>840</v>
      </c>
      <c r="C188" s="52">
        <v>138</v>
      </c>
      <c r="D188" s="57">
        <v>150</v>
      </c>
      <c r="E188" s="52">
        <v>12</v>
      </c>
      <c r="F188" s="52">
        <v>27.3</v>
      </c>
      <c r="G188" s="52">
        <f t="shared" si="16"/>
        <v>2628072</v>
      </c>
      <c r="H188" s="52">
        <f t="shared" si="17"/>
        <v>21600</v>
      </c>
      <c r="I188" s="52">
        <f t="shared" si="18"/>
        <v>1656</v>
      </c>
      <c r="J188" s="52">
        <f t="shared" si="19"/>
        <v>1800</v>
      </c>
      <c r="K188" s="52">
        <f t="shared" si="20"/>
        <v>72.174999999999997</v>
      </c>
      <c r="L188" s="52">
        <f t="shared" si="21"/>
        <v>78.174999999999997</v>
      </c>
      <c r="M188" s="52">
        <f>G188+I188*(K188-O188)^2</f>
        <v>3624307.4610205791</v>
      </c>
      <c r="N188" s="52">
        <f>H188+J188*(L188-O188)^2</f>
        <v>1699055.6398636459</v>
      </c>
      <c r="O188" s="52">
        <f>($U$7*$V$7+I188*K188+J188*L188)/($U$7+I188+J188)</f>
        <v>47.647638503725091</v>
      </c>
      <c r="P188" s="52">
        <f t="shared" si="22"/>
        <v>5805503.8497078167</v>
      </c>
      <c r="Q188" s="52">
        <f t="shared" si="23"/>
        <v>121842.42560633813</v>
      </c>
    </row>
    <row r="189" spans="1:17" s="54" customFormat="1">
      <c r="A189" s="52" t="s">
        <v>653</v>
      </c>
      <c r="B189" s="56" t="s">
        <v>841</v>
      </c>
      <c r="C189" s="52">
        <v>137</v>
      </c>
      <c r="D189" s="57">
        <v>150</v>
      </c>
      <c r="E189" s="52">
        <v>13</v>
      </c>
      <c r="F189" s="52">
        <v>29.5</v>
      </c>
      <c r="G189" s="52">
        <f t="shared" si="16"/>
        <v>2785632.4166666665</v>
      </c>
      <c r="H189" s="52">
        <f t="shared" si="17"/>
        <v>27462.5</v>
      </c>
      <c r="I189" s="52">
        <f t="shared" si="18"/>
        <v>1781</v>
      </c>
      <c r="J189" s="52">
        <f t="shared" si="19"/>
        <v>1950</v>
      </c>
      <c r="K189" s="52">
        <f t="shared" si="20"/>
        <v>71.674999999999997</v>
      </c>
      <c r="L189" s="52">
        <f t="shared" si="21"/>
        <v>78.174999999999997</v>
      </c>
      <c r="M189" s="52">
        <f>G189+I189*(K189-O189)^2</f>
        <v>3717862.6863555131</v>
      </c>
      <c r="N189" s="52">
        <f>H189+J189*(L189-O189)^2</f>
        <v>1710512.8469083563</v>
      </c>
      <c r="O189" s="52">
        <f>($U$7*$V$7+I189*K189+J189*L189)/($U$7+I189+J189)</f>
        <v>48.79638971965683</v>
      </c>
      <c r="P189" s="52">
        <f t="shared" si="22"/>
        <v>5910516.2820874611</v>
      </c>
      <c r="Q189" s="52">
        <f t="shared" si="23"/>
        <v>121126.09797659899</v>
      </c>
    </row>
    <row r="190" spans="1:17" s="54" customFormat="1">
      <c r="A190" s="52" t="s">
        <v>653</v>
      </c>
      <c r="B190" s="56" t="s">
        <v>842</v>
      </c>
      <c r="C190" s="52">
        <v>136</v>
      </c>
      <c r="D190" s="57">
        <v>150</v>
      </c>
      <c r="E190" s="52">
        <v>14</v>
      </c>
      <c r="F190" s="52">
        <v>31.6</v>
      </c>
      <c r="G190" s="52">
        <f t="shared" si="16"/>
        <v>2934698.6666666665</v>
      </c>
      <c r="H190" s="52">
        <f t="shared" si="17"/>
        <v>34300</v>
      </c>
      <c r="I190" s="52">
        <f t="shared" si="18"/>
        <v>1904</v>
      </c>
      <c r="J190" s="52">
        <f t="shared" si="19"/>
        <v>2100</v>
      </c>
      <c r="K190" s="52">
        <f t="shared" si="20"/>
        <v>71.174999999999997</v>
      </c>
      <c r="L190" s="52">
        <f t="shared" si="21"/>
        <v>78.174999999999997</v>
      </c>
      <c r="M190" s="52">
        <f>G190+I190*(K190-O190)^2</f>
        <v>3803378.4822016535</v>
      </c>
      <c r="N190" s="52">
        <f>H190+J190*(L190-O190)^2</f>
        <v>1723279.7172738484</v>
      </c>
      <c r="O190" s="52">
        <f>($U$7*$V$7+I190*K190+J190*L190)/($U$7+I190+J190)</f>
        <v>49.815238790767474</v>
      </c>
      <c r="P190" s="52">
        <f t="shared" si="22"/>
        <v>6008798.9482990932</v>
      </c>
      <c r="Q190" s="52">
        <f t="shared" si="23"/>
        <v>120621.70320084336</v>
      </c>
    </row>
    <row r="191" spans="1:17" s="54" customFormat="1">
      <c r="A191" s="52" t="s">
        <v>653</v>
      </c>
      <c r="B191" s="56" t="s">
        <v>843</v>
      </c>
      <c r="C191" s="52">
        <v>135</v>
      </c>
      <c r="D191" s="57">
        <v>150</v>
      </c>
      <c r="E191" s="52">
        <v>15</v>
      </c>
      <c r="F191" s="52">
        <v>33.799999999999997</v>
      </c>
      <c r="G191" s="52">
        <f t="shared" si="16"/>
        <v>3075468.75</v>
      </c>
      <c r="H191" s="52">
        <f t="shared" si="17"/>
        <v>42187.5</v>
      </c>
      <c r="I191" s="52">
        <f t="shared" si="18"/>
        <v>2025</v>
      </c>
      <c r="J191" s="52">
        <f t="shared" si="19"/>
        <v>2250</v>
      </c>
      <c r="K191" s="52">
        <f t="shared" si="20"/>
        <v>70.674999999999997</v>
      </c>
      <c r="L191" s="52">
        <f t="shared" si="21"/>
        <v>78.174999999999997</v>
      </c>
      <c r="M191" s="52">
        <f>G191+I191*(K191-O191)^2</f>
        <v>3881652.8127655592</v>
      </c>
      <c r="N191" s="52">
        <f>H191+J191*(L191-O191)^2</f>
        <v>1737918.218862779</v>
      </c>
      <c r="O191" s="52">
        <f>($U$7*$V$7+I191*K191+J191*L191)/($U$7+I191+J191)</f>
        <v>50.722165951903136</v>
      </c>
      <c r="P191" s="52">
        <f t="shared" si="22"/>
        <v>6101711.7804519292</v>
      </c>
      <c r="Q191" s="52">
        <f t="shared" si="23"/>
        <v>120296.75125147111</v>
      </c>
    </row>
    <row r="192" spans="1:17" s="54" customFormat="1">
      <c r="A192" s="52" t="s">
        <v>653</v>
      </c>
      <c r="B192" s="56" t="s">
        <v>844</v>
      </c>
      <c r="C192" s="52">
        <v>134</v>
      </c>
      <c r="D192" s="57">
        <v>150</v>
      </c>
      <c r="E192" s="52">
        <v>16</v>
      </c>
      <c r="F192" s="52">
        <v>35.9</v>
      </c>
      <c r="G192" s="52">
        <f t="shared" si="16"/>
        <v>3208138.6666666665</v>
      </c>
      <c r="H192" s="52">
        <f t="shared" si="17"/>
        <v>51200</v>
      </c>
      <c r="I192" s="52">
        <f t="shared" si="18"/>
        <v>2144</v>
      </c>
      <c r="J192" s="52">
        <f t="shared" si="19"/>
        <v>2400</v>
      </c>
      <c r="K192" s="52">
        <f t="shared" si="20"/>
        <v>70.174999999999997</v>
      </c>
      <c r="L192" s="52">
        <f t="shared" si="21"/>
        <v>78.174999999999997</v>
      </c>
      <c r="M192" s="52">
        <f>G192+I192*(K192-O192)^2</f>
        <v>3953308.183922343</v>
      </c>
      <c r="N192" s="52">
        <f>H192+J192*(L192-O192)^2</f>
        <v>1754835.1111023417</v>
      </c>
      <c r="O192" s="52">
        <f>($U$7*$V$7+I192*K192+J192*L192)/($U$7+I192+J192)</f>
        <v>51.532027888028161</v>
      </c>
      <c r="P192" s="52">
        <f t="shared" si="22"/>
        <v>6190284.0438482761</v>
      </c>
      <c r="Q192" s="52">
        <f t="shared" si="23"/>
        <v>120124.98435533901</v>
      </c>
    </row>
    <row r="193" spans="1:17" s="54" customFormat="1">
      <c r="A193" s="52" t="s">
        <v>653</v>
      </c>
      <c r="B193" s="56" t="s">
        <v>845</v>
      </c>
      <c r="C193" s="52">
        <v>133</v>
      </c>
      <c r="D193" s="57">
        <v>150</v>
      </c>
      <c r="E193" s="52">
        <v>17</v>
      </c>
      <c r="F193" s="52">
        <v>38</v>
      </c>
      <c r="G193" s="52">
        <f t="shared" si="16"/>
        <v>3332902.4166666665</v>
      </c>
      <c r="H193" s="52">
        <f t="shared" si="17"/>
        <v>61412.5</v>
      </c>
      <c r="I193" s="52">
        <f t="shared" si="18"/>
        <v>2261</v>
      </c>
      <c r="J193" s="52">
        <f t="shared" si="19"/>
        <v>2550</v>
      </c>
      <c r="K193" s="52">
        <f t="shared" si="20"/>
        <v>69.674999999999997</v>
      </c>
      <c r="L193" s="52">
        <f t="shared" si="21"/>
        <v>78.174999999999997</v>
      </c>
      <c r="M193" s="52">
        <f>G193+I193*(K193-O193)^2</f>
        <v>4018843.3741213763</v>
      </c>
      <c r="N193" s="52">
        <f>H193+J193*(L193-O193)^2</f>
        <v>1774328.8809132734</v>
      </c>
      <c r="O193" s="52">
        <f>($U$7*$V$7+I193*K193+J193*L193)/($U$7+I193+J193)</f>
        <v>52.257208541551293</v>
      </c>
      <c r="P193" s="52">
        <f t="shared" si="22"/>
        <v>6275313.0038582413</v>
      </c>
      <c r="Q193" s="52">
        <f t="shared" si="23"/>
        <v>120085.11703927984</v>
      </c>
    </row>
    <row r="194" spans="1:17" s="54" customFormat="1">
      <c r="A194" s="52" t="s">
        <v>653</v>
      </c>
      <c r="B194" s="56" t="s">
        <v>846</v>
      </c>
      <c r="C194" s="52">
        <v>132</v>
      </c>
      <c r="D194" s="57">
        <v>150</v>
      </c>
      <c r="E194" s="52">
        <v>18</v>
      </c>
      <c r="F194" s="52">
        <v>40.1</v>
      </c>
      <c r="G194" s="52">
        <f t="shared" si="16"/>
        <v>3449952</v>
      </c>
      <c r="H194" s="52">
        <f t="shared" si="17"/>
        <v>72900</v>
      </c>
      <c r="I194" s="52">
        <f t="shared" si="18"/>
        <v>2376</v>
      </c>
      <c r="J194" s="52">
        <f t="shared" si="19"/>
        <v>2700</v>
      </c>
      <c r="K194" s="52">
        <f t="shared" si="20"/>
        <v>69.174999999999997</v>
      </c>
      <c r="L194" s="52">
        <f t="shared" si="21"/>
        <v>78.174999999999997</v>
      </c>
      <c r="M194" s="52">
        <f>G194+I194*(K194-O194)^2</f>
        <v>4078669.1356826918</v>
      </c>
      <c r="N194" s="52">
        <f>H194+J194*(L194-O194)^2</f>
        <v>1796621.9635258503</v>
      </c>
      <c r="O194" s="52">
        <f>($U$7*$V$7+I194*K194+J194*L194)/($U$7+I194+J194)</f>
        <v>52.908113724746151</v>
      </c>
      <c r="P194" s="52">
        <f t="shared" si="22"/>
        <v>6357431.8480321337</v>
      </c>
      <c r="Q194" s="52">
        <f t="shared" si="23"/>
        <v>120159.86585926308</v>
      </c>
    </row>
    <row r="195" spans="1:17" s="54" customFormat="1">
      <c r="A195" s="52" t="s">
        <v>653</v>
      </c>
      <c r="B195" s="56" t="s">
        <v>847</v>
      </c>
      <c r="C195" s="52">
        <v>131</v>
      </c>
      <c r="D195" s="57">
        <v>150</v>
      </c>
      <c r="E195" s="52">
        <v>19</v>
      </c>
      <c r="F195" s="52">
        <v>42.1</v>
      </c>
      <c r="G195" s="52">
        <f t="shared" ref="G195:G226" si="24">(1/12)*E195*(C195)^3</f>
        <v>3559477.4166666665</v>
      </c>
      <c r="H195" s="52">
        <f t="shared" ref="H195:H226" si="25">(1/12)*D195*(E195)^3</f>
        <v>85737.5</v>
      </c>
      <c r="I195" s="52">
        <f t="shared" ref="I195:I226" si="26">(C195*E195)</f>
        <v>2489</v>
      </c>
      <c r="J195" s="52">
        <f t="shared" ref="J195:J226" si="27">(D195*E195)</f>
        <v>2850</v>
      </c>
      <c r="K195" s="52">
        <f t="shared" ref="K195:K226" si="28">($T$7+C195)/2</f>
        <v>68.674999999999997</v>
      </c>
      <c r="L195" s="52">
        <f t="shared" ref="L195:L226" si="29">($T$7+C195+E195)/2</f>
        <v>78.174999999999997</v>
      </c>
      <c r="M195" s="52">
        <f>G195+I195*(K195-O195)^2</f>
        <v>4133133.1160689006</v>
      </c>
      <c r="N195" s="52">
        <f>H195+J195*(L195-O195)^2</f>
        <v>1821883.1024531175</v>
      </c>
      <c r="O195" s="52">
        <f>($U$7*$V$7+I195*K195+J195*L195)/($U$7+I195+J195)</f>
        <v>53.493551590362749</v>
      </c>
      <c r="P195" s="52">
        <f t="shared" ref="P195:P226" si="30">SUM($X$7+M195+N195)</f>
        <v>6437156.9673456093</v>
      </c>
      <c r="Q195" s="52">
        <f t="shared" ref="Q195:Q226" si="31">P195/O195</f>
        <v>120335.19510238146</v>
      </c>
    </row>
    <row r="196" spans="1:17" s="54" customFormat="1">
      <c r="A196" s="52" t="s">
        <v>653</v>
      </c>
      <c r="B196" s="56" t="s">
        <v>848</v>
      </c>
      <c r="C196" s="52">
        <v>130</v>
      </c>
      <c r="D196" s="57">
        <v>150</v>
      </c>
      <c r="E196" s="52">
        <v>20</v>
      </c>
      <c r="F196" s="52">
        <v>44.2</v>
      </c>
      <c r="G196" s="52">
        <f t="shared" si="24"/>
        <v>3661666.6666666665</v>
      </c>
      <c r="H196" s="52">
        <f t="shared" si="25"/>
        <v>100000</v>
      </c>
      <c r="I196" s="52">
        <f t="shared" si="26"/>
        <v>2600</v>
      </c>
      <c r="J196" s="52">
        <f t="shared" si="27"/>
        <v>3000</v>
      </c>
      <c r="K196" s="52">
        <f t="shared" si="28"/>
        <v>68.174999999999997</v>
      </c>
      <c r="L196" s="52">
        <f t="shared" si="29"/>
        <v>78.174999999999997</v>
      </c>
      <c r="M196" s="52">
        <f>G196+I196*(K196-O196)^2</f>
        <v>4182537.4267318239</v>
      </c>
      <c r="N196" s="52">
        <f>H196+J196*(L196-O196)^2</f>
        <v>1850243.0099612467</v>
      </c>
      <c r="O196" s="52">
        <f>($U$7*$V$7+I196*K196+J196*L196)/($U$7+I196+J196)</f>
        <v>54.021028553180969</v>
      </c>
      <c r="P196" s="52">
        <f t="shared" si="30"/>
        <v>6514921.185516662</v>
      </c>
      <c r="Q196" s="52">
        <f t="shared" si="31"/>
        <v>120599.72495901391</v>
      </c>
    </row>
    <row r="197" spans="1:17" s="54" customFormat="1">
      <c r="A197" s="52" t="s">
        <v>653</v>
      </c>
      <c r="B197" s="56" t="s">
        <v>849</v>
      </c>
      <c r="C197" s="52">
        <v>145</v>
      </c>
      <c r="D197" s="57">
        <v>160</v>
      </c>
      <c r="E197" s="52">
        <v>15</v>
      </c>
      <c r="F197" s="52">
        <v>36.200000000000003</v>
      </c>
      <c r="G197" s="52">
        <f t="shared" si="24"/>
        <v>3810781.25</v>
      </c>
      <c r="H197" s="52">
        <f t="shared" si="25"/>
        <v>44999.999999999993</v>
      </c>
      <c r="I197" s="52">
        <f t="shared" si="26"/>
        <v>2175</v>
      </c>
      <c r="J197" s="52">
        <f t="shared" si="27"/>
        <v>2400</v>
      </c>
      <c r="K197" s="52">
        <f t="shared" si="28"/>
        <v>75.674999999999997</v>
      </c>
      <c r="L197" s="52">
        <f t="shared" si="29"/>
        <v>83.174999999999997</v>
      </c>
      <c r="M197" s="52">
        <f>G197+I197*(K197-O197)^2</f>
        <v>4724221.5453287447</v>
      </c>
      <c r="N197" s="52">
        <f>H197+J197*(L197-O197)^2</f>
        <v>1925690.4637552509</v>
      </c>
      <c r="O197" s="52">
        <f>($U$7*$V$7+I197*K197+J197*L197)/($U$7+I197+J197)</f>
        <v>55.181768200783104</v>
      </c>
      <c r="P197" s="52">
        <f t="shared" si="30"/>
        <v>7132052.7579075871</v>
      </c>
      <c r="Q197" s="52">
        <f t="shared" si="31"/>
        <v>129246.54266164624</v>
      </c>
    </row>
    <row r="198" spans="1:17" s="54" customFormat="1">
      <c r="A198" s="52" t="s">
        <v>653</v>
      </c>
      <c r="B198" s="56" t="s">
        <v>850</v>
      </c>
      <c r="C198" s="52">
        <v>144</v>
      </c>
      <c r="D198" s="57">
        <v>160</v>
      </c>
      <c r="E198" s="52">
        <v>16</v>
      </c>
      <c r="F198" s="52">
        <v>38.4</v>
      </c>
      <c r="G198" s="52">
        <f t="shared" si="24"/>
        <v>3981312</v>
      </c>
      <c r="H198" s="52">
        <f t="shared" si="25"/>
        <v>54613.333333333328</v>
      </c>
      <c r="I198" s="52">
        <f t="shared" si="26"/>
        <v>2304</v>
      </c>
      <c r="J198" s="52">
        <f t="shared" si="27"/>
        <v>2560</v>
      </c>
      <c r="K198" s="52">
        <f t="shared" si="28"/>
        <v>75.174999999999997</v>
      </c>
      <c r="L198" s="52">
        <f t="shared" si="29"/>
        <v>83.174999999999997</v>
      </c>
      <c r="M198" s="52">
        <f>G198+I198*(K198-O198)^2</f>
        <v>4825522.8459675396</v>
      </c>
      <c r="N198" s="52">
        <f>H198+J198*(L198-O198)^2</f>
        <v>1940516.1339090341</v>
      </c>
      <c r="O198" s="52">
        <f>($U$7*$V$7+I198*K198+J198*L198)/($U$7+I198+J198)</f>
        <v>56.033135998519128</v>
      </c>
      <c r="P198" s="52">
        <f t="shared" si="30"/>
        <v>7248179.7287001647</v>
      </c>
      <c r="Q198" s="52">
        <f t="shared" si="31"/>
        <v>129355.23952990465</v>
      </c>
    </row>
    <row r="199" spans="1:17" s="54" customFormat="1">
      <c r="A199" s="52" t="s">
        <v>653</v>
      </c>
      <c r="B199" s="56" t="s">
        <v>851</v>
      </c>
      <c r="C199" s="52">
        <v>143</v>
      </c>
      <c r="D199" s="57">
        <v>160</v>
      </c>
      <c r="E199" s="52">
        <v>17</v>
      </c>
      <c r="F199" s="52">
        <v>40.700000000000003</v>
      </c>
      <c r="G199" s="52">
        <f t="shared" si="24"/>
        <v>4142626.583333333</v>
      </c>
      <c r="H199" s="52">
        <f t="shared" si="25"/>
        <v>65506.666666666664</v>
      </c>
      <c r="I199" s="52">
        <f t="shared" si="26"/>
        <v>2431</v>
      </c>
      <c r="J199" s="52">
        <f t="shared" si="27"/>
        <v>2720</v>
      </c>
      <c r="K199" s="52">
        <f t="shared" si="28"/>
        <v>74.674999999999997</v>
      </c>
      <c r="L199" s="52">
        <f t="shared" si="29"/>
        <v>83.174999999999997</v>
      </c>
      <c r="M199" s="52">
        <f>G199+I199*(K199-O199)^2</f>
        <v>4919843.0192579646</v>
      </c>
      <c r="N199" s="52">
        <f>H199+J199*(L199-O199)^2</f>
        <v>1958431.5921126523</v>
      </c>
      <c r="O199" s="52">
        <f>($U$7*$V$7+I199*K199+J199*L199)/($U$7+I199+J199)</f>
        <v>56.794547361465433</v>
      </c>
      <c r="P199" s="52">
        <f t="shared" si="30"/>
        <v>7360415.3601942081</v>
      </c>
      <c r="Q199" s="52">
        <f t="shared" si="31"/>
        <v>129597.21843277126</v>
      </c>
    </row>
    <row r="200" spans="1:17" s="54" customFormat="1">
      <c r="A200" s="52" t="s">
        <v>653</v>
      </c>
      <c r="B200" s="56" t="s">
        <v>852</v>
      </c>
      <c r="C200" s="52">
        <v>142</v>
      </c>
      <c r="D200" s="57">
        <v>160</v>
      </c>
      <c r="E200" s="52">
        <v>18</v>
      </c>
      <c r="F200" s="52">
        <v>42.9</v>
      </c>
      <c r="G200" s="52">
        <f t="shared" si="24"/>
        <v>4294932</v>
      </c>
      <c r="H200" s="52">
        <f t="shared" si="25"/>
        <v>77760</v>
      </c>
      <c r="I200" s="52">
        <f t="shared" si="26"/>
        <v>2556</v>
      </c>
      <c r="J200" s="52">
        <f t="shared" si="27"/>
        <v>2880</v>
      </c>
      <c r="K200" s="52">
        <f t="shared" si="28"/>
        <v>74.174999999999997</v>
      </c>
      <c r="L200" s="52">
        <f t="shared" si="29"/>
        <v>83.174999999999997</v>
      </c>
      <c r="M200" s="52">
        <f>G200+I200*(K200-O200)^2</f>
        <v>5007586.0514379134</v>
      </c>
      <c r="N200" s="52">
        <f>H200+J200*(L200-O200)^2</f>
        <v>1979643.8336471419</v>
      </c>
      <c r="O200" s="52">
        <f>($U$7*$V$7+I200*K200+J200*L200)/($U$7+I200+J200)</f>
        <v>57.477211551818705</v>
      </c>
      <c r="P200" s="52">
        <f t="shared" si="30"/>
        <v>7469370.6339086471</v>
      </c>
      <c r="Q200" s="52">
        <f t="shared" si="31"/>
        <v>129953.60130118037</v>
      </c>
    </row>
    <row r="201" spans="1:17" s="54" customFormat="1">
      <c r="A201" s="52" t="s">
        <v>653</v>
      </c>
      <c r="B201" s="56" t="s">
        <v>853</v>
      </c>
      <c r="C201" s="52">
        <v>141</v>
      </c>
      <c r="D201" s="57">
        <v>160</v>
      </c>
      <c r="E201" s="52">
        <v>19</v>
      </c>
      <c r="F201" s="52">
        <v>45.1</v>
      </c>
      <c r="G201" s="52">
        <f t="shared" si="24"/>
        <v>4438433.25</v>
      </c>
      <c r="H201" s="52">
        <f t="shared" si="25"/>
        <v>91453.333333333328</v>
      </c>
      <c r="I201" s="52">
        <f t="shared" si="26"/>
        <v>2679</v>
      </c>
      <c r="J201" s="52">
        <f t="shared" si="27"/>
        <v>3040</v>
      </c>
      <c r="K201" s="52">
        <f t="shared" si="28"/>
        <v>73.674999999999997</v>
      </c>
      <c r="L201" s="52">
        <f t="shared" si="29"/>
        <v>83.174999999999997</v>
      </c>
      <c r="M201" s="52">
        <f>G201+I201*(K201-O201)^2</f>
        <v>5089092.4305186337</v>
      </c>
      <c r="N201" s="52">
        <f>H201+J201*(L201-O201)^2</f>
        <v>2004305.63571548</v>
      </c>
      <c r="O201" s="52">
        <f>($U$7*$V$7+I201*K201+J201*L201)/($U$7+I201+J201)</f>
        <v>58.090587887160702</v>
      </c>
      <c r="P201" s="52">
        <f t="shared" si="30"/>
        <v>7575538.8150577052</v>
      </c>
      <c r="Q201" s="52">
        <f t="shared" si="31"/>
        <v>130409.05748402774</v>
      </c>
    </row>
    <row r="202" spans="1:17" s="54" customFormat="1">
      <c r="A202" s="52" t="s">
        <v>653</v>
      </c>
      <c r="B202" s="56" t="s">
        <v>854</v>
      </c>
      <c r="C202" s="52">
        <v>140</v>
      </c>
      <c r="D202" s="57">
        <v>160</v>
      </c>
      <c r="E202" s="52">
        <v>20</v>
      </c>
      <c r="F202" s="52">
        <v>47.3</v>
      </c>
      <c r="G202" s="52">
        <f t="shared" si="24"/>
        <v>4573333.333333333</v>
      </c>
      <c r="H202" s="52">
        <f t="shared" si="25"/>
        <v>106666.66666666666</v>
      </c>
      <c r="I202" s="52">
        <f t="shared" si="26"/>
        <v>2800</v>
      </c>
      <c r="J202" s="52">
        <f t="shared" si="27"/>
        <v>3200</v>
      </c>
      <c r="K202" s="52">
        <f t="shared" si="28"/>
        <v>73.174999999999997</v>
      </c>
      <c r="L202" s="52">
        <f t="shared" si="29"/>
        <v>83.174999999999997</v>
      </c>
      <c r="M202" s="52">
        <f>G202+I202*(K202-O202)^2</f>
        <v>5164657.7962348908</v>
      </c>
      <c r="N202" s="52">
        <f>H202+J202*(L202-O202)^2</f>
        <v>2032532.2947289723</v>
      </c>
      <c r="O202" s="52">
        <f>($U$7*$V$7+I202*K202+J202*L202)/($U$7+I202+J202)</f>
        <v>58.642714970482864</v>
      </c>
      <c r="P202" s="52">
        <f t="shared" si="30"/>
        <v>7679330.8397874543</v>
      </c>
      <c r="Q202" s="52">
        <f t="shared" si="31"/>
        <v>130951.14787323127</v>
      </c>
    </row>
    <row r="203" spans="1:17" s="54" customFormat="1">
      <c r="A203" s="52" t="s">
        <v>653</v>
      </c>
      <c r="B203" s="56" t="s">
        <v>855</v>
      </c>
      <c r="C203" s="52">
        <v>167</v>
      </c>
      <c r="D203" s="57">
        <v>180</v>
      </c>
      <c r="E203" s="52">
        <v>13</v>
      </c>
      <c r="F203" s="52">
        <v>35.700000000000003</v>
      </c>
      <c r="G203" s="52">
        <f t="shared" si="24"/>
        <v>5045584.916666666</v>
      </c>
      <c r="H203" s="52">
        <f t="shared" si="25"/>
        <v>32955</v>
      </c>
      <c r="I203" s="52">
        <f t="shared" si="26"/>
        <v>2171</v>
      </c>
      <c r="J203" s="52">
        <f t="shared" si="27"/>
        <v>2340</v>
      </c>
      <c r="K203" s="52">
        <f t="shared" si="28"/>
        <v>86.674999999999997</v>
      </c>
      <c r="L203" s="52">
        <f t="shared" si="29"/>
        <v>93.174999999999997</v>
      </c>
      <c r="M203" s="52">
        <f>G203+I203*(K203-O203)^2</f>
        <v>6365628.6629558839</v>
      </c>
      <c r="N203" s="52">
        <f>H203+J203*(L203-O203)^2</f>
        <v>2304729.060097869</v>
      </c>
      <c r="O203" s="52">
        <f>($U$7*$V$7+I203*K203+J203*L203)/($U$7+I203+J203)</f>
        <v>62.016636509173978</v>
      </c>
      <c r="P203" s="52">
        <f t="shared" si="30"/>
        <v>9152498.471877344</v>
      </c>
      <c r="Q203" s="52">
        <f t="shared" si="31"/>
        <v>147581.34247611827</v>
      </c>
    </row>
    <row r="204" spans="1:17" s="54" customFormat="1">
      <c r="A204" s="52" t="s">
        <v>653</v>
      </c>
      <c r="B204" s="56" t="s">
        <v>856</v>
      </c>
      <c r="C204" s="52">
        <v>166</v>
      </c>
      <c r="D204" s="57">
        <v>180</v>
      </c>
      <c r="E204" s="52">
        <v>14</v>
      </c>
      <c r="F204" s="52">
        <v>38.299999999999997</v>
      </c>
      <c r="G204" s="52">
        <f t="shared" si="24"/>
        <v>5336678.666666666</v>
      </c>
      <c r="H204" s="52">
        <f t="shared" si="25"/>
        <v>41160</v>
      </c>
      <c r="I204" s="52">
        <f t="shared" si="26"/>
        <v>2324</v>
      </c>
      <c r="J204" s="52">
        <f t="shared" si="27"/>
        <v>2520</v>
      </c>
      <c r="K204" s="52">
        <f t="shared" si="28"/>
        <v>86.174999999999997</v>
      </c>
      <c r="L204" s="52">
        <f t="shared" si="29"/>
        <v>93.174999999999997</v>
      </c>
      <c r="M204" s="52">
        <f>G204+I204*(K204-O204)^2</f>
        <v>6564257.1459304197</v>
      </c>
      <c r="N204" s="52">
        <f>H204+J204*(L204-O204)^2</f>
        <v>2306589.1621253081</v>
      </c>
      <c r="O204" s="52">
        <f>($U$7*$V$7+I204*K204+J204*L204)/($U$7+I204+J204)</f>
        <v>63.192007717037285</v>
      </c>
      <c r="P204" s="52">
        <f t="shared" si="30"/>
        <v>9352987.0568793193</v>
      </c>
      <c r="Q204" s="52">
        <f t="shared" si="31"/>
        <v>148009.01877908918</v>
      </c>
    </row>
    <row r="205" spans="1:17" s="54" customFormat="1">
      <c r="A205" s="52" t="s">
        <v>653</v>
      </c>
      <c r="B205" s="56" t="s">
        <v>857</v>
      </c>
      <c r="C205" s="52">
        <v>165</v>
      </c>
      <c r="D205" s="57">
        <v>180</v>
      </c>
      <c r="E205" s="52">
        <v>15</v>
      </c>
      <c r="F205" s="52">
        <v>40.9</v>
      </c>
      <c r="G205" s="52">
        <f t="shared" si="24"/>
        <v>5615156.25</v>
      </c>
      <c r="H205" s="52">
        <f t="shared" si="25"/>
        <v>50625</v>
      </c>
      <c r="I205" s="52">
        <f t="shared" si="26"/>
        <v>2475</v>
      </c>
      <c r="J205" s="52">
        <f t="shared" si="27"/>
        <v>2700</v>
      </c>
      <c r="K205" s="52">
        <f t="shared" si="28"/>
        <v>85.674999999999997</v>
      </c>
      <c r="L205" s="52">
        <f t="shared" si="29"/>
        <v>93.174999999999997</v>
      </c>
      <c r="M205" s="52">
        <f>G205+I205*(K205-O205)^2</f>
        <v>6752977.1562549993</v>
      </c>
      <c r="N205" s="52">
        <f>H205+J205*(L205-O205)^2</f>
        <v>2312128.3005276499</v>
      </c>
      <c r="O205" s="52">
        <f>($U$7*$V$7+I205*K205+J205*L205)/($U$7+I205+J205)</f>
        <v>64.233786911909846</v>
      </c>
      <c r="P205" s="52">
        <f t="shared" si="30"/>
        <v>9547246.2056062408</v>
      </c>
      <c r="Q205" s="52">
        <f t="shared" si="31"/>
        <v>148632.7782402013</v>
      </c>
    </row>
    <row r="206" spans="1:17" s="54" customFormat="1">
      <c r="A206" s="52" t="s">
        <v>653</v>
      </c>
      <c r="B206" s="56" t="s">
        <v>858</v>
      </c>
      <c r="C206" s="52">
        <v>164</v>
      </c>
      <c r="D206" s="57">
        <v>180</v>
      </c>
      <c r="E206" s="52">
        <v>16</v>
      </c>
      <c r="F206" s="52">
        <v>43.5</v>
      </c>
      <c r="G206" s="52">
        <f t="shared" si="24"/>
        <v>5881258.666666666</v>
      </c>
      <c r="H206" s="52">
        <f t="shared" si="25"/>
        <v>61440</v>
      </c>
      <c r="I206" s="52">
        <f t="shared" si="26"/>
        <v>2624</v>
      </c>
      <c r="J206" s="52">
        <f t="shared" si="27"/>
        <v>2880</v>
      </c>
      <c r="K206" s="52">
        <f t="shared" si="28"/>
        <v>85.174999999999997</v>
      </c>
      <c r="L206" s="52">
        <f t="shared" si="29"/>
        <v>93.174999999999997</v>
      </c>
      <c r="M206" s="52">
        <f>G206+I206*(K206-O206)^2</f>
        <v>6932379.3414199315</v>
      </c>
      <c r="N206" s="52">
        <f>H206+J206*(L206-O206)^2</f>
        <v>2321696.4049352938</v>
      </c>
      <c r="O206" s="52">
        <f>($U$7*$V$7+I206*K206+J206*L206)/($U$7+I206+J206)</f>
        <v>65.16051710786644</v>
      </c>
      <c r="P206" s="52">
        <f t="shared" si="30"/>
        <v>9736216.4951788168</v>
      </c>
      <c r="Q206" s="52">
        <f t="shared" si="31"/>
        <v>149418.95686710905</v>
      </c>
    </row>
    <row r="207" spans="1:17" s="54" customFormat="1">
      <c r="A207" s="52" t="s">
        <v>653</v>
      </c>
      <c r="B207" s="56" t="s">
        <v>859</v>
      </c>
      <c r="C207" s="52">
        <v>163</v>
      </c>
      <c r="D207" s="57">
        <v>180</v>
      </c>
      <c r="E207" s="52">
        <v>17</v>
      </c>
      <c r="F207" s="52">
        <v>46</v>
      </c>
      <c r="G207" s="52">
        <f t="shared" si="24"/>
        <v>6135224.916666666</v>
      </c>
      <c r="H207" s="52">
        <f t="shared" si="25"/>
        <v>73695</v>
      </c>
      <c r="I207" s="52">
        <f t="shared" si="26"/>
        <v>2771</v>
      </c>
      <c r="J207" s="52">
        <f t="shared" si="27"/>
        <v>3060</v>
      </c>
      <c r="K207" s="52">
        <f t="shared" si="28"/>
        <v>84.674999999999997</v>
      </c>
      <c r="L207" s="52">
        <f t="shared" si="29"/>
        <v>93.174999999999997</v>
      </c>
      <c r="M207" s="52">
        <f>G207+I207*(K207-O207)^2</f>
        <v>7102920.7935110126</v>
      </c>
      <c r="N207" s="52">
        <f>H207+J207*(L207-O207)^2</f>
        <v>2335524.9116438692</v>
      </c>
      <c r="O207" s="52">
        <f>($U$7*$V$7+I207*K207+J207*L207)/($U$7+I207+J207)</f>
        <v>65.987501000562744</v>
      </c>
      <c r="P207" s="52">
        <f t="shared" si="30"/>
        <v>9920586.4539784733</v>
      </c>
      <c r="Q207" s="52">
        <f t="shared" si="31"/>
        <v>150340.38724839527</v>
      </c>
    </row>
    <row r="208" spans="1:17" s="54" customFormat="1">
      <c r="A208" s="52" t="s">
        <v>653</v>
      </c>
      <c r="B208" s="56" t="s">
        <v>860</v>
      </c>
      <c r="C208" s="52">
        <v>162</v>
      </c>
      <c r="D208" s="57">
        <v>180</v>
      </c>
      <c r="E208" s="52">
        <v>18</v>
      </c>
      <c r="F208" s="52">
        <v>48.6</v>
      </c>
      <c r="G208" s="52">
        <f t="shared" si="24"/>
        <v>6377292</v>
      </c>
      <c r="H208" s="52">
        <f t="shared" si="25"/>
        <v>87480</v>
      </c>
      <c r="I208" s="52">
        <f t="shared" si="26"/>
        <v>2916</v>
      </c>
      <c r="J208" s="52">
        <f t="shared" si="27"/>
        <v>3240</v>
      </c>
      <c r="K208" s="52">
        <f t="shared" si="28"/>
        <v>84.174999999999997</v>
      </c>
      <c r="L208" s="52">
        <f t="shared" si="29"/>
        <v>93.174999999999997</v>
      </c>
      <c r="M208" s="52">
        <f>G208+I208*(K208-O208)^2</f>
        <v>7264968.9579682266</v>
      </c>
      <c r="N208" s="52">
        <f>H208+J208*(L208-O208)^2</f>
        <v>2353767.117917486</v>
      </c>
      <c r="O208" s="52">
        <f>($U$7*$V$7+I208*K208+J208*L208)/($U$7+I208+J208)</f>
        <v>66.727479649491102</v>
      </c>
      <c r="P208" s="52">
        <f t="shared" si="30"/>
        <v>10100876.824709304</v>
      </c>
      <c r="Q208" s="52">
        <f t="shared" si="31"/>
        <v>151375.06882872863</v>
      </c>
    </row>
    <row r="209" spans="1:17" s="54" customFormat="1">
      <c r="A209" s="52" t="s">
        <v>653</v>
      </c>
      <c r="B209" s="56" t="s">
        <v>861</v>
      </c>
      <c r="C209" s="52">
        <v>161</v>
      </c>
      <c r="D209" s="57">
        <v>180</v>
      </c>
      <c r="E209" s="52">
        <v>19</v>
      </c>
      <c r="F209" s="52">
        <v>51.1</v>
      </c>
      <c r="G209" s="52">
        <f t="shared" si="24"/>
        <v>6607694.916666666</v>
      </c>
      <c r="H209" s="52">
        <f t="shared" si="25"/>
        <v>102885</v>
      </c>
      <c r="I209" s="52">
        <f t="shared" si="26"/>
        <v>3059</v>
      </c>
      <c r="J209" s="52">
        <f t="shared" si="27"/>
        <v>3420</v>
      </c>
      <c r="K209" s="52">
        <f t="shared" si="28"/>
        <v>83.674999999999997</v>
      </c>
      <c r="L209" s="52">
        <f t="shared" si="29"/>
        <v>93.174999999999997</v>
      </c>
      <c r="M209" s="52">
        <f>G209+I209*(K209-O209)^2</f>
        <v>7418831.1459182575</v>
      </c>
      <c r="N209" s="52">
        <f>H209+J209*(L209-O209)^2</f>
        <v>2376525.1194001599</v>
      </c>
      <c r="O209" s="52">
        <f>($U$7*$V$7+I209*K209+J209*L209)/($U$7+I209+J209)</f>
        <v>67.391147447361803</v>
      </c>
      <c r="P209" s="52">
        <f t="shared" si="30"/>
        <v>10277497.014142008</v>
      </c>
      <c r="Q209" s="52">
        <f t="shared" si="31"/>
        <v>152505.14946595329</v>
      </c>
    </row>
    <row r="210" spans="1:17" s="54" customFormat="1">
      <c r="A210" s="52" t="s">
        <v>653</v>
      </c>
      <c r="B210" s="56" t="s">
        <v>862</v>
      </c>
      <c r="C210" s="52">
        <v>160</v>
      </c>
      <c r="D210" s="57">
        <v>180</v>
      </c>
      <c r="E210" s="52">
        <v>20</v>
      </c>
      <c r="F210" s="52">
        <v>53.7</v>
      </c>
      <c r="G210" s="52">
        <f t="shared" si="24"/>
        <v>6826666.666666666</v>
      </c>
      <c r="H210" s="52">
        <f t="shared" si="25"/>
        <v>120000</v>
      </c>
      <c r="I210" s="52">
        <f t="shared" si="26"/>
        <v>3200</v>
      </c>
      <c r="J210" s="52">
        <f t="shared" si="27"/>
        <v>3600</v>
      </c>
      <c r="K210" s="52">
        <f t="shared" si="28"/>
        <v>83.174999999999997</v>
      </c>
      <c r="L210" s="52">
        <f t="shared" si="29"/>
        <v>93.174999999999997</v>
      </c>
      <c r="M210" s="52">
        <f>G210+I210*(K210-O210)^2</f>
        <v>7564774.5332471142</v>
      </c>
      <c r="N210" s="52">
        <f>H210+J210*(L210-O210)^2</f>
        <v>2403867.9177349871</v>
      </c>
      <c r="O210" s="52">
        <f>($U$7*$V$7+I210*K210+J210*L210)/($U$7+I210+J210)</f>
        <v>67.987547669000236</v>
      </c>
      <c r="P210" s="52">
        <f t="shared" si="30"/>
        <v>10450783.199805692</v>
      </c>
      <c r="Q210" s="52">
        <f t="shared" si="31"/>
        <v>153716.13711801605</v>
      </c>
    </row>
    <row r="211" spans="1:17" s="54" customFormat="1">
      <c r="A211" s="52" t="s">
        <v>653</v>
      </c>
      <c r="B211" s="56" t="s">
        <v>863</v>
      </c>
      <c r="C211" s="52">
        <v>189</v>
      </c>
      <c r="D211" s="57">
        <v>200</v>
      </c>
      <c r="E211" s="52">
        <v>11</v>
      </c>
      <c r="F211" s="52">
        <v>33.9</v>
      </c>
      <c r="G211" s="52">
        <f t="shared" si="24"/>
        <v>6188663.25</v>
      </c>
      <c r="H211" s="52">
        <f t="shared" si="25"/>
        <v>22183.333333333328</v>
      </c>
      <c r="I211" s="52">
        <f t="shared" si="26"/>
        <v>2079</v>
      </c>
      <c r="J211" s="52">
        <f t="shared" si="27"/>
        <v>2200</v>
      </c>
      <c r="K211" s="52">
        <f t="shared" si="28"/>
        <v>97.674999999999997</v>
      </c>
      <c r="L211" s="52">
        <f t="shared" si="29"/>
        <v>103.175</v>
      </c>
      <c r="M211" s="52">
        <f>G211+I211*(K211-O211)^2</f>
        <v>8023708.4048333913</v>
      </c>
      <c r="N211" s="52">
        <f>H211+J211*(L211-O211)^2</f>
        <v>2749551.2661498464</v>
      </c>
      <c r="O211" s="52">
        <f>($U$7*$V$7+I211*K211+J211*L211)/($U$7+I211+J211)</f>
        <v>67.965445945244085</v>
      </c>
      <c r="P211" s="52">
        <f t="shared" si="30"/>
        <v>11255400.419806831</v>
      </c>
      <c r="Q211" s="52">
        <f t="shared" si="31"/>
        <v>165604.74610693601</v>
      </c>
    </row>
    <row r="212" spans="1:17" s="54" customFormat="1">
      <c r="A212" s="52" t="s">
        <v>653</v>
      </c>
      <c r="B212" s="56" t="s">
        <v>864</v>
      </c>
      <c r="C212" s="52">
        <v>188</v>
      </c>
      <c r="D212" s="57">
        <v>200</v>
      </c>
      <c r="E212" s="52">
        <v>12</v>
      </c>
      <c r="F212" s="52">
        <v>36.799999999999997</v>
      </c>
      <c r="G212" s="52">
        <f t="shared" si="24"/>
        <v>6644672</v>
      </c>
      <c r="H212" s="52">
        <f t="shared" si="25"/>
        <v>28799.999999999996</v>
      </c>
      <c r="I212" s="52">
        <f t="shared" si="26"/>
        <v>2256</v>
      </c>
      <c r="J212" s="52">
        <f t="shared" si="27"/>
        <v>2400</v>
      </c>
      <c r="K212" s="52">
        <f t="shared" si="28"/>
        <v>97.174999999999997</v>
      </c>
      <c r="L212" s="52">
        <f t="shared" si="29"/>
        <v>103.175</v>
      </c>
      <c r="M212" s="52">
        <f>G212+I212*(K212-O212)^2</f>
        <v>8359184.8452875689</v>
      </c>
      <c r="N212" s="52">
        <f>H212+J212*(L212-O212)^2</f>
        <v>2733100.1254925453</v>
      </c>
      <c r="O212" s="52">
        <f>($U$7*$V$7+I212*K212+J212*L212)/($U$7+I212+J212)</f>
        <v>69.607281594436188</v>
      </c>
      <c r="P212" s="52">
        <f t="shared" si="30"/>
        <v>11574425.719603706</v>
      </c>
      <c r="Q212" s="52">
        <f t="shared" si="31"/>
        <v>166281.82360347867</v>
      </c>
    </row>
    <row r="213" spans="1:17" s="54" customFormat="1">
      <c r="A213" s="52" t="s">
        <v>653</v>
      </c>
      <c r="B213" s="56" t="s">
        <v>865</v>
      </c>
      <c r="C213" s="52">
        <v>187</v>
      </c>
      <c r="D213" s="57">
        <v>200</v>
      </c>
      <c r="E213" s="52">
        <v>13</v>
      </c>
      <c r="F213" s="52">
        <v>39.799999999999997</v>
      </c>
      <c r="G213" s="52">
        <f t="shared" si="24"/>
        <v>7084136.583333333</v>
      </c>
      <c r="H213" s="52">
        <f t="shared" si="25"/>
        <v>36616.666666666664</v>
      </c>
      <c r="I213" s="52">
        <f t="shared" si="26"/>
        <v>2431</v>
      </c>
      <c r="J213" s="52">
        <f t="shared" si="27"/>
        <v>2600</v>
      </c>
      <c r="K213" s="52">
        <f t="shared" si="28"/>
        <v>96.674999999999997</v>
      </c>
      <c r="L213" s="52">
        <f t="shared" si="29"/>
        <v>103.175</v>
      </c>
      <c r="M213" s="52">
        <f>G213+I213*(K213-O213)^2</f>
        <v>8681057.418478813</v>
      </c>
      <c r="N213" s="52">
        <f>H213+J213*(L213-O213)^2</f>
        <v>2720698.6015255055</v>
      </c>
      <c r="O213" s="52">
        <f>($U$7*$V$7+I213*K213+J213*L213)/($U$7+I213+J213)</f>
        <v>71.044964118990805</v>
      </c>
      <c r="P213" s="52">
        <f t="shared" si="30"/>
        <v>11883896.768827911</v>
      </c>
      <c r="Q213" s="52">
        <f t="shared" si="31"/>
        <v>167272.89423250288</v>
      </c>
    </row>
    <row r="214" spans="1:17" s="54" customFormat="1">
      <c r="A214" s="52" t="s">
        <v>653</v>
      </c>
      <c r="B214" s="56" t="s">
        <v>866</v>
      </c>
      <c r="C214" s="52">
        <v>186</v>
      </c>
      <c r="D214" s="57">
        <v>200</v>
      </c>
      <c r="E214" s="52">
        <v>14</v>
      </c>
      <c r="F214" s="52">
        <v>42.7</v>
      </c>
      <c r="G214" s="52">
        <f t="shared" si="24"/>
        <v>7507331.9999999991</v>
      </c>
      <c r="H214" s="52">
        <f t="shared" si="25"/>
        <v>45733.333333333328</v>
      </c>
      <c r="I214" s="52">
        <f t="shared" si="26"/>
        <v>2604</v>
      </c>
      <c r="J214" s="52">
        <f t="shared" si="27"/>
        <v>2800</v>
      </c>
      <c r="K214" s="52">
        <f t="shared" si="28"/>
        <v>96.174999999999997</v>
      </c>
      <c r="L214" s="52">
        <f t="shared" si="29"/>
        <v>103.175</v>
      </c>
      <c r="M214" s="52">
        <f>G214+I214*(K214-O214)^2</f>
        <v>8990354.6821150947</v>
      </c>
      <c r="N214" s="52">
        <f>H214+J214*(L214-O214)^2</f>
        <v>2713072.0772639839</v>
      </c>
      <c r="O214" s="52">
        <f>($U$7*$V$7+I214*K214+J214*L214)/($U$7+I214+J214)</f>
        <v>72.310441361081601</v>
      </c>
      <c r="P214" s="52">
        <f t="shared" si="30"/>
        <v>12185567.508202672</v>
      </c>
      <c r="Q214" s="52">
        <f t="shared" si="31"/>
        <v>168517.39913125601</v>
      </c>
    </row>
    <row r="215" spans="1:17" s="54" customFormat="1">
      <c r="A215" s="52" t="s">
        <v>653</v>
      </c>
      <c r="B215" s="56" t="s">
        <v>867</v>
      </c>
      <c r="C215" s="52">
        <v>185</v>
      </c>
      <c r="D215" s="57">
        <v>200</v>
      </c>
      <c r="E215" s="52">
        <v>15</v>
      </c>
      <c r="F215" s="52">
        <v>45.6</v>
      </c>
      <c r="G215" s="52">
        <f t="shared" si="24"/>
        <v>7914531.25</v>
      </c>
      <c r="H215" s="52">
        <f t="shared" si="25"/>
        <v>56249.999999999993</v>
      </c>
      <c r="I215" s="52">
        <f t="shared" si="26"/>
        <v>2775</v>
      </c>
      <c r="J215" s="52">
        <f t="shared" si="27"/>
        <v>3000</v>
      </c>
      <c r="K215" s="52">
        <f t="shared" si="28"/>
        <v>95.674999999999997</v>
      </c>
      <c r="L215" s="52">
        <f t="shared" si="29"/>
        <v>103.175</v>
      </c>
      <c r="M215" s="52">
        <f>G215+I215*(K215-O215)^2</f>
        <v>9287790.2557363808</v>
      </c>
      <c r="N215" s="52">
        <f>H215+J215*(L215-O215)^2</f>
        <v>2710657.7372454209</v>
      </c>
      <c r="O215" s="52">
        <f>($U$7*$V$7+I215*K215+J215*L215)/($U$7+I215+J215)</f>
        <v>73.429368739564339</v>
      </c>
      <c r="P215" s="52">
        <f t="shared" si="30"/>
        <v>12480588.741805393</v>
      </c>
      <c r="Q215" s="52">
        <f t="shared" si="31"/>
        <v>169967.26181959876</v>
      </c>
    </row>
    <row r="216" spans="1:17" s="54" customFormat="1">
      <c r="A216" s="52" t="s">
        <v>653</v>
      </c>
      <c r="B216" s="56" t="s">
        <v>868</v>
      </c>
      <c r="C216" s="52">
        <v>184</v>
      </c>
      <c r="D216" s="57">
        <v>200</v>
      </c>
      <c r="E216" s="52">
        <v>16</v>
      </c>
      <c r="F216" s="52">
        <v>48.5</v>
      </c>
      <c r="G216" s="52">
        <f t="shared" si="24"/>
        <v>8306005.333333333</v>
      </c>
      <c r="H216" s="52">
        <f t="shared" si="25"/>
        <v>68266.666666666657</v>
      </c>
      <c r="I216" s="52">
        <f t="shared" si="26"/>
        <v>2944</v>
      </c>
      <c r="J216" s="52">
        <f t="shared" si="27"/>
        <v>3200</v>
      </c>
      <c r="K216" s="52">
        <f t="shared" si="28"/>
        <v>95.174999999999997</v>
      </c>
      <c r="L216" s="52">
        <f t="shared" si="29"/>
        <v>103.175</v>
      </c>
      <c r="M216" s="52">
        <f>G216+I216*(K216-O216)^2</f>
        <v>9573876.2544655856</v>
      </c>
      <c r="N216" s="52">
        <f>H216+J216*(L216-O216)^2</f>
        <v>2713710.8178103184</v>
      </c>
      <c r="O216" s="52">
        <f>($U$7*$V$7+I216*K216+J216*L216)/($U$7+I216+J216)</f>
        <v>74.422586236415015</v>
      </c>
      <c r="P216" s="52">
        <f t="shared" si="30"/>
        <v>12769727.821099497</v>
      </c>
      <c r="Q216" s="52">
        <f t="shared" si="31"/>
        <v>171584.0374121702</v>
      </c>
    </row>
    <row r="217" spans="1:17" s="54" customFormat="1">
      <c r="A217" s="52" t="s">
        <v>653</v>
      </c>
      <c r="B217" s="56" t="s">
        <v>869</v>
      </c>
      <c r="C217" s="52">
        <v>183</v>
      </c>
      <c r="D217" s="57">
        <v>200</v>
      </c>
      <c r="E217" s="52">
        <v>17</v>
      </c>
      <c r="F217" s="52">
        <v>51.4</v>
      </c>
      <c r="G217" s="52">
        <f t="shared" si="24"/>
        <v>8682023.25</v>
      </c>
      <c r="H217" s="52">
        <f t="shared" si="25"/>
        <v>81883.333333333328</v>
      </c>
      <c r="I217" s="52">
        <f t="shared" si="26"/>
        <v>3111</v>
      </c>
      <c r="J217" s="52">
        <f t="shared" si="27"/>
        <v>3400</v>
      </c>
      <c r="K217" s="52">
        <f t="shared" si="28"/>
        <v>94.674999999999997</v>
      </c>
      <c r="L217" s="52">
        <f t="shared" si="29"/>
        <v>103.175</v>
      </c>
      <c r="M217" s="52">
        <f>G217+I217*(K217-O217)^2</f>
        <v>9848995.9149419721</v>
      </c>
      <c r="N217" s="52">
        <f>H217+J217*(L217-O217)^2</f>
        <v>2722372.2493138346</v>
      </c>
      <c r="O217" s="52">
        <f>($U$7*$V$7+I217*K217+J217*L217)/($U$7+I217+J217)</f>
        <v>75.307198022572919</v>
      </c>
      <c r="P217" s="52">
        <f t="shared" si="30"/>
        <v>13053508.9130794</v>
      </c>
      <c r="Q217" s="52">
        <f t="shared" si="31"/>
        <v>173336.80253468841</v>
      </c>
    </row>
    <row r="218" spans="1:17" s="54" customFormat="1">
      <c r="A218" s="52" t="s">
        <v>653</v>
      </c>
      <c r="B218" s="56" t="s">
        <v>870</v>
      </c>
      <c r="C218" s="52">
        <v>182</v>
      </c>
      <c r="D218" s="57">
        <v>200</v>
      </c>
      <c r="E218" s="52">
        <v>18</v>
      </c>
      <c r="F218" s="52">
        <v>54.2</v>
      </c>
      <c r="G218" s="52">
        <f t="shared" si="24"/>
        <v>9042852</v>
      </c>
      <c r="H218" s="52">
        <f t="shared" si="25"/>
        <v>97199.999999999985</v>
      </c>
      <c r="I218" s="52">
        <f t="shared" si="26"/>
        <v>3276</v>
      </c>
      <c r="J218" s="52">
        <f t="shared" si="27"/>
        <v>3600</v>
      </c>
      <c r="K218" s="52">
        <f t="shared" si="28"/>
        <v>94.174999999999997</v>
      </c>
      <c r="L218" s="52">
        <f t="shared" si="29"/>
        <v>103.175</v>
      </c>
      <c r="M218" s="52">
        <f>G218+I218*(K218-O218)^2</f>
        <v>10113450.629546041</v>
      </c>
      <c r="N218" s="52">
        <f>H218+J218*(L218-O218)^2</f>
        <v>2736712.1693283669</v>
      </c>
      <c r="O218" s="52">
        <f>($U$7*$V$7+I218*K218+J218*L218)/($U$7+I218+J218)</f>
        <v>76.097374092002909</v>
      </c>
      <c r="P218" s="52">
        <f t="shared" si="30"/>
        <v>13332303.547698</v>
      </c>
      <c r="Q218" s="52">
        <f t="shared" si="31"/>
        <v>175200.57303920944</v>
      </c>
    </row>
    <row r="219" spans="1:17" s="54" customFormat="1">
      <c r="A219" s="52" t="s">
        <v>653</v>
      </c>
      <c r="B219" s="56" t="s">
        <v>871</v>
      </c>
      <c r="C219" s="52">
        <v>181</v>
      </c>
      <c r="D219" s="57">
        <v>200</v>
      </c>
      <c r="E219" s="52">
        <v>19</v>
      </c>
      <c r="F219" s="52">
        <v>57.1</v>
      </c>
      <c r="G219" s="52">
        <f t="shared" si="24"/>
        <v>9388756.5833333321</v>
      </c>
      <c r="H219" s="52">
        <f t="shared" si="25"/>
        <v>114316.66666666666</v>
      </c>
      <c r="I219" s="52">
        <f t="shared" si="26"/>
        <v>3439</v>
      </c>
      <c r="J219" s="52">
        <f t="shared" si="27"/>
        <v>3800</v>
      </c>
      <c r="K219" s="52">
        <f t="shared" si="28"/>
        <v>93.674999999999997</v>
      </c>
      <c r="L219" s="52">
        <f t="shared" si="29"/>
        <v>103.175</v>
      </c>
      <c r="M219" s="52">
        <f>G219+I219*(K219-O219)^2</f>
        <v>10367490.662511799</v>
      </c>
      <c r="N219" s="52">
        <f>H219+J219*(L219-O219)^2</f>
        <v>2756758.1101271859</v>
      </c>
      <c r="O219" s="52">
        <f>($U$7*$V$7+I219*K219+J219*L219)/($U$7+I219+J219)</f>
        <v>76.804953977543903</v>
      </c>
      <c r="P219" s="52">
        <f t="shared" si="30"/>
        <v>13606389.521462578</v>
      </c>
      <c r="Q219" s="52">
        <f t="shared" si="31"/>
        <v>177155.10285236014</v>
      </c>
    </row>
    <row r="220" spans="1:17" s="54" customFormat="1">
      <c r="A220" s="52" t="s">
        <v>653</v>
      </c>
      <c r="B220" s="56" t="s">
        <v>872</v>
      </c>
      <c r="C220" s="52">
        <v>180</v>
      </c>
      <c r="D220" s="57">
        <v>200</v>
      </c>
      <c r="E220" s="52">
        <v>20</v>
      </c>
      <c r="F220" s="52">
        <v>59.9</v>
      </c>
      <c r="G220" s="52">
        <f t="shared" si="24"/>
        <v>9720000</v>
      </c>
      <c r="H220" s="52">
        <f t="shared" si="25"/>
        <v>133333.33333333331</v>
      </c>
      <c r="I220" s="52">
        <f t="shared" si="26"/>
        <v>3600</v>
      </c>
      <c r="J220" s="52">
        <f t="shared" si="27"/>
        <v>4000</v>
      </c>
      <c r="K220" s="52">
        <f t="shared" si="28"/>
        <v>93.174999999999997</v>
      </c>
      <c r="L220" s="52">
        <f t="shared" si="29"/>
        <v>103.175</v>
      </c>
      <c r="M220" s="52">
        <f>G220+I220*(K220-O220)^2</f>
        <v>10611335.311707316</v>
      </c>
      <c r="N220" s="52">
        <f>H220+J220*(L220-O220)^2</f>
        <v>2782513.3175495844</v>
      </c>
      <c r="O220" s="52">
        <f>($U$7*$V$7+I220*K220+J220*L220)/($U$7+I220+J220)</f>
        <v>77.43990730434291</v>
      </c>
      <c r="P220" s="52">
        <f t="shared" si="30"/>
        <v>13875989.378080493</v>
      </c>
      <c r="Q220" s="52">
        <f t="shared" si="31"/>
        <v>179183.96161745294</v>
      </c>
    </row>
    <row r="221" spans="1:17" s="54" customFormat="1">
      <c r="A221" s="52" t="s">
        <v>653</v>
      </c>
      <c r="B221" s="56" t="s">
        <v>873</v>
      </c>
      <c r="C221" s="52">
        <v>179</v>
      </c>
      <c r="D221" s="57">
        <v>200</v>
      </c>
      <c r="E221" s="52">
        <v>21</v>
      </c>
      <c r="F221" s="52">
        <v>62.8</v>
      </c>
      <c r="G221" s="52">
        <f t="shared" si="24"/>
        <v>10036843.25</v>
      </c>
      <c r="H221" s="52">
        <f t="shared" si="25"/>
        <v>154349.99999999997</v>
      </c>
      <c r="I221" s="52">
        <f t="shared" si="26"/>
        <v>3759</v>
      </c>
      <c r="J221" s="52">
        <f t="shared" si="27"/>
        <v>4200</v>
      </c>
      <c r="K221" s="52">
        <f t="shared" si="28"/>
        <v>92.674999999999997</v>
      </c>
      <c r="L221" s="52">
        <f t="shared" si="29"/>
        <v>103.175</v>
      </c>
      <c r="M221" s="52">
        <f>G221+I221*(K221-O221)^2</f>
        <v>10845186.16119148</v>
      </c>
      <c r="N221" s="52">
        <f>H221+J221*(L221-O221)^2</f>
        <v>2813968.6424004817</v>
      </c>
      <c r="O221" s="52">
        <f>($U$7*$V$7+I221*K221+J221*L221)/($U$7+I221+J221)</f>
        <v>78.010689282142522</v>
      </c>
      <c r="P221" s="52">
        <f t="shared" si="30"/>
        <v>14141295.552415553</v>
      </c>
      <c r="Q221" s="52">
        <f t="shared" si="31"/>
        <v>181273.81878745489</v>
      </c>
    </row>
    <row r="222" spans="1:17" s="54" customFormat="1">
      <c r="A222" s="52" t="s">
        <v>653</v>
      </c>
      <c r="B222" s="56" t="s">
        <v>874</v>
      </c>
      <c r="C222" s="52">
        <v>178</v>
      </c>
      <c r="D222" s="57">
        <v>200</v>
      </c>
      <c r="E222" s="52">
        <v>22</v>
      </c>
      <c r="F222" s="52">
        <v>65.599999999999994</v>
      </c>
      <c r="G222" s="52">
        <f t="shared" si="24"/>
        <v>10339545.333333332</v>
      </c>
      <c r="H222" s="52">
        <f t="shared" si="25"/>
        <v>177466.66666666663</v>
      </c>
      <c r="I222" s="52">
        <f t="shared" si="26"/>
        <v>3916</v>
      </c>
      <c r="J222" s="52">
        <f t="shared" si="27"/>
        <v>4400</v>
      </c>
      <c r="K222" s="52">
        <f t="shared" si="28"/>
        <v>92.174999999999997</v>
      </c>
      <c r="L222" s="52">
        <f t="shared" si="29"/>
        <v>103.175</v>
      </c>
      <c r="M222" s="52">
        <f>G222+I222*(K222-O222)^2</f>
        <v>11069235.765486939</v>
      </c>
      <c r="N222" s="52">
        <f>H222+J222*(L222-O222)^2</f>
        <v>2851110.2072339668</v>
      </c>
      <c r="O222" s="52">
        <f>($U$7*$V$7+I222*K222+J222*L222)/($U$7+I222+J222)</f>
        <v>78.524518073274081</v>
      </c>
      <c r="P222" s="52">
        <f t="shared" si="30"/>
        <v>14402486.721544499</v>
      </c>
      <c r="Q222" s="52">
        <f t="shared" si="31"/>
        <v>183413.88237626641</v>
      </c>
    </row>
    <row r="223" spans="1:17" s="54" customFormat="1">
      <c r="A223" s="52" t="s">
        <v>653</v>
      </c>
      <c r="B223" s="56" t="s">
        <v>875</v>
      </c>
      <c r="C223" s="52">
        <v>177</v>
      </c>
      <c r="D223" s="57">
        <v>200</v>
      </c>
      <c r="E223" s="52">
        <v>23</v>
      </c>
      <c r="F223" s="52">
        <v>68.3</v>
      </c>
      <c r="G223" s="52">
        <f t="shared" si="24"/>
        <v>10628363.25</v>
      </c>
      <c r="H223" s="52">
        <f t="shared" si="25"/>
        <v>202783.33333333331</v>
      </c>
      <c r="I223" s="52">
        <f t="shared" si="26"/>
        <v>4071</v>
      </c>
      <c r="J223" s="52">
        <f t="shared" si="27"/>
        <v>4600</v>
      </c>
      <c r="K223" s="52">
        <f t="shared" si="28"/>
        <v>91.674999999999997</v>
      </c>
      <c r="L223" s="52">
        <f t="shared" si="29"/>
        <v>103.175</v>
      </c>
      <c r="M223" s="52">
        <f>G223+I223*(K223-O223)^2</f>
        <v>11283673.289485354</v>
      </c>
      <c r="N223" s="52">
        <f>H223+J223*(L223-O223)^2</f>
        <v>2893924.277395858</v>
      </c>
      <c r="O223" s="52">
        <f>($U$7*$V$7+I223*K223+J223*L223)/($U$7+I223+J223)</f>
        <v>78.987593359072321</v>
      </c>
      <c r="P223" s="52">
        <f t="shared" si="30"/>
        <v>14659738.315704804</v>
      </c>
      <c r="Q223" s="52">
        <f t="shared" si="31"/>
        <v>185595.45483380678</v>
      </c>
    </row>
    <row r="224" spans="1:17" s="54" customFormat="1">
      <c r="A224" s="52" t="s">
        <v>653</v>
      </c>
      <c r="B224" s="56" t="s">
        <v>876</v>
      </c>
      <c r="C224" s="52">
        <v>176</v>
      </c>
      <c r="D224" s="57">
        <v>200</v>
      </c>
      <c r="E224" s="52">
        <v>24</v>
      </c>
      <c r="F224" s="52">
        <v>71.099999999999994</v>
      </c>
      <c r="G224" s="52">
        <f t="shared" si="24"/>
        <v>10903552</v>
      </c>
      <c r="H224" s="52">
        <f t="shared" si="25"/>
        <v>230399.99999999997</v>
      </c>
      <c r="I224" s="52">
        <f t="shared" si="26"/>
        <v>4224</v>
      </c>
      <c r="J224" s="52">
        <f t="shared" si="27"/>
        <v>4800</v>
      </c>
      <c r="K224" s="52">
        <f t="shared" si="28"/>
        <v>91.174999999999997</v>
      </c>
      <c r="L224" s="52">
        <f t="shared" si="29"/>
        <v>103.175</v>
      </c>
      <c r="M224" s="52">
        <f>G224+I224*(K224-O224)^2</f>
        <v>11488688.107900426</v>
      </c>
      <c r="N224" s="52">
        <f>H224+J224*(L224-O224)^2</f>
        <v>2942400.2738369722</v>
      </c>
      <c r="O224" s="52">
        <f>($U$7*$V$7+I224*K224+J224*L224)/($U$7+I224+J224)</f>
        <v>79.405270151948102</v>
      </c>
      <c r="P224" s="52">
        <f t="shared" si="30"/>
        <v>14913229.13056099</v>
      </c>
      <c r="Q224" s="52">
        <f t="shared" si="31"/>
        <v>187811.57852650559</v>
      </c>
    </row>
    <row r="225" spans="1:17" s="54" customFormat="1">
      <c r="A225" s="52" t="s">
        <v>653</v>
      </c>
      <c r="B225" s="56" t="s">
        <v>877</v>
      </c>
      <c r="C225" s="52">
        <v>175</v>
      </c>
      <c r="D225" s="57">
        <v>200</v>
      </c>
      <c r="E225" s="52">
        <v>25</v>
      </c>
      <c r="F225" s="52">
        <v>73.900000000000006</v>
      </c>
      <c r="G225" s="52">
        <f t="shared" si="24"/>
        <v>11165364.583333332</v>
      </c>
      <c r="H225" s="52">
        <f t="shared" si="25"/>
        <v>260416.66666666663</v>
      </c>
      <c r="I225" s="52">
        <f t="shared" si="26"/>
        <v>4375</v>
      </c>
      <c r="J225" s="52">
        <f t="shared" si="27"/>
        <v>5000</v>
      </c>
      <c r="K225" s="52">
        <f t="shared" si="28"/>
        <v>90.674999999999997</v>
      </c>
      <c r="L225" s="52">
        <f t="shared" si="29"/>
        <v>103.175</v>
      </c>
      <c r="M225" s="52">
        <f>G225+I225*(K225-O225)^2</f>
        <v>11684472.032481071</v>
      </c>
      <c r="N225" s="52">
        <f>H225+J225*(L225-O225)^2</f>
        <v>2996532.5488664997</v>
      </c>
      <c r="O225" s="52">
        <f>($U$7*$V$7+I225*K225+J225*L225)/($U$7+I225+J225)</f>
        <v>79.782198191752087</v>
      </c>
      <c r="P225" s="52">
        <f t="shared" si="30"/>
        <v>15163145.330171162</v>
      </c>
      <c r="Q225" s="52">
        <f t="shared" si="31"/>
        <v>190056.75042604597</v>
      </c>
    </row>
    <row r="226" spans="1:17" s="54" customFormat="1">
      <c r="A226" s="52" t="s">
        <v>653</v>
      </c>
      <c r="B226" s="56" t="s">
        <v>878</v>
      </c>
      <c r="C226" s="52">
        <v>174</v>
      </c>
      <c r="D226" s="57">
        <v>200</v>
      </c>
      <c r="E226" s="52">
        <v>26</v>
      </c>
      <c r="F226" s="52">
        <v>76.599999999999994</v>
      </c>
      <c r="G226" s="52">
        <f t="shared" si="24"/>
        <v>11414052</v>
      </c>
      <c r="H226" s="52">
        <f t="shared" si="25"/>
        <v>292933.33333333331</v>
      </c>
      <c r="I226" s="52">
        <f t="shared" si="26"/>
        <v>4524</v>
      </c>
      <c r="J226" s="52">
        <f t="shared" si="27"/>
        <v>5200</v>
      </c>
      <c r="K226" s="52">
        <f t="shared" si="28"/>
        <v>90.174999999999997</v>
      </c>
      <c r="L226" s="52">
        <f t="shared" si="29"/>
        <v>103.175</v>
      </c>
      <c r="M226" s="52">
        <f>G226+I226*(K226-O226)^2</f>
        <v>11871220.615682192</v>
      </c>
      <c r="N226" s="52">
        <f>H226+J226*(L226-O226)^2</f>
        <v>3056321.3397865053</v>
      </c>
      <c r="O226" s="52">
        <f>($U$7*$V$7+I226*K226+J226*L226)/($U$7+I226+J226)</f>
        <v>80.122434622763478</v>
      </c>
      <c r="P226" s="52">
        <f t="shared" si="30"/>
        <v>15409682.70429229</v>
      </c>
      <c r="Q226" s="52">
        <f t="shared" si="31"/>
        <v>192326.69073081642</v>
      </c>
    </row>
  </sheetData>
  <mergeCells count="1">
    <mergeCell ref="S5:X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C91ED-A8A2-41BC-B2DC-492329134E10}">
  <dimension ref="A1:S2526"/>
  <sheetViews>
    <sheetView topLeftCell="B1" zoomScaleNormal="100" workbookViewId="0">
      <selection activeCell="O5" sqref="O5"/>
    </sheetView>
  </sheetViews>
  <sheetFormatPr baseColWidth="10" defaultRowHeight="13.8"/>
  <cols>
    <col min="1" max="1" width="11.5546875" style="54"/>
    <col min="2" max="2" width="14.5546875" style="54" customWidth="1"/>
    <col min="3" max="7" width="11.5546875" style="54"/>
    <col min="8" max="8" width="15" style="54" customWidth="1"/>
    <col min="9" max="18" width="11.5546875" style="54"/>
    <col min="19" max="19" width="12.109375" style="54" customWidth="1"/>
    <col min="20" max="16384" width="11.5546875" style="54"/>
  </cols>
  <sheetData>
    <row r="1" spans="1:19" s="6" customFormat="1" ht="40.049999999999997" customHeight="1">
      <c r="A1" s="3" t="s">
        <v>34</v>
      </c>
      <c r="B1" s="3" t="s">
        <v>652</v>
      </c>
      <c r="C1" s="3" t="s">
        <v>37</v>
      </c>
      <c r="D1" s="3" t="s">
        <v>39</v>
      </c>
      <c r="E1" s="51" t="s">
        <v>3563</v>
      </c>
      <c r="F1" s="51" t="s">
        <v>3564</v>
      </c>
      <c r="G1" s="51" t="s">
        <v>3565</v>
      </c>
      <c r="H1" s="51" t="s">
        <v>3566</v>
      </c>
      <c r="I1" s="51" t="s">
        <v>3548</v>
      </c>
      <c r="J1" s="51" t="s">
        <v>3554</v>
      </c>
      <c r="K1" s="51" t="s">
        <v>3532</v>
      </c>
    </row>
    <row r="2" spans="1:19" ht="14.4">
      <c r="A2" s="52" t="s">
        <v>41</v>
      </c>
      <c r="B2" s="52" t="s">
        <v>879</v>
      </c>
      <c r="C2" s="52">
        <v>10</v>
      </c>
      <c r="D2" s="52">
        <v>7.9000000000000001E-2</v>
      </c>
      <c r="E2" s="52">
        <f>(1/12)*D2*(C2)^3</f>
        <v>6.583333333333333</v>
      </c>
      <c r="F2" s="52">
        <f>(C2*D2)</f>
        <v>0.79</v>
      </c>
      <c r="G2" s="52">
        <f>($O$5+C2)/2</f>
        <v>8.1750000000000007</v>
      </c>
      <c r="H2" s="53">
        <f>$R$5+$P$5*(G2-$I$2)^2</f>
        <v>60903.332457820354</v>
      </c>
      <c r="I2" s="53">
        <f>($P$5*$Q$5+F2*G2)/(F2+$P$5)</f>
        <v>3.1768374875321235</v>
      </c>
      <c r="J2" s="53">
        <f>SUM($S$5+H2)</f>
        <v>543044.08128141216</v>
      </c>
      <c r="K2" s="53">
        <f>J2/I2</f>
        <v>170938.57756736164</v>
      </c>
      <c r="L2" s="6"/>
    </row>
    <row r="3" spans="1:19" ht="14.4" customHeight="1">
      <c r="A3" s="52" t="s">
        <v>41</v>
      </c>
      <c r="B3" s="52" t="s">
        <v>880</v>
      </c>
      <c r="C3" s="52">
        <v>10</v>
      </c>
      <c r="D3" s="52">
        <v>0.157</v>
      </c>
      <c r="E3" s="52">
        <f t="shared" ref="E3:E66" si="0">(1/12)*D3*(C3)^3</f>
        <v>13.083333333333332</v>
      </c>
      <c r="F3" s="52">
        <f t="shared" ref="F3:F66" si="1">(C3*D3)</f>
        <v>1.57</v>
      </c>
      <c r="G3" s="52">
        <f t="shared" ref="G3:G66" si="2">($O$5+C3)/2</f>
        <v>8.1750000000000007</v>
      </c>
      <c r="H3" s="53">
        <f t="shared" ref="H3:H66" si="3">$R$5+$P$5*(G3-$I$2)^2</f>
        <v>60903.332457820354</v>
      </c>
      <c r="I3" s="53">
        <f t="shared" ref="I3:I66" si="4">($P$5*$Q$5+F3*G3)/(F3+$P$5)</f>
        <v>3.1786503911998691</v>
      </c>
      <c r="J3" s="53">
        <f t="shared" ref="J3:J66" si="5">SUM($S$5+H3)</f>
        <v>543044.08128141216</v>
      </c>
      <c r="K3" s="53">
        <f t="shared" ref="K3:K66" si="6">J3/I3</f>
        <v>170841.08487829805</v>
      </c>
      <c r="L3" s="6"/>
      <c r="N3" s="45" t="s">
        <v>3547</v>
      </c>
      <c r="O3" s="45"/>
      <c r="P3" s="45"/>
      <c r="Q3" s="45"/>
      <c r="R3" s="45"/>
      <c r="S3" s="45"/>
    </row>
    <row r="4" spans="1:19" ht="12" customHeight="1">
      <c r="A4" s="52" t="s">
        <v>41</v>
      </c>
      <c r="B4" s="52" t="s">
        <v>881</v>
      </c>
      <c r="C4" s="52">
        <v>10</v>
      </c>
      <c r="D4" s="52">
        <v>0.23599999999999999</v>
      </c>
      <c r="E4" s="52">
        <f t="shared" si="0"/>
        <v>19.666666666666664</v>
      </c>
      <c r="F4" s="52">
        <f t="shared" si="1"/>
        <v>2.36</v>
      </c>
      <c r="G4" s="52">
        <f t="shared" si="2"/>
        <v>8.1750000000000007</v>
      </c>
      <c r="H4" s="53">
        <f t="shared" si="3"/>
        <v>60903.332457820354</v>
      </c>
      <c r="I4" s="53">
        <f t="shared" si="4"/>
        <v>3.1804851971843551</v>
      </c>
      <c r="J4" s="53">
        <f t="shared" si="5"/>
        <v>543044.08128141216</v>
      </c>
      <c r="K4" s="53">
        <f t="shared" si="6"/>
        <v>170742.52751189109</v>
      </c>
      <c r="L4" s="6"/>
      <c r="N4" s="49" t="s">
        <v>3520</v>
      </c>
      <c r="O4" s="49" t="s">
        <v>3562</v>
      </c>
      <c r="P4" s="49" t="s">
        <v>3543</v>
      </c>
      <c r="Q4" s="49" t="s">
        <v>3522</v>
      </c>
      <c r="R4" s="49" t="s">
        <v>3551</v>
      </c>
      <c r="S4" s="49" t="s">
        <v>3511</v>
      </c>
    </row>
    <row r="5" spans="1:19" ht="14.4">
      <c r="A5" s="52" t="s">
        <v>41</v>
      </c>
      <c r="B5" s="52" t="s">
        <v>882</v>
      </c>
      <c r="C5" s="52">
        <v>10</v>
      </c>
      <c r="D5" s="52">
        <v>0.314</v>
      </c>
      <c r="E5" s="52">
        <f t="shared" si="0"/>
        <v>26.166666666666664</v>
      </c>
      <c r="F5" s="52">
        <f t="shared" si="1"/>
        <v>3.14</v>
      </c>
      <c r="G5" s="52">
        <f t="shared" si="2"/>
        <v>8.1750000000000007</v>
      </c>
      <c r="H5" s="53">
        <f t="shared" si="3"/>
        <v>60903.332457820354</v>
      </c>
      <c r="I5" s="53">
        <f t="shared" si="4"/>
        <v>3.182295456145956</v>
      </c>
      <c r="J5" s="53">
        <f t="shared" si="5"/>
        <v>543044.08128141216</v>
      </c>
      <c r="K5" s="53">
        <f t="shared" si="6"/>
        <v>170645.40007830921</v>
      </c>
      <c r="L5" s="6"/>
      <c r="N5" s="49">
        <v>338.40699999999998</v>
      </c>
      <c r="O5" s="49">
        <v>6.35</v>
      </c>
      <c r="P5" s="50">
        <f>N5*O5</f>
        <v>2148.8844499999996</v>
      </c>
      <c r="Q5" s="49">
        <f>O5/2</f>
        <v>3.1749999999999998</v>
      </c>
      <c r="R5" s="52">
        <v>7220.6994362604155</v>
      </c>
      <c r="S5" s="52">
        <v>482140.74882359186</v>
      </c>
    </row>
    <row r="6" spans="1:19" ht="14.4">
      <c r="A6" s="52" t="s">
        <v>41</v>
      </c>
      <c r="B6" s="52" t="s">
        <v>883</v>
      </c>
      <c r="C6" s="52">
        <v>10</v>
      </c>
      <c r="D6" s="52">
        <v>0.39300000000000002</v>
      </c>
      <c r="E6" s="52">
        <f t="shared" si="0"/>
        <v>32.75</v>
      </c>
      <c r="F6" s="52">
        <f t="shared" si="1"/>
        <v>3.93</v>
      </c>
      <c r="G6" s="52">
        <f t="shared" si="2"/>
        <v>8.1750000000000007</v>
      </c>
      <c r="H6" s="53">
        <f t="shared" si="3"/>
        <v>60903.332457820354</v>
      </c>
      <c r="I6" s="53">
        <f t="shared" si="4"/>
        <v>3.184127586448521</v>
      </c>
      <c r="J6" s="53">
        <f t="shared" si="5"/>
        <v>543044.08128141216</v>
      </c>
      <c r="K6" s="53">
        <f t="shared" si="6"/>
        <v>170547.21161067137</v>
      </c>
      <c r="L6" s="6"/>
    </row>
    <row r="7" spans="1:19" ht="14.4">
      <c r="A7" s="52" t="s">
        <v>41</v>
      </c>
      <c r="B7" s="52" t="s">
        <v>884</v>
      </c>
      <c r="C7" s="52">
        <v>10</v>
      </c>
      <c r="D7" s="52">
        <v>0.47099999999999997</v>
      </c>
      <c r="E7" s="52">
        <f t="shared" si="0"/>
        <v>39.249999999999993</v>
      </c>
      <c r="F7" s="52">
        <f t="shared" si="1"/>
        <v>4.71</v>
      </c>
      <c r="G7" s="52">
        <f t="shared" si="2"/>
        <v>8.1750000000000007</v>
      </c>
      <c r="H7" s="53">
        <f t="shared" si="3"/>
        <v>60903.332457820354</v>
      </c>
      <c r="I7" s="53">
        <f t="shared" si="4"/>
        <v>3.1859352064869966</v>
      </c>
      <c r="J7" s="53">
        <f t="shared" si="5"/>
        <v>543044.08128141216</v>
      </c>
      <c r="K7" s="53">
        <f t="shared" si="6"/>
        <v>170450.44738376999</v>
      </c>
      <c r="L7" s="6"/>
    </row>
    <row r="8" spans="1:19" ht="14.4">
      <c r="A8" s="52" t="s">
        <v>41</v>
      </c>
      <c r="B8" s="52" t="s">
        <v>885</v>
      </c>
      <c r="C8" s="52">
        <v>10</v>
      </c>
      <c r="D8" s="52">
        <v>0.55000000000000004</v>
      </c>
      <c r="E8" s="52">
        <f t="shared" si="0"/>
        <v>45.833333333333336</v>
      </c>
      <c r="F8" s="52">
        <f t="shared" si="1"/>
        <v>5.5</v>
      </c>
      <c r="G8" s="52">
        <f t="shared" si="2"/>
        <v>8.1750000000000007</v>
      </c>
      <c r="H8" s="53">
        <f t="shared" si="3"/>
        <v>60903.332457820354</v>
      </c>
      <c r="I8" s="53">
        <f t="shared" si="4"/>
        <v>3.1877646669562618</v>
      </c>
      <c r="J8" s="53">
        <f t="shared" si="5"/>
        <v>543044.08128141216</v>
      </c>
      <c r="K8" s="53">
        <f t="shared" si="6"/>
        <v>170352.62574759664</v>
      </c>
      <c r="L8" s="6"/>
    </row>
    <row r="9" spans="1:19" ht="14.4">
      <c r="A9" s="52" t="s">
        <v>41</v>
      </c>
      <c r="B9" s="52" t="s">
        <v>886</v>
      </c>
      <c r="C9" s="52">
        <v>10</v>
      </c>
      <c r="D9" s="52">
        <v>0.628</v>
      </c>
      <c r="E9" s="52">
        <f t="shared" si="0"/>
        <v>52.333333333333329</v>
      </c>
      <c r="F9" s="52">
        <f t="shared" si="1"/>
        <v>6.28</v>
      </c>
      <c r="G9" s="52">
        <f t="shared" si="2"/>
        <v>8.1750000000000007</v>
      </c>
      <c r="H9" s="53">
        <f t="shared" si="3"/>
        <v>60903.332457820354</v>
      </c>
      <c r="I9" s="53">
        <f t="shared" si="4"/>
        <v>3.1895696538377845</v>
      </c>
      <c r="J9" s="53">
        <f t="shared" si="5"/>
        <v>543044.08128141216</v>
      </c>
      <c r="K9" s="53">
        <f t="shared" si="6"/>
        <v>170256.22269386888</v>
      </c>
      <c r="L9" s="6"/>
    </row>
    <row r="10" spans="1:19" ht="14.4">
      <c r="A10" s="52" t="s">
        <v>41</v>
      </c>
      <c r="B10" s="52" t="s">
        <v>887</v>
      </c>
      <c r="C10" s="52">
        <v>10</v>
      </c>
      <c r="D10" s="52">
        <v>0.70699999999999996</v>
      </c>
      <c r="E10" s="52">
        <f t="shared" si="0"/>
        <v>58.916666666666657</v>
      </c>
      <c r="F10" s="52">
        <f t="shared" si="1"/>
        <v>7.0699999999999994</v>
      </c>
      <c r="G10" s="52">
        <f t="shared" si="2"/>
        <v>8.1750000000000007</v>
      </c>
      <c r="H10" s="53">
        <f t="shared" si="3"/>
        <v>60903.332457820354</v>
      </c>
      <c r="I10" s="53">
        <f t="shared" si="4"/>
        <v>3.1913964503053389</v>
      </c>
      <c r="J10" s="53">
        <f t="shared" si="5"/>
        <v>543044.08128141216</v>
      </c>
      <c r="K10" s="53">
        <f t="shared" si="6"/>
        <v>170158.76583727353</v>
      </c>
      <c r="L10" s="6"/>
    </row>
    <row r="11" spans="1:19" ht="14.4">
      <c r="A11" s="52" t="s">
        <v>41</v>
      </c>
      <c r="B11" s="52" t="s">
        <v>888</v>
      </c>
      <c r="C11" s="52">
        <v>10</v>
      </c>
      <c r="D11" s="52">
        <v>0.78500000000000003</v>
      </c>
      <c r="E11" s="52">
        <f t="shared" si="0"/>
        <v>65.416666666666671</v>
      </c>
      <c r="F11" s="52">
        <f t="shared" si="1"/>
        <v>7.8500000000000005</v>
      </c>
      <c r="G11" s="52">
        <f t="shared" si="2"/>
        <v>8.1750000000000007</v>
      </c>
      <c r="H11" s="53">
        <f t="shared" si="3"/>
        <v>60903.332457820354</v>
      </c>
      <c r="I11" s="53">
        <f t="shared" si="4"/>
        <v>3.193198809779294</v>
      </c>
      <c r="J11" s="53">
        <f t="shared" si="5"/>
        <v>543044.08128141216</v>
      </c>
      <c r="K11" s="53">
        <f t="shared" si="6"/>
        <v>170062.72193836438</v>
      </c>
      <c r="L11" s="6"/>
    </row>
    <row r="12" spans="1:19" ht="14.4">
      <c r="A12" s="52" t="s">
        <v>41</v>
      </c>
      <c r="B12" s="52" t="s">
        <v>889</v>
      </c>
      <c r="C12" s="52">
        <v>10</v>
      </c>
      <c r="D12" s="52">
        <v>0.86399999999999999</v>
      </c>
      <c r="E12" s="52">
        <f t="shared" si="0"/>
        <v>72</v>
      </c>
      <c r="F12" s="52">
        <f t="shared" si="1"/>
        <v>8.64</v>
      </c>
      <c r="G12" s="52">
        <f t="shared" si="2"/>
        <v>8.1750000000000007</v>
      </c>
      <c r="H12" s="53">
        <f t="shared" si="3"/>
        <v>60903.332457820354</v>
      </c>
      <c r="I12" s="53">
        <f t="shared" si="4"/>
        <v>3.1950229480597545</v>
      </c>
      <c r="J12" s="53">
        <f t="shared" si="5"/>
        <v>543044.08128141216</v>
      </c>
      <c r="K12" s="53">
        <f t="shared" si="6"/>
        <v>169965.6278247351</v>
      </c>
      <c r="L12" s="6"/>
    </row>
    <row r="13" spans="1:19" ht="14.4">
      <c r="A13" s="52" t="s">
        <v>41</v>
      </c>
      <c r="B13" s="52" t="s">
        <v>890</v>
      </c>
      <c r="C13" s="52">
        <v>10</v>
      </c>
      <c r="D13" s="52">
        <v>0.94199999999999995</v>
      </c>
      <c r="E13" s="52">
        <f t="shared" si="0"/>
        <v>78.499999999999986</v>
      </c>
      <c r="F13" s="52">
        <f t="shared" si="1"/>
        <v>9.42</v>
      </c>
      <c r="G13" s="52">
        <f t="shared" si="2"/>
        <v>8.1750000000000007</v>
      </c>
      <c r="H13" s="53">
        <f t="shared" si="3"/>
        <v>60903.332457820354</v>
      </c>
      <c r="I13" s="53">
        <f t="shared" si="4"/>
        <v>3.1968226858588</v>
      </c>
      <c r="J13" s="53">
        <f t="shared" si="5"/>
        <v>543044.08128141216</v>
      </c>
      <c r="K13" s="53">
        <f t="shared" si="6"/>
        <v>169869.94107730058</v>
      </c>
      <c r="L13" s="6"/>
    </row>
    <row r="14" spans="1:19" ht="14.4">
      <c r="A14" s="52" t="s">
        <v>41</v>
      </c>
      <c r="B14" s="52" t="s">
        <v>891</v>
      </c>
      <c r="C14" s="52">
        <v>10</v>
      </c>
      <c r="D14" s="52">
        <v>1.0209999999999999</v>
      </c>
      <c r="E14" s="52">
        <f t="shared" si="0"/>
        <v>85.083333333333314</v>
      </c>
      <c r="F14" s="52">
        <f t="shared" si="1"/>
        <v>10.209999999999999</v>
      </c>
      <c r="G14" s="52">
        <f t="shared" si="2"/>
        <v>8.1750000000000007</v>
      </c>
      <c r="H14" s="53">
        <f t="shared" si="3"/>
        <v>60903.332457820354</v>
      </c>
      <c r="I14" s="53">
        <f t="shared" si="4"/>
        <v>3.1986441717498737</v>
      </c>
      <c r="J14" s="53">
        <f t="shared" si="5"/>
        <v>543044.08128141216</v>
      </c>
      <c r="K14" s="53">
        <f t="shared" si="6"/>
        <v>169773.20768515821</v>
      </c>
      <c r="L14" s="6"/>
    </row>
    <row r="15" spans="1:19" ht="14.4">
      <c r="A15" s="52" t="s">
        <v>41</v>
      </c>
      <c r="B15" s="52" t="s">
        <v>892</v>
      </c>
      <c r="C15" s="52">
        <v>10</v>
      </c>
      <c r="D15" s="52">
        <v>1.099</v>
      </c>
      <c r="E15" s="52">
        <f t="shared" si="0"/>
        <v>91.583333333333329</v>
      </c>
      <c r="F15" s="52">
        <f t="shared" si="1"/>
        <v>10.99</v>
      </c>
      <c r="G15" s="52">
        <f t="shared" si="2"/>
        <v>8.1750000000000007</v>
      </c>
      <c r="H15" s="53">
        <f t="shared" si="3"/>
        <v>60903.332457820354</v>
      </c>
      <c r="I15" s="53">
        <f t="shared" si="4"/>
        <v>3.2004412935900048</v>
      </c>
      <c r="J15" s="53">
        <f t="shared" si="5"/>
        <v>543044.08128141216</v>
      </c>
      <c r="K15" s="53">
        <f t="shared" si="6"/>
        <v>169677.87610072602</v>
      </c>
      <c r="L15" s="6"/>
    </row>
    <row r="16" spans="1:19" ht="14.4">
      <c r="A16" s="52" t="s">
        <v>41</v>
      </c>
      <c r="B16" s="52" t="s">
        <v>893</v>
      </c>
      <c r="C16" s="52">
        <v>10</v>
      </c>
      <c r="D16" s="52">
        <v>1.1779999999999999</v>
      </c>
      <c r="E16" s="52">
        <f t="shared" si="0"/>
        <v>98.166666666666657</v>
      </c>
      <c r="F16" s="52">
        <f t="shared" si="1"/>
        <v>11.78</v>
      </c>
      <c r="G16" s="52">
        <f t="shared" si="2"/>
        <v>8.1750000000000007</v>
      </c>
      <c r="H16" s="53">
        <f t="shared" si="3"/>
        <v>60903.332457820354</v>
      </c>
      <c r="I16" s="53">
        <f t="shared" si="4"/>
        <v>3.202260132872552</v>
      </c>
      <c r="J16" s="53">
        <f t="shared" si="5"/>
        <v>543044.08128141216</v>
      </c>
      <c r="K16" s="53">
        <f t="shared" si="6"/>
        <v>169581.50142358374</v>
      </c>
      <c r="L16" s="6"/>
    </row>
    <row r="17" spans="1:12" ht="14.4">
      <c r="A17" s="52" t="s">
        <v>41</v>
      </c>
      <c r="B17" s="52" t="s">
        <v>894</v>
      </c>
      <c r="C17" s="52">
        <v>10</v>
      </c>
      <c r="D17" s="52">
        <v>1.256</v>
      </c>
      <c r="E17" s="52">
        <f t="shared" si="0"/>
        <v>104.66666666666666</v>
      </c>
      <c r="F17" s="52">
        <f t="shared" si="1"/>
        <v>12.56</v>
      </c>
      <c r="G17" s="52">
        <f t="shared" si="2"/>
        <v>8.1750000000000007</v>
      </c>
      <c r="H17" s="53">
        <f t="shared" si="3"/>
        <v>60903.332457820354</v>
      </c>
      <c r="I17" s="53">
        <f t="shared" si="4"/>
        <v>3.2040546444531572</v>
      </c>
      <c r="J17" s="53">
        <f t="shared" si="5"/>
        <v>543044.08128141216</v>
      </c>
      <c r="K17" s="53">
        <f t="shared" si="6"/>
        <v>169486.52302841566</v>
      </c>
      <c r="L17" s="6"/>
    </row>
    <row r="18" spans="1:12" ht="14.4">
      <c r="A18" s="52" t="s">
        <v>41</v>
      </c>
      <c r="B18" s="52" t="s">
        <v>895</v>
      </c>
      <c r="C18" s="52">
        <v>10</v>
      </c>
      <c r="D18" s="52">
        <v>1.335</v>
      </c>
      <c r="E18" s="52">
        <f t="shared" si="0"/>
        <v>111.24999999999999</v>
      </c>
      <c r="F18" s="52">
        <f t="shared" si="1"/>
        <v>13.35</v>
      </c>
      <c r="G18" s="52">
        <f t="shared" si="2"/>
        <v>8.1750000000000007</v>
      </c>
      <c r="H18" s="53">
        <f t="shared" si="3"/>
        <v>60903.332457820354</v>
      </c>
      <c r="I18" s="53">
        <f t="shared" si="4"/>
        <v>3.2058708428912506</v>
      </c>
      <c r="J18" s="53">
        <f t="shared" si="5"/>
        <v>543044.08128141216</v>
      </c>
      <c r="K18" s="53">
        <f t="shared" si="6"/>
        <v>169390.50507464042</v>
      </c>
      <c r="L18" s="6"/>
    </row>
    <row r="19" spans="1:12" ht="14.4">
      <c r="A19" s="52" t="s">
        <v>41</v>
      </c>
      <c r="B19" s="52" t="s">
        <v>896</v>
      </c>
      <c r="C19" s="52">
        <v>10</v>
      </c>
      <c r="D19" s="52">
        <v>1.413</v>
      </c>
      <c r="E19" s="52">
        <f t="shared" si="0"/>
        <v>117.75</v>
      </c>
      <c r="F19" s="52">
        <f t="shared" si="1"/>
        <v>14.13</v>
      </c>
      <c r="G19" s="52">
        <f t="shared" si="2"/>
        <v>8.1750000000000007</v>
      </c>
      <c r="H19" s="53">
        <f t="shared" si="3"/>
        <v>60903.332457820354</v>
      </c>
      <c r="I19" s="53">
        <f t="shared" si="4"/>
        <v>3.2076627498951749</v>
      </c>
      <c r="J19" s="53">
        <f t="shared" si="5"/>
        <v>543044.08128141216</v>
      </c>
      <c r="K19" s="53">
        <f t="shared" si="6"/>
        <v>169295.8779095959</v>
      </c>
      <c r="L19" s="6"/>
    </row>
    <row r="20" spans="1:12" ht="14.4">
      <c r="A20" s="52" t="s">
        <v>41</v>
      </c>
      <c r="B20" s="52" t="s">
        <v>897</v>
      </c>
      <c r="C20" s="52">
        <v>10</v>
      </c>
      <c r="D20" s="52">
        <v>1.492</v>
      </c>
      <c r="E20" s="52">
        <f t="shared" si="0"/>
        <v>124.33333333333333</v>
      </c>
      <c r="F20" s="52">
        <f t="shared" si="1"/>
        <v>14.92</v>
      </c>
      <c r="G20" s="52">
        <f t="shared" si="2"/>
        <v>8.1750000000000007</v>
      </c>
      <c r="H20" s="53">
        <f t="shared" si="3"/>
        <v>60903.332457820354</v>
      </c>
      <c r="I20" s="53">
        <f t="shared" si="4"/>
        <v>3.209476313236161</v>
      </c>
      <c r="J20" s="53">
        <f t="shared" si="5"/>
        <v>543044.08128141216</v>
      </c>
      <c r="K20" s="53">
        <f t="shared" si="6"/>
        <v>169200.21470227116</v>
      </c>
      <c r="L20" s="6"/>
    </row>
    <row r="21" spans="1:12" ht="14.4">
      <c r="A21" s="52" t="s">
        <v>41</v>
      </c>
      <c r="B21" s="52" t="s">
        <v>898</v>
      </c>
      <c r="C21" s="52">
        <v>10</v>
      </c>
      <c r="D21" s="52">
        <v>1.57</v>
      </c>
      <c r="E21" s="52">
        <f t="shared" si="0"/>
        <v>130.83333333333334</v>
      </c>
      <c r="F21" s="52">
        <f t="shared" si="1"/>
        <v>15.700000000000001</v>
      </c>
      <c r="G21" s="52">
        <f t="shared" si="2"/>
        <v>8.1750000000000007</v>
      </c>
      <c r="H21" s="53">
        <f t="shared" si="3"/>
        <v>60903.332457820354</v>
      </c>
      <c r="I21" s="53">
        <f t="shared" si="4"/>
        <v>3.2112656213297663</v>
      </c>
      <c r="J21" s="53">
        <f t="shared" si="5"/>
        <v>543044.08128141216</v>
      </c>
      <c r="K21" s="53">
        <f t="shared" si="6"/>
        <v>169105.93682267267</v>
      </c>
      <c r="L21" s="6"/>
    </row>
    <row r="22" spans="1:12" ht="14.4">
      <c r="A22" s="52" t="s">
        <v>41</v>
      </c>
      <c r="B22" s="52" t="s">
        <v>899</v>
      </c>
      <c r="C22" s="52">
        <v>10</v>
      </c>
      <c r="D22" s="52">
        <v>1.649</v>
      </c>
      <c r="E22" s="52">
        <f t="shared" si="0"/>
        <v>137.41666666666666</v>
      </c>
      <c r="F22" s="52">
        <f t="shared" si="1"/>
        <v>16.490000000000002</v>
      </c>
      <c r="G22" s="52">
        <f t="shared" si="2"/>
        <v>8.1750000000000007</v>
      </c>
      <c r="H22" s="53">
        <f t="shared" si="3"/>
        <v>60903.332457820354</v>
      </c>
      <c r="I22" s="53">
        <f t="shared" si="4"/>
        <v>3.213076555304327</v>
      </c>
      <c r="J22" s="53">
        <f t="shared" si="5"/>
        <v>543044.08128141216</v>
      </c>
      <c r="K22" s="53">
        <f t="shared" si="6"/>
        <v>169010.62639946269</v>
      </c>
      <c r="L22" s="6"/>
    </row>
    <row r="23" spans="1:12" ht="14.4">
      <c r="A23" s="52" t="s">
        <v>41</v>
      </c>
      <c r="B23" s="52" t="s">
        <v>900</v>
      </c>
      <c r="C23" s="52">
        <v>10</v>
      </c>
      <c r="D23" s="52">
        <v>1.7270000000000001</v>
      </c>
      <c r="E23" s="52">
        <f t="shared" si="0"/>
        <v>143.91666666666666</v>
      </c>
      <c r="F23" s="52">
        <f t="shared" si="1"/>
        <v>17.27</v>
      </c>
      <c r="G23" s="52">
        <f t="shared" si="2"/>
        <v>8.1750000000000007</v>
      </c>
      <c r="H23" s="53">
        <f t="shared" si="3"/>
        <v>60903.332457820354</v>
      </c>
      <c r="I23" s="53">
        <f t="shared" si="4"/>
        <v>3.2148632701375472</v>
      </c>
      <c r="J23" s="53">
        <f t="shared" si="5"/>
        <v>543044.08128141216</v>
      </c>
      <c r="K23" s="53">
        <f t="shared" si="6"/>
        <v>168916.69587496272</v>
      </c>
      <c r="L23" s="6"/>
    </row>
    <row r="24" spans="1:12" ht="14.4">
      <c r="A24" s="52" t="s">
        <v>41</v>
      </c>
      <c r="B24" s="52" t="s">
        <v>901</v>
      </c>
      <c r="C24" s="52">
        <v>10</v>
      </c>
      <c r="D24" s="52">
        <v>1.806</v>
      </c>
      <c r="E24" s="52">
        <f t="shared" si="0"/>
        <v>150.5</v>
      </c>
      <c r="F24" s="52">
        <f t="shared" si="1"/>
        <v>18.060000000000002</v>
      </c>
      <c r="G24" s="52">
        <f t="shared" si="2"/>
        <v>8.1750000000000007</v>
      </c>
      <c r="H24" s="53">
        <f t="shared" si="3"/>
        <v>60903.332457820354</v>
      </c>
      <c r="I24" s="53">
        <f t="shared" si="4"/>
        <v>3.2166715804597579</v>
      </c>
      <c r="J24" s="53">
        <f t="shared" si="5"/>
        <v>543044.08128141216</v>
      </c>
      <c r="K24" s="53">
        <f t="shared" si="6"/>
        <v>168821.73628797848</v>
      </c>
      <c r="L24" s="6"/>
    </row>
    <row r="25" spans="1:12" ht="14.4">
      <c r="A25" s="52" t="s">
        <v>41</v>
      </c>
      <c r="B25" s="52" t="s">
        <v>902</v>
      </c>
      <c r="C25" s="52">
        <v>10</v>
      </c>
      <c r="D25" s="52">
        <v>1.8839999999999999</v>
      </c>
      <c r="E25" s="52">
        <f t="shared" si="0"/>
        <v>156.99999999999997</v>
      </c>
      <c r="F25" s="52">
        <f t="shared" si="1"/>
        <v>18.84</v>
      </c>
      <c r="G25" s="52">
        <f t="shared" si="2"/>
        <v>8.1750000000000007</v>
      </c>
      <c r="H25" s="53">
        <f t="shared" si="3"/>
        <v>60903.332457820354</v>
      </c>
      <c r="I25" s="53">
        <f t="shared" si="4"/>
        <v>3.2184557076661657</v>
      </c>
      <c r="J25" s="53">
        <f t="shared" si="5"/>
        <v>543044.08128141216</v>
      </c>
      <c r="K25" s="53">
        <f t="shared" si="6"/>
        <v>168728.15120242737</v>
      </c>
      <c r="L25" s="6"/>
    </row>
    <row r="26" spans="1:12" ht="14.4">
      <c r="A26" s="52" t="s">
        <v>41</v>
      </c>
      <c r="B26" s="52" t="s">
        <v>903</v>
      </c>
      <c r="C26" s="52">
        <v>10</v>
      </c>
      <c r="D26" s="52">
        <v>1.9630000000000001</v>
      </c>
      <c r="E26" s="52">
        <f t="shared" si="0"/>
        <v>163.58333333333334</v>
      </c>
      <c r="F26" s="52">
        <f t="shared" si="1"/>
        <v>19.630000000000003</v>
      </c>
      <c r="G26" s="52">
        <f t="shared" si="2"/>
        <v>8.1750000000000007</v>
      </c>
      <c r="H26" s="53">
        <f t="shared" si="3"/>
        <v>60903.332457820354</v>
      </c>
      <c r="I26" s="53">
        <f t="shared" si="4"/>
        <v>3.2202614000335577</v>
      </c>
      <c r="J26" s="53">
        <f t="shared" si="5"/>
        <v>543044.08128141216</v>
      </c>
      <c r="K26" s="53">
        <f t="shared" si="6"/>
        <v>168633.54051809371</v>
      </c>
      <c r="L26" s="6"/>
    </row>
    <row r="27" spans="1:12" ht="14.4">
      <c r="A27" s="52" t="s">
        <v>41</v>
      </c>
      <c r="B27" s="52" t="s">
        <v>904</v>
      </c>
      <c r="C27" s="52">
        <v>10</v>
      </c>
      <c r="D27" s="52">
        <v>2.0409999999999999</v>
      </c>
      <c r="E27" s="52">
        <f t="shared" si="0"/>
        <v>170.08333333333331</v>
      </c>
      <c r="F27" s="52">
        <f t="shared" si="1"/>
        <v>20.41</v>
      </c>
      <c r="G27" s="52">
        <f t="shared" si="2"/>
        <v>8.1750000000000007</v>
      </c>
      <c r="H27" s="53">
        <f t="shared" si="3"/>
        <v>60903.332457820354</v>
      </c>
      <c r="I27" s="53">
        <f t="shared" si="4"/>
        <v>3.2220429452304185</v>
      </c>
      <c r="J27" s="53">
        <f t="shared" si="5"/>
        <v>543044.08128141216</v>
      </c>
      <c r="K27" s="53">
        <f t="shared" si="6"/>
        <v>168540.29896940972</v>
      </c>
      <c r="L27" s="6"/>
    </row>
    <row r="28" spans="1:12" ht="14.4">
      <c r="A28" s="52" t="s">
        <v>41</v>
      </c>
      <c r="B28" s="52" t="s">
        <v>905</v>
      </c>
      <c r="C28" s="52">
        <v>10</v>
      </c>
      <c r="D28" s="52">
        <v>2.12</v>
      </c>
      <c r="E28" s="52">
        <f t="shared" si="0"/>
        <v>176.66666666666666</v>
      </c>
      <c r="F28" s="52">
        <f t="shared" si="1"/>
        <v>21.200000000000003</v>
      </c>
      <c r="G28" s="52">
        <f t="shared" si="2"/>
        <v>8.1750000000000007</v>
      </c>
      <c r="H28" s="53">
        <f t="shared" si="3"/>
        <v>60903.332457820354</v>
      </c>
      <c r="I28" s="53">
        <f t="shared" si="4"/>
        <v>3.223846025324038</v>
      </c>
      <c r="J28" s="53">
        <f t="shared" si="5"/>
        <v>543044.08128141216</v>
      </c>
      <c r="K28" s="53">
        <f t="shared" si="6"/>
        <v>168446.03526833426</v>
      </c>
      <c r="L28" s="6"/>
    </row>
    <row r="29" spans="1:12" ht="14.4">
      <c r="A29" s="52" t="s">
        <v>41</v>
      </c>
      <c r="B29" s="52" t="s">
        <v>906</v>
      </c>
      <c r="C29" s="52">
        <v>10</v>
      </c>
      <c r="D29" s="52">
        <v>2.198</v>
      </c>
      <c r="E29" s="52">
        <f t="shared" si="0"/>
        <v>183.16666666666666</v>
      </c>
      <c r="F29" s="52">
        <f t="shared" si="1"/>
        <v>21.98</v>
      </c>
      <c r="G29" s="52">
        <f t="shared" si="2"/>
        <v>8.1750000000000007</v>
      </c>
      <c r="H29" s="53">
        <f t="shared" si="3"/>
        <v>60903.332457820354</v>
      </c>
      <c r="I29" s="53">
        <f t="shared" si="4"/>
        <v>3.2256249941123682</v>
      </c>
      <c r="J29" s="53">
        <f t="shared" si="5"/>
        <v>543044.08128141216</v>
      </c>
      <c r="K29" s="53">
        <f t="shared" si="6"/>
        <v>168353.13536837464</v>
      </c>
      <c r="L29" s="6"/>
    </row>
    <row r="30" spans="1:12" ht="14.4">
      <c r="A30" s="52" t="s">
        <v>41</v>
      </c>
      <c r="B30" s="52" t="s">
        <v>907</v>
      </c>
      <c r="C30" s="52">
        <v>10</v>
      </c>
      <c r="D30" s="52">
        <v>2.2770000000000001</v>
      </c>
      <c r="E30" s="52">
        <f t="shared" si="0"/>
        <v>189.75</v>
      </c>
      <c r="F30" s="52">
        <f t="shared" si="1"/>
        <v>22.770000000000003</v>
      </c>
      <c r="G30" s="52">
        <f t="shared" si="2"/>
        <v>8.1750000000000007</v>
      </c>
      <c r="H30" s="53">
        <f t="shared" si="3"/>
        <v>60903.332457820354</v>
      </c>
      <c r="I30" s="53">
        <f t="shared" si="4"/>
        <v>3.2274254675968366</v>
      </c>
      <c r="J30" s="53">
        <f t="shared" si="5"/>
        <v>543044.08128141216</v>
      </c>
      <c r="K30" s="53">
        <f t="shared" si="6"/>
        <v>168259.21674521783</v>
      </c>
      <c r="L30" s="6"/>
    </row>
    <row r="31" spans="1:12" ht="14.4">
      <c r="A31" s="52" t="s">
        <v>41</v>
      </c>
      <c r="B31" s="52" t="s">
        <v>908</v>
      </c>
      <c r="C31" s="52">
        <v>10</v>
      </c>
      <c r="D31" s="52">
        <v>2.355</v>
      </c>
      <c r="E31" s="52">
        <f t="shared" si="0"/>
        <v>196.24999999999997</v>
      </c>
      <c r="F31" s="52">
        <f t="shared" si="1"/>
        <v>23.55</v>
      </c>
      <c r="G31" s="52">
        <f t="shared" si="2"/>
        <v>8.1750000000000007</v>
      </c>
      <c r="H31" s="53">
        <f t="shared" si="3"/>
        <v>60903.332457820354</v>
      </c>
      <c r="I31" s="53">
        <f t="shared" si="4"/>
        <v>3.2292018655614667</v>
      </c>
      <c r="J31" s="53">
        <f t="shared" si="5"/>
        <v>543044.08128141216</v>
      </c>
      <c r="K31" s="53">
        <f t="shared" si="6"/>
        <v>168166.65661965118</v>
      </c>
      <c r="L31" s="6"/>
    </row>
    <row r="32" spans="1:12" ht="14.4">
      <c r="A32" s="52" t="s">
        <v>41</v>
      </c>
      <c r="B32" s="52" t="s">
        <v>909</v>
      </c>
      <c r="C32" s="52">
        <v>10</v>
      </c>
      <c r="D32" s="52">
        <v>2.4340000000000002</v>
      </c>
      <c r="E32" s="52">
        <f t="shared" si="0"/>
        <v>202.83333333333334</v>
      </c>
      <c r="F32" s="52">
        <f t="shared" si="1"/>
        <v>24.340000000000003</v>
      </c>
      <c r="G32" s="52">
        <f t="shared" si="2"/>
        <v>8.1750000000000007</v>
      </c>
      <c r="H32" s="53">
        <f t="shared" si="3"/>
        <v>60903.332457820354</v>
      </c>
      <c r="I32" s="53">
        <f t="shared" si="4"/>
        <v>3.2309997380850377</v>
      </c>
      <c r="J32" s="53">
        <f t="shared" si="5"/>
        <v>543044.08128141216</v>
      </c>
      <c r="K32" s="53">
        <f t="shared" si="6"/>
        <v>168073.08118299811</v>
      </c>
      <c r="L32" s="6"/>
    </row>
    <row r="33" spans="1:12" ht="14.4">
      <c r="A33" s="52" t="s">
        <v>41</v>
      </c>
      <c r="B33" s="52" t="s">
        <v>910</v>
      </c>
      <c r="C33" s="52">
        <v>10</v>
      </c>
      <c r="D33" s="52">
        <v>2.512</v>
      </c>
      <c r="E33" s="52">
        <f t="shared" si="0"/>
        <v>209.33333333333331</v>
      </c>
      <c r="F33" s="52">
        <f t="shared" si="1"/>
        <v>25.12</v>
      </c>
      <c r="G33" s="52">
        <f t="shared" si="2"/>
        <v>8.1750000000000007</v>
      </c>
      <c r="H33" s="53">
        <f t="shared" si="3"/>
        <v>60903.332457820354</v>
      </c>
      <c r="I33" s="53">
        <f t="shared" si="4"/>
        <v>3.2327735707946688</v>
      </c>
      <c r="J33" s="53">
        <f t="shared" si="5"/>
        <v>543044.08128141216</v>
      </c>
      <c r="K33" s="53">
        <f t="shared" si="6"/>
        <v>167980.85897117842</v>
      </c>
      <c r="L33" s="6"/>
    </row>
    <row r="34" spans="1:12" ht="14.4">
      <c r="A34" s="52" t="s">
        <v>41</v>
      </c>
      <c r="B34" s="52" t="s">
        <v>911</v>
      </c>
      <c r="C34" s="52">
        <v>10</v>
      </c>
      <c r="D34" s="52">
        <v>2.5910000000000002</v>
      </c>
      <c r="E34" s="52">
        <f t="shared" si="0"/>
        <v>215.91666666666669</v>
      </c>
      <c r="F34" s="52">
        <f t="shared" si="1"/>
        <v>25.910000000000004</v>
      </c>
      <c r="G34" s="52">
        <f t="shared" si="2"/>
        <v>8.1750000000000007</v>
      </c>
      <c r="H34" s="53">
        <f t="shared" si="3"/>
        <v>60903.332457820354</v>
      </c>
      <c r="I34" s="53">
        <f t="shared" si="4"/>
        <v>3.2345688479892898</v>
      </c>
      <c r="J34" s="53">
        <f t="shared" si="5"/>
        <v>543044.08128141216</v>
      </c>
      <c r="K34" s="53">
        <f t="shared" si="6"/>
        <v>167887.62484341167</v>
      </c>
      <c r="L34" s="6"/>
    </row>
    <row r="35" spans="1:12" ht="14.4">
      <c r="A35" s="52" t="s">
        <v>41</v>
      </c>
      <c r="B35" s="52" t="s">
        <v>912</v>
      </c>
      <c r="C35" s="52">
        <v>10</v>
      </c>
      <c r="D35" s="52">
        <v>2.669</v>
      </c>
      <c r="E35" s="52">
        <f t="shared" si="0"/>
        <v>222.41666666666666</v>
      </c>
      <c r="F35" s="52">
        <f t="shared" si="1"/>
        <v>26.69</v>
      </c>
      <c r="G35" s="52">
        <f t="shared" si="2"/>
        <v>8.1750000000000007</v>
      </c>
      <c r="H35" s="53">
        <f t="shared" si="3"/>
        <v>60903.332457820354</v>
      </c>
      <c r="I35" s="53">
        <f t="shared" si="4"/>
        <v>3.2363401209965486</v>
      </c>
      <c r="J35" s="53">
        <f t="shared" si="5"/>
        <v>543044.08128141216</v>
      </c>
      <c r="K35" s="53">
        <f t="shared" si="6"/>
        <v>167795.73869825387</v>
      </c>
      <c r="L35" s="6"/>
    </row>
    <row r="36" spans="1:12" ht="14.4">
      <c r="A36" s="52" t="s">
        <v>41</v>
      </c>
      <c r="B36" s="52" t="s">
        <v>913</v>
      </c>
      <c r="C36" s="52">
        <v>10</v>
      </c>
      <c r="D36" s="52">
        <v>2.7480000000000002</v>
      </c>
      <c r="E36" s="52">
        <f t="shared" si="0"/>
        <v>229</v>
      </c>
      <c r="F36" s="52">
        <f t="shared" si="1"/>
        <v>27.480000000000004</v>
      </c>
      <c r="G36" s="52">
        <f t="shared" si="2"/>
        <v>8.1750000000000007</v>
      </c>
      <c r="H36" s="53">
        <f t="shared" si="3"/>
        <v>60903.332457820354</v>
      </c>
      <c r="I36" s="53">
        <f t="shared" si="4"/>
        <v>3.2381328084779186</v>
      </c>
      <c r="J36" s="53">
        <f t="shared" si="5"/>
        <v>543044.08128141216</v>
      </c>
      <c r="K36" s="53">
        <f t="shared" si="6"/>
        <v>167702.84401542798</v>
      </c>
      <c r="L36" s="6"/>
    </row>
    <row r="37" spans="1:12" ht="14.4">
      <c r="A37" s="52" t="s">
        <v>41</v>
      </c>
      <c r="B37" s="52" t="s">
        <v>914</v>
      </c>
      <c r="C37" s="52">
        <v>10</v>
      </c>
      <c r="D37" s="52">
        <v>2.8260000000000001</v>
      </c>
      <c r="E37" s="52">
        <f t="shared" si="0"/>
        <v>235.5</v>
      </c>
      <c r="F37" s="52">
        <f t="shared" si="1"/>
        <v>28.26</v>
      </c>
      <c r="G37" s="52">
        <f t="shared" si="2"/>
        <v>8.1750000000000007</v>
      </c>
      <c r="H37" s="53">
        <f t="shared" si="3"/>
        <v>60903.332457820354</v>
      </c>
      <c r="I37" s="53">
        <f t="shared" si="4"/>
        <v>3.2399015273194203</v>
      </c>
      <c r="J37" s="53">
        <f t="shared" si="5"/>
        <v>543044.08128141216</v>
      </c>
      <c r="K37" s="53">
        <f t="shared" si="6"/>
        <v>167611.29210328427</v>
      </c>
      <c r="L37" s="6"/>
    </row>
    <row r="38" spans="1:12" ht="14.4">
      <c r="A38" s="52" t="s">
        <v>41</v>
      </c>
      <c r="B38" s="52" t="s">
        <v>915</v>
      </c>
      <c r="C38" s="52">
        <v>10</v>
      </c>
      <c r="D38" s="52">
        <v>2.9049999999999998</v>
      </c>
      <c r="E38" s="52">
        <f t="shared" si="0"/>
        <v>242.08333333333331</v>
      </c>
      <c r="F38" s="52">
        <f t="shared" si="1"/>
        <v>29.049999999999997</v>
      </c>
      <c r="G38" s="52">
        <f t="shared" si="2"/>
        <v>8.1750000000000007</v>
      </c>
      <c r="H38" s="53">
        <f t="shared" si="3"/>
        <v>60903.332457820354</v>
      </c>
      <c r="I38" s="53">
        <f t="shared" si="4"/>
        <v>3.2416916306870482</v>
      </c>
      <c r="J38" s="53">
        <f t="shared" si="5"/>
        <v>543044.08128141216</v>
      </c>
      <c r="K38" s="53">
        <f t="shared" si="6"/>
        <v>167518.73501500164</v>
      </c>
      <c r="L38" s="6"/>
    </row>
    <row r="39" spans="1:12" ht="14.4">
      <c r="A39" s="52" t="s">
        <v>41</v>
      </c>
      <c r="B39" s="52" t="s">
        <v>916</v>
      </c>
      <c r="C39" s="52">
        <v>10</v>
      </c>
      <c r="D39" s="52">
        <v>2.9830000000000001</v>
      </c>
      <c r="E39" s="52">
        <f t="shared" si="0"/>
        <v>248.58333333333331</v>
      </c>
      <c r="F39" s="52">
        <f t="shared" si="1"/>
        <v>29.830000000000002</v>
      </c>
      <c r="G39" s="52">
        <f t="shared" si="2"/>
        <v>8.1750000000000007</v>
      </c>
      <c r="H39" s="53">
        <f t="shared" si="3"/>
        <v>60903.332457820354</v>
      </c>
      <c r="I39" s="53">
        <f t="shared" si="4"/>
        <v>3.2434578008834523</v>
      </c>
      <c r="J39" s="53">
        <f t="shared" si="5"/>
        <v>543044.08128141216</v>
      </c>
      <c r="K39" s="53">
        <f t="shared" si="6"/>
        <v>167427.51551553959</v>
      </c>
      <c r="L39" s="6"/>
    </row>
    <row r="40" spans="1:12" ht="14.4">
      <c r="A40" s="52" t="s">
        <v>41</v>
      </c>
      <c r="B40" s="52" t="s">
        <v>917</v>
      </c>
      <c r="C40" s="52">
        <v>10</v>
      </c>
      <c r="D40" s="52">
        <v>3.0619999999999998</v>
      </c>
      <c r="E40" s="52">
        <f t="shared" si="0"/>
        <v>255.16666666666666</v>
      </c>
      <c r="F40" s="52">
        <f t="shared" si="1"/>
        <v>30.619999999999997</v>
      </c>
      <c r="G40" s="52">
        <f t="shared" si="2"/>
        <v>8.1750000000000007</v>
      </c>
      <c r="H40" s="53">
        <f t="shared" si="3"/>
        <v>60903.332457820354</v>
      </c>
      <c r="I40" s="53">
        <f t="shared" si="4"/>
        <v>3.2452453257207163</v>
      </c>
      <c r="J40" s="53">
        <f t="shared" si="5"/>
        <v>543044.08128141216</v>
      </c>
      <c r="K40" s="53">
        <f t="shared" si="6"/>
        <v>167335.29418482742</v>
      </c>
      <c r="L40" s="6"/>
    </row>
    <row r="41" spans="1:12" ht="14.4">
      <c r="A41" s="52" t="s">
        <v>41</v>
      </c>
      <c r="B41" s="52" t="s">
        <v>918</v>
      </c>
      <c r="C41" s="52">
        <v>10</v>
      </c>
      <c r="D41" s="52">
        <v>3.14</v>
      </c>
      <c r="E41" s="52">
        <f t="shared" si="0"/>
        <v>261.66666666666669</v>
      </c>
      <c r="F41" s="52">
        <f t="shared" si="1"/>
        <v>31.400000000000002</v>
      </c>
      <c r="G41" s="52">
        <f t="shared" si="2"/>
        <v>8.1750000000000007</v>
      </c>
      <c r="H41" s="53">
        <f t="shared" si="3"/>
        <v>60903.332457820354</v>
      </c>
      <c r="I41" s="53">
        <f t="shared" si="4"/>
        <v>3.2470089527767807</v>
      </c>
      <c r="J41" s="53">
        <f t="shared" si="5"/>
        <v>543044.08128141216</v>
      </c>
      <c r="K41" s="53">
        <f t="shared" si="6"/>
        <v>167244.40529090969</v>
      </c>
      <c r="L41" s="6"/>
    </row>
    <row r="42" spans="1:12" ht="14.4">
      <c r="A42" s="52" t="s">
        <v>41</v>
      </c>
      <c r="B42" s="52" t="s">
        <v>919</v>
      </c>
      <c r="C42" s="52">
        <v>12</v>
      </c>
      <c r="D42" s="52">
        <v>9.4E-2</v>
      </c>
      <c r="E42" s="52">
        <f t="shared" si="0"/>
        <v>13.536</v>
      </c>
      <c r="F42" s="52">
        <f t="shared" si="1"/>
        <v>1.1280000000000001</v>
      </c>
      <c r="G42" s="52">
        <f t="shared" si="2"/>
        <v>9.1750000000000007</v>
      </c>
      <c r="H42" s="53">
        <f t="shared" si="3"/>
        <v>84533.164311050656</v>
      </c>
      <c r="I42" s="53">
        <f t="shared" si="4"/>
        <v>3.1781478887482719</v>
      </c>
      <c r="J42" s="53">
        <f t="shared" si="5"/>
        <v>566673.91313464253</v>
      </c>
      <c r="K42" s="53">
        <f t="shared" si="6"/>
        <v>178303.19197569802</v>
      </c>
      <c r="L42" s="6"/>
    </row>
    <row r="43" spans="1:12" ht="14.4">
      <c r="A43" s="52" t="s">
        <v>41</v>
      </c>
      <c r="B43" s="52" t="s">
        <v>920</v>
      </c>
      <c r="C43" s="52">
        <v>12</v>
      </c>
      <c r="D43" s="52">
        <v>0.188</v>
      </c>
      <c r="E43" s="52">
        <f t="shared" si="0"/>
        <v>27.071999999999999</v>
      </c>
      <c r="F43" s="52">
        <f t="shared" si="1"/>
        <v>2.2560000000000002</v>
      </c>
      <c r="G43" s="52">
        <f t="shared" si="2"/>
        <v>9.1750000000000007</v>
      </c>
      <c r="H43" s="53">
        <f t="shared" si="3"/>
        <v>84533.164311050656</v>
      </c>
      <c r="I43" s="53">
        <f t="shared" si="4"/>
        <v>3.1812924761607269</v>
      </c>
      <c r="J43" s="53">
        <f t="shared" si="5"/>
        <v>566673.91313464253</v>
      </c>
      <c r="K43" s="53">
        <f t="shared" si="6"/>
        <v>178126.94600734118</v>
      </c>
      <c r="L43" s="6"/>
    </row>
    <row r="44" spans="1:12" ht="14.4">
      <c r="A44" s="52" t="s">
        <v>41</v>
      </c>
      <c r="B44" s="52" t="s">
        <v>921</v>
      </c>
      <c r="C44" s="52">
        <v>12</v>
      </c>
      <c r="D44" s="52">
        <v>0.28299999999999997</v>
      </c>
      <c r="E44" s="52">
        <f t="shared" si="0"/>
        <v>40.751999999999995</v>
      </c>
      <c r="F44" s="52">
        <f t="shared" si="1"/>
        <v>3.3959999999999999</v>
      </c>
      <c r="G44" s="52">
        <f t="shared" si="2"/>
        <v>9.1750000000000007</v>
      </c>
      <c r="H44" s="53">
        <f t="shared" si="3"/>
        <v>84533.164311050656</v>
      </c>
      <c r="I44" s="53">
        <f t="shared" si="4"/>
        <v>3.1844671677197085</v>
      </c>
      <c r="J44" s="53">
        <f t="shared" si="5"/>
        <v>566673.91313464253</v>
      </c>
      <c r="K44" s="53">
        <f t="shared" si="6"/>
        <v>177949.36587159697</v>
      </c>
      <c r="L44" s="6"/>
    </row>
    <row r="45" spans="1:12" ht="14.4">
      <c r="A45" s="52" t="s">
        <v>41</v>
      </c>
      <c r="B45" s="52" t="s">
        <v>922</v>
      </c>
      <c r="C45" s="52">
        <v>12</v>
      </c>
      <c r="D45" s="52">
        <v>0.377</v>
      </c>
      <c r="E45" s="52">
        <f t="shared" si="0"/>
        <v>54.28799999999999</v>
      </c>
      <c r="F45" s="52">
        <f t="shared" si="1"/>
        <v>4.524</v>
      </c>
      <c r="G45" s="52">
        <f t="shared" si="2"/>
        <v>9.1750000000000007</v>
      </c>
      <c r="H45" s="53">
        <f t="shared" si="3"/>
        <v>84533.164311050656</v>
      </c>
      <c r="I45" s="53">
        <f t="shared" si="4"/>
        <v>3.1876051330392059</v>
      </c>
      <c r="J45" s="53">
        <f t="shared" si="5"/>
        <v>566673.91313464253</v>
      </c>
      <c r="K45" s="53">
        <f t="shared" si="6"/>
        <v>177774.18766870606</v>
      </c>
      <c r="L45" s="6"/>
    </row>
    <row r="46" spans="1:12" ht="14.4">
      <c r="A46" s="52" t="s">
        <v>41</v>
      </c>
      <c r="B46" s="52" t="s">
        <v>923</v>
      </c>
      <c r="C46" s="52">
        <v>12</v>
      </c>
      <c r="D46" s="52">
        <v>0.47099999999999997</v>
      </c>
      <c r="E46" s="52">
        <f t="shared" si="0"/>
        <v>67.823999999999984</v>
      </c>
      <c r="F46" s="52">
        <f t="shared" si="1"/>
        <v>5.6519999999999992</v>
      </c>
      <c r="G46" s="52">
        <f t="shared" si="2"/>
        <v>9.1750000000000007</v>
      </c>
      <c r="H46" s="53">
        <f t="shared" si="3"/>
        <v>84533.164311050656</v>
      </c>
      <c r="I46" s="53">
        <f t="shared" si="4"/>
        <v>3.1907398126172337</v>
      </c>
      <c r="J46" s="53">
        <f t="shared" si="5"/>
        <v>566673.91313464253</v>
      </c>
      <c r="K46" s="53">
        <f t="shared" si="6"/>
        <v>177599.53691423777</v>
      </c>
      <c r="L46" s="6"/>
    </row>
    <row r="47" spans="1:12" ht="14.4">
      <c r="A47" s="52" t="s">
        <v>41</v>
      </c>
      <c r="B47" s="52" t="s">
        <v>924</v>
      </c>
      <c r="C47" s="52">
        <v>12</v>
      </c>
      <c r="D47" s="52">
        <v>0.56499999999999995</v>
      </c>
      <c r="E47" s="52">
        <f t="shared" si="0"/>
        <v>81.359999999999985</v>
      </c>
      <c r="F47" s="52">
        <f t="shared" si="1"/>
        <v>6.7799999999999994</v>
      </c>
      <c r="G47" s="52">
        <f t="shared" si="2"/>
        <v>9.1750000000000007</v>
      </c>
      <c r="H47" s="53">
        <f t="shared" si="3"/>
        <v>84533.164311050656</v>
      </c>
      <c r="I47" s="53">
        <f t="shared" si="4"/>
        <v>3.1938712116118069</v>
      </c>
      <c r="J47" s="53">
        <f t="shared" si="5"/>
        <v>566673.91313464253</v>
      </c>
      <c r="K47" s="53">
        <f t="shared" si="6"/>
        <v>177425.41122961155</v>
      </c>
      <c r="L47" s="6"/>
    </row>
    <row r="48" spans="1:12" ht="14.4">
      <c r="A48" s="52" t="s">
        <v>41</v>
      </c>
      <c r="B48" s="52" t="s">
        <v>925</v>
      </c>
      <c r="C48" s="52">
        <v>12</v>
      </c>
      <c r="D48" s="52">
        <v>0.65900000000000003</v>
      </c>
      <c r="E48" s="52">
        <f t="shared" si="0"/>
        <v>94.896000000000001</v>
      </c>
      <c r="F48" s="52">
        <f t="shared" si="1"/>
        <v>7.9080000000000004</v>
      </c>
      <c r="G48" s="52">
        <f t="shared" si="2"/>
        <v>9.1750000000000007</v>
      </c>
      <c r="H48" s="53">
        <f t="shared" si="3"/>
        <v>84533.164311050656</v>
      </c>
      <c r="I48" s="53">
        <f t="shared" si="4"/>
        <v>3.1969993351701507</v>
      </c>
      <c r="J48" s="53">
        <f t="shared" si="5"/>
        <v>566673.91313464253</v>
      </c>
      <c r="K48" s="53">
        <f t="shared" si="6"/>
        <v>177251.80825052722</v>
      </c>
      <c r="L48" s="6"/>
    </row>
    <row r="49" spans="1:12" ht="14.4">
      <c r="A49" s="52" t="s">
        <v>41</v>
      </c>
      <c r="B49" s="52" t="s">
        <v>926</v>
      </c>
      <c r="C49" s="52">
        <v>12</v>
      </c>
      <c r="D49" s="52">
        <v>0.754</v>
      </c>
      <c r="E49" s="52">
        <f t="shared" si="0"/>
        <v>108.57599999999998</v>
      </c>
      <c r="F49" s="52">
        <f t="shared" si="1"/>
        <v>9.048</v>
      </c>
      <c r="G49" s="52">
        <f t="shared" si="2"/>
        <v>9.1750000000000007</v>
      </c>
      <c r="H49" s="53">
        <f t="shared" si="3"/>
        <v>84533.164311050656</v>
      </c>
      <c r="I49" s="53">
        <f t="shared" si="4"/>
        <v>3.2001574139867079</v>
      </c>
      <c r="J49" s="53">
        <f t="shared" si="5"/>
        <v>566673.91313464253</v>
      </c>
      <c r="K49" s="53">
        <f t="shared" si="6"/>
        <v>177076.88711121515</v>
      </c>
      <c r="L49" s="6"/>
    </row>
    <row r="50" spans="1:12" ht="14.4">
      <c r="A50" s="52" t="s">
        <v>41</v>
      </c>
      <c r="B50" s="52" t="s">
        <v>927</v>
      </c>
      <c r="C50" s="52">
        <v>12</v>
      </c>
      <c r="D50" s="52">
        <v>0.84799999999999998</v>
      </c>
      <c r="E50" s="52">
        <f t="shared" si="0"/>
        <v>122.11199999999998</v>
      </c>
      <c r="F50" s="52">
        <f t="shared" si="1"/>
        <v>10.176</v>
      </c>
      <c r="G50" s="52">
        <f t="shared" si="2"/>
        <v>9.1750000000000007</v>
      </c>
      <c r="H50" s="53">
        <f t="shared" si="3"/>
        <v>84533.164311050656</v>
      </c>
      <c r="I50" s="53">
        <f t="shared" si="4"/>
        <v>3.2032789673628641</v>
      </c>
      <c r="J50" s="53">
        <f t="shared" si="5"/>
        <v>566673.91313464253</v>
      </c>
      <c r="K50" s="53">
        <f t="shared" si="6"/>
        <v>176904.32800523873</v>
      </c>
      <c r="L50" s="6"/>
    </row>
    <row r="51" spans="1:12" ht="14.4">
      <c r="A51" s="52" t="s">
        <v>41</v>
      </c>
      <c r="B51" s="52" t="s">
        <v>928</v>
      </c>
      <c r="C51" s="52">
        <v>12</v>
      </c>
      <c r="D51" s="52">
        <v>0.94199999999999995</v>
      </c>
      <c r="E51" s="52">
        <f t="shared" si="0"/>
        <v>135.64799999999997</v>
      </c>
      <c r="F51" s="52">
        <f t="shared" si="1"/>
        <v>11.303999999999998</v>
      </c>
      <c r="G51" s="52">
        <f t="shared" si="2"/>
        <v>9.1750000000000007</v>
      </c>
      <c r="H51" s="53">
        <f t="shared" si="3"/>
        <v>84533.164311050656</v>
      </c>
      <c r="I51" s="53">
        <f t="shared" si="4"/>
        <v>3.2063972607343585</v>
      </c>
      <c r="J51" s="53">
        <f t="shared" si="5"/>
        <v>566673.91313464253</v>
      </c>
      <c r="K51" s="53">
        <f t="shared" si="6"/>
        <v>176732.2845718929</v>
      </c>
      <c r="L51" s="6"/>
    </row>
    <row r="52" spans="1:12" ht="14.4">
      <c r="A52" s="52" t="s">
        <v>41</v>
      </c>
      <c r="B52" s="52" t="s">
        <v>929</v>
      </c>
      <c r="C52" s="52">
        <v>12</v>
      </c>
      <c r="D52" s="52">
        <v>1.036</v>
      </c>
      <c r="E52" s="52">
        <f t="shared" si="0"/>
        <v>149.184</v>
      </c>
      <c r="F52" s="52">
        <f t="shared" si="1"/>
        <v>12.432</v>
      </c>
      <c r="G52" s="52">
        <f t="shared" si="2"/>
        <v>9.1750000000000007</v>
      </c>
      <c r="H52" s="53">
        <f t="shared" si="3"/>
        <v>84533.164311050656</v>
      </c>
      <c r="I52" s="53">
        <f t="shared" si="4"/>
        <v>3.2095122992054224</v>
      </c>
      <c r="J52" s="53">
        <f t="shared" si="5"/>
        <v>566673.91313464253</v>
      </c>
      <c r="K52" s="53">
        <f t="shared" si="6"/>
        <v>176560.75450308566</v>
      </c>
      <c r="L52" s="6"/>
    </row>
    <row r="53" spans="1:12" ht="14.4">
      <c r="A53" s="52" t="s">
        <v>41</v>
      </c>
      <c r="B53" s="52" t="s">
        <v>930</v>
      </c>
      <c r="C53" s="52">
        <v>12</v>
      </c>
      <c r="D53" s="52">
        <v>1.1299999999999999</v>
      </c>
      <c r="E53" s="52">
        <f t="shared" si="0"/>
        <v>162.71999999999997</v>
      </c>
      <c r="F53" s="52">
        <f t="shared" si="1"/>
        <v>13.559999999999999</v>
      </c>
      <c r="G53" s="52">
        <f t="shared" si="2"/>
        <v>9.1750000000000007</v>
      </c>
      <c r="H53" s="53">
        <f t="shared" si="3"/>
        <v>84533.164311050656</v>
      </c>
      <c r="I53" s="53">
        <f t="shared" si="4"/>
        <v>3.2126240878696328</v>
      </c>
      <c r="J53" s="53">
        <f t="shared" si="5"/>
        <v>566673.91313464253</v>
      </c>
      <c r="K53" s="53">
        <f t="shared" si="6"/>
        <v>176389.73550447897</v>
      </c>
      <c r="L53" s="6"/>
    </row>
    <row r="54" spans="1:12" ht="14.4">
      <c r="A54" s="52" t="s">
        <v>41</v>
      </c>
      <c r="B54" s="52" t="s">
        <v>931</v>
      </c>
      <c r="C54" s="52">
        <v>12</v>
      </c>
      <c r="D54" s="52">
        <v>1.2250000000000001</v>
      </c>
      <c r="E54" s="52">
        <f t="shared" si="0"/>
        <v>176.4</v>
      </c>
      <c r="F54" s="52">
        <f t="shared" si="1"/>
        <v>14.700000000000001</v>
      </c>
      <c r="G54" s="52">
        <f t="shared" si="2"/>
        <v>9.1750000000000007</v>
      </c>
      <c r="H54" s="53">
        <f t="shared" si="3"/>
        <v>84533.164311050656</v>
      </c>
      <c r="I54" s="53">
        <f t="shared" si="4"/>
        <v>3.2157656840018429</v>
      </c>
      <c r="J54" s="53">
        <f t="shared" si="5"/>
        <v>566673.91313464253</v>
      </c>
      <c r="K54" s="53">
        <f t="shared" si="6"/>
        <v>176217.41408392918</v>
      </c>
      <c r="L54" s="6"/>
    </row>
    <row r="55" spans="1:12" ht="14.4">
      <c r="A55" s="52" t="s">
        <v>41</v>
      </c>
      <c r="B55" s="52" t="s">
        <v>932</v>
      </c>
      <c r="C55" s="52">
        <v>12</v>
      </c>
      <c r="D55" s="52">
        <v>1.319</v>
      </c>
      <c r="E55" s="52">
        <f t="shared" si="0"/>
        <v>189.93599999999998</v>
      </c>
      <c r="F55" s="52">
        <f t="shared" si="1"/>
        <v>15.827999999999999</v>
      </c>
      <c r="G55" s="52">
        <f t="shared" si="2"/>
        <v>9.1750000000000007</v>
      </c>
      <c r="H55" s="53">
        <f t="shared" si="3"/>
        <v>84533.164311050656</v>
      </c>
      <c r="I55" s="53">
        <f t="shared" si="4"/>
        <v>3.2188709538534788</v>
      </c>
      <c r="J55" s="53">
        <f t="shared" si="5"/>
        <v>566673.91313464253</v>
      </c>
      <c r="K55" s="53">
        <f t="shared" si="6"/>
        <v>176047.41577361079</v>
      </c>
      <c r="L55" s="6"/>
    </row>
    <row r="56" spans="1:12" ht="14.4">
      <c r="A56" s="52" t="s">
        <v>41</v>
      </c>
      <c r="B56" s="52" t="s">
        <v>933</v>
      </c>
      <c r="C56" s="52">
        <v>12</v>
      </c>
      <c r="D56" s="52">
        <v>1.413</v>
      </c>
      <c r="E56" s="52">
        <f t="shared" si="0"/>
        <v>203.47199999999998</v>
      </c>
      <c r="F56" s="52">
        <f t="shared" si="1"/>
        <v>16.956</v>
      </c>
      <c r="G56" s="52">
        <f t="shared" si="2"/>
        <v>9.1750000000000007</v>
      </c>
      <c r="H56" s="53">
        <f t="shared" si="3"/>
        <v>84533.164311050656</v>
      </c>
      <c r="I56" s="53">
        <f t="shared" si="4"/>
        <v>3.2219729891691697</v>
      </c>
      <c r="J56" s="53">
        <f t="shared" si="5"/>
        <v>566673.91313464253</v>
      </c>
      <c r="K56" s="53">
        <f t="shared" si="6"/>
        <v>175877.92170807964</v>
      </c>
      <c r="L56" s="6"/>
    </row>
    <row r="57" spans="1:12" ht="14.4">
      <c r="A57" s="52" t="s">
        <v>41</v>
      </c>
      <c r="B57" s="52" t="s">
        <v>934</v>
      </c>
      <c r="C57" s="52">
        <v>12</v>
      </c>
      <c r="D57" s="52">
        <v>1.5069999999999999</v>
      </c>
      <c r="E57" s="52">
        <f t="shared" si="0"/>
        <v>217.00799999999998</v>
      </c>
      <c r="F57" s="52">
        <f t="shared" si="1"/>
        <v>18.084</v>
      </c>
      <c r="G57" s="52">
        <f t="shared" si="2"/>
        <v>9.1750000000000007</v>
      </c>
      <c r="H57" s="53">
        <f t="shared" si="3"/>
        <v>84533.164311050656</v>
      </c>
      <c r="I57" s="53">
        <f t="shared" si="4"/>
        <v>3.2250717950000611</v>
      </c>
      <c r="J57" s="53">
        <f t="shared" si="5"/>
        <v>566673.91313464253</v>
      </c>
      <c r="K57" s="53">
        <f t="shared" si="6"/>
        <v>175708.92964714038</v>
      </c>
      <c r="L57" s="6"/>
    </row>
    <row r="58" spans="1:12" ht="14.4">
      <c r="A58" s="52" t="s">
        <v>41</v>
      </c>
      <c r="B58" s="52" t="s">
        <v>935</v>
      </c>
      <c r="C58" s="52">
        <v>12</v>
      </c>
      <c r="D58" s="52">
        <v>1.601</v>
      </c>
      <c r="E58" s="52">
        <f t="shared" si="0"/>
        <v>230.54399999999998</v>
      </c>
      <c r="F58" s="52">
        <f t="shared" si="1"/>
        <v>19.212</v>
      </c>
      <c r="G58" s="52">
        <f t="shared" si="2"/>
        <v>9.1750000000000007</v>
      </c>
      <c r="H58" s="53">
        <f t="shared" si="3"/>
        <v>84533.164311050656</v>
      </c>
      <c r="I58" s="53">
        <f t="shared" si="4"/>
        <v>3.228167376386784</v>
      </c>
      <c r="J58" s="53">
        <f t="shared" si="5"/>
        <v>566673.91313464253</v>
      </c>
      <c r="K58" s="53">
        <f t="shared" si="6"/>
        <v>175540.43736384824</v>
      </c>
      <c r="L58" s="6"/>
    </row>
    <row r="59" spans="1:12" ht="14.4">
      <c r="A59" s="52" t="s">
        <v>41</v>
      </c>
      <c r="B59" s="52" t="s">
        <v>936</v>
      </c>
      <c r="C59" s="52">
        <v>12</v>
      </c>
      <c r="D59" s="52">
        <v>1.696</v>
      </c>
      <c r="E59" s="52">
        <f t="shared" si="0"/>
        <v>244.22399999999996</v>
      </c>
      <c r="F59" s="52">
        <f t="shared" si="1"/>
        <v>20.352</v>
      </c>
      <c r="G59" s="52">
        <f t="shared" si="2"/>
        <v>9.1750000000000007</v>
      </c>
      <c r="H59" s="53">
        <f t="shared" si="3"/>
        <v>84533.164311050656</v>
      </c>
      <c r="I59" s="53">
        <f t="shared" si="4"/>
        <v>3.231292618538657</v>
      </c>
      <c r="J59" s="53">
        <f t="shared" si="5"/>
        <v>566673.91313464253</v>
      </c>
      <c r="K59" s="53">
        <f t="shared" si="6"/>
        <v>175370.65813337549</v>
      </c>
      <c r="L59" s="6"/>
    </row>
    <row r="60" spans="1:12" ht="14.4">
      <c r="A60" s="52" t="s">
        <v>41</v>
      </c>
      <c r="B60" s="52" t="s">
        <v>937</v>
      </c>
      <c r="C60" s="52">
        <v>12</v>
      </c>
      <c r="D60" s="52">
        <v>1.79</v>
      </c>
      <c r="E60" s="52">
        <f t="shared" si="0"/>
        <v>257.76</v>
      </c>
      <c r="F60" s="52">
        <f t="shared" si="1"/>
        <v>21.48</v>
      </c>
      <c r="G60" s="52">
        <f t="shared" si="2"/>
        <v>9.1750000000000007</v>
      </c>
      <c r="H60" s="53">
        <f t="shared" si="3"/>
        <v>84533.164311050656</v>
      </c>
      <c r="I60" s="53">
        <f t="shared" si="4"/>
        <v>3.2343817319482908</v>
      </c>
      <c r="J60" s="53">
        <f t="shared" si="5"/>
        <v>566673.91313464253</v>
      </c>
      <c r="K60" s="53">
        <f t="shared" si="6"/>
        <v>175203.16403509237</v>
      </c>
      <c r="L60" s="6"/>
    </row>
    <row r="61" spans="1:12" ht="14.4">
      <c r="A61" s="52" t="s">
        <v>41</v>
      </c>
      <c r="B61" s="52" t="s">
        <v>938</v>
      </c>
      <c r="C61" s="52">
        <v>12</v>
      </c>
      <c r="D61" s="52">
        <v>1.8839999999999999</v>
      </c>
      <c r="E61" s="52">
        <f t="shared" si="0"/>
        <v>271.29599999999994</v>
      </c>
      <c r="F61" s="52">
        <f t="shared" si="1"/>
        <v>22.607999999999997</v>
      </c>
      <c r="G61" s="52">
        <f t="shared" si="2"/>
        <v>9.1750000000000007</v>
      </c>
      <c r="H61" s="53">
        <f t="shared" si="3"/>
        <v>84533.164311050656</v>
      </c>
      <c r="I61" s="53">
        <f t="shared" si="4"/>
        <v>3.2374676360260883</v>
      </c>
      <c r="J61" s="53">
        <f t="shared" si="5"/>
        <v>566673.91313464253</v>
      </c>
      <c r="K61" s="53">
        <f t="shared" si="6"/>
        <v>175036.16308894465</v>
      </c>
      <c r="L61" s="6"/>
    </row>
    <row r="62" spans="1:12" ht="14.4">
      <c r="A62" s="52" t="s">
        <v>41</v>
      </c>
      <c r="B62" s="52" t="s">
        <v>939</v>
      </c>
      <c r="C62" s="52">
        <v>12</v>
      </c>
      <c r="D62" s="52">
        <v>1.978</v>
      </c>
      <c r="E62" s="52">
        <f t="shared" si="0"/>
        <v>284.83199999999999</v>
      </c>
      <c r="F62" s="52">
        <f t="shared" si="1"/>
        <v>23.736000000000001</v>
      </c>
      <c r="G62" s="52">
        <f t="shared" si="2"/>
        <v>9.1750000000000007</v>
      </c>
      <c r="H62" s="53">
        <f t="shared" si="3"/>
        <v>84533.164311050656</v>
      </c>
      <c r="I62" s="53">
        <f t="shared" si="4"/>
        <v>3.2405503357707972</v>
      </c>
      <c r="J62" s="53">
        <f t="shared" si="5"/>
        <v>566673.91313464253</v>
      </c>
      <c r="K62" s="53">
        <f t="shared" si="6"/>
        <v>174869.65312015545</v>
      </c>
      <c r="L62" s="6"/>
    </row>
    <row r="63" spans="1:12" ht="14.4">
      <c r="A63" s="52" t="s">
        <v>41</v>
      </c>
      <c r="B63" s="52" t="s">
        <v>940</v>
      </c>
      <c r="C63" s="52">
        <v>12</v>
      </c>
      <c r="D63" s="52">
        <v>2.0720000000000001</v>
      </c>
      <c r="E63" s="52">
        <f t="shared" si="0"/>
        <v>298.36799999999999</v>
      </c>
      <c r="F63" s="52">
        <f t="shared" si="1"/>
        <v>24.864000000000001</v>
      </c>
      <c r="G63" s="52">
        <f t="shared" si="2"/>
        <v>9.1750000000000007</v>
      </c>
      <c r="H63" s="53">
        <f t="shared" si="3"/>
        <v>84533.164311050656</v>
      </c>
      <c r="I63" s="53">
        <f t="shared" si="4"/>
        <v>3.2436298361707858</v>
      </c>
      <c r="J63" s="53">
        <f t="shared" si="5"/>
        <v>566673.91313464253</v>
      </c>
      <c r="K63" s="53">
        <f t="shared" si="6"/>
        <v>174703.6319667167</v>
      </c>
      <c r="L63" s="6"/>
    </row>
    <row r="64" spans="1:12" ht="14.4">
      <c r="A64" s="52" t="s">
        <v>41</v>
      </c>
      <c r="B64" s="52" t="s">
        <v>941</v>
      </c>
      <c r="C64" s="52">
        <v>12</v>
      </c>
      <c r="D64" s="52">
        <v>2.1669999999999998</v>
      </c>
      <c r="E64" s="52">
        <f t="shared" si="0"/>
        <v>312.048</v>
      </c>
      <c r="F64" s="52">
        <f t="shared" si="1"/>
        <v>26.003999999999998</v>
      </c>
      <c r="G64" s="52">
        <f t="shared" si="2"/>
        <v>9.1750000000000007</v>
      </c>
      <c r="H64" s="53">
        <f t="shared" si="3"/>
        <v>84533.164311050656</v>
      </c>
      <c r="I64" s="53">
        <f t="shared" si="4"/>
        <v>3.2467388517098428</v>
      </c>
      <c r="J64" s="53">
        <f t="shared" si="5"/>
        <v>566673.91313464253</v>
      </c>
      <c r="K64" s="53">
        <f t="shared" si="6"/>
        <v>174536.33908258833</v>
      </c>
      <c r="L64" s="6"/>
    </row>
    <row r="65" spans="1:12" ht="14.4">
      <c r="A65" s="52" t="s">
        <v>41</v>
      </c>
      <c r="B65" s="52" t="s">
        <v>942</v>
      </c>
      <c r="C65" s="52">
        <v>12</v>
      </c>
      <c r="D65" s="52">
        <v>2.2610000000000001</v>
      </c>
      <c r="E65" s="52">
        <f t="shared" si="0"/>
        <v>325.584</v>
      </c>
      <c r="F65" s="52">
        <f t="shared" si="1"/>
        <v>27.132000000000001</v>
      </c>
      <c r="G65" s="52">
        <f t="shared" si="2"/>
        <v>9.1750000000000007</v>
      </c>
      <c r="H65" s="53">
        <f t="shared" si="3"/>
        <v>84533.164311050656</v>
      </c>
      <c r="I65" s="53">
        <f t="shared" si="4"/>
        <v>3.2498119344410288</v>
      </c>
      <c r="J65" s="53">
        <f t="shared" si="5"/>
        <v>566673.91313464253</v>
      </c>
      <c r="K65" s="53">
        <f t="shared" si="6"/>
        <v>174371.29426755922</v>
      </c>
      <c r="L65" s="6"/>
    </row>
    <row r="66" spans="1:12" ht="14.4">
      <c r="A66" s="52" t="s">
        <v>41</v>
      </c>
      <c r="B66" s="52" t="s">
        <v>943</v>
      </c>
      <c r="C66" s="52">
        <v>12</v>
      </c>
      <c r="D66" s="52">
        <v>2.355</v>
      </c>
      <c r="E66" s="52">
        <f t="shared" si="0"/>
        <v>339.11999999999995</v>
      </c>
      <c r="F66" s="52">
        <f t="shared" si="1"/>
        <v>28.259999999999998</v>
      </c>
      <c r="G66" s="52">
        <f t="shared" si="2"/>
        <v>9.1750000000000007</v>
      </c>
      <c r="H66" s="53">
        <f t="shared" si="3"/>
        <v>84533.164311050656</v>
      </c>
      <c r="I66" s="53">
        <f t="shared" si="4"/>
        <v>3.2528818327833044</v>
      </c>
      <c r="J66" s="53">
        <f t="shared" si="5"/>
        <v>566673.91313464253</v>
      </c>
      <c r="K66" s="53">
        <f t="shared" si="6"/>
        <v>174206.73183500557</v>
      </c>
      <c r="L66" s="6"/>
    </row>
    <row r="67" spans="1:12" ht="14.4">
      <c r="A67" s="52" t="s">
        <v>41</v>
      </c>
      <c r="B67" s="52" t="s">
        <v>944</v>
      </c>
      <c r="C67" s="52">
        <v>12</v>
      </c>
      <c r="D67" s="52">
        <v>2.4489999999999998</v>
      </c>
      <c r="E67" s="52">
        <f t="shared" ref="E67:E130" si="7">(1/12)*D67*(C67)^3</f>
        <v>352.65599999999995</v>
      </c>
      <c r="F67" s="52">
        <f t="shared" ref="F67:F130" si="8">(C67*D67)</f>
        <v>29.387999999999998</v>
      </c>
      <c r="G67" s="52">
        <f t="shared" ref="G67:G130" si="9">($O$5+C67)/2</f>
        <v>9.1750000000000007</v>
      </c>
      <c r="H67" s="53">
        <f t="shared" ref="H67:H130" si="10">$R$5+$P$5*(G67-$I$2)^2</f>
        <v>84533.164311050656</v>
      </c>
      <c r="I67" s="53">
        <f t="shared" ref="I67:I130" si="11">($P$5*$Q$5+F67*G67)/(F67+$P$5)</f>
        <v>3.2559485516836979</v>
      </c>
      <c r="J67" s="53">
        <f t="shared" ref="J67:J130" si="12">SUM($S$5+H67)</f>
        <v>566673.91313464253</v>
      </c>
      <c r="K67" s="53">
        <f t="shared" ref="K67:K130" si="13">J67/I67</f>
        <v>174042.64967319809</v>
      </c>
      <c r="L67" s="6"/>
    </row>
    <row r="68" spans="1:12" ht="14.4">
      <c r="A68" s="52" t="s">
        <v>41</v>
      </c>
      <c r="B68" s="52" t="s">
        <v>945</v>
      </c>
      <c r="C68" s="52">
        <v>12</v>
      </c>
      <c r="D68" s="52">
        <v>2.5430000000000001</v>
      </c>
      <c r="E68" s="52">
        <f t="shared" si="7"/>
        <v>366.19200000000001</v>
      </c>
      <c r="F68" s="52">
        <f t="shared" si="8"/>
        <v>30.516000000000002</v>
      </c>
      <c r="G68" s="52">
        <f t="shared" si="9"/>
        <v>9.1750000000000007</v>
      </c>
      <c r="H68" s="53">
        <f t="shared" si="10"/>
        <v>84533.164311050656</v>
      </c>
      <c r="I68" s="53">
        <f t="shared" si="11"/>
        <v>3.2590120960789926</v>
      </c>
      <c r="J68" s="53">
        <f t="shared" si="12"/>
        <v>566673.91313464253</v>
      </c>
      <c r="K68" s="53">
        <f t="shared" si="13"/>
        <v>173879.04568271581</v>
      </c>
      <c r="L68" s="6"/>
    </row>
    <row r="69" spans="1:12" ht="14.4">
      <c r="A69" s="52" t="s">
        <v>41</v>
      </c>
      <c r="B69" s="52" t="s">
        <v>946</v>
      </c>
      <c r="C69" s="52">
        <v>12</v>
      </c>
      <c r="D69" s="52">
        <v>2.6379999999999999</v>
      </c>
      <c r="E69" s="52">
        <f t="shared" si="7"/>
        <v>379.87199999999996</v>
      </c>
      <c r="F69" s="52">
        <f t="shared" si="8"/>
        <v>31.655999999999999</v>
      </c>
      <c r="G69" s="52">
        <f t="shared" si="9"/>
        <v>9.1750000000000007</v>
      </c>
      <c r="H69" s="53">
        <f t="shared" si="10"/>
        <v>84533.164311050656</v>
      </c>
      <c r="I69" s="53">
        <f t="shared" si="11"/>
        <v>3.262105011053567</v>
      </c>
      <c r="J69" s="53">
        <f t="shared" si="12"/>
        <v>566673.91313464253</v>
      </c>
      <c r="K69" s="53">
        <f t="shared" si="13"/>
        <v>173714.18492491235</v>
      </c>
      <c r="L69" s="6"/>
    </row>
    <row r="70" spans="1:12" ht="14.4">
      <c r="A70" s="52" t="s">
        <v>41</v>
      </c>
      <c r="B70" s="52" t="s">
        <v>947</v>
      </c>
      <c r="C70" s="52">
        <v>12</v>
      </c>
      <c r="D70" s="52">
        <v>2.7320000000000002</v>
      </c>
      <c r="E70" s="52">
        <f t="shared" si="7"/>
        <v>393.40800000000002</v>
      </c>
      <c r="F70" s="52">
        <f t="shared" si="8"/>
        <v>32.784000000000006</v>
      </c>
      <c r="G70" s="52">
        <f t="shared" si="9"/>
        <v>9.1750000000000007</v>
      </c>
      <c r="H70" s="53">
        <f t="shared" si="10"/>
        <v>84533.164311050656</v>
      </c>
      <c r="I70" s="53">
        <f t="shared" si="11"/>
        <v>3.2651621875679595</v>
      </c>
      <c r="J70" s="53">
        <f t="shared" si="12"/>
        <v>566673.91313464253</v>
      </c>
      <c r="K70" s="53">
        <f t="shared" si="13"/>
        <v>173551.5360591404</v>
      </c>
      <c r="L70" s="6"/>
    </row>
    <row r="71" spans="1:12" ht="14.4">
      <c r="A71" s="52" t="s">
        <v>41</v>
      </c>
      <c r="B71" s="52" t="s">
        <v>948</v>
      </c>
      <c r="C71" s="52">
        <v>12</v>
      </c>
      <c r="D71" s="52">
        <v>2.8260000000000001</v>
      </c>
      <c r="E71" s="52">
        <f t="shared" si="7"/>
        <v>406.94399999999996</v>
      </c>
      <c r="F71" s="52">
        <f t="shared" si="8"/>
        <v>33.911999999999999</v>
      </c>
      <c r="G71" s="52">
        <f t="shared" si="9"/>
        <v>9.1750000000000007</v>
      </c>
      <c r="H71" s="53">
        <f t="shared" si="10"/>
        <v>84533.164311050656</v>
      </c>
      <c r="I71" s="53">
        <f t="shared" si="11"/>
        <v>3.2682162043785628</v>
      </c>
      <c r="J71" s="53">
        <f t="shared" si="12"/>
        <v>566673.91313464253</v>
      </c>
      <c r="K71" s="53">
        <f t="shared" si="13"/>
        <v>173389.35911750462</v>
      </c>
      <c r="L71" s="6"/>
    </row>
    <row r="72" spans="1:12" ht="14.4">
      <c r="A72" s="52" t="s">
        <v>41</v>
      </c>
      <c r="B72" s="52" t="s">
        <v>949</v>
      </c>
      <c r="C72" s="52">
        <v>12</v>
      </c>
      <c r="D72" s="52">
        <v>2.92</v>
      </c>
      <c r="E72" s="52">
        <f t="shared" si="7"/>
        <v>420.47999999999996</v>
      </c>
      <c r="F72" s="52">
        <f t="shared" si="8"/>
        <v>35.04</v>
      </c>
      <c r="G72" s="52">
        <f t="shared" si="9"/>
        <v>9.1750000000000007</v>
      </c>
      <c r="H72" s="53">
        <f t="shared" si="10"/>
        <v>84533.164311050656</v>
      </c>
      <c r="I72" s="53">
        <f t="shared" si="11"/>
        <v>3.2712670663813488</v>
      </c>
      <c r="J72" s="53">
        <f t="shared" si="12"/>
        <v>566673.91313464253</v>
      </c>
      <c r="K72" s="53">
        <f t="shared" si="13"/>
        <v>173227.65204905541</v>
      </c>
      <c r="L72" s="6"/>
    </row>
    <row r="73" spans="1:12" ht="14.4">
      <c r="A73" s="52" t="s">
        <v>41</v>
      </c>
      <c r="B73" s="52" t="s">
        <v>950</v>
      </c>
      <c r="C73" s="52">
        <v>12</v>
      </c>
      <c r="D73" s="52">
        <v>3.0139999999999998</v>
      </c>
      <c r="E73" s="52">
        <f t="shared" si="7"/>
        <v>434.01599999999996</v>
      </c>
      <c r="F73" s="52">
        <f t="shared" si="8"/>
        <v>36.167999999999999</v>
      </c>
      <c r="G73" s="52">
        <f t="shared" si="9"/>
        <v>9.1750000000000007</v>
      </c>
      <c r="H73" s="53">
        <f t="shared" si="10"/>
        <v>84533.164311050656</v>
      </c>
      <c r="I73" s="53">
        <f t="shared" si="11"/>
        <v>3.2743147784621831</v>
      </c>
      <c r="J73" s="53">
        <f t="shared" si="12"/>
        <v>566673.91313464253</v>
      </c>
      <c r="K73" s="53">
        <f t="shared" si="13"/>
        <v>173066.4128147102</v>
      </c>
      <c r="L73" s="6"/>
    </row>
    <row r="74" spans="1:12" ht="14.4">
      <c r="A74" s="52" t="s">
        <v>41</v>
      </c>
      <c r="B74" s="52" t="s">
        <v>951</v>
      </c>
      <c r="C74" s="52">
        <v>12</v>
      </c>
      <c r="D74" s="52">
        <v>3.109</v>
      </c>
      <c r="E74" s="52">
        <f t="shared" si="7"/>
        <v>447.69600000000003</v>
      </c>
      <c r="F74" s="52">
        <f t="shared" si="8"/>
        <v>37.308</v>
      </c>
      <c r="G74" s="52">
        <f t="shared" si="9"/>
        <v>9.1750000000000007</v>
      </c>
      <c r="H74" s="53">
        <f t="shared" si="10"/>
        <v>84533.164311050656</v>
      </c>
      <c r="I74" s="53">
        <f t="shared" si="11"/>
        <v>3.2773917176184559</v>
      </c>
      <c r="J74" s="53">
        <f t="shared" si="12"/>
        <v>566673.91313464253</v>
      </c>
      <c r="K74" s="53">
        <f t="shared" si="13"/>
        <v>172903.93152833768</v>
      </c>
      <c r="L74" s="6"/>
    </row>
    <row r="75" spans="1:12" ht="14.4">
      <c r="A75" s="52" t="s">
        <v>41</v>
      </c>
      <c r="B75" s="52" t="s">
        <v>952</v>
      </c>
      <c r="C75" s="52">
        <v>12</v>
      </c>
      <c r="D75" s="52">
        <v>3.2029999999999998</v>
      </c>
      <c r="E75" s="52">
        <f t="shared" si="7"/>
        <v>461.23199999999997</v>
      </c>
      <c r="F75" s="52">
        <f t="shared" si="8"/>
        <v>38.436</v>
      </c>
      <c r="G75" s="52">
        <f t="shared" si="9"/>
        <v>9.1750000000000007</v>
      </c>
      <c r="H75" s="53">
        <f t="shared" si="10"/>
        <v>84533.164311050656</v>
      </c>
      <c r="I75" s="53">
        <f t="shared" si="11"/>
        <v>3.2804331110926155</v>
      </c>
      <c r="J75" s="53">
        <f t="shared" si="12"/>
        <v>566673.91313464253</v>
      </c>
      <c r="K75" s="53">
        <f t="shared" si="13"/>
        <v>172743.62681514947</v>
      </c>
      <c r="L75" s="6"/>
    </row>
    <row r="76" spans="1:12" ht="14.4">
      <c r="A76" s="52" t="s">
        <v>41</v>
      </c>
      <c r="B76" s="52" t="s">
        <v>953</v>
      </c>
      <c r="C76" s="52">
        <v>12</v>
      </c>
      <c r="D76" s="52">
        <v>3.2970000000000002</v>
      </c>
      <c r="E76" s="52">
        <f t="shared" si="7"/>
        <v>474.76799999999997</v>
      </c>
      <c r="F76" s="52">
        <f t="shared" si="8"/>
        <v>39.564</v>
      </c>
      <c r="G76" s="52">
        <f t="shared" si="9"/>
        <v>9.1750000000000007</v>
      </c>
      <c r="H76" s="53">
        <f t="shared" si="10"/>
        <v>84533.164311050656</v>
      </c>
      <c r="I76" s="53">
        <f t="shared" si="11"/>
        <v>3.2834713692936202</v>
      </c>
      <c r="J76" s="53">
        <f t="shared" si="12"/>
        <v>566673.91313464253</v>
      </c>
      <c r="K76" s="53">
        <f t="shared" si="13"/>
        <v>172583.78386791056</v>
      </c>
      <c r="L76" s="6"/>
    </row>
    <row r="77" spans="1:12" ht="14.4">
      <c r="A77" s="52" t="s">
        <v>41</v>
      </c>
      <c r="B77" s="52" t="s">
        <v>954</v>
      </c>
      <c r="C77" s="52">
        <v>12</v>
      </c>
      <c r="D77" s="52">
        <v>3.391</v>
      </c>
      <c r="E77" s="52">
        <f t="shared" si="7"/>
        <v>488.30399999999992</v>
      </c>
      <c r="F77" s="52">
        <f t="shared" si="8"/>
        <v>40.692</v>
      </c>
      <c r="G77" s="52">
        <f t="shared" si="9"/>
        <v>9.1750000000000007</v>
      </c>
      <c r="H77" s="53">
        <f t="shared" si="10"/>
        <v>84533.164311050656</v>
      </c>
      <c r="I77" s="53">
        <f t="shared" si="11"/>
        <v>3.2865064970670472</v>
      </c>
      <c r="J77" s="53">
        <f t="shared" si="12"/>
        <v>566673.91313464253</v>
      </c>
      <c r="K77" s="53">
        <f t="shared" si="13"/>
        <v>172424.40069427982</v>
      </c>
      <c r="L77" s="6"/>
    </row>
    <row r="78" spans="1:12" ht="14.4">
      <c r="A78" s="52" t="s">
        <v>41</v>
      </c>
      <c r="B78" s="52" t="s">
        <v>955</v>
      </c>
      <c r="C78" s="52">
        <v>12</v>
      </c>
      <c r="D78" s="52">
        <v>3.4849999999999999</v>
      </c>
      <c r="E78" s="52">
        <f t="shared" si="7"/>
        <v>501.84</v>
      </c>
      <c r="F78" s="52">
        <f t="shared" si="8"/>
        <v>41.82</v>
      </c>
      <c r="G78" s="52">
        <f t="shared" si="9"/>
        <v>9.1750000000000007</v>
      </c>
      <c r="H78" s="53">
        <f t="shared" si="10"/>
        <v>84533.164311050656</v>
      </c>
      <c r="I78" s="53">
        <f t="shared" si="11"/>
        <v>3.2895384992484953</v>
      </c>
      <c r="J78" s="53">
        <f t="shared" si="12"/>
        <v>566673.91313464253</v>
      </c>
      <c r="K78" s="53">
        <f t="shared" si="13"/>
        <v>172265.47531336109</v>
      </c>
      <c r="L78" s="6"/>
    </row>
    <row r="79" spans="1:12" ht="14.4">
      <c r="A79" s="52" t="s">
        <v>41</v>
      </c>
      <c r="B79" s="52" t="s">
        <v>956</v>
      </c>
      <c r="C79" s="52">
        <v>12</v>
      </c>
      <c r="D79" s="52">
        <v>3.58</v>
      </c>
      <c r="E79" s="52">
        <f t="shared" si="7"/>
        <v>515.52</v>
      </c>
      <c r="F79" s="52">
        <f t="shared" si="8"/>
        <v>42.96</v>
      </c>
      <c r="G79" s="52">
        <f t="shared" si="9"/>
        <v>9.1750000000000007</v>
      </c>
      <c r="H79" s="53">
        <f t="shared" si="10"/>
        <v>84533.164311050656</v>
      </c>
      <c r="I79" s="53">
        <f t="shared" si="11"/>
        <v>3.2925995860472672</v>
      </c>
      <c r="J79" s="53">
        <f t="shared" si="12"/>
        <v>566673.91313464253</v>
      </c>
      <c r="K79" s="53">
        <f t="shared" si="13"/>
        <v>172105.32235258186</v>
      </c>
      <c r="L79" s="6"/>
    </row>
    <row r="80" spans="1:12" ht="14.4">
      <c r="A80" s="52" t="s">
        <v>41</v>
      </c>
      <c r="B80" s="52" t="s">
        <v>957</v>
      </c>
      <c r="C80" s="52">
        <v>12</v>
      </c>
      <c r="D80" s="52">
        <v>3.6739999999999999</v>
      </c>
      <c r="E80" s="52">
        <f t="shared" si="7"/>
        <v>529.05599999999993</v>
      </c>
      <c r="F80" s="52">
        <f t="shared" si="8"/>
        <v>44.088000000000001</v>
      </c>
      <c r="G80" s="52">
        <f t="shared" si="9"/>
        <v>9.1750000000000007</v>
      </c>
      <c r="H80" s="53">
        <f t="shared" si="10"/>
        <v>84533.164311050656</v>
      </c>
      <c r="I80" s="53">
        <f t="shared" si="11"/>
        <v>3.2956253183892028</v>
      </c>
      <c r="J80" s="53">
        <f t="shared" si="12"/>
        <v>566673.91313464253</v>
      </c>
      <c r="K80" s="53">
        <f t="shared" si="13"/>
        <v>171947.31147763325</v>
      </c>
      <c r="L80" s="6"/>
    </row>
    <row r="81" spans="1:12" ht="14.4">
      <c r="A81" s="52" t="s">
        <v>41</v>
      </c>
      <c r="B81" s="52" t="s">
        <v>958</v>
      </c>
      <c r="C81" s="52">
        <v>12</v>
      </c>
      <c r="D81" s="52">
        <v>3.7679999999999998</v>
      </c>
      <c r="E81" s="52">
        <f t="shared" si="7"/>
        <v>542.59199999999987</v>
      </c>
      <c r="F81" s="52">
        <f t="shared" si="8"/>
        <v>45.215999999999994</v>
      </c>
      <c r="G81" s="52">
        <f t="shared" si="9"/>
        <v>9.1750000000000007</v>
      </c>
      <c r="H81" s="53">
        <f t="shared" si="10"/>
        <v>84533.164311050656</v>
      </c>
      <c r="I81" s="53">
        <f t="shared" si="11"/>
        <v>3.2986479396374038</v>
      </c>
      <c r="J81" s="53">
        <f t="shared" si="12"/>
        <v>566673.91313464253</v>
      </c>
      <c r="K81" s="53">
        <f t="shared" si="13"/>
        <v>171789.75249990844</v>
      </c>
      <c r="L81" s="6"/>
    </row>
    <row r="82" spans="1:12" ht="14.4">
      <c r="A82" s="52" t="s">
        <v>41</v>
      </c>
      <c r="B82" s="52" t="s">
        <v>959</v>
      </c>
      <c r="C82" s="52">
        <v>14</v>
      </c>
      <c r="D82" s="52">
        <v>0.11</v>
      </c>
      <c r="E82" s="52">
        <f t="shared" si="7"/>
        <v>25.153333333333332</v>
      </c>
      <c r="F82" s="52">
        <f t="shared" si="8"/>
        <v>1.54</v>
      </c>
      <c r="G82" s="52">
        <f t="shared" si="9"/>
        <v>10.175000000000001</v>
      </c>
      <c r="H82" s="53">
        <f t="shared" si="10"/>
        <v>112460.76506428095</v>
      </c>
      <c r="I82" s="53">
        <f t="shared" si="11"/>
        <v>3.1800129638360466</v>
      </c>
      <c r="J82" s="53">
        <f t="shared" si="12"/>
        <v>594601.5138878728</v>
      </c>
      <c r="K82" s="53">
        <f t="shared" si="13"/>
        <v>186980.8458801393</v>
      </c>
      <c r="L82" s="6"/>
    </row>
    <row r="83" spans="1:12" ht="14.4">
      <c r="A83" s="52" t="s">
        <v>41</v>
      </c>
      <c r="B83" s="52" t="s">
        <v>960</v>
      </c>
      <c r="C83" s="52">
        <v>14</v>
      </c>
      <c r="D83" s="52">
        <v>0.22</v>
      </c>
      <c r="E83" s="52">
        <f t="shared" si="7"/>
        <v>50.306666666666665</v>
      </c>
      <c r="F83" s="52">
        <f t="shared" si="8"/>
        <v>3.08</v>
      </c>
      <c r="G83" s="52">
        <f t="shared" si="9"/>
        <v>10.175000000000001</v>
      </c>
      <c r="H83" s="53">
        <f t="shared" si="10"/>
        <v>112460.76506428095</v>
      </c>
      <c r="I83" s="53">
        <f t="shared" si="11"/>
        <v>3.1850187528655503</v>
      </c>
      <c r="J83" s="53">
        <f t="shared" si="12"/>
        <v>594601.5138878728</v>
      </c>
      <c r="K83" s="53">
        <f t="shared" si="13"/>
        <v>186686.97424557136</v>
      </c>
      <c r="L83" s="6"/>
    </row>
    <row r="84" spans="1:12" ht="14.4">
      <c r="A84" s="52" t="s">
        <v>41</v>
      </c>
      <c r="B84" s="52" t="s">
        <v>961</v>
      </c>
      <c r="C84" s="52">
        <v>14</v>
      </c>
      <c r="D84" s="52">
        <v>0.33</v>
      </c>
      <c r="E84" s="52">
        <f t="shared" si="7"/>
        <v>75.459999999999994</v>
      </c>
      <c r="F84" s="52">
        <f t="shared" si="8"/>
        <v>4.62</v>
      </c>
      <c r="G84" s="52">
        <f t="shared" si="9"/>
        <v>10.175000000000001</v>
      </c>
      <c r="H84" s="53">
        <f t="shared" si="10"/>
        <v>112460.76506428095</v>
      </c>
      <c r="I84" s="53">
        <f t="shared" si="11"/>
        <v>3.1900173824809142</v>
      </c>
      <c r="J84" s="53">
        <f t="shared" si="12"/>
        <v>594601.5138878728</v>
      </c>
      <c r="K84" s="53">
        <f t="shared" si="13"/>
        <v>186394.44322571188</v>
      </c>
      <c r="L84" s="6"/>
    </row>
    <row r="85" spans="1:12" ht="14.4">
      <c r="A85" s="52" t="s">
        <v>41</v>
      </c>
      <c r="B85" s="52" t="s">
        <v>962</v>
      </c>
      <c r="C85" s="52">
        <v>14</v>
      </c>
      <c r="D85" s="52">
        <v>0.44</v>
      </c>
      <c r="E85" s="52">
        <f t="shared" si="7"/>
        <v>100.61333333333333</v>
      </c>
      <c r="F85" s="52">
        <f t="shared" si="8"/>
        <v>6.16</v>
      </c>
      <c r="G85" s="52">
        <f t="shared" si="9"/>
        <v>10.175000000000001</v>
      </c>
      <c r="H85" s="53">
        <f t="shared" si="10"/>
        <v>112460.76506428095</v>
      </c>
      <c r="I85" s="53">
        <f t="shared" si="11"/>
        <v>3.1950088680305413</v>
      </c>
      <c r="J85" s="53">
        <f t="shared" si="12"/>
        <v>594601.5138878728</v>
      </c>
      <c r="K85" s="53">
        <f t="shared" si="13"/>
        <v>186103.24366780097</v>
      </c>
      <c r="L85" s="6"/>
    </row>
    <row r="86" spans="1:12" ht="14.4">
      <c r="A86" s="52" t="s">
        <v>41</v>
      </c>
      <c r="B86" s="52" t="s">
        <v>963</v>
      </c>
      <c r="C86" s="52">
        <v>14</v>
      </c>
      <c r="D86" s="52">
        <v>0.55000000000000004</v>
      </c>
      <c r="E86" s="52">
        <f t="shared" si="7"/>
        <v>125.76666666666668</v>
      </c>
      <c r="F86" s="52">
        <f t="shared" si="8"/>
        <v>7.7000000000000011</v>
      </c>
      <c r="G86" s="52">
        <f t="shared" si="9"/>
        <v>10.175000000000001</v>
      </c>
      <c r="H86" s="53">
        <f t="shared" si="10"/>
        <v>112460.76506428095</v>
      </c>
      <c r="I86" s="53">
        <f t="shared" si="11"/>
        <v>3.199993224818996</v>
      </c>
      <c r="J86" s="53">
        <f t="shared" si="12"/>
        <v>594601.5138878728</v>
      </c>
      <c r="K86" s="53">
        <f t="shared" si="13"/>
        <v>185813.36650220744</v>
      </c>
      <c r="L86" s="6"/>
    </row>
    <row r="87" spans="1:12" ht="14.4">
      <c r="A87" s="52" t="s">
        <v>41</v>
      </c>
      <c r="B87" s="52" t="s">
        <v>964</v>
      </c>
      <c r="C87" s="52">
        <v>14</v>
      </c>
      <c r="D87" s="52">
        <v>0.65900000000000003</v>
      </c>
      <c r="E87" s="52">
        <f t="shared" si="7"/>
        <v>150.69133333333335</v>
      </c>
      <c r="F87" s="52">
        <f t="shared" si="8"/>
        <v>9.2260000000000009</v>
      </c>
      <c r="G87" s="52">
        <f t="shared" si="9"/>
        <v>10.175000000000001</v>
      </c>
      <c r="H87" s="53">
        <f t="shared" si="10"/>
        <v>112460.76506428095</v>
      </c>
      <c r="I87" s="53">
        <f t="shared" si="11"/>
        <v>3.2049252524355278</v>
      </c>
      <c r="J87" s="53">
        <f t="shared" si="12"/>
        <v>594601.5138878728</v>
      </c>
      <c r="K87" s="53">
        <f t="shared" si="13"/>
        <v>185527.42015933621</v>
      </c>
      <c r="L87" s="6"/>
    </row>
    <row r="88" spans="1:12" ht="14.4">
      <c r="A88" s="52" t="s">
        <v>41</v>
      </c>
      <c r="B88" s="52" t="s">
        <v>965</v>
      </c>
      <c r="C88" s="52">
        <v>14</v>
      </c>
      <c r="D88" s="52">
        <v>0.76900000000000002</v>
      </c>
      <c r="E88" s="52">
        <f t="shared" si="7"/>
        <v>175.84466666666665</v>
      </c>
      <c r="F88" s="52">
        <f t="shared" si="8"/>
        <v>10.766</v>
      </c>
      <c r="G88" s="52">
        <f t="shared" si="9"/>
        <v>10.175000000000001</v>
      </c>
      <c r="H88" s="53">
        <f t="shared" si="10"/>
        <v>112460.76506428095</v>
      </c>
      <c r="I88" s="53">
        <f t="shared" si="11"/>
        <v>3.2098954619021796</v>
      </c>
      <c r="J88" s="53">
        <f t="shared" si="12"/>
        <v>594601.5138878728</v>
      </c>
      <c r="K88" s="53">
        <f t="shared" si="13"/>
        <v>185240.14907809888</v>
      </c>
      <c r="L88" s="6"/>
    </row>
    <row r="89" spans="1:12" ht="14.4">
      <c r="A89" s="52" t="s">
        <v>41</v>
      </c>
      <c r="B89" s="52" t="s">
        <v>966</v>
      </c>
      <c r="C89" s="52">
        <v>14</v>
      </c>
      <c r="D89" s="52">
        <v>0.879</v>
      </c>
      <c r="E89" s="52">
        <f t="shared" si="7"/>
        <v>200.99799999999999</v>
      </c>
      <c r="F89" s="52">
        <f t="shared" si="8"/>
        <v>12.306000000000001</v>
      </c>
      <c r="G89" s="52">
        <f t="shared" si="9"/>
        <v>10.175000000000001</v>
      </c>
      <c r="H89" s="53">
        <f t="shared" si="10"/>
        <v>112460.76506428095</v>
      </c>
      <c r="I89" s="53">
        <f t="shared" si="11"/>
        <v>3.2148585881221159</v>
      </c>
      <c r="J89" s="53">
        <f t="shared" si="12"/>
        <v>594601.5138878728</v>
      </c>
      <c r="K89" s="53">
        <f t="shared" si="13"/>
        <v>184954.17374958174</v>
      </c>
      <c r="L89" s="6"/>
    </row>
    <row r="90" spans="1:12" ht="14.4">
      <c r="A90" s="52" t="s">
        <v>41</v>
      </c>
      <c r="B90" s="52" t="s">
        <v>967</v>
      </c>
      <c r="C90" s="52">
        <v>14</v>
      </c>
      <c r="D90" s="52">
        <v>0.98899999999999999</v>
      </c>
      <c r="E90" s="52">
        <f t="shared" si="7"/>
        <v>226.15133333333333</v>
      </c>
      <c r="F90" s="52">
        <f t="shared" si="8"/>
        <v>13.846</v>
      </c>
      <c r="G90" s="52">
        <f t="shared" si="9"/>
        <v>10.175000000000001</v>
      </c>
      <c r="H90" s="53">
        <f t="shared" si="10"/>
        <v>112460.76506428095</v>
      </c>
      <c r="I90" s="53">
        <f t="shared" si="11"/>
        <v>3.2198146462264865</v>
      </c>
      <c r="J90" s="53">
        <f t="shared" si="12"/>
        <v>594601.5138878728</v>
      </c>
      <c r="K90" s="53">
        <f t="shared" si="13"/>
        <v>184669.48542666133</v>
      </c>
      <c r="L90" s="6"/>
    </row>
    <row r="91" spans="1:12" ht="14.4">
      <c r="A91" s="52" t="s">
        <v>41</v>
      </c>
      <c r="B91" s="52" t="s">
        <v>968</v>
      </c>
      <c r="C91" s="52">
        <v>14</v>
      </c>
      <c r="D91" s="52">
        <v>1.099</v>
      </c>
      <c r="E91" s="52">
        <f t="shared" si="7"/>
        <v>251.30466666666663</v>
      </c>
      <c r="F91" s="52">
        <f t="shared" si="8"/>
        <v>15.385999999999999</v>
      </c>
      <c r="G91" s="52">
        <f t="shared" si="9"/>
        <v>10.175000000000001</v>
      </c>
      <c r="H91" s="53">
        <f t="shared" si="10"/>
        <v>112460.76506428095</v>
      </c>
      <c r="I91" s="53">
        <f t="shared" si="11"/>
        <v>3.2247636513033759</v>
      </c>
      <c r="J91" s="53">
        <f t="shared" si="12"/>
        <v>594601.5138878728</v>
      </c>
      <c r="K91" s="53">
        <f t="shared" si="13"/>
        <v>184386.07544076865</v>
      </c>
      <c r="L91" s="6"/>
    </row>
    <row r="92" spans="1:12" ht="14.4">
      <c r="A92" s="52" t="s">
        <v>41</v>
      </c>
      <c r="B92" s="52" t="s">
        <v>969</v>
      </c>
      <c r="C92" s="52">
        <v>14</v>
      </c>
      <c r="D92" s="52">
        <v>1.2090000000000001</v>
      </c>
      <c r="E92" s="52">
        <f t="shared" si="7"/>
        <v>276.45800000000003</v>
      </c>
      <c r="F92" s="52">
        <f t="shared" si="8"/>
        <v>16.926000000000002</v>
      </c>
      <c r="G92" s="52">
        <f t="shared" si="9"/>
        <v>10.175000000000001</v>
      </c>
      <c r="H92" s="53">
        <f t="shared" si="10"/>
        <v>112460.76506428095</v>
      </c>
      <c r="I92" s="53">
        <f t="shared" si="11"/>
        <v>3.2297056183979538</v>
      </c>
      <c r="J92" s="53">
        <f t="shared" si="12"/>
        <v>594601.5138878728</v>
      </c>
      <c r="K92" s="53">
        <f t="shared" si="13"/>
        <v>184103.93520100939</v>
      </c>
      <c r="L92" s="6"/>
    </row>
    <row r="93" spans="1:12" ht="14.4">
      <c r="A93" s="52" t="s">
        <v>41</v>
      </c>
      <c r="B93" s="52" t="s">
        <v>970</v>
      </c>
      <c r="C93" s="52">
        <v>14</v>
      </c>
      <c r="D93" s="52">
        <v>1.319</v>
      </c>
      <c r="E93" s="52">
        <f t="shared" si="7"/>
        <v>301.61133333333333</v>
      </c>
      <c r="F93" s="52">
        <f t="shared" si="8"/>
        <v>18.466000000000001</v>
      </c>
      <c r="G93" s="52">
        <f t="shared" si="9"/>
        <v>10.175000000000001</v>
      </c>
      <c r="H93" s="53">
        <f t="shared" si="10"/>
        <v>112460.76506428095</v>
      </c>
      <c r="I93" s="53">
        <f t="shared" si="11"/>
        <v>3.2346405625126295</v>
      </c>
      <c r="J93" s="53">
        <f t="shared" si="12"/>
        <v>594601.5138878728</v>
      </c>
      <c r="K93" s="53">
        <f t="shared" si="13"/>
        <v>183823.05619329572</v>
      </c>
      <c r="L93" s="6"/>
    </row>
    <row r="94" spans="1:12" ht="14.4">
      <c r="A94" s="52" t="s">
        <v>41</v>
      </c>
      <c r="B94" s="52" t="s">
        <v>971</v>
      </c>
      <c r="C94" s="52">
        <v>14</v>
      </c>
      <c r="D94" s="52">
        <v>1.429</v>
      </c>
      <c r="E94" s="52">
        <f t="shared" si="7"/>
        <v>326.76466666666664</v>
      </c>
      <c r="F94" s="52">
        <f t="shared" si="8"/>
        <v>20.006</v>
      </c>
      <c r="G94" s="52">
        <f t="shared" si="9"/>
        <v>10.175000000000001</v>
      </c>
      <c r="H94" s="53">
        <f t="shared" si="10"/>
        <v>112460.76506428095</v>
      </c>
      <c r="I94" s="53">
        <f t="shared" si="11"/>
        <v>3.2395684986072029</v>
      </c>
      <c r="J94" s="53">
        <f t="shared" si="12"/>
        <v>594601.5138878728</v>
      </c>
      <c r="K94" s="53">
        <f t="shared" si="13"/>
        <v>183543.42997949003</v>
      </c>
      <c r="L94" s="6"/>
    </row>
    <row r="95" spans="1:12" ht="14.4">
      <c r="A95" s="52" t="s">
        <v>41</v>
      </c>
      <c r="B95" s="52" t="s">
        <v>972</v>
      </c>
      <c r="C95" s="52">
        <v>14</v>
      </c>
      <c r="D95" s="52">
        <v>1.5389999999999999</v>
      </c>
      <c r="E95" s="52">
        <f t="shared" si="7"/>
        <v>351.91799999999995</v>
      </c>
      <c r="F95" s="52">
        <f t="shared" si="8"/>
        <v>21.545999999999999</v>
      </c>
      <c r="G95" s="52">
        <f t="shared" si="9"/>
        <v>10.175000000000001</v>
      </c>
      <c r="H95" s="53">
        <f t="shared" si="10"/>
        <v>112460.76506428095</v>
      </c>
      <c r="I95" s="53">
        <f t="shared" si="11"/>
        <v>3.2444894415990158</v>
      </c>
      <c r="J95" s="53">
        <f t="shared" si="12"/>
        <v>594601.5138878728</v>
      </c>
      <c r="K95" s="53">
        <f t="shared" si="13"/>
        <v>183265.04819655974</v>
      </c>
      <c r="L95" s="6"/>
    </row>
    <row r="96" spans="1:12" ht="14.4">
      <c r="A96" s="52" t="s">
        <v>41</v>
      </c>
      <c r="B96" s="52" t="s">
        <v>973</v>
      </c>
      <c r="C96" s="52">
        <v>14</v>
      </c>
      <c r="D96" s="52">
        <v>1.649</v>
      </c>
      <c r="E96" s="52">
        <f t="shared" si="7"/>
        <v>377.07133333333331</v>
      </c>
      <c r="F96" s="52">
        <f t="shared" si="8"/>
        <v>23.085999999999999</v>
      </c>
      <c r="G96" s="52">
        <f t="shared" si="9"/>
        <v>10.175000000000001</v>
      </c>
      <c r="H96" s="53">
        <f t="shared" si="10"/>
        <v>112460.76506428095</v>
      </c>
      <c r="I96" s="53">
        <f t="shared" si="11"/>
        <v>3.2494034063631028</v>
      </c>
      <c r="J96" s="53">
        <f t="shared" si="12"/>
        <v>594601.5138878728</v>
      </c>
      <c r="K96" s="53">
        <f t="shared" si="13"/>
        <v>182987.90255574361</v>
      </c>
      <c r="L96" s="6"/>
    </row>
    <row r="97" spans="1:12" ht="14.4">
      <c r="A97" s="52" t="s">
        <v>41</v>
      </c>
      <c r="B97" s="52" t="s">
        <v>974</v>
      </c>
      <c r="C97" s="52">
        <v>14</v>
      </c>
      <c r="D97" s="52">
        <v>1.758</v>
      </c>
      <c r="E97" s="52">
        <f t="shared" si="7"/>
        <v>401.99599999999998</v>
      </c>
      <c r="F97" s="52">
        <f t="shared" si="8"/>
        <v>24.612000000000002</v>
      </c>
      <c r="G97" s="52">
        <f t="shared" si="9"/>
        <v>10.175000000000001</v>
      </c>
      <c r="H97" s="53">
        <f t="shared" si="10"/>
        <v>112460.76506428095</v>
      </c>
      <c r="I97" s="53">
        <f t="shared" si="11"/>
        <v>3.2542658299487903</v>
      </c>
      <c r="J97" s="53">
        <f t="shared" si="12"/>
        <v>594601.5138878728</v>
      </c>
      <c r="K97" s="53">
        <f t="shared" si="13"/>
        <v>182714.48767823295</v>
      </c>
      <c r="L97" s="6"/>
    </row>
    <row r="98" spans="1:12" ht="14.4">
      <c r="A98" s="52" t="s">
        <v>41</v>
      </c>
      <c r="B98" s="52" t="s">
        <v>975</v>
      </c>
      <c r="C98" s="52">
        <v>14</v>
      </c>
      <c r="D98" s="52">
        <v>1.8680000000000001</v>
      </c>
      <c r="E98" s="52">
        <f t="shared" si="7"/>
        <v>427.14933333333335</v>
      </c>
      <c r="F98" s="52">
        <f t="shared" si="8"/>
        <v>26.152000000000001</v>
      </c>
      <c r="G98" s="52">
        <f t="shared" si="9"/>
        <v>10.175000000000001</v>
      </c>
      <c r="H98" s="53">
        <f t="shared" si="10"/>
        <v>112460.76506428095</v>
      </c>
      <c r="I98" s="53">
        <f t="shared" si="11"/>
        <v>3.2591659458166782</v>
      </c>
      <c r="J98" s="53">
        <f t="shared" si="12"/>
        <v>594601.5138878728</v>
      </c>
      <c r="K98" s="53">
        <f t="shared" si="13"/>
        <v>182439.7786958584</v>
      </c>
      <c r="L98" s="6"/>
    </row>
    <row r="99" spans="1:12" ht="14.4">
      <c r="A99" s="52" t="s">
        <v>41</v>
      </c>
      <c r="B99" s="52" t="s">
        <v>976</v>
      </c>
      <c r="C99" s="52">
        <v>14</v>
      </c>
      <c r="D99" s="52">
        <v>1.978</v>
      </c>
      <c r="E99" s="52">
        <f t="shared" si="7"/>
        <v>452.30266666666665</v>
      </c>
      <c r="F99" s="52">
        <f t="shared" si="8"/>
        <v>27.692</v>
      </c>
      <c r="G99" s="52">
        <f t="shared" si="9"/>
        <v>10.175000000000001</v>
      </c>
      <c r="H99" s="53">
        <f t="shared" si="10"/>
        <v>112460.76506428095</v>
      </c>
      <c r="I99" s="53">
        <f t="shared" si="11"/>
        <v>3.2640591276956985</v>
      </c>
      <c r="J99" s="53">
        <f t="shared" si="12"/>
        <v>594601.5138878728</v>
      </c>
      <c r="K99" s="53">
        <f t="shared" si="13"/>
        <v>182166.28149982038</v>
      </c>
      <c r="L99" s="6"/>
    </row>
    <row r="100" spans="1:12" ht="14.4">
      <c r="A100" s="52" t="s">
        <v>41</v>
      </c>
      <c r="B100" s="52" t="s">
        <v>977</v>
      </c>
      <c r="C100" s="52">
        <v>14</v>
      </c>
      <c r="D100" s="52">
        <v>2.0880000000000001</v>
      </c>
      <c r="E100" s="52">
        <f t="shared" si="7"/>
        <v>477.45599999999996</v>
      </c>
      <c r="F100" s="52">
        <f t="shared" si="8"/>
        <v>29.231999999999999</v>
      </c>
      <c r="G100" s="52">
        <f t="shared" si="9"/>
        <v>10.175000000000001</v>
      </c>
      <c r="H100" s="53">
        <f t="shared" si="10"/>
        <v>112460.76506428095</v>
      </c>
      <c r="I100" s="53">
        <f t="shared" si="11"/>
        <v>3.2689453902935264</v>
      </c>
      <c r="J100" s="53">
        <f t="shared" si="12"/>
        <v>594601.5138878728</v>
      </c>
      <c r="K100" s="53">
        <f t="shared" si="13"/>
        <v>181893.98808968239</v>
      </c>
      <c r="L100" s="6"/>
    </row>
    <row r="101" spans="1:12" ht="14.4">
      <c r="A101" s="52" t="s">
        <v>41</v>
      </c>
      <c r="B101" s="52" t="s">
        <v>978</v>
      </c>
      <c r="C101" s="52">
        <v>14</v>
      </c>
      <c r="D101" s="52">
        <v>2.198</v>
      </c>
      <c r="E101" s="52">
        <f t="shared" si="7"/>
        <v>502.60933333333327</v>
      </c>
      <c r="F101" s="52">
        <f t="shared" si="8"/>
        <v>30.771999999999998</v>
      </c>
      <c r="G101" s="52">
        <f t="shared" si="9"/>
        <v>10.175000000000001</v>
      </c>
      <c r="H101" s="53">
        <f t="shared" si="10"/>
        <v>112460.76506428095</v>
      </c>
      <c r="I101" s="53">
        <f t="shared" si="11"/>
        <v>3.273824748276271</v>
      </c>
      <c r="J101" s="53">
        <f t="shared" si="12"/>
        <v>594601.5138878728</v>
      </c>
      <c r="K101" s="53">
        <f t="shared" si="13"/>
        <v>181622.89053528031</v>
      </c>
      <c r="L101" s="6"/>
    </row>
    <row r="102" spans="1:12" ht="14.4">
      <c r="A102" s="52" t="s">
        <v>41</v>
      </c>
      <c r="B102" s="52" t="s">
        <v>979</v>
      </c>
      <c r="C102" s="52">
        <v>14</v>
      </c>
      <c r="D102" s="52">
        <v>2.3079999999999998</v>
      </c>
      <c r="E102" s="52">
        <f t="shared" si="7"/>
        <v>527.76266666666663</v>
      </c>
      <c r="F102" s="52">
        <f t="shared" si="8"/>
        <v>32.311999999999998</v>
      </c>
      <c r="G102" s="52">
        <f t="shared" si="9"/>
        <v>10.175000000000001</v>
      </c>
      <c r="H102" s="53">
        <f t="shared" si="10"/>
        <v>112460.76506428095</v>
      </c>
      <c r="I102" s="53">
        <f t="shared" si="11"/>
        <v>3.2786972162686219</v>
      </c>
      <c r="J102" s="53">
        <f t="shared" si="12"/>
        <v>594601.5138878728</v>
      </c>
      <c r="K102" s="53">
        <f t="shared" si="13"/>
        <v>181352.98097595281</v>
      </c>
      <c r="L102" s="6"/>
    </row>
    <row r="103" spans="1:12" ht="14.4">
      <c r="A103" s="52" t="s">
        <v>41</v>
      </c>
      <c r="B103" s="52" t="s">
        <v>980</v>
      </c>
      <c r="C103" s="52">
        <v>14</v>
      </c>
      <c r="D103" s="52">
        <v>2.4180000000000001</v>
      </c>
      <c r="E103" s="52">
        <f t="shared" si="7"/>
        <v>552.91600000000005</v>
      </c>
      <c r="F103" s="52">
        <f t="shared" si="8"/>
        <v>33.852000000000004</v>
      </c>
      <c r="G103" s="52">
        <f t="shared" si="9"/>
        <v>10.175000000000001</v>
      </c>
      <c r="H103" s="53">
        <f t="shared" si="10"/>
        <v>112460.76506428095</v>
      </c>
      <c r="I103" s="53">
        <f t="shared" si="11"/>
        <v>3.2835628088539961</v>
      </c>
      <c r="J103" s="53">
        <f t="shared" si="12"/>
        <v>594601.5138878728</v>
      </c>
      <c r="K103" s="53">
        <f t="shared" si="13"/>
        <v>181084.25161978128</v>
      </c>
      <c r="L103" s="6"/>
    </row>
    <row r="104" spans="1:12" ht="14.4">
      <c r="A104" s="52" t="s">
        <v>41</v>
      </c>
      <c r="B104" s="52" t="s">
        <v>981</v>
      </c>
      <c r="C104" s="52">
        <v>14</v>
      </c>
      <c r="D104" s="52">
        <v>2.528</v>
      </c>
      <c r="E104" s="52">
        <f t="shared" si="7"/>
        <v>578.06933333333336</v>
      </c>
      <c r="F104" s="52">
        <f t="shared" si="8"/>
        <v>35.392000000000003</v>
      </c>
      <c r="G104" s="52">
        <f t="shared" si="9"/>
        <v>10.175000000000001</v>
      </c>
      <c r="H104" s="53">
        <f t="shared" si="10"/>
        <v>112460.76506428095</v>
      </c>
      <c r="I104" s="53">
        <f t="shared" si="11"/>
        <v>3.2884215405746833</v>
      </c>
      <c r="J104" s="53">
        <f t="shared" si="12"/>
        <v>594601.5138878728</v>
      </c>
      <c r="K104" s="53">
        <f t="shared" si="13"/>
        <v>180816.69474284019</v>
      </c>
      <c r="L104" s="6"/>
    </row>
    <row r="105" spans="1:12" ht="14.4">
      <c r="A105" s="52" t="s">
        <v>41</v>
      </c>
      <c r="B105" s="52" t="s">
        <v>982</v>
      </c>
      <c r="C105" s="52">
        <v>14</v>
      </c>
      <c r="D105" s="52">
        <v>2.6379999999999999</v>
      </c>
      <c r="E105" s="52">
        <f t="shared" si="7"/>
        <v>603.22266666666667</v>
      </c>
      <c r="F105" s="52">
        <f t="shared" si="8"/>
        <v>36.932000000000002</v>
      </c>
      <c r="G105" s="52">
        <f t="shared" si="9"/>
        <v>10.175000000000001</v>
      </c>
      <c r="H105" s="53">
        <f t="shared" si="10"/>
        <v>112460.76506428095</v>
      </c>
      <c r="I105" s="53">
        <f t="shared" si="11"/>
        <v>3.2932734259319902</v>
      </c>
      <c r="J105" s="53">
        <f t="shared" si="12"/>
        <v>594601.5138878728</v>
      </c>
      <c r="K105" s="53">
        <f t="shared" si="13"/>
        <v>180550.30268845707</v>
      </c>
      <c r="L105" s="6"/>
    </row>
    <row r="106" spans="1:12" ht="14.4">
      <c r="A106" s="52" t="s">
        <v>41</v>
      </c>
      <c r="B106" s="52" t="s">
        <v>983</v>
      </c>
      <c r="C106" s="52">
        <v>14</v>
      </c>
      <c r="D106" s="52">
        <v>2.7480000000000002</v>
      </c>
      <c r="E106" s="52">
        <f t="shared" si="7"/>
        <v>628.37599999999998</v>
      </c>
      <c r="F106" s="52">
        <f t="shared" si="8"/>
        <v>38.472000000000001</v>
      </c>
      <c r="G106" s="52">
        <f t="shared" si="9"/>
        <v>10.175000000000001</v>
      </c>
      <c r="H106" s="53">
        <f t="shared" si="10"/>
        <v>112460.76506428095</v>
      </c>
      <c r="I106" s="53">
        <f t="shared" si="11"/>
        <v>3.298118479386384</v>
      </c>
      <c r="J106" s="53">
        <f t="shared" si="12"/>
        <v>594601.5138878728</v>
      </c>
      <c r="K106" s="53">
        <f t="shared" si="13"/>
        <v>180285.06786648204</v>
      </c>
      <c r="L106" s="6"/>
    </row>
    <row r="107" spans="1:12" ht="14.4">
      <c r="A107" s="52" t="s">
        <v>41</v>
      </c>
      <c r="B107" s="52" t="s">
        <v>984</v>
      </c>
      <c r="C107" s="52">
        <v>14</v>
      </c>
      <c r="D107" s="52">
        <v>2.8570000000000002</v>
      </c>
      <c r="E107" s="52">
        <f t="shared" si="7"/>
        <v>653.30066666666664</v>
      </c>
      <c r="F107" s="52">
        <f t="shared" si="8"/>
        <v>39.998000000000005</v>
      </c>
      <c r="G107" s="52">
        <f t="shared" si="9"/>
        <v>10.175000000000001</v>
      </c>
      <c r="H107" s="53">
        <f t="shared" si="10"/>
        <v>112460.76506428095</v>
      </c>
      <c r="I107" s="53">
        <f t="shared" si="11"/>
        <v>3.3029127620580998</v>
      </c>
      <c r="J107" s="53">
        <f t="shared" si="12"/>
        <v>594601.5138878728</v>
      </c>
      <c r="K107" s="53">
        <f t="shared" si="13"/>
        <v>180023.37837023789</v>
      </c>
      <c r="L107" s="6"/>
    </row>
    <row r="108" spans="1:12" ht="14.4">
      <c r="A108" s="52" t="s">
        <v>41</v>
      </c>
      <c r="B108" s="52" t="s">
        <v>985</v>
      </c>
      <c r="C108" s="52">
        <v>14</v>
      </c>
      <c r="D108" s="52">
        <v>2.9670000000000001</v>
      </c>
      <c r="E108" s="52">
        <f t="shared" si="7"/>
        <v>678.45399999999995</v>
      </c>
      <c r="F108" s="52">
        <f t="shared" si="8"/>
        <v>41.538000000000004</v>
      </c>
      <c r="G108" s="52">
        <f t="shared" si="9"/>
        <v>10.175000000000001</v>
      </c>
      <c r="H108" s="53">
        <f t="shared" si="10"/>
        <v>112460.76506428095</v>
      </c>
      <c r="I108" s="53">
        <f t="shared" si="11"/>
        <v>3.3077442567071937</v>
      </c>
      <c r="J108" s="53">
        <f t="shared" si="12"/>
        <v>594601.5138878728</v>
      </c>
      <c r="K108" s="53">
        <f t="shared" si="13"/>
        <v>179760.42515444924</v>
      </c>
      <c r="L108" s="6"/>
    </row>
    <row r="109" spans="1:12" ht="14.4">
      <c r="A109" s="52" t="s">
        <v>41</v>
      </c>
      <c r="B109" s="52" t="s">
        <v>986</v>
      </c>
      <c r="C109" s="52">
        <v>14</v>
      </c>
      <c r="D109" s="52">
        <v>3.077</v>
      </c>
      <c r="E109" s="52">
        <f t="shared" si="7"/>
        <v>703.60733333333326</v>
      </c>
      <c r="F109" s="52">
        <f t="shared" si="8"/>
        <v>43.078000000000003</v>
      </c>
      <c r="G109" s="52">
        <f t="shared" si="9"/>
        <v>10.175000000000001</v>
      </c>
      <c r="H109" s="53">
        <f t="shared" si="10"/>
        <v>112460.76506428095</v>
      </c>
      <c r="I109" s="53">
        <f t="shared" si="11"/>
        <v>3.3125689624610133</v>
      </c>
      <c r="J109" s="53">
        <f t="shared" si="12"/>
        <v>594601.5138878728</v>
      </c>
      <c r="K109" s="53">
        <f t="shared" si="13"/>
        <v>179498.60685953067</v>
      </c>
      <c r="L109" s="6"/>
    </row>
    <row r="110" spans="1:12" ht="14.4">
      <c r="A110" s="52" t="s">
        <v>41</v>
      </c>
      <c r="B110" s="52" t="s">
        <v>987</v>
      </c>
      <c r="C110" s="52">
        <v>14</v>
      </c>
      <c r="D110" s="52">
        <v>3.1869999999999998</v>
      </c>
      <c r="E110" s="52">
        <f t="shared" si="7"/>
        <v>728.76066666666657</v>
      </c>
      <c r="F110" s="52">
        <f t="shared" si="8"/>
        <v>44.617999999999995</v>
      </c>
      <c r="G110" s="52">
        <f t="shared" si="9"/>
        <v>10.175000000000001</v>
      </c>
      <c r="H110" s="53">
        <f t="shared" si="10"/>
        <v>112460.76506428095</v>
      </c>
      <c r="I110" s="53">
        <f t="shared" si="11"/>
        <v>3.3173868936184685</v>
      </c>
      <c r="J110" s="53">
        <f t="shared" si="12"/>
        <v>594601.5138878728</v>
      </c>
      <c r="K110" s="53">
        <f t="shared" si="13"/>
        <v>179237.91615373088</v>
      </c>
      <c r="L110" s="6"/>
    </row>
    <row r="111" spans="1:12" ht="14.4">
      <c r="A111" s="52" t="s">
        <v>41</v>
      </c>
      <c r="B111" s="52" t="s">
        <v>988</v>
      </c>
      <c r="C111" s="52">
        <v>14</v>
      </c>
      <c r="D111" s="52">
        <v>3.2970000000000002</v>
      </c>
      <c r="E111" s="52">
        <f t="shared" si="7"/>
        <v>753.91399999999999</v>
      </c>
      <c r="F111" s="52">
        <f t="shared" si="8"/>
        <v>46.158000000000001</v>
      </c>
      <c r="G111" s="52">
        <f t="shared" si="9"/>
        <v>10.175000000000001</v>
      </c>
      <c r="H111" s="53">
        <f t="shared" si="10"/>
        <v>112460.76506428095</v>
      </c>
      <c r="I111" s="53">
        <f t="shared" si="11"/>
        <v>3.3221980644383442</v>
      </c>
      <c r="J111" s="53">
        <f t="shared" si="12"/>
        <v>594601.5138878728</v>
      </c>
      <c r="K111" s="53">
        <f t="shared" si="13"/>
        <v>178978.34576831499</v>
      </c>
      <c r="L111" s="6"/>
    </row>
    <row r="112" spans="1:12" ht="14.4">
      <c r="A112" s="52" t="s">
        <v>41</v>
      </c>
      <c r="B112" s="52" t="s">
        <v>989</v>
      </c>
      <c r="C112" s="52">
        <v>14</v>
      </c>
      <c r="D112" s="52">
        <v>3.407</v>
      </c>
      <c r="E112" s="52">
        <f t="shared" si="7"/>
        <v>779.06733333333329</v>
      </c>
      <c r="F112" s="52">
        <f t="shared" si="8"/>
        <v>47.698</v>
      </c>
      <c r="G112" s="52">
        <f t="shared" si="9"/>
        <v>10.175000000000001</v>
      </c>
      <c r="H112" s="53">
        <f t="shared" si="10"/>
        <v>112460.76506428095</v>
      </c>
      <c r="I112" s="53">
        <f t="shared" si="11"/>
        <v>3.3270024891394359</v>
      </c>
      <c r="J112" s="53">
        <f t="shared" si="12"/>
        <v>594601.5138878728</v>
      </c>
      <c r="K112" s="53">
        <f t="shared" si="13"/>
        <v>178719.88849688921</v>
      </c>
      <c r="L112" s="6"/>
    </row>
    <row r="113" spans="1:12" ht="14.4">
      <c r="A113" s="52" t="s">
        <v>41</v>
      </c>
      <c r="B113" s="52" t="s">
        <v>990</v>
      </c>
      <c r="C113" s="52">
        <v>14</v>
      </c>
      <c r="D113" s="52">
        <v>3.5169999999999999</v>
      </c>
      <c r="E113" s="52">
        <f t="shared" si="7"/>
        <v>804.2206666666666</v>
      </c>
      <c r="F113" s="52">
        <f t="shared" si="8"/>
        <v>49.238</v>
      </c>
      <c r="G113" s="52">
        <f t="shared" si="9"/>
        <v>10.175000000000001</v>
      </c>
      <c r="H113" s="53">
        <f t="shared" si="10"/>
        <v>112460.76506428095</v>
      </c>
      <c r="I113" s="53">
        <f t="shared" si="11"/>
        <v>3.3318001819006948</v>
      </c>
      <c r="J113" s="53">
        <f t="shared" si="12"/>
        <v>594601.5138878728</v>
      </c>
      <c r="K113" s="53">
        <f t="shared" si="13"/>
        <v>178462.53719473357</v>
      </c>
      <c r="L113" s="6"/>
    </row>
    <row r="114" spans="1:12" ht="14.4">
      <c r="A114" s="52" t="s">
        <v>41</v>
      </c>
      <c r="B114" s="52" t="s">
        <v>991</v>
      </c>
      <c r="C114" s="52">
        <v>14</v>
      </c>
      <c r="D114" s="52">
        <v>3.6269999999999998</v>
      </c>
      <c r="E114" s="52">
        <f t="shared" si="7"/>
        <v>829.37399999999991</v>
      </c>
      <c r="F114" s="52">
        <f t="shared" si="8"/>
        <v>50.777999999999999</v>
      </c>
      <c r="G114" s="52">
        <f t="shared" si="9"/>
        <v>10.175000000000001</v>
      </c>
      <c r="H114" s="53">
        <f t="shared" si="10"/>
        <v>112460.76506428095</v>
      </c>
      <c r="I114" s="53">
        <f t="shared" si="11"/>
        <v>3.3365911568613633</v>
      </c>
      <c r="J114" s="53">
        <f t="shared" si="12"/>
        <v>594601.5138878728</v>
      </c>
      <c r="K114" s="53">
        <f t="shared" si="13"/>
        <v>178206.28477814392</v>
      </c>
      <c r="L114" s="6"/>
    </row>
    <row r="115" spans="1:12" ht="14.4">
      <c r="A115" s="52" t="s">
        <v>41</v>
      </c>
      <c r="B115" s="52" t="s">
        <v>992</v>
      </c>
      <c r="C115" s="52">
        <v>14</v>
      </c>
      <c r="D115" s="52">
        <v>3.7370000000000001</v>
      </c>
      <c r="E115" s="52">
        <f t="shared" si="7"/>
        <v>854.52733333333333</v>
      </c>
      <c r="F115" s="52">
        <f t="shared" si="8"/>
        <v>52.317999999999998</v>
      </c>
      <c r="G115" s="52">
        <f t="shared" si="9"/>
        <v>10.175000000000001</v>
      </c>
      <c r="H115" s="53">
        <f t="shared" si="10"/>
        <v>112460.76506428095</v>
      </c>
      <c r="I115" s="53">
        <f t="shared" si="11"/>
        <v>3.3413754281211161</v>
      </c>
      <c r="J115" s="53">
        <f t="shared" si="12"/>
        <v>594601.5138878728</v>
      </c>
      <c r="K115" s="53">
        <f t="shared" si="13"/>
        <v>177951.12422378181</v>
      </c>
      <c r="L115" s="6"/>
    </row>
    <row r="116" spans="1:12" ht="14.4">
      <c r="A116" s="52" t="s">
        <v>41</v>
      </c>
      <c r="B116" s="52" t="s">
        <v>993</v>
      </c>
      <c r="C116" s="52">
        <v>14</v>
      </c>
      <c r="D116" s="52">
        <v>3.847</v>
      </c>
      <c r="E116" s="52">
        <f t="shared" si="7"/>
        <v>879.68066666666664</v>
      </c>
      <c r="F116" s="52">
        <f t="shared" si="8"/>
        <v>53.857999999999997</v>
      </c>
      <c r="G116" s="52">
        <f t="shared" si="9"/>
        <v>10.175000000000001</v>
      </c>
      <c r="H116" s="53">
        <f t="shared" si="10"/>
        <v>112460.76506428095</v>
      </c>
      <c r="I116" s="53">
        <f t="shared" si="11"/>
        <v>3.346153009740199</v>
      </c>
      <c r="J116" s="53">
        <f t="shared" si="12"/>
        <v>594601.5138878728</v>
      </c>
      <c r="K116" s="53">
        <f t="shared" si="13"/>
        <v>177697.04856803265</v>
      </c>
      <c r="L116" s="6"/>
    </row>
    <row r="117" spans="1:12" ht="14.4">
      <c r="A117" s="52" t="s">
        <v>41</v>
      </c>
      <c r="B117" s="52" t="s">
        <v>994</v>
      </c>
      <c r="C117" s="52">
        <v>14</v>
      </c>
      <c r="D117" s="52">
        <v>3.956</v>
      </c>
      <c r="E117" s="52">
        <f t="shared" si="7"/>
        <v>904.60533333333331</v>
      </c>
      <c r="F117" s="52">
        <f t="shared" si="8"/>
        <v>55.384</v>
      </c>
      <c r="G117" s="52">
        <f t="shared" si="9"/>
        <v>10.175000000000001</v>
      </c>
      <c r="H117" s="53">
        <f t="shared" si="10"/>
        <v>112460.76506428095</v>
      </c>
      <c r="I117" s="53">
        <f t="shared" si="11"/>
        <v>3.3508805738928937</v>
      </c>
      <c r="J117" s="53">
        <f t="shared" si="12"/>
        <v>594601.5138878728</v>
      </c>
      <c r="K117" s="53">
        <f t="shared" si="13"/>
        <v>177446.34605019452</v>
      </c>
      <c r="L117" s="6"/>
    </row>
    <row r="118" spans="1:12" ht="14.4">
      <c r="A118" s="52" t="s">
        <v>41</v>
      </c>
      <c r="B118" s="52" t="s">
        <v>995</v>
      </c>
      <c r="C118" s="52">
        <v>14</v>
      </c>
      <c r="D118" s="52">
        <v>4.0659999999999998</v>
      </c>
      <c r="E118" s="52">
        <f t="shared" si="7"/>
        <v>929.75866666666661</v>
      </c>
      <c r="F118" s="52">
        <f t="shared" si="8"/>
        <v>56.923999999999999</v>
      </c>
      <c r="G118" s="52">
        <f t="shared" si="9"/>
        <v>10.175000000000001</v>
      </c>
      <c r="H118" s="53">
        <f t="shared" si="10"/>
        <v>112460.76506428095</v>
      </c>
      <c r="I118" s="53">
        <f t="shared" si="11"/>
        <v>3.3556448787518245</v>
      </c>
      <c r="J118" s="53">
        <f t="shared" si="12"/>
        <v>594601.5138878728</v>
      </c>
      <c r="K118" s="53">
        <f t="shared" si="13"/>
        <v>177194.40982951762</v>
      </c>
      <c r="L118" s="6"/>
    </row>
    <row r="119" spans="1:12" ht="14.4">
      <c r="A119" s="52" t="s">
        <v>41</v>
      </c>
      <c r="B119" s="52" t="s">
        <v>996</v>
      </c>
      <c r="C119" s="52">
        <v>14</v>
      </c>
      <c r="D119" s="52">
        <v>4.1760000000000002</v>
      </c>
      <c r="E119" s="52">
        <f t="shared" si="7"/>
        <v>954.91199999999992</v>
      </c>
      <c r="F119" s="52">
        <f t="shared" si="8"/>
        <v>58.463999999999999</v>
      </c>
      <c r="G119" s="52">
        <f t="shared" si="9"/>
        <v>10.175000000000001</v>
      </c>
      <c r="H119" s="53">
        <f t="shared" si="10"/>
        <v>112460.76506428095</v>
      </c>
      <c r="I119" s="53">
        <f t="shared" si="11"/>
        <v>3.3604025357890368</v>
      </c>
      <c r="J119" s="53">
        <f t="shared" si="12"/>
        <v>594601.5138878728</v>
      </c>
      <c r="K119" s="53">
        <f t="shared" si="13"/>
        <v>176943.53803011216</v>
      </c>
      <c r="L119" s="6"/>
    </row>
    <row r="120" spans="1:12" ht="14.4">
      <c r="A120" s="52" t="s">
        <v>41</v>
      </c>
      <c r="B120" s="52" t="s">
        <v>997</v>
      </c>
      <c r="C120" s="52">
        <v>14</v>
      </c>
      <c r="D120" s="52">
        <v>4.2859999999999996</v>
      </c>
      <c r="E120" s="52">
        <f t="shared" si="7"/>
        <v>980.06533333333323</v>
      </c>
      <c r="F120" s="52">
        <f t="shared" si="8"/>
        <v>60.003999999999991</v>
      </c>
      <c r="G120" s="52">
        <f t="shared" si="9"/>
        <v>10.175000000000001</v>
      </c>
      <c r="H120" s="53">
        <f t="shared" si="10"/>
        <v>112460.76506428095</v>
      </c>
      <c r="I120" s="53">
        <f t="shared" si="11"/>
        <v>3.3651535589087804</v>
      </c>
      <c r="J120" s="53">
        <f t="shared" si="12"/>
        <v>594601.5138878728</v>
      </c>
      <c r="K120" s="53">
        <f t="shared" si="13"/>
        <v>176693.72392048713</v>
      </c>
      <c r="L120" s="6"/>
    </row>
    <row r="121" spans="1:12" ht="14.4">
      <c r="A121" s="52" t="s">
        <v>41</v>
      </c>
      <c r="B121" s="52" t="s">
        <v>998</v>
      </c>
      <c r="C121" s="52">
        <v>14</v>
      </c>
      <c r="D121" s="52">
        <v>4.3959999999999999</v>
      </c>
      <c r="E121" s="52">
        <f t="shared" si="7"/>
        <v>1005.2186666666665</v>
      </c>
      <c r="F121" s="52">
        <f t="shared" si="8"/>
        <v>61.543999999999997</v>
      </c>
      <c r="G121" s="52">
        <f t="shared" si="9"/>
        <v>10.175000000000001</v>
      </c>
      <c r="H121" s="53">
        <f t="shared" si="10"/>
        <v>112460.76506428095</v>
      </c>
      <c r="I121" s="53">
        <f t="shared" si="11"/>
        <v>3.369897961976557</v>
      </c>
      <c r="J121" s="53">
        <f t="shared" si="12"/>
        <v>594601.5138878728</v>
      </c>
      <c r="K121" s="53">
        <f t="shared" si="13"/>
        <v>176444.96082579286</v>
      </c>
      <c r="L121" s="6"/>
    </row>
    <row r="122" spans="1:12" ht="14.4">
      <c r="A122" s="52" t="s">
        <v>41</v>
      </c>
      <c r="B122" s="52" t="s">
        <v>999</v>
      </c>
      <c r="C122" s="52">
        <v>16</v>
      </c>
      <c r="D122" s="52">
        <v>0.126</v>
      </c>
      <c r="E122" s="52">
        <f t="shared" si="7"/>
        <v>43.007999999999996</v>
      </c>
      <c r="F122" s="52">
        <f t="shared" si="8"/>
        <v>2.016</v>
      </c>
      <c r="G122" s="52">
        <f t="shared" si="9"/>
        <v>11.175000000000001</v>
      </c>
      <c r="H122" s="53">
        <f t="shared" si="10"/>
        <v>144686.13471751125</v>
      </c>
      <c r="I122" s="53">
        <f t="shared" si="11"/>
        <v>3.1824982549750267</v>
      </c>
      <c r="J122" s="53">
        <f t="shared" si="12"/>
        <v>626826.8835411031</v>
      </c>
      <c r="K122" s="53">
        <f t="shared" si="13"/>
        <v>196960.63699680546</v>
      </c>
      <c r="L122" s="6"/>
    </row>
    <row r="123" spans="1:12" ht="14.4">
      <c r="A123" s="52" t="s">
        <v>41</v>
      </c>
      <c r="B123" s="52" t="s">
        <v>1000</v>
      </c>
      <c r="C123" s="52">
        <v>16</v>
      </c>
      <c r="D123" s="52">
        <v>0.251</v>
      </c>
      <c r="E123" s="52">
        <f t="shared" si="7"/>
        <v>85.674666666666667</v>
      </c>
      <c r="F123" s="52">
        <f t="shared" si="8"/>
        <v>4.016</v>
      </c>
      <c r="G123" s="52">
        <f t="shared" si="9"/>
        <v>11.175000000000001</v>
      </c>
      <c r="H123" s="53">
        <f t="shared" si="10"/>
        <v>144686.13471751125</v>
      </c>
      <c r="I123" s="53">
        <f t="shared" si="11"/>
        <v>3.1899231238258139</v>
      </c>
      <c r="J123" s="53">
        <f t="shared" si="12"/>
        <v>626826.8835411031</v>
      </c>
      <c r="K123" s="53">
        <f t="shared" si="13"/>
        <v>196502.19118425722</v>
      </c>
      <c r="L123" s="6"/>
    </row>
    <row r="124" spans="1:12" ht="14.4">
      <c r="A124" s="52" t="s">
        <v>41</v>
      </c>
      <c r="B124" s="52" t="s">
        <v>1001</v>
      </c>
      <c r="C124" s="52">
        <v>16</v>
      </c>
      <c r="D124" s="52">
        <v>0.377</v>
      </c>
      <c r="E124" s="52">
        <f t="shared" si="7"/>
        <v>128.68266666666665</v>
      </c>
      <c r="F124" s="52">
        <f t="shared" si="8"/>
        <v>6.032</v>
      </c>
      <c r="G124" s="52">
        <f t="shared" si="9"/>
        <v>11.175000000000001</v>
      </c>
      <c r="H124" s="53">
        <f t="shared" si="10"/>
        <v>144686.13471751125</v>
      </c>
      <c r="I124" s="53">
        <f t="shared" si="11"/>
        <v>3.1973934436065954</v>
      </c>
      <c r="J124" s="53">
        <f t="shared" si="12"/>
        <v>626826.8835411031</v>
      </c>
      <c r="K124" s="53">
        <f t="shared" si="13"/>
        <v>196043.08778279566</v>
      </c>
      <c r="L124" s="6"/>
    </row>
    <row r="125" spans="1:12" ht="14.4">
      <c r="A125" s="52" t="s">
        <v>41</v>
      </c>
      <c r="B125" s="52" t="s">
        <v>1002</v>
      </c>
      <c r="C125" s="52">
        <v>16</v>
      </c>
      <c r="D125" s="52">
        <v>0.502</v>
      </c>
      <c r="E125" s="52">
        <f t="shared" si="7"/>
        <v>171.34933333333333</v>
      </c>
      <c r="F125" s="52">
        <f t="shared" si="8"/>
        <v>8.032</v>
      </c>
      <c r="G125" s="52">
        <f t="shared" si="9"/>
        <v>11.175000000000001</v>
      </c>
      <c r="H125" s="53">
        <f t="shared" si="10"/>
        <v>144686.13471751125</v>
      </c>
      <c r="I125" s="53">
        <f t="shared" si="11"/>
        <v>3.2047906764075167</v>
      </c>
      <c r="J125" s="53">
        <f t="shared" si="12"/>
        <v>626826.8835411031</v>
      </c>
      <c r="K125" s="53">
        <f t="shared" si="13"/>
        <v>195590.58510609466</v>
      </c>
      <c r="L125" s="6"/>
    </row>
    <row r="126" spans="1:12" ht="14.4">
      <c r="A126" s="52" t="s">
        <v>41</v>
      </c>
      <c r="B126" s="52" t="s">
        <v>1003</v>
      </c>
      <c r="C126" s="52">
        <v>16</v>
      </c>
      <c r="D126" s="52">
        <v>0.628</v>
      </c>
      <c r="E126" s="52">
        <f t="shared" si="7"/>
        <v>214.35733333333332</v>
      </c>
      <c r="F126" s="52">
        <f t="shared" si="8"/>
        <v>10.048</v>
      </c>
      <c r="G126" s="52">
        <f t="shared" si="9"/>
        <v>11.175000000000001</v>
      </c>
      <c r="H126" s="53">
        <f t="shared" si="10"/>
        <v>144686.13471751125</v>
      </c>
      <c r="I126" s="53">
        <f t="shared" si="11"/>
        <v>3.2122332168150982</v>
      </c>
      <c r="J126" s="53">
        <f t="shared" si="12"/>
        <v>626826.8835411031</v>
      </c>
      <c r="K126" s="53">
        <f t="shared" si="13"/>
        <v>195137.4141391255</v>
      </c>
      <c r="L126" s="6"/>
    </row>
    <row r="127" spans="1:12" ht="14.4">
      <c r="A127" s="52" t="s">
        <v>41</v>
      </c>
      <c r="B127" s="52" t="s">
        <v>1004</v>
      </c>
      <c r="C127" s="52">
        <v>16</v>
      </c>
      <c r="D127" s="52">
        <v>0.754</v>
      </c>
      <c r="E127" s="52">
        <f t="shared" si="7"/>
        <v>257.3653333333333</v>
      </c>
      <c r="F127" s="52">
        <f t="shared" si="8"/>
        <v>12.064</v>
      </c>
      <c r="G127" s="52">
        <f t="shared" si="9"/>
        <v>11.175000000000001</v>
      </c>
      <c r="H127" s="53">
        <f t="shared" si="10"/>
        <v>144686.13471751125</v>
      </c>
      <c r="I127" s="53">
        <f t="shared" si="11"/>
        <v>3.2196618705781717</v>
      </c>
      <c r="J127" s="53">
        <f t="shared" si="12"/>
        <v>626826.8835411031</v>
      </c>
      <c r="K127" s="53">
        <f t="shared" si="13"/>
        <v>194687.1779515594</v>
      </c>
      <c r="L127" s="6"/>
    </row>
    <row r="128" spans="1:12" ht="14.4">
      <c r="A128" s="52" t="s">
        <v>41</v>
      </c>
      <c r="B128" s="52" t="s">
        <v>1005</v>
      </c>
      <c r="C128" s="52">
        <v>16</v>
      </c>
      <c r="D128" s="52">
        <v>0.879</v>
      </c>
      <c r="E128" s="52">
        <f t="shared" si="7"/>
        <v>300.03199999999998</v>
      </c>
      <c r="F128" s="52">
        <f t="shared" si="8"/>
        <v>14.064</v>
      </c>
      <c r="G128" s="52">
        <f t="shared" si="9"/>
        <v>11.175000000000001</v>
      </c>
      <c r="H128" s="53">
        <f t="shared" si="10"/>
        <v>144686.13471751125</v>
      </c>
      <c r="I128" s="53">
        <f t="shared" si="11"/>
        <v>3.2270178832741023</v>
      </c>
      <c r="J128" s="53">
        <f t="shared" si="12"/>
        <v>626826.8835411031</v>
      </c>
      <c r="K128" s="53">
        <f t="shared" si="13"/>
        <v>194243.38699515676</v>
      </c>
      <c r="L128" s="6"/>
    </row>
    <row r="129" spans="1:12" ht="14.4">
      <c r="A129" s="52" t="s">
        <v>41</v>
      </c>
      <c r="B129" s="52" t="s">
        <v>1006</v>
      </c>
      <c r="C129" s="52">
        <v>16</v>
      </c>
      <c r="D129" s="52">
        <v>1.0049999999999999</v>
      </c>
      <c r="E129" s="52">
        <f t="shared" si="7"/>
        <v>343.03999999999996</v>
      </c>
      <c r="F129" s="52">
        <f t="shared" si="8"/>
        <v>16.079999999999998</v>
      </c>
      <c r="G129" s="52">
        <f t="shared" si="9"/>
        <v>11.175000000000001</v>
      </c>
      <c r="H129" s="53">
        <f t="shared" si="10"/>
        <v>144686.13471751125</v>
      </c>
      <c r="I129" s="53">
        <f t="shared" si="11"/>
        <v>3.2344189895358331</v>
      </c>
      <c r="J129" s="53">
        <f t="shared" si="12"/>
        <v>626826.8835411031</v>
      </c>
      <c r="K129" s="53">
        <f t="shared" si="13"/>
        <v>193798.91274724991</v>
      </c>
      <c r="L129" s="6"/>
    </row>
    <row r="130" spans="1:12" ht="14.4">
      <c r="A130" s="52" t="s">
        <v>41</v>
      </c>
      <c r="B130" s="52" t="s">
        <v>1007</v>
      </c>
      <c r="C130" s="52">
        <v>16</v>
      </c>
      <c r="D130" s="52">
        <v>1.1299999999999999</v>
      </c>
      <c r="E130" s="52">
        <f t="shared" si="7"/>
        <v>385.70666666666659</v>
      </c>
      <c r="F130" s="52">
        <f t="shared" si="8"/>
        <v>18.079999999999998</v>
      </c>
      <c r="G130" s="52">
        <f t="shared" si="9"/>
        <v>11.175000000000001</v>
      </c>
      <c r="H130" s="53">
        <f t="shared" si="10"/>
        <v>144686.13471751125</v>
      </c>
      <c r="I130" s="53">
        <f t="shared" si="11"/>
        <v>3.2417477493689386</v>
      </c>
      <c r="J130" s="53">
        <f t="shared" si="12"/>
        <v>626826.8835411031</v>
      </c>
      <c r="K130" s="53">
        <f t="shared" si="13"/>
        <v>193360.78313407503</v>
      </c>
      <c r="L130" s="6"/>
    </row>
    <row r="131" spans="1:12" ht="14.4">
      <c r="A131" s="52" t="s">
        <v>41</v>
      </c>
      <c r="B131" s="52" t="s">
        <v>1008</v>
      </c>
      <c r="C131" s="52">
        <v>16</v>
      </c>
      <c r="D131" s="52">
        <v>1.256</v>
      </c>
      <c r="E131" s="52">
        <f t="shared" ref="E131:E194" si="14">(1/12)*D131*(C131)^3</f>
        <v>428.71466666666663</v>
      </c>
      <c r="F131" s="52">
        <f t="shared" ref="F131:F194" si="15">(C131*D131)</f>
        <v>20.096</v>
      </c>
      <c r="G131" s="52">
        <f t="shared" ref="G131:G194" si="16">($O$5+C131)/2</f>
        <v>11.175000000000001</v>
      </c>
      <c r="H131" s="53">
        <f t="shared" ref="H131:H194" si="17">$R$5+$P$5*(G131-$I$2)^2</f>
        <v>144686.13471751125</v>
      </c>
      <c r="I131" s="53">
        <f t="shared" ref="I131:I194" si="18">($P$5*$Q$5+F131*G131)/(F131+$P$5)</f>
        <v>3.2491214610763319</v>
      </c>
      <c r="J131" s="53">
        <f t="shared" ref="J131:J194" si="19">SUM($S$5+H131)</f>
        <v>626826.8835411031</v>
      </c>
      <c r="K131" s="53">
        <f t="shared" ref="K131:K194" si="20">J131/I131</f>
        <v>192921.96092092386</v>
      </c>
      <c r="L131" s="6"/>
    </row>
    <row r="132" spans="1:12" ht="14.4">
      <c r="A132" s="52" t="s">
        <v>41</v>
      </c>
      <c r="B132" s="52" t="s">
        <v>1009</v>
      </c>
      <c r="C132" s="52">
        <v>16</v>
      </c>
      <c r="D132" s="52">
        <v>1.3819999999999999</v>
      </c>
      <c r="E132" s="52">
        <f t="shared" si="14"/>
        <v>471.72266666666661</v>
      </c>
      <c r="F132" s="52">
        <f t="shared" si="15"/>
        <v>22.111999999999998</v>
      </c>
      <c r="G132" s="52">
        <f t="shared" si="16"/>
        <v>11.175000000000001</v>
      </c>
      <c r="H132" s="53">
        <f t="shared" si="17"/>
        <v>144686.13471751125</v>
      </c>
      <c r="I132" s="53">
        <f t="shared" si="18"/>
        <v>3.2564814782400955</v>
      </c>
      <c r="J132" s="53">
        <f t="shared" si="19"/>
        <v>626826.8835411031</v>
      </c>
      <c r="K132" s="53">
        <f t="shared" si="20"/>
        <v>192485.93542741719</v>
      </c>
      <c r="L132" s="6"/>
    </row>
    <row r="133" spans="1:12" ht="14.4">
      <c r="A133" s="52" t="s">
        <v>41</v>
      </c>
      <c r="B133" s="52" t="s">
        <v>1010</v>
      </c>
      <c r="C133" s="52">
        <v>16</v>
      </c>
      <c r="D133" s="52">
        <v>1.5069999999999999</v>
      </c>
      <c r="E133" s="52">
        <f t="shared" si="14"/>
        <v>514.3893333333333</v>
      </c>
      <c r="F133" s="52">
        <f t="shared" si="15"/>
        <v>24.111999999999998</v>
      </c>
      <c r="G133" s="52">
        <f t="shared" si="16"/>
        <v>11.175000000000001</v>
      </c>
      <c r="H133" s="53">
        <f t="shared" si="17"/>
        <v>144686.13471751125</v>
      </c>
      <c r="I133" s="53">
        <f t="shared" si="18"/>
        <v>3.2637695881877766</v>
      </c>
      <c r="J133" s="53">
        <f t="shared" si="19"/>
        <v>626826.8835411031</v>
      </c>
      <c r="K133" s="53">
        <f t="shared" si="20"/>
        <v>192056.10770126444</v>
      </c>
      <c r="L133" s="6"/>
    </row>
    <row r="134" spans="1:12" ht="14.4">
      <c r="A134" s="52" t="s">
        <v>41</v>
      </c>
      <c r="B134" s="52" t="s">
        <v>1011</v>
      </c>
      <c r="C134" s="52">
        <v>16</v>
      </c>
      <c r="D134" s="52">
        <v>1.633</v>
      </c>
      <c r="E134" s="52">
        <f t="shared" si="14"/>
        <v>557.39733333333334</v>
      </c>
      <c r="F134" s="52">
        <f t="shared" si="15"/>
        <v>26.128</v>
      </c>
      <c r="G134" s="52">
        <f t="shared" si="16"/>
        <v>11.175000000000001</v>
      </c>
      <c r="H134" s="53">
        <f t="shared" si="17"/>
        <v>144686.13471751125</v>
      </c>
      <c r="I134" s="53">
        <f t="shared" si="18"/>
        <v>3.2711024384021341</v>
      </c>
      <c r="J134" s="53">
        <f t="shared" si="19"/>
        <v>626826.8835411031</v>
      </c>
      <c r="K134" s="53">
        <f t="shared" si="20"/>
        <v>191625.57435752306</v>
      </c>
      <c r="L134" s="6"/>
    </row>
    <row r="135" spans="1:12" ht="14.4">
      <c r="A135" s="52" t="s">
        <v>41</v>
      </c>
      <c r="B135" s="52" t="s">
        <v>1012</v>
      </c>
      <c r="C135" s="52">
        <v>16</v>
      </c>
      <c r="D135" s="52">
        <v>1.758</v>
      </c>
      <c r="E135" s="52">
        <f t="shared" si="14"/>
        <v>600.06399999999996</v>
      </c>
      <c r="F135" s="52">
        <f t="shared" si="15"/>
        <v>28.128</v>
      </c>
      <c r="G135" s="52">
        <f t="shared" si="16"/>
        <v>11.175000000000001</v>
      </c>
      <c r="H135" s="53">
        <f t="shared" si="17"/>
        <v>144686.13471751125</v>
      </c>
      <c r="I135" s="53">
        <f t="shared" si="18"/>
        <v>3.2783636716225484</v>
      </c>
      <c r="J135" s="53">
        <f t="shared" si="19"/>
        <v>626826.8835411031</v>
      </c>
      <c r="K135" s="53">
        <f t="shared" si="20"/>
        <v>191201.14371901576</v>
      </c>
      <c r="L135" s="6"/>
    </row>
    <row r="136" spans="1:12" ht="14.4">
      <c r="A136" s="52" t="s">
        <v>41</v>
      </c>
      <c r="B136" s="52" t="s">
        <v>1013</v>
      </c>
      <c r="C136" s="52">
        <v>16</v>
      </c>
      <c r="D136" s="52">
        <v>1.8839999999999999</v>
      </c>
      <c r="E136" s="52">
        <f t="shared" si="14"/>
        <v>643.07199999999989</v>
      </c>
      <c r="F136" s="52">
        <f t="shared" si="15"/>
        <v>30.143999999999998</v>
      </c>
      <c r="G136" s="52">
        <f t="shared" si="16"/>
        <v>11.175000000000001</v>
      </c>
      <c r="H136" s="53">
        <f t="shared" si="17"/>
        <v>144686.13471751125</v>
      </c>
      <c r="I136" s="53">
        <f t="shared" si="18"/>
        <v>3.2856695050264264</v>
      </c>
      <c r="J136" s="53">
        <f t="shared" si="19"/>
        <v>626826.8835411031</v>
      </c>
      <c r="K136" s="53">
        <f t="shared" si="20"/>
        <v>190775.99940656891</v>
      </c>
      <c r="L136" s="6"/>
    </row>
    <row r="137" spans="1:12" ht="14.4">
      <c r="A137" s="52" t="s">
        <v>41</v>
      </c>
      <c r="B137" s="52" t="s">
        <v>1014</v>
      </c>
      <c r="C137" s="52">
        <v>16</v>
      </c>
      <c r="D137" s="52">
        <v>2.0099999999999998</v>
      </c>
      <c r="E137" s="52">
        <f t="shared" si="14"/>
        <v>686.07999999999993</v>
      </c>
      <c r="F137" s="52">
        <f t="shared" si="15"/>
        <v>32.159999999999997</v>
      </c>
      <c r="G137" s="52">
        <f t="shared" si="16"/>
        <v>11.175000000000001</v>
      </c>
      <c r="H137" s="53">
        <f t="shared" si="17"/>
        <v>144686.13471751125</v>
      </c>
      <c r="I137" s="53">
        <f t="shared" si="18"/>
        <v>3.2929618324605903</v>
      </c>
      <c r="J137" s="53">
        <f t="shared" si="19"/>
        <v>626826.8835411031</v>
      </c>
      <c r="K137" s="53">
        <f t="shared" si="20"/>
        <v>190353.52227958289</v>
      </c>
      <c r="L137" s="6"/>
    </row>
    <row r="138" spans="1:12" ht="14.4">
      <c r="A138" s="52" t="s">
        <v>41</v>
      </c>
      <c r="B138" s="52" t="s">
        <v>1015</v>
      </c>
      <c r="C138" s="52">
        <v>16</v>
      </c>
      <c r="D138" s="52">
        <v>2.1349999999999998</v>
      </c>
      <c r="E138" s="52">
        <f t="shared" si="14"/>
        <v>728.74666666666656</v>
      </c>
      <c r="F138" s="52">
        <f t="shared" si="15"/>
        <v>34.159999999999997</v>
      </c>
      <c r="G138" s="52">
        <f t="shared" si="16"/>
        <v>11.175000000000001</v>
      </c>
      <c r="H138" s="53">
        <f t="shared" si="17"/>
        <v>144686.13471751125</v>
      </c>
      <c r="I138" s="53">
        <f t="shared" si="18"/>
        <v>3.3001829755459173</v>
      </c>
      <c r="J138" s="53">
        <f t="shared" si="19"/>
        <v>626826.8835411031</v>
      </c>
      <c r="K138" s="53">
        <f t="shared" si="20"/>
        <v>189937.00900399717</v>
      </c>
      <c r="L138" s="6"/>
    </row>
    <row r="139" spans="1:12" ht="14.4">
      <c r="A139" s="52" t="s">
        <v>41</v>
      </c>
      <c r="B139" s="52" t="s">
        <v>1016</v>
      </c>
      <c r="C139" s="52">
        <v>16</v>
      </c>
      <c r="D139" s="52">
        <v>2.2610000000000001</v>
      </c>
      <c r="E139" s="52">
        <f t="shared" si="14"/>
        <v>771.75466666666671</v>
      </c>
      <c r="F139" s="52">
        <f t="shared" si="15"/>
        <v>36.176000000000002</v>
      </c>
      <c r="G139" s="52">
        <f t="shared" si="16"/>
        <v>11.175000000000001</v>
      </c>
      <c r="H139" s="53">
        <f t="shared" si="17"/>
        <v>144686.13471751125</v>
      </c>
      <c r="I139" s="53">
        <f t="shared" si="18"/>
        <v>3.3074485096053068</v>
      </c>
      <c r="J139" s="53">
        <f t="shared" si="19"/>
        <v>626826.8835411031</v>
      </c>
      <c r="K139" s="53">
        <f t="shared" si="20"/>
        <v>189519.77082053057</v>
      </c>
      <c r="L139" s="6"/>
    </row>
    <row r="140" spans="1:12" ht="14.4">
      <c r="A140" s="52" t="s">
        <v>41</v>
      </c>
      <c r="B140" s="52" t="s">
        <v>1017</v>
      </c>
      <c r="C140" s="52">
        <v>16</v>
      </c>
      <c r="D140" s="52">
        <v>2.3860000000000001</v>
      </c>
      <c r="E140" s="52">
        <f t="shared" si="14"/>
        <v>814.42133333333334</v>
      </c>
      <c r="F140" s="52">
        <f t="shared" si="15"/>
        <v>38.176000000000002</v>
      </c>
      <c r="G140" s="52">
        <f t="shared" si="16"/>
        <v>11.175000000000001</v>
      </c>
      <c r="H140" s="53">
        <f t="shared" si="17"/>
        <v>144686.13471751125</v>
      </c>
      <c r="I140" s="53">
        <f t="shared" si="18"/>
        <v>3.3146431452089038</v>
      </c>
      <c r="J140" s="53">
        <f t="shared" si="19"/>
        <v>626826.8835411031</v>
      </c>
      <c r="K140" s="53">
        <f t="shared" si="20"/>
        <v>189108.40657074645</v>
      </c>
      <c r="L140" s="6"/>
    </row>
    <row r="141" spans="1:12" ht="14.4">
      <c r="A141" s="52" t="s">
        <v>41</v>
      </c>
      <c r="B141" s="52" t="s">
        <v>1018</v>
      </c>
      <c r="C141" s="52">
        <v>16</v>
      </c>
      <c r="D141" s="52">
        <v>2.512</v>
      </c>
      <c r="E141" s="52">
        <f t="shared" si="14"/>
        <v>857.42933333333326</v>
      </c>
      <c r="F141" s="52">
        <f t="shared" si="15"/>
        <v>40.192</v>
      </c>
      <c r="G141" s="52">
        <f t="shared" si="16"/>
        <v>11.175000000000001</v>
      </c>
      <c r="H141" s="53">
        <f t="shared" si="17"/>
        <v>144686.13471751125</v>
      </c>
      <c r="I141" s="53">
        <f t="shared" si="18"/>
        <v>3.3218820332885128</v>
      </c>
      <c r="J141" s="53">
        <f t="shared" si="19"/>
        <v>626826.8835411031</v>
      </c>
      <c r="K141" s="53">
        <f t="shared" si="20"/>
        <v>188696.31048293816</v>
      </c>
      <c r="L141" s="6"/>
    </row>
    <row r="142" spans="1:12" ht="14.4">
      <c r="A142" s="52" t="s">
        <v>41</v>
      </c>
      <c r="B142" s="52" t="s">
        <v>1019</v>
      </c>
      <c r="C142" s="52">
        <v>16</v>
      </c>
      <c r="D142" s="52">
        <v>2.6379999999999999</v>
      </c>
      <c r="E142" s="52">
        <f t="shared" si="14"/>
        <v>900.4373333333333</v>
      </c>
      <c r="F142" s="52">
        <f t="shared" si="15"/>
        <v>42.207999999999998</v>
      </c>
      <c r="G142" s="52">
        <f t="shared" si="16"/>
        <v>11.175000000000001</v>
      </c>
      <c r="H142" s="53">
        <f t="shared" si="17"/>
        <v>144686.13471751125</v>
      </c>
      <c r="I142" s="53">
        <f t="shared" si="18"/>
        <v>3.3291076005259383</v>
      </c>
      <c r="J142" s="53">
        <f t="shared" si="19"/>
        <v>626826.8835411031</v>
      </c>
      <c r="K142" s="53">
        <f t="shared" si="20"/>
        <v>188286.75992391352</v>
      </c>
      <c r="L142" s="6"/>
    </row>
    <row r="143" spans="1:12" ht="14.4">
      <c r="A143" s="52" t="s">
        <v>41</v>
      </c>
      <c r="B143" s="52" t="s">
        <v>1020</v>
      </c>
      <c r="C143" s="52">
        <v>16</v>
      </c>
      <c r="D143" s="52">
        <v>2.673</v>
      </c>
      <c r="E143" s="52">
        <f t="shared" si="14"/>
        <v>912.38400000000001</v>
      </c>
      <c r="F143" s="52">
        <f t="shared" si="15"/>
        <v>42.768000000000001</v>
      </c>
      <c r="G143" s="52">
        <f t="shared" si="16"/>
        <v>11.175000000000001</v>
      </c>
      <c r="H143" s="53">
        <f t="shared" si="17"/>
        <v>144686.13471751125</v>
      </c>
      <c r="I143" s="53">
        <f t="shared" si="18"/>
        <v>3.3311123434511707</v>
      </c>
      <c r="J143" s="53">
        <f t="shared" si="19"/>
        <v>626826.8835411031</v>
      </c>
      <c r="K143" s="53">
        <f t="shared" si="20"/>
        <v>188173.44445720027</v>
      </c>
      <c r="L143" s="6"/>
    </row>
    <row r="144" spans="1:12" ht="14.4">
      <c r="A144" s="52" t="s">
        <v>41</v>
      </c>
      <c r="B144" s="52" t="s">
        <v>1021</v>
      </c>
      <c r="C144" s="52">
        <v>16</v>
      </c>
      <c r="D144" s="52">
        <v>2.8889999999999998</v>
      </c>
      <c r="E144" s="52">
        <f t="shared" si="14"/>
        <v>986.11199999999985</v>
      </c>
      <c r="F144" s="52">
        <f t="shared" si="15"/>
        <v>46.223999999999997</v>
      </c>
      <c r="G144" s="52">
        <f t="shared" si="16"/>
        <v>11.175000000000001</v>
      </c>
      <c r="H144" s="53">
        <f t="shared" si="17"/>
        <v>144686.13471751125</v>
      </c>
      <c r="I144" s="53">
        <f t="shared" si="18"/>
        <v>3.3434618361338821</v>
      </c>
      <c r="J144" s="53">
        <f t="shared" si="19"/>
        <v>626826.8835411031</v>
      </c>
      <c r="K144" s="53">
        <f t="shared" si="20"/>
        <v>187478.4024051899</v>
      </c>
      <c r="L144" s="6"/>
    </row>
    <row r="145" spans="1:12" ht="14.4">
      <c r="A145" s="52" t="s">
        <v>41</v>
      </c>
      <c r="B145" s="52" t="s">
        <v>1022</v>
      </c>
      <c r="C145" s="52">
        <v>16</v>
      </c>
      <c r="D145" s="52">
        <v>3.0139999999999998</v>
      </c>
      <c r="E145" s="52">
        <f t="shared" si="14"/>
        <v>1028.7786666666666</v>
      </c>
      <c r="F145" s="52">
        <f t="shared" si="15"/>
        <v>48.223999999999997</v>
      </c>
      <c r="G145" s="52">
        <f t="shared" si="16"/>
        <v>11.175000000000001</v>
      </c>
      <c r="H145" s="53">
        <f t="shared" si="17"/>
        <v>144686.13471751125</v>
      </c>
      <c r="I145" s="53">
        <f t="shared" si="18"/>
        <v>3.3505907861535005</v>
      </c>
      <c r="J145" s="53">
        <f t="shared" si="19"/>
        <v>626826.8835411031</v>
      </c>
      <c r="K145" s="53">
        <f t="shared" si="20"/>
        <v>187079.5103154642</v>
      </c>
      <c r="L145" s="6"/>
    </row>
    <row r="146" spans="1:12" ht="14.4">
      <c r="A146" s="52" t="s">
        <v>41</v>
      </c>
      <c r="B146" s="52" t="s">
        <v>1023</v>
      </c>
      <c r="C146" s="52">
        <v>16</v>
      </c>
      <c r="D146" s="52">
        <v>3.14</v>
      </c>
      <c r="E146" s="52">
        <f t="shared" si="14"/>
        <v>1071.7866666666666</v>
      </c>
      <c r="F146" s="52">
        <f t="shared" si="15"/>
        <v>50.24</v>
      </c>
      <c r="G146" s="52">
        <f t="shared" si="16"/>
        <v>11.175000000000001</v>
      </c>
      <c r="H146" s="53">
        <f t="shared" si="17"/>
        <v>144686.13471751125</v>
      </c>
      <c r="I146" s="53">
        <f t="shared" si="18"/>
        <v>3.3577636448678474</v>
      </c>
      <c r="J146" s="53">
        <f t="shared" si="19"/>
        <v>626826.8835411031</v>
      </c>
      <c r="K146" s="53">
        <f t="shared" si="20"/>
        <v>186679.87084176479</v>
      </c>
      <c r="L146" s="6"/>
    </row>
    <row r="147" spans="1:12" ht="14.4">
      <c r="A147" s="52" t="s">
        <v>41</v>
      </c>
      <c r="B147" s="52" t="s">
        <v>1024</v>
      </c>
      <c r="C147" s="52">
        <v>16</v>
      </c>
      <c r="D147" s="52">
        <v>3.266</v>
      </c>
      <c r="E147" s="52">
        <f t="shared" si="14"/>
        <v>1114.7946666666667</v>
      </c>
      <c r="F147" s="52">
        <f t="shared" si="15"/>
        <v>52.256</v>
      </c>
      <c r="G147" s="52">
        <f t="shared" si="16"/>
        <v>11.175000000000001</v>
      </c>
      <c r="H147" s="53">
        <f t="shared" si="17"/>
        <v>144686.13471751125</v>
      </c>
      <c r="I147" s="53">
        <f t="shared" si="18"/>
        <v>3.3649233644995258</v>
      </c>
      <c r="J147" s="53">
        <f t="shared" si="19"/>
        <v>626826.8835411031</v>
      </c>
      <c r="K147" s="53">
        <f t="shared" si="20"/>
        <v>186282.66252783823</v>
      </c>
      <c r="L147" s="6"/>
    </row>
    <row r="148" spans="1:12" ht="14.4">
      <c r="A148" s="52" t="s">
        <v>41</v>
      </c>
      <c r="B148" s="52" t="s">
        <v>1025</v>
      </c>
      <c r="C148" s="52">
        <v>16</v>
      </c>
      <c r="D148" s="52">
        <v>3.391</v>
      </c>
      <c r="E148" s="52">
        <f t="shared" si="14"/>
        <v>1157.4613333333332</v>
      </c>
      <c r="F148" s="52">
        <f t="shared" si="15"/>
        <v>54.256</v>
      </c>
      <c r="G148" s="52">
        <f t="shared" si="16"/>
        <v>11.175000000000001</v>
      </c>
      <c r="H148" s="53">
        <f t="shared" si="17"/>
        <v>144686.13471751125</v>
      </c>
      <c r="I148" s="53">
        <f t="shared" si="18"/>
        <v>3.3720133134272037</v>
      </c>
      <c r="J148" s="53">
        <f t="shared" si="19"/>
        <v>626826.8835411031</v>
      </c>
      <c r="K148" s="53">
        <f t="shared" si="20"/>
        <v>185890.9871574667</v>
      </c>
      <c r="L148" s="6"/>
    </row>
    <row r="149" spans="1:12" ht="14.4">
      <c r="A149" s="52" t="s">
        <v>41</v>
      </c>
      <c r="B149" s="52" t="s">
        <v>1026</v>
      </c>
      <c r="C149" s="52">
        <v>16</v>
      </c>
      <c r="D149" s="52">
        <v>3.5169999999999999</v>
      </c>
      <c r="E149" s="52">
        <f t="shared" si="14"/>
        <v>1200.4693333333332</v>
      </c>
      <c r="F149" s="52">
        <f t="shared" si="15"/>
        <v>56.271999999999998</v>
      </c>
      <c r="G149" s="52">
        <f t="shared" si="16"/>
        <v>11.175000000000001</v>
      </c>
      <c r="H149" s="53">
        <f t="shared" si="17"/>
        <v>144686.13471751125</v>
      </c>
      <c r="I149" s="53">
        <f t="shared" si="18"/>
        <v>3.3791469665338258</v>
      </c>
      <c r="J149" s="53">
        <f t="shared" si="19"/>
        <v>626826.8835411031</v>
      </c>
      <c r="K149" s="53">
        <f t="shared" si="20"/>
        <v>185498.55621819058</v>
      </c>
      <c r="L149" s="6"/>
    </row>
    <row r="150" spans="1:12" ht="14.4">
      <c r="A150" s="52" t="s">
        <v>41</v>
      </c>
      <c r="B150" s="52" t="s">
        <v>1027</v>
      </c>
      <c r="C150" s="52">
        <v>16</v>
      </c>
      <c r="D150" s="52">
        <v>3.6419999999999999</v>
      </c>
      <c r="E150" s="52">
        <f t="shared" si="14"/>
        <v>1243.136</v>
      </c>
      <c r="F150" s="52">
        <f t="shared" si="15"/>
        <v>58.271999999999998</v>
      </c>
      <c r="G150" s="52">
        <f t="shared" si="16"/>
        <v>11.175000000000001</v>
      </c>
      <c r="H150" s="53">
        <f t="shared" si="17"/>
        <v>144686.13471751125</v>
      </c>
      <c r="I150" s="53">
        <f t="shared" si="18"/>
        <v>3.3862111264246808</v>
      </c>
      <c r="J150" s="53">
        <f t="shared" si="19"/>
        <v>626826.8835411031</v>
      </c>
      <c r="K150" s="53">
        <f t="shared" si="20"/>
        <v>185111.5775533276</v>
      </c>
      <c r="L150" s="6"/>
    </row>
    <row r="151" spans="1:12" ht="14.4">
      <c r="A151" s="52" t="s">
        <v>41</v>
      </c>
      <c r="B151" s="52" t="s">
        <v>1028</v>
      </c>
      <c r="C151" s="52">
        <v>16</v>
      </c>
      <c r="D151" s="52">
        <v>3.7679999999999998</v>
      </c>
      <c r="E151" s="52">
        <f t="shared" si="14"/>
        <v>1286.1439999999998</v>
      </c>
      <c r="F151" s="52">
        <f t="shared" si="15"/>
        <v>60.287999999999997</v>
      </c>
      <c r="G151" s="52">
        <f t="shared" si="16"/>
        <v>11.175000000000001</v>
      </c>
      <c r="H151" s="53">
        <f t="shared" si="17"/>
        <v>144686.13471751125</v>
      </c>
      <c r="I151" s="53">
        <f t="shared" si="18"/>
        <v>3.3933188550988853</v>
      </c>
      <c r="J151" s="53">
        <f t="shared" si="19"/>
        <v>626826.8835411031</v>
      </c>
      <c r="K151" s="53">
        <f t="shared" si="20"/>
        <v>184723.83831516965</v>
      </c>
      <c r="L151" s="6"/>
    </row>
    <row r="152" spans="1:12" ht="14.4">
      <c r="A152" s="52" t="s">
        <v>41</v>
      </c>
      <c r="B152" s="52" t="s">
        <v>1029</v>
      </c>
      <c r="C152" s="52">
        <v>16</v>
      </c>
      <c r="D152" s="52">
        <v>3.8940000000000001</v>
      </c>
      <c r="E152" s="52">
        <f t="shared" si="14"/>
        <v>1329.152</v>
      </c>
      <c r="F152" s="52">
        <f t="shared" si="15"/>
        <v>62.304000000000002</v>
      </c>
      <c r="G152" s="52">
        <f t="shared" si="16"/>
        <v>11.175000000000001</v>
      </c>
      <c r="H152" s="53">
        <f t="shared" si="17"/>
        <v>144686.13471751125</v>
      </c>
      <c r="I152" s="53">
        <f t="shared" si="18"/>
        <v>3.4004136231581708</v>
      </c>
      <c r="J152" s="53">
        <f t="shared" si="19"/>
        <v>626826.8835411031</v>
      </c>
      <c r="K152" s="53">
        <f t="shared" si="20"/>
        <v>184338.42261781404</v>
      </c>
      <c r="L152" s="6"/>
    </row>
    <row r="153" spans="1:12" ht="14.4">
      <c r="A153" s="52" t="s">
        <v>41</v>
      </c>
      <c r="B153" s="52" t="s">
        <v>1030</v>
      </c>
      <c r="C153" s="52">
        <v>16</v>
      </c>
      <c r="D153" s="52">
        <v>4.0190000000000001</v>
      </c>
      <c r="E153" s="52">
        <f t="shared" si="14"/>
        <v>1371.8186666666666</v>
      </c>
      <c r="F153" s="52">
        <f t="shared" si="15"/>
        <v>64.304000000000002</v>
      </c>
      <c r="G153" s="52">
        <f t="shared" si="16"/>
        <v>11.175000000000001</v>
      </c>
      <c r="H153" s="53">
        <f t="shared" si="17"/>
        <v>144686.13471751125</v>
      </c>
      <c r="I153" s="53">
        <f t="shared" si="18"/>
        <v>3.4074393117088606</v>
      </c>
      <c r="J153" s="53">
        <f t="shared" si="19"/>
        <v>626826.8835411031</v>
      </c>
      <c r="K153" s="53">
        <f t="shared" si="20"/>
        <v>183958.34120571436</v>
      </c>
      <c r="L153" s="6"/>
    </row>
    <row r="154" spans="1:12" ht="14.4">
      <c r="A154" s="52" t="s">
        <v>41</v>
      </c>
      <c r="B154" s="52" t="s">
        <v>1031</v>
      </c>
      <c r="C154" s="52">
        <v>16</v>
      </c>
      <c r="D154" s="52">
        <v>4.1449999999999996</v>
      </c>
      <c r="E154" s="52">
        <f t="shared" si="14"/>
        <v>1414.8266666666664</v>
      </c>
      <c r="F154" s="52">
        <f t="shared" si="15"/>
        <v>66.319999999999993</v>
      </c>
      <c r="G154" s="52">
        <f t="shared" si="16"/>
        <v>11.175000000000001</v>
      </c>
      <c r="H154" s="53">
        <f t="shared" si="17"/>
        <v>144686.13471751125</v>
      </c>
      <c r="I154" s="53">
        <f t="shared" si="18"/>
        <v>3.4145083668236582</v>
      </c>
      <c r="J154" s="53">
        <f t="shared" si="19"/>
        <v>626826.8835411031</v>
      </c>
      <c r="K154" s="53">
        <f t="shared" si="20"/>
        <v>183577.49233580235</v>
      </c>
      <c r="L154" s="6"/>
    </row>
    <row r="155" spans="1:12" ht="14.4">
      <c r="A155" s="52" t="s">
        <v>41</v>
      </c>
      <c r="B155" s="52" t="s">
        <v>1032</v>
      </c>
      <c r="C155" s="52">
        <v>16</v>
      </c>
      <c r="D155" s="52">
        <v>4.2699999999999996</v>
      </c>
      <c r="E155" s="52">
        <f t="shared" si="14"/>
        <v>1457.4933333333331</v>
      </c>
      <c r="F155" s="52">
        <f t="shared" si="15"/>
        <v>68.319999999999993</v>
      </c>
      <c r="G155" s="52">
        <f t="shared" si="16"/>
        <v>11.175000000000001</v>
      </c>
      <c r="H155" s="53">
        <f t="shared" si="17"/>
        <v>144686.13471751125</v>
      </c>
      <c r="I155" s="53">
        <f t="shared" si="18"/>
        <v>3.4215086158382908</v>
      </c>
      <c r="J155" s="53">
        <f t="shared" si="19"/>
        <v>626826.8835411031</v>
      </c>
      <c r="K155" s="53">
        <f t="shared" si="20"/>
        <v>183201.90124306516</v>
      </c>
      <c r="L155" s="6"/>
    </row>
    <row r="156" spans="1:12" ht="14.4">
      <c r="A156" s="52" t="s">
        <v>41</v>
      </c>
      <c r="B156" s="52" t="s">
        <v>1033</v>
      </c>
      <c r="C156" s="52">
        <v>16</v>
      </c>
      <c r="D156" s="52">
        <v>4.3959999999999999</v>
      </c>
      <c r="E156" s="52">
        <f t="shared" si="14"/>
        <v>1500.5013333333332</v>
      </c>
      <c r="F156" s="52">
        <f t="shared" si="15"/>
        <v>70.335999999999999</v>
      </c>
      <c r="G156" s="52">
        <f t="shared" si="16"/>
        <v>11.175000000000001</v>
      </c>
      <c r="H156" s="53">
        <f t="shared" si="17"/>
        <v>144686.13471751125</v>
      </c>
      <c r="I156" s="53">
        <f t="shared" si="18"/>
        <v>3.4285520975394763</v>
      </c>
      <c r="J156" s="53">
        <f t="shared" si="19"/>
        <v>626826.8835411031</v>
      </c>
      <c r="K156" s="53">
        <f t="shared" si="20"/>
        <v>182825.53850966701</v>
      </c>
      <c r="L156" s="6"/>
    </row>
    <row r="157" spans="1:12" ht="14.4">
      <c r="A157" s="52" t="s">
        <v>41</v>
      </c>
      <c r="B157" s="52" t="s">
        <v>1034</v>
      </c>
      <c r="C157" s="52">
        <v>16</v>
      </c>
      <c r="D157" s="52">
        <v>4.5220000000000002</v>
      </c>
      <c r="E157" s="52">
        <f t="shared" si="14"/>
        <v>1543.5093333333334</v>
      </c>
      <c r="F157" s="52">
        <f t="shared" si="15"/>
        <v>72.352000000000004</v>
      </c>
      <c r="G157" s="52">
        <f t="shared" si="16"/>
        <v>11.175000000000001</v>
      </c>
      <c r="H157" s="53">
        <f t="shared" si="17"/>
        <v>144686.13471751125</v>
      </c>
      <c r="I157" s="53">
        <f t="shared" si="18"/>
        <v>3.4355827938759065</v>
      </c>
      <c r="J157" s="53">
        <f t="shared" si="19"/>
        <v>626826.8835411031</v>
      </c>
      <c r="K157" s="53">
        <f t="shared" si="20"/>
        <v>182451.3979574157</v>
      </c>
      <c r="L157" s="6"/>
    </row>
    <row r="158" spans="1:12" ht="14.4">
      <c r="A158" s="52" t="s">
        <v>41</v>
      </c>
      <c r="B158" s="52" t="s">
        <v>1035</v>
      </c>
      <c r="C158" s="52">
        <v>16</v>
      </c>
      <c r="D158" s="52">
        <v>4.6470000000000002</v>
      </c>
      <c r="E158" s="52">
        <f t="shared" si="14"/>
        <v>1586.1759999999999</v>
      </c>
      <c r="F158" s="52">
        <f t="shared" si="15"/>
        <v>74.352000000000004</v>
      </c>
      <c r="G158" s="52">
        <f t="shared" si="16"/>
        <v>11.175000000000001</v>
      </c>
      <c r="H158" s="53">
        <f t="shared" si="17"/>
        <v>144686.13471751125</v>
      </c>
      <c r="I158" s="53">
        <f t="shared" si="18"/>
        <v>3.4425450917512626</v>
      </c>
      <c r="J158" s="53">
        <f t="shared" si="19"/>
        <v>626826.8835411031</v>
      </c>
      <c r="K158" s="53">
        <f t="shared" si="20"/>
        <v>182082.40323214736</v>
      </c>
      <c r="L158" s="6"/>
    </row>
    <row r="159" spans="1:12" ht="14.4">
      <c r="A159" s="52" t="s">
        <v>41</v>
      </c>
      <c r="B159" s="52" t="s">
        <v>1036</v>
      </c>
      <c r="C159" s="52">
        <v>16</v>
      </c>
      <c r="D159" s="52">
        <v>4.7729999999999997</v>
      </c>
      <c r="E159" s="52">
        <f t="shared" si="14"/>
        <v>1629.1839999999997</v>
      </c>
      <c r="F159" s="52">
        <f t="shared" si="15"/>
        <v>76.367999999999995</v>
      </c>
      <c r="G159" s="52">
        <f t="shared" si="16"/>
        <v>11.175000000000001</v>
      </c>
      <c r="H159" s="53">
        <f t="shared" si="17"/>
        <v>144686.13471751125</v>
      </c>
      <c r="I159" s="53">
        <f t="shared" si="18"/>
        <v>3.4495504223576972</v>
      </c>
      <c r="J159" s="53">
        <f t="shared" si="19"/>
        <v>626826.8835411031</v>
      </c>
      <c r="K159" s="53">
        <f t="shared" si="20"/>
        <v>181712.63115286766</v>
      </c>
      <c r="L159" s="6"/>
    </row>
    <row r="160" spans="1:12" ht="14.4">
      <c r="A160" s="52" t="s">
        <v>41</v>
      </c>
      <c r="B160" s="52" t="s">
        <v>1037</v>
      </c>
      <c r="C160" s="52">
        <v>16</v>
      </c>
      <c r="D160" s="52">
        <v>4.8979999999999997</v>
      </c>
      <c r="E160" s="52">
        <f t="shared" si="14"/>
        <v>1671.8506666666665</v>
      </c>
      <c r="F160" s="52">
        <f t="shared" si="15"/>
        <v>78.367999999999995</v>
      </c>
      <c r="G160" s="52">
        <f t="shared" si="16"/>
        <v>11.175000000000001</v>
      </c>
      <c r="H160" s="53">
        <f t="shared" si="17"/>
        <v>144686.13471751125</v>
      </c>
      <c r="I160" s="53">
        <f t="shared" si="18"/>
        <v>3.4564876239107964</v>
      </c>
      <c r="J160" s="53">
        <f t="shared" si="19"/>
        <v>626826.8835411031</v>
      </c>
      <c r="K160" s="53">
        <f t="shared" si="20"/>
        <v>181347.93227811076</v>
      </c>
      <c r="L160" s="6"/>
    </row>
    <row r="161" spans="1:12" ht="14.4">
      <c r="A161" s="52" t="s">
        <v>41</v>
      </c>
      <c r="B161" s="52" t="s">
        <v>1038</v>
      </c>
      <c r="C161" s="52">
        <v>16</v>
      </c>
      <c r="D161" s="52">
        <v>5.024</v>
      </c>
      <c r="E161" s="52">
        <f t="shared" si="14"/>
        <v>1714.8586666666665</v>
      </c>
      <c r="F161" s="52">
        <f t="shared" si="15"/>
        <v>80.384</v>
      </c>
      <c r="G161" s="52">
        <f t="shared" si="16"/>
        <v>11.175000000000001</v>
      </c>
      <c r="H161" s="53">
        <f t="shared" si="17"/>
        <v>144686.13471751125</v>
      </c>
      <c r="I161" s="53">
        <f t="shared" si="18"/>
        <v>3.4634677258138202</v>
      </c>
      <c r="J161" s="53">
        <f t="shared" si="19"/>
        <v>626826.8835411031</v>
      </c>
      <c r="K161" s="53">
        <f t="shared" si="20"/>
        <v>180982.45260645988</v>
      </c>
      <c r="L161" s="6"/>
    </row>
    <row r="162" spans="1:12" ht="14.4">
      <c r="A162" s="52" t="s">
        <v>41</v>
      </c>
      <c r="B162" s="52" t="s">
        <v>1039</v>
      </c>
      <c r="C162" s="52">
        <v>18</v>
      </c>
      <c r="D162" s="52">
        <v>0.14099999999999999</v>
      </c>
      <c r="E162" s="52">
        <f t="shared" si="14"/>
        <v>68.525999999999996</v>
      </c>
      <c r="F162" s="52">
        <f t="shared" si="15"/>
        <v>2.5379999999999998</v>
      </c>
      <c r="G162" s="52">
        <f t="shared" si="16"/>
        <v>12.175000000000001</v>
      </c>
      <c r="H162" s="53">
        <f t="shared" si="17"/>
        <v>181209.27327074154</v>
      </c>
      <c r="I162" s="53">
        <f t="shared" si="18"/>
        <v>3.1856171616829601</v>
      </c>
      <c r="J162" s="53">
        <f t="shared" si="19"/>
        <v>663350.02209433343</v>
      </c>
      <c r="K162" s="53">
        <f t="shared" si="20"/>
        <v>208232.81280412426</v>
      </c>
      <c r="L162" s="6"/>
    </row>
    <row r="163" spans="1:12" ht="14.4">
      <c r="A163" s="52" t="s">
        <v>41</v>
      </c>
      <c r="B163" s="52" t="s">
        <v>1040</v>
      </c>
      <c r="C163" s="52">
        <v>18</v>
      </c>
      <c r="D163" s="52">
        <v>0.28299999999999997</v>
      </c>
      <c r="E163" s="52">
        <f t="shared" si="14"/>
        <v>137.53799999999998</v>
      </c>
      <c r="F163" s="52">
        <f t="shared" si="15"/>
        <v>5.0939999999999994</v>
      </c>
      <c r="G163" s="52">
        <f t="shared" si="16"/>
        <v>12.175000000000001</v>
      </c>
      <c r="H163" s="53">
        <f t="shared" si="17"/>
        <v>181209.27327074154</v>
      </c>
      <c r="I163" s="53">
        <f t="shared" si="18"/>
        <v>3.196284335504842</v>
      </c>
      <c r="J163" s="53">
        <f t="shared" si="19"/>
        <v>663350.02209433343</v>
      </c>
      <c r="K163" s="53">
        <f t="shared" si="20"/>
        <v>207537.86348909399</v>
      </c>
      <c r="L163" s="6"/>
    </row>
    <row r="164" spans="1:12" ht="14.4">
      <c r="A164" s="52" t="s">
        <v>41</v>
      </c>
      <c r="B164" s="52" t="s">
        <v>1041</v>
      </c>
      <c r="C164" s="52">
        <v>18</v>
      </c>
      <c r="D164" s="52">
        <v>0.42399999999999999</v>
      </c>
      <c r="E164" s="52">
        <f t="shared" si="14"/>
        <v>206.06399999999996</v>
      </c>
      <c r="F164" s="52">
        <f t="shared" si="15"/>
        <v>7.6319999999999997</v>
      </c>
      <c r="G164" s="52">
        <f t="shared" si="16"/>
        <v>12.175000000000001</v>
      </c>
      <c r="H164" s="53">
        <f t="shared" si="17"/>
        <v>181209.27327074154</v>
      </c>
      <c r="I164" s="53">
        <f t="shared" si="18"/>
        <v>3.2068513684419147</v>
      </c>
      <c r="J164" s="53">
        <f t="shared" si="19"/>
        <v>663350.02209433343</v>
      </c>
      <c r="K164" s="53">
        <f t="shared" si="20"/>
        <v>206853.9966093376</v>
      </c>
      <c r="L164" s="6"/>
    </row>
    <row r="165" spans="1:12" ht="14.4">
      <c r="A165" s="52" t="s">
        <v>41</v>
      </c>
      <c r="B165" s="52" t="s">
        <v>1042</v>
      </c>
      <c r="C165" s="52">
        <v>18</v>
      </c>
      <c r="D165" s="52">
        <v>0.56499999999999995</v>
      </c>
      <c r="E165" s="52">
        <f t="shared" si="14"/>
        <v>274.58999999999997</v>
      </c>
      <c r="F165" s="52">
        <f t="shared" si="15"/>
        <v>10.169999999999998</v>
      </c>
      <c r="G165" s="52">
        <f t="shared" si="16"/>
        <v>12.175000000000001</v>
      </c>
      <c r="H165" s="53">
        <f t="shared" si="17"/>
        <v>181209.27327074154</v>
      </c>
      <c r="I165" s="53">
        <f t="shared" si="18"/>
        <v>3.2173935579762705</v>
      </c>
      <c r="J165" s="53">
        <f t="shared" si="19"/>
        <v>663350.02209433343</v>
      </c>
      <c r="K165" s="53">
        <f t="shared" si="20"/>
        <v>206176.21380195039</v>
      </c>
      <c r="L165" s="6"/>
    </row>
    <row r="166" spans="1:12" ht="14.4">
      <c r="A166" s="52" t="s">
        <v>41</v>
      </c>
      <c r="B166" s="52" t="s">
        <v>1043</v>
      </c>
      <c r="C166" s="52">
        <v>18</v>
      </c>
      <c r="D166" s="52">
        <v>0.70699999999999996</v>
      </c>
      <c r="E166" s="52">
        <f t="shared" si="14"/>
        <v>343.60199999999998</v>
      </c>
      <c r="F166" s="52">
        <f t="shared" si="15"/>
        <v>12.725999999999999</v>
      </c>
      <c r="G166" s="52">
        <f t="shared" si="16"/>
        <v>12.175000000000001</v>
      </c>
      <c r="H166" s="53">
        <f t="shared" si="17"/>
        <v>181209.27327074154</v>
      </c>
      <c r="I166" s="53">
        <f t="shared" si="18"/>
        <v>3.2279854951432156</v>
      </c>
      <c r="J166" s="53">
        <f t="shared" si="19"/>
        <v>663350.02209433343</v>
      </c>
      <c r="K166" s="53">
        <f t="shared" si="20"/>
        <v>205499.69108981473</v>
      </c>
      <c r="L166" s="6"/>
    </row>
    <row r="167" spans="1:12" ht="14.4">
      <c r="A167" s="52" t="s">
        <v>41</v>
      </c>
      <c r="B167" s="52" t="s">
        <v>1044</v>
      </c>
      <c r="C167" s="52">
        <v>18</v>
      </c>
      <c r="D167" s="52">
        <v>0.84799999999999998</v>
      </c>
      <c r="E167" s="52">
        <f t="shared" si="14"/>
        <v>412.12799999999993</v>
      </c>
      <c r="F167" s="52">
        <f t="shared" si="15"/>
        <v>15.263999999999999</v>
      </c>
      <c r="G167" s="52">
        <f t="shared" si="16"/>
        <v>12.175000000000001</v>
      </c>
      <c r="H167" s="53">
        <f t="shared" si="17"/>
        <v>181209.27327074154</v>
      </c>
      <c r="I167" s="53">
        <f t="shared" si="18"/>
        <v>3.2384780853411419</v>
      </c>
      <c r="J167" s="53">
        <f t="shared" si="19"/>
        <v>663350.02209433343</v>
      </c>
      <c r="K167" s="53">
        <f t="shared" si="20"/>
        <v>204833.87709089779</v>
      </c>
      <c r="L167" s="6"/>
    </row>
    <row r="168" spans="1:12" ht="14.4">
      <c r="A168" s="52" t="s">
        <v>41</v>
      </c>
      <c r="B168" s="52" t="s">
        <v>1045</v>
      </c>
      <c r="C168" s="52">
        <v>18</v>
      </c>
      <c r="D168" s="52">
        <v>0.98899999999999999</v>
      </c>
      <c r="E168" s="52">
        <f t="shared" si="14"/>
        <v>480.654</v>
      </c>
      <c r="F168" s="52">
        <f t="shared" si="15"/>
        <v>17.802</v>
      </c>
      <c r="G168" s="52">
        <f t="shared" si="16"/>
        <v>12.175000000000001</v>
      </c>
      <c r="H168" s="53">
        <f t="shared" si="17"/>
        <v>181209.27327074154</v>
      </c>
      <c r="I168" s="53">
        <f t="shared" si="18"/>
        <v>3.2489460940460488</v>
      </c>
      <c r="J168" s="53">
        <f t="shared" si="19"/>
        <v>663350.02209433343</v>
      </c>
      <c r="K168" s="53">
        <f t="shared" si="20"/>
        <v>204173.90836677005</v>
      </c>
      <c r="L168" s="6"/>
    </row>
    <row r="169" spans="1:12" ht="14.4">
      <c r="A169" s="52" t="s">
        <v>41</v>
      </c>
      <c r="B169" s="52" t="s">
        <v>1046</v>
      </c>
      <c r="C169" s="52">
        <v>18</v>
      </c>
      <c r="D169" s="52">
        <v>1.1299999999999999</v>
      </c>
      <c r="E169" s="52">
        <f t="shared" si="14"/>
        <v>549.17999999999995</v>
      </c>
      <c r="F169" s="52">
        <f t="shared" si="15"/>
        <v>20.339999999999996</v>
      </c>
      <c r="G169" s="52">
        <f t="shared" si="16"/>
        <v>12.175000000000001</v>
      </c>
      <c r="H169" s="53">
        <f t="shared" si="17"/>
        <v>181209.27327074154</v>
      </c>
      <c r="I169" s="53">
        <f t="shared" si="18"/>
        <v>3.2593896075392288</v>
      </c>
      <c r="J169" s="53">
        <f t="shared" si="19"/>
        <v>663350.02209433343</v>
      </c>
      <c r="K169" s="53">
        <f t="shared" si="20"/>
        <v>203519.70827910592</v>
      </c>
      <c r="L169" s="6"/>
    </row>
    <row r="170" spans="1:12" ht="14.4">
      <c r="A170" s="52" t="s">
        <v>41</v>
      </c>
      <c r="B170" s="52" t="s">
        <v>1047</v>
      </c>
      <c r="C170" s="52">
        <v>18</v>
      </c>
      <c r="D170" s="52">
        <v>1.272</v>
      </c>
      <c r="E170" s="52">
        <f t="shared" si="14"/>
        <v>618.19200000000001</v>
      </c>
      <c r="F170" s="52">
        <f t="shared" si="15"/>
        <v>22.896000000000001</v>
      </c>
      <c r="G170" s="52">
        <f t="shared" si="16"/>
        <v>12.175000000000001</v>
      </c>
      <c r="H170" s="53">
        <f t="shared" si="17"/>
        <v>181209.27327074154</v>
      </c>
      <c r="I170" s="53">
        <f t="shared" si="18"/>
        <v>3.2698825190870462</v>
      </c>
      <c r="J170" s="53">
        <f t="shared" si="19"/>
        <v>663350.02209433343</v>
      </c>
      <c r="K170" s="53">
        <f t="shared" si="20"/>
        <v>202866.6223395516</v>
      </c>
      <c r="L170" s="6"/>
    </row>
    <row r="171" spans="1:12" ht="14.4">
      <c r="A171" s="52" t="s">
        <v>41</v>
      </c>
      <c r="B171" s="52" t="s">
        <v>1048</v>
      </c>
      <c r="C171" s="52">
        <v>18</v>
      </c>
      <c r="D171" s="52">
        <v>1.413</v>
      </c>
      <c r="E171" s="52">
        <f t="shared" si="14"/>
        <v>686.71799999999996</v>
      </c>
      <c r="F171" s="52">
        <f t="shared" si="15"/>
        <v>25.434000000000001</v>
      </c>
      <c r="G171" s="52">
        <f t="shared" si="16"/>
        <v>12.175000000000001</v>
      </c>
      <c r="H171" s="53">
        <f t="shared" si="17"/>
        <v>181209.27327074154</v>
      </c>
      <c r="I171" s="53">
        <f t="shared" si="18"/>
        <v>3.2802771271843825</v>
      </c>
      <c r="J171" s="53">
        <f t="shared" si="19"/>
        <v>663350.02209433343</v>
      </c>
      <c r="K171" s="53">
        <f t="shared" si="20"/>
        <v>202223.77450886846</v>
      </c>
      <c r="L171" s="6"/>
    </row>
    <row r="172" spans="1:12" ht="14.4">
      <c r="A172" s="52" t="s">
        <v>41</v>
      </c>
      <c r="B172" s="52" t="s">
        <v>1049</v>
      </c>
      <c r="C172" s="52">
        <v>18</v>
      </c>
      <c r="D172" s="52">
        <v>1.554</v>
      </c>
      <c r="E172" s="52">
        <f t="shared" si="14"/>
        <v>755.24400000000003</v>
      </c>
      <c r="F172" s="52">
        <f t="shared" si="15"/>
        <v>27.972000000000001</v>
      </c>
      <c r="G172" s="52">
        <f t="shared" si="16"/>
        <v>12.175000000000001</v>
      </c>
      <c r="H172" s="53">
        <f t="shared" si="17"/>
        <v>181209.27327074154</v>
      </c>
      <c r="I172" s="53">
        <f t="shared" si="18"/>
        <v>3.2906474971052866</v>
      </c>
      <c r="J172" s="53">
        <f t="shared" si="19"/>
        <v>663350.02209433343</v>
      </c>
      <c r="K172" s="53">
        <f t="shared" si="20"/>
        <v>201586.47277712624</v>
      </c>
      <c r="L172" s="6"/>
    </row>
    <row r="173" spans="1:12" ht="14.4">
      <c r="A173" s="52" t="s">
        <v>41</v>
      </c>
      <c r="B173" s="52" t="s">
        <v>1050</v>
      </c>
      <c r="C173" s="52">
        <v>18</v>
      </c>
      <c r="D173" s="52">
        <v>1.696</v>
      </c>
      <c r="E173" s="52">
        <f t="shared" si="14"/>
        <v>824.25599999999986</v>
      </c>
      <c r="F173" s="52">
        <f t="shared" si="15"/>
        <v>30.527999999999999</v>
      </c>
      <c r="G173" s="52">
        <f t="shared" si="16"/>
        <v>12.175000000000001</v>
      </c>
      <c r="H173" s="53">
        <f t="shared" si="17"/>
        <v>181209.27327074154</v>
      </c>
      <c r="I173" s="53">
        <f t="shared" si="18"/>
        <v>3.3010670048939108</v>
      </c>
      <c r="J173" s="53">
        <f t="shared" si="19"/>
        <v>663350.02209433343</v>
      </c>
      <c r="K173" s="53">
        <f t="shared" si="20"/>
        <v>200950.1840195613</v>
      </c>
      <c r="L173" s="6"/>
    </row>
    <row r="174" spans="1:12" ht="14.4">
      <c r="A174" s="52" t="s">
        <v>41</v>
      </c>
      <c r="B174" s="52" t="s">
        <v>1051</v>
      </c>
      <c r="C174" s="52">
        <v>18</v>
      </c>
      <c r="D174" s="52">
        <v>1.837</v>
      </c>
      <c r="E174" s="52">
        <f t="shared" si="14"/>
        <v>892.78199999999993</v>
      </c>
      <c r="F174" s="52">
        <f t="shared" si="15"/>
        <v>33.066000000000003</v>
      </c>
      <c r="G174" s="52">
        <f t="shared" si="16"/>
        <v>12.175000000000001</v>
      </c>
      <c r="H174" s="53">
        <f t="shared" si="17"/>
        <v>181209.27327074154</v>
      </c>
      <c r="I174" s="53">
        <f t="shared" si="18"/>
        <v>3.3113889817021285</v>
      </c>
      <c r="J174" s="53">
        <f t="shared" si="19"/>
        <v>663350.02209433343</v>
      </c>
      <c r="K174" s="53">
        <f t="shared" si="20"/>
        <v>200323.79939651687</v>
      </c>
      <c r="L174" s="6"/>
    </row>
    <row r="175" spans="1:12" ht="14.4">
      <c r="A175" s="52" t="s">
        <v>41</v>
      </c>
      <c r="B175" s="52" t="s">
        <v>1052</v>
      </c>
      <c r="C175" s="52">
        <v>18</v>
      </c>
      <c r="D175" s="52">
        <v>1.978</v>
      </c>
      <c r="E175" s="52">
        <f t="shared" si="14"/>
        <v>961.30799999999999</v>
      </c>
      <c r="F175" s="52">
        <f t="shared" si="15"/>
        <v>35.603999999999999</v>
      </c>
      <c r="G175" s="52">
        <f t="shared" si="16"/>
        <v>12.175000000000001</v>
      </c>
      <c r="H175" s="53">
        <f t="shared" si="17"/>
        <v>181209.27327074154</v>
      </c>
      <c r="I175" s="53">
        <f t="shared" si="18"/>
        <v>3.3216869737855563</v>
      </c>
      <c r="J175" s="53">
        <f t="shared" si="19"/>
        <v>663350.02209433343</v>
      </c>
      <c r="K175" s="53">
        <f t="shared" si="20"/>
        <v>199702.74963578142</v>
      </c>
      <c r="L175" s="6"/>
    </row>
    <row r="176" spans="1:12" ht="14.4">
      <c r="A176" s="52" t="s">
        <v>41</v>
      </c>
      <c r="B176" s="52" t="s">
        <v>1053</v>
      </c>
      <c r="C176" s="52">
        <v>18</v>
      </c>
      <c r="D176" s="52">
        <v>2.12</v>
      </c>
      <c r="E176" s="52">
        <f t="shared" si="14"/>
        <v>1030.32</v>
      </c>
      <c r="F176" s="52">
        <f t="shared" si="15"/>
        <v>38.160000000000004</v>
      </c>
      <c r="G176" s="52">
        <f t="shared" si="16"/>
        <v>12.175000000000001</v>
      </c>
      <c r="H176" s="53">
        <f t="shared" si="17"/>
        <v>181209.27327074154</v>
      </c>
      <c r="I176" s="53">
        <f t="shared" si="18"/>
        <v>3.3320338453797773</v>
      </c>
      <c r="J176" s="53">
        <f t="shared" si="19"/>
        <v>663350.02209433343</v>
      </c>
      <c r="K176" s="53">
        <f t="shared" si="20"/>
        <v>199082.61826756035</v>
      </c>
      <c r="L176" s="6"/>
    </row>
    <row r="177" spans="1:12" ht="14.4">
      <c r="A177" s="52" t="s">
        <v>41</v>
      </c>
      <c r="B177" s="52" t="s">
        <v>1054</v>
      </c>
      <c r="C177" s="52">
        <v>18</v>
      </c>
      <c r="D177" s="52">
        <v>2.2610000000000001</v>
      </c>
      <c r="E177" s="52">
        <f t="shared" si="14"/>
        <v>1098.846</v>
      </c>
      <c r="F177" s="52">
        <f t="shared" si="15"/>
        <v>40.698</v>
      </c>
      <c r="G177" s="52">
        <f t="shared" si="16"/>
        <v>12.175000000000001</v>
      </c>
      <c r="H177" s="53">
        <f t="shared" si="17"/>
        <v>181209.27327074154</v>
      </c>
      <c r="I177" s="53">
        <f t="shared" si="18"/>
        <v>3.342283949503706</v>
      </c>
      <c r="J177" s="53">
        <f t="shared" si="19"/>
        <v>663350.02209433343</v>
      </c>
      <c r="K177" s="53">
        <f t="shared" si="20"/>
        <v>198472.07242605282</v>
      </c>
      <c r="L177" s="6"/>
    </row>
    <row r="178" spans="1:12" ht="14.4">
      <c r="A178" s="52" t="s">
        <v>41</v>
      </c>
      <c r="B178" s="52" t="s">
        <v>1055</v>
      </c>
      <c r="C178" s="52">
        <v>18</v>
      </c>
      <c r="D178" s="52">
        <v>2.4020000000000001</v>
      </c>
      <c r="E178" s="52">
        <f t="shared" si="14"/>
        <v>1167.3720000000001</v>
      </c>
      <c r="F178" s="52">
        <f t="shared" si="15"/>
        <v>43.236000000000004</v>
      </c>
      <c r="G178" s="52">
        <f t="shared" si="16"/>
        <v>12.175000000000001</v>
      </c>
      <c r="H178" s="53">
        <f t="shared" si="17"/>
        <v>181209.27327074154</v>
      </c>
      <c r="I178" s="53">
        <f t="shared" si="18"/>
        <v>3.3525103188330734</v>
      </c>
      <c r="J178" s="53">
        <f t="shared" si="19"/>
        <v>663350.02209433343</v>
      </c>
      <c r="K178" s="53">
        <f t="shared" si="20"/>
        <v>197866.66080277102</v>
      </c>
      <c r="L178" s="6"/>
    </row>
    <row r="179" spans="1:12" ht="14.4">
      <c r="A179" s="52" t="s">
        <v>41</v>
      </c>
      <c r="B179" s="52" t="s">
        <v>1056</v>
      </c>
      <c r="C179" s="52">
        <v>18</v>
      </c>
      <c r="D179" s="52">
        <v>2.5430000000000001</v>
      </c>
      <c r="E179" s="52">
        <f t="shared" si="14"/>
        <v>1235.8979999999999</v>
      </c>
      <c r="F179" s="52">
        <f t="shared" si="15"/>
        <v>45.774000000000001</v>
      </c>
      <c r="G179" s="52">
        <f t="shared" si="16"/>
        <v>12.175000000000001</v>
      </c>
      <c r="H179" s="53">
        <f t="shared" si="17"/>
        <v>181209.27327074154</v>
      </c>
      <c r="I179" s="53">
        <f t="shared" si="18"/>
        <v>3.362713035711776</v>
      </c>
      <c r="J179" s="53">
        <f t="shared" si="19"/>
        <v>663350.02209433343</v>
      </c>
      <c r="K179" s="53">
        <f t="shared" si="20"/>
        <v>197266.31890666936</v>
      </c>
      <c r="L179" s="6"/>
    </row>
    <row r="180" spans="1:12" ht="14.4">
      <c r="A180" s="52" t="s">
        <v>41</v>
      </c>
      <c r="B180" s="52" t="s">
        <v>1057</v>
      </c>
      <c r="C180" s="52">
        <v>18</v>
      </c>
      <c r="D180" s="52">
        <v>2.6850000000000001</v>
      </c>
      <c r="E180" s="52">
        <f t="shared" si="14"/>
        <v>1304.9100000000001</v>
      </c>
      <c r="F180" s="52">
        <f t="shared" si="15"/>
        <v>48.33</v>
      </c>
      <c r="G180" s="52">
        <f t="shared" si="16"/>
        <v>12.175000000000001</v>
      </c>
      <c r="H180" s="53">
        <f t="shared" si="17"/>
        <v>181209.27327074154</v>
      </c>
      <c r="I180" s="53">
        <f t="shared" si="18"/>
        <v>3.3729642906499184</v>
      </c>
      <c r="J180" s="53">
        <f t="shared" si="19"/>
        <v>663350.02209433343</v>
      </c>
      <c r="K180" s="53">
        <f t="shared" si="20"/>
        <v>196666.77881327824</v>
      </c>
      <c r="L180" s="6"/>
    </row>
    <row r="181" spans="1:12" ht="14.4">
      <c r="A181" s="52" t="s">
        <v>41</v>
      </c>
      <c r="B181" s="52" t="s">
        <v>1058</v>
      </c>
      <c r="C181" s="52">
        <v>18</v>
      </c>
      <c r="D181" s="52">
        <v>2.8260000000000001</v>
      </c>
      <c r="E181" s="52">
        <f t="shared" si="14"/>
        <v>1373.4359999999999</v>
      </c>
      <c r="F181" s="52">
        <f t="shared" si="15"/>
        <v>50.868000000000002</v>
      </c>
      <c r="G181" s="52">
        <f t="shared" si="16"/>
        <v>12.175000000000001</v>
      </c>
      <c r="H181" s="53">
        <f t="shared" si="17"/>
        <v>181209.27327074154</v>
      </c>
      <c r="I181" s="53">
        <f t="shared" si="18"/>
        <v>3.3831197818418159</v>
      </c>
      <c r="J181" s="53">
        <f t="shared" si="19"/>
        <v>663350.02209433343</v>
      </c>
      <c r="K181" s="53">
        <f t="shared" si="20"/>
        <v>196076.42202168697</v>
      </c>
      <c r="L181" s="6"/>
    </row>
    <row r="182" spans="1:12" ht="14.4">
      <c r="A182" s="52" t="s">
        <v>41</v>
      </c>
      <c r="B182" s="52" t="s">
        <v>1059</v>
      </c>
      <c r="C182" s="52">
        <v>18</v>
      </c>
      <c r="D182" s="52">
        <v>2.9670000000000001</v>
      </c>
      <c r="E182" s="52">
        <f t="shared" si="14"/>
        <v>1441.962</v>
      </c>
      <c r="F182" s="52">
        <f t="shared" si="15"/>
        <v>53.405999999999999</v>
      </c>
      <c r="G182" s="52">
        <f t="shared" si="16"/>
        <v>12.175000000000001</v>
      </c>
      <c r="H182" s="53">
        <f t="shared" si="17"/>
        <v>181209.27327074154</v>
      </c>
      <c r="I182" s="53">
        <f t="shared" si="18"/>
        <v>3.393251865915325</v>
      </c>
      <c r="J182" s="53">
        <f t="shared" si="19"/>
        <v>663350.02209433343</v>
      </c>
      <c r="K182" s="53">
        <f t="shared" si="20"/>
        <v>195490.94741760223</v>
      </c>
      <c r="L182" s="6"/>
    </row>
    <row r="183" spans="1:12" ht="14.4">
      <c r="A183" s="52" t="s">
        <v>41</v>
      </c>
      <c r="B183" s="52" t="s">
        <v>1060</v>
      </c>
      <c r="C183" s="52">
        <v>18</v>
      </c>
      <c r="D183" s="52">
        <v>3.109</v>
      </c>
      <c r="E183" s="52">
        <f t="shared" si="14"/>
        <v>1510.9739999999999</v>
      </c>
      <c r="F183" s="52">
        <f t="shared" si="15"/>
        <v>55.962000000000003</v>
      </c>
      <c r="G183" s="52">
        <f t="shared" si="16"/>
        <v>12.175000000000001</v>
      </c>
      <c r="H183" s="53">
        <f t="shared" si="17"/>
        <v>181209.27327074154</v>
      </c>
      <c r="I183" s="53">
        <f t="shared" si="18"/>
        <v>3.4034322339090779</v>
      </c>
      <c r="J183" s="53">
        <f t="shared" si="19"/>
        <v>663350.02209433343</v>
      </c>
      <c r="K183" s="53">
        <f t="shared" si="20"/>
        <v>194906.1936609885</v>
      </c>
      <c r="L183" s="6"/>
    </row>
    <row r="184" spans="1:12" ht="14.4">
      <c r="A184" s="52" t="s">
        <v>41</v>
      </c>
      <c r="B184" s="52" t="s">
        <v>1061</v>
      </c>
      <c r="C184" s="52">
        <v>18</v>
      </c>
      <c r="D184" s="52">
        <v>3.25</v>
      </c>
      <c r="E184" s="52">
        <f t="shared" si="14"/>
        <v>1579.5</v>
      </c>
      <c r="F184" s="52">
        <f t="shared" si="15"/>
        <v>58.5</v>
      </c>
      <c r="G184" s="52">
        <f t="shared" si="16"/>
        <v>12.175000000000001</v>
      </c>
      <c r="H184" s="53">
        <f t="shared" si="17"/>
        <v>181209.27327074154</v>
      </c>
      <c r="I184" s="53">
        <f t="shared" si="18"/>
        <v>3.4135175812940064</v>
      </c>
      <c r="J184" s="53">
        <f t="shared" si="19"/>
        <v>663350.02209433343</v>
      </c>
      <c r="K184" s="53">
        <f t="shared" si="20"/>
        <v>194330.33704864315</v>
      </c>
      <c r="L184" s="6"/>
    </row>
    <row r="185" spans="1:12" ht="14.4">
      <c r="A185" s="52" t="s">
        <v>41</v>
      </c>
      <c r="B185" s="52" t="s">
        <v>1062</v>
      </c>
      <c r="C185" s="52">
        <v>18</v>
      </c>
      <c r="D185" s="52">
        <v>3.391</v>
      </c>
      <c r="E185" s="52">
        <f t="shared" si="14"/>
        <v>1648.0259999999998</v>
      </c>
      <c r="F185" s="52">
        <f t="shared" si="15"/>
        <v>61.037999999999997</v>
      </c>
      <c r="G185" s="52">
        <f t="shared" si="16"/>
        <v>12.175000000000001</v>
      </c>
      <c r="H185" s="53">
        <f t="shared" si="17"/>
        <v>181209.27327074154</v>
      </c>
      <c r="I185" s="53">
        <f t="shared" si="18"/>
        <v>3.423579763511611</v>
      </c>
      <c r="J185" s="53">
        <f t="shared" si="19"/>
        <v>663350.02209433343</v>
      </c>
      <c r="K185" s="53">
        <f t="shared" si="20"/>
        <v>193759.18422123356</v>
      </c>
      <c r="L185" s="6"/>
    </row>
    <row r="186" spans="1:12" ht="14.4">
      <c r="A186" s="52" t="s">
        <v>41</v>
      </c>
      <c r="B186" s="52" t="s">
        <v>1063</v>
      </c>
      <c r="C186" s="52">
        <v>18</v>
      </c>
      <c r="D186" s="52">
        <v>3.5329999999999999</v>
      </c>
      <c r="E186" s="52">
        <f t="shared" si="14"/>
        <v>1717.038</v>
      </c>
      <c r="F186" s="52">
        <f t="shared" si="15"/>
        <v>63.594000000000001</v>
      </c>
      <c r="G186" s="52">
        <f t="shared" si="16"/>
        <v>12.175000000000001</v>
      </c>
      <c r="H186" s="53">
        <f t="shared" si="17"/>
        <v>181209.27327074154</v>
      </c>
      <c r="I186" s="53">
        <f t="shared" si="18"/>
        <v>3.4336899772967282</v>
      </c>
      <c r="J186" s="53">
        <f t="shared" si="19"/>
        <v>663350.02209433343</v>
      </c>
      <c r="K186" s="53">
        <f t="shared" si="20"/>
        <v>193188.67646186711</v>
      </c>
      <c r="L186" s="6"/>
    </row>
    <row r="187" spans="1:12" ht="14.4">
      <c r="A187" s="52" t="s">
        <v>41</v>
      </c>
      <c r="B187" s="52" t="s">
        <v>1064</v>
      </c>
      <c r="C187" s="52">
        <v>18</v>
      </c>
      <c r="D187" s="52">
        <v>3.6739999999999999</v>
      </c>
      <c r="E187" s="52">
        <f t="shared" si="14"/>
        <v>1785.5639999999999</v>
      </c>
      <c r="F187" s="52">
        <f t="shared" si="15"/>
        <v>66.132000000000005</v>
      </c>
      <c r="G187" s="52">
        <f t="shared" si="16"/>
        <v>12.175000000000001</v>
      </c>
      <c r="H187" s="53">
        <f t="shared" si="17"/>
        <v>181209.27327074154</v>
      </c>
      <c r="I187" s="53">
        <f t="shared" si="18"/>
        <v>3.4437059050960999</v>
      </c>
      <c r="J187" s="53">
        <f t="shared" si="19"/>
        <v>663350.02209433343</v>
      </c>
      <c r="K187" s="53">
        <f t="shared" si="20"/>
        <v>192626.7922916089</v>
      </c>
      <c r="L187" s="6"/>
    </row>
    <row r="188" spans="1:12" ht="14.4">
      <c r="A188" s="52" t="s">
        <v>41</v>
      </c>
      <c r="B188" s="52" t="s">
        <v>1065</v>
      </c>
      <c r="C188" s="52">
        <v>18</v>
      </c>
      <c r="D188" s="52">
        <v>3.8149999999999999</v>
      </c>
      <c r="E188" s="52">
        <f t="shared" si="14"/>
        <v>1854.0899999999997</v>
      </c>
      <c r="F188" s="52">
        <f t="shared" si="15"/>
        <v>68.67</v>
      </c>
      <c r="G188" s="52">
        <f t="shared" si="16"/>
        <v>12.175000000000001</v>
      </c>
      <c r="H188" s="53">
        <f t="shared" si="17"/>
        <v>181209.27327074154</v>
      </c>
      <c r="I188" s="53">
        <f t="shared" si="18"/>
        <v>3.4536989063560535</v>
      </c>
      <c r="J188" s="53">
        <f t="shared" si="19"/>
        <v>663350.02209433343</v>
      </c>
      <c r="K188" s="53">
        <f t="shared" si="20"/>
        <v>192069.44209106642</v>
      </c>
      <c r="L188" s="6"/>
    </row>
    <row r="189" spans="1:12" ht="14.4">
      <c r="A189" s="52" t="s">
        <v>41</v>
      </c>
      <c r="B189" s="52" t="s">
        <v>1066</v>
      </c>
      <c r="C189" s="52">
        <v>18</v>
      </c>
      <c r="D189" s="52">
        <v>3.956</v>
      </c>
      <c r="E189" s="52">
        <f t="shared" si="14"/>
        <v>1922.616</v>
      </c>
      <c r="F189" s="52">
        <f t="shared" si="15"/>
        <v>71.207999999999998</v>
      </c>
      <c r="G189" s="52">
        <f t="shared" si="16"/>
        <v>12.175000000000001</v>
      </c>
      <c r="H189" s="53">
        <f t="shared" si="17"/>
        <v>181209.27327074154</v>
      </c>
      <c r="I189" s="53">
        <f t="shared" si="18"/>
        <v>3.4636690597051487</v>
      </c>
      <c r="J189" s="53">
        <f t="shared" si="19"/>
        <v>663350.02209433343</v>
      </c>
      <c r="K189" s="53">
        <f t="shared" si="20"/>
        <v>191516.57120233143</v>
      </c>
      <c r="L189" s="6"/>
    </row>
    <row r="190" spans="1:12" ht="14.4">
      <c r="A190" s="52" t="s">
        <v>41</v>
      </c>
      <c r="B190" s="52" t="s">
        <v>1067</v>
      </c>
      <c r="C190" s="52">
        <v>18</v>
      </c>
      <c r="D190" s="52">
        <v>4.0979999999999999</v>
      </c>
      <c r="E190" s="52">
        <f t="shared" si="14"/>
        <v>1991.6279999999999</v>
      </c>
      <c r="F190" s="52">
        <f t="shared" si="15"/>
        <v>73.763999999999996</v>
      </c>
      <c r="G190" s="52">
        <f t="shared" si="16"/>
        <v>12.175000000000001</v>
      </c>
      <c r="H190" s="53">
        <f t="shared" si="17"/>
        <v>181209.27327074154</v>
      </c>
      <c r="I190" s="53">
        <f t="shared" si="18"/>
        <v>3.4736869111037327</v>
      </c>
      <c r="J190" s="53">
        <f t="shared" si="19"/>
        <v>663350.02209433343</v>
      </c>
      <c r="K190" s="53">
        <f t="shared" si="20"/>
        <v>190964.25183683579</v>
      </c>
      <c r="L190" s="6"/>
    </row>
    <row r="191" spans="1:12" ht="14.4">
      <c r="A191" s="52" t="s">
        <v>41</v>
      </c>
      <c r="B191" s="52" t="s">
        <v>1068</v>
      </c>
      <c r="C191" s="52">
        <v>18</v>
      </c>
      <c r="D191" s="52">
        <v>4.2389999999999999</v>
      </c>
      <c r="E191" s="52">
        <f t="shared" si="14"/>
        <v>2060.1539999999995</v>
      </c>
      <c r="F191" s="52">
        <f t="shared" si="15"/>
        <v>76.301999999999992</v>
      </c>
      <c r="G191" s="52">
        <f t="shared" si="16"/>
        <v>12.175000000000001</v>
      </c>
      <c r="H191" s="53">
        <f t="shared" si="17"/>
        <v>181209.27327074154</v>
      </c>
      <c r="I191" s="53">
        <f t="shared" si="18"/>
        <v>3.4836114424254201</v>
      </c>
      <c r="J191" s="53">
        <f t="shared" si="19"/>
        <v>663350.02209433343</v>
      </c>
      <c r="K191" s="53">
        <f t="shared" si="20"/>
        <v>190420.20990506461</v>
      </c>
      <c r="L191" s="6"/>
    </row>
    <row r="192" spans="1:12" ht="14.4">
      <c r="A192" s="52" t="s">
        <v>41</v>
      </c>
      <c r="B192" s="52" t="s">
        <v>1069</v>
      </c>
      <c r="C192" s="52">
        <v>18</v>
      </c>
      <c r="D192" s="52">
        <v>4.38</v>
      </c>
      <c r="E192" s="52">
        <f t="shared" si="14"/>
        <v>2128.6799999999998</v>
      </c>
      <c r="F192" s="52">
        <f t="shared" si="15"/>
        <v>78.84</v>
      </c>
      <c r="G192" s="52">
        <f t="shared" si="16"/>
        <v>12.175000000000001</v>
      </c>
      <c r="H192" s="53">
        <f t="shared" si="17"/>
        <v>181209.27327074154</v>
      </c>
      <c r="I192" s="53">
        <f t="shared" si="18"/>
        <v>3.4935133601240493</v>
      </c>
      <c r="J192" s="53">
        <f t="shared" si="19"/>
        <v>663350.02209433343</v>
      </c>
      <c r="K192" s="53">
        <f t="shared" si="20"/>
        <v>189880.48812579291</v>
      </c>
      <c r="L192" s="6"/>
    </row>
    <row r="193" spans="1:12" ht="14.4">
      <c r="A193" s="52" t="s">
        <v>41</v>
      </c>
      <c r="B193" s="52" t="s">
        <v>1070</v>
      </c>
      <c r="C193" s="52">
        <v>18</v>
      </c>
      <c r="D193" s="52">
        <v>4.5220000000000002</v>
      </c>
      <c r="E193" s="52">
        <f t="shared" si="14"/>
        <v>2197.692</v>
      </c>
      <c r="F193" s="52">
        <f t="shared" si="15"/>
        <v>81.396000000000001</v>
      </c>
      <c r="G193" s="52">
        <f t="shared" si="16"/>
        <v>12.175000000000001</v>
      </c>
      <c r="H193" s="53">
        <f t="shared" si="17"/>
        <v>181209.27327074154</v>
      </c>
      <c r="I193" s="53">
        <f t="shared" si="18"/>
        <v>3.5034627276358896</v>
      </c>
      <c r="J193" s="53">
        <f t="shared" si="19"/>
        <v>663350.02209433343</v>
      </c>
      <c r="K193" s="53">
        <f t="shared" si="20"/>
        <v>189341.25283015557</v>
      </c>
      <c r="L193" s="6"/>
    </row>
    <row r="194" spans="1:12" ht="14.4">
      <c r="A194" s="52" t="s">
        <v>41</v>
      </c>
      <c r="B194" s="52" t="s">
        <v>1071</v>
      </c>
      <c r="C194" s="52">
        <v>18</v>
      </c>
      <c r="D194" s="52">
        <v>4.6630000000000003</v>
      </c>
      <c r="E194" s="52">
        <f t="shared" si="14"/>
        <v>2266.2179999999998</v>
      </c>
      <c r="F194" s="52">
        <f t="shared" si="15"/>
        <v>83.933999999999997</v>
      </c>
      <c r="G194" s="52">
        <f t="shared" si="16"/>
        <v>12.175000000000001</v>
      </c>
      <c r="H194" s="53">
        <f t="shared" si="17"/>
        <v>181209.27327074154</v>
      </c>
      <c r="I194" s="53">
        <f t="shared" si="18"/>
        <v>3.5133194903284677</v>
      </c>
      <c r="J194" s="53">
        <f t="shared" si="19"/>
        <v>663350.02209433343</v>
      </c>
      <c r="K194" s="53">
        <f t="shared" si="20"/>
        <v>188810.04813835345</v>
      </c>
      <c r="L194" s="6"/>
    </row>
    <row r="195" spans="1:12" ht="14.4">
      <c r="A195" s="52" t="s">
        <v>41</v>
      </c>
      <c r="B195" s="52" t="s">
        <v>1072</v>
      </c>
      <c r="C195" s="52">
        <v>18</v>
      </c>
      <c r="D195" s="52">
        <v>4.8040000000000003</v>
      </c>
      <c r="E195" s="52">
        <f t="shared" ref="E195:E258" si="21">(1/12)*D195*(C195)^3</f>
        <v>2334.7440000000001</v>
      </c>
      <c r="F195" s="52">
        <f t="shared" ref="F195:F258" si="22">(C195*D195)</f>
        <v>86.472000000000008</v>
      </c>
      <c r="G195" s="52">
        <f t="shared" ref="G195:G258" si="23">($O$5+C195)/2</f>
        <v>12.175000000000001</v>
      </c>
      <c r="H195" s="53">
        <f t="shared" ref="H195:H258" si="24">$R$5+$P$5*(G195-$I$2)^2</f>
        <v>181209.27327074154</v>
      </c>
      <c r="I195" s="53">
        <f t="shared" ref="I195:I258" si="25">($P$5*$Q$5+F195*G195)/(F195+$P$5)</f>
        <v>3.5231538704934504</v>
      </c>
      <c r="J195" s="53">
        <f t="shared" ref="J195:J258" si="26">SUM($S$5+H195)</f>
        <v>663350.02209433343</v>
      </c>
      <c r="K195" s="53">
        <f t="shared" ref="K195:K258" si="27">J195/I195</f>
        <v>188283.01189167905</v>
      </c>
      <c r="L195" s="6"/>
    </row>
    <row r="196" spans="1:12" ht="14.4">
      <c r="A196" s="52" t="s">
        <v>41</v>
      </c>
      <c r="B196" s="52" t="s">
        <v>1073</v>
      </c>
      <c r="C196" s="52">
        <v>18</v>
      </c>
      <c r="D196" s="52">
        <v>4.9459999999999997</v>
      </c>
      <c r="E196" s="52">
        <f t="shared" si="21"/>
        <v>2403.7559999999999</v>
      </c>
      <c r="F196" s="52">
        <f t="shared" si="22"/>
        <v>89.027999999999992</v>
      </c>
      <c r="G196" s="52">
        <f t="shared" si="23"/>
        <v>12.175000000000001</v>
      </c>
      <c r="H196" s="53">
        <f t="shared" si="24"/>
        <v>181209.27327074154</v>
      </c>
      <c r="I196" s="53">
        <f t="shared" si="25"/>
        <v>3.5330354539785507</v>
      </c>
      <c r="J196" s="53">
        <f t="shared" si="26"/>
        <v>663350.02209433343</v>
      </c>
      <c r="K196" s="53">
        <f t="shared" si="27"/>
        <v>187756.40118395502</v>
      </c>
      <c r="L196" s="6"/>
    </row>
    <row r="197" spans="1:12" ht="14.4">
      <c r="A197" s="52" t="s">
        <v>41</v>
      </c>
      <c r="B197" s="52" t="s">
        <v>1074</v>
      </c>
      <c r="C197" s="52">
        <v>18</v>
      </c>
      <c r="D197" s="52">
        <v>5.0869999999999997</v>
      </c>
      <c r="E197" s="52">
        <f t="shared" si="21"/>
        <v>2472.2819999999997</v>
      </c>
      <c r="F197" s="52">
        <f t="shared" si="22"/>
        <v>91.566000000000003</v>
      </c>
      <c r="G197" s="52">
        <f t="shared" si="23"/>
        <v>12.175000000000001</v>
      </c>
      <c r="H197" s="53">
        <f t="shared" si="24"/>
        <v>181209.27327074154</v>
      </c>
      <c r="I197" s="53">
        <f t="shared" si="25"/>
        <v>3.5428251398061499</v>
      </c>
      <c r="J197" s="53">
        <f t="shared" si="26"/>
        <v>663350.02209433343</v>
      </c>
      <c r="K197" s="53">
        <f t="shared" si="27"/>
        <v>187237.58467250501</v>
      </c>
      <c r="L197" s="6"/>
    </row>
    <row r="198" spans="1:12" ht="14.4">
      <c r="A198" s="52" t="s">
        <v>41</v>
      </c>
      <c r="B198" s="52" t="s">
        <v>1075</v>
      </c>
      <c r="C198" s="52">
        <v>18</v>
      </c>
      <c r="D198" s="52">
        <v>5.2279999999999998</v>
      </c>
      <c r="E198" s="52">
        <f t="shared" si="21"/>
        <v>2540.808</v>
      </c>
      <c r="F198" s="52">
        <f t="shared" si="22"/>
        <v>94.103999999999999</v>
      </c>
      <c r="G198" s="52">
        <f t="shared" si="23"/>
        <v>12.175000000000001</v>
      </c>
      <c r="H198" s="53">
        <f t="shared" si="24"/>
        <v>181209.27327074154</v>
      </c>
      <c r="I198" s="53">
        <f t="shared" si="25"/>
        <v>3.552592671063465</v>
      </c>
      <c r="J198" s="53">
        <f t="shared" si="26"/>
        <v>663350.02209433343</v>
      </c>
      <c r="K198" s="53">
        <f t="shared" si="27"/>
        <v>186722.79191967152</v>
      </c>
      <c r="L198" s="6"/>
    </row>
    <row r="199" spans="1:12" ht="14.4">
      <c r="A199" s="52" t="s">
        <v>41</v>
      </c>
      <c r="B199" s="52" t="s">
        <v>1076</v>
      </c>
      <c r="C199" s="52">
        <v>18</v>
      </c>
      <c r="D199" s="52">
        <v>5.3689999999999998</v>
      </c>
      <c r="E199" s="52">
        <f t="shared" si="21"/>
        <v>2609.3339999999998</v>
      </c>
      <c r="F199" s="52">
        <f t="shared" si="22"/>
        <v>96.641999999999996</v>
      </c>
      <c r="G199" s="52">
        <f t="shared" si="23"/>
        <v>12.175000000000001</v>
      </c>
      <c r="H199" s="53">
        <f t="shared" si="24"/>
        <v>181209.27327074154</v>
      </c>
      <c r="I199" s="53">
        <f t="shared" si="25"/>
        <v>3.5623381228709201</v>
      </c>
      <c r="J199" s="53">
        <f t="shared" si="26"/>
        <v>663350.02209433343</v>
      </c>
      <c r="K199" s="53">
        <f t="shared" si="27"/>
        <v>186211.97629598778</v>
      </c>
      <c r="L199" s="6"/>
    </row>
    <row r="200" spans="1:12" ht="14.4">
      <c r="A200" s="52" t="s">
        <v>41</v>
      </c>
      <c r="B200" s="52" t="s">
        <v>1077</v>
      </c>
      <c r="C200" s="52">
        <v>18</v>
      </c>
      <c r="D200" s="52">
        <v>5.5110000000000001</v>
      </c>
      <c r="E200" s="52">
        <f t="shared" si="21"/>
        <v>2678.346</v>
      </c>
      <c r="F200" s="52">
        <f t="shared" si="22"/>
        <v>99.198000000000008</v>
      </c>
      <c r="G200" s="52">
        <f t="shared" si="23"/>
        <v>12.175000000000001</v>
      </c>
      <c r="H200" s="53">
        <f t="shared" si="24"/>
        <v>181209.27327074154</v>
      </c>
      <c r="I200" s="53">
        <f t="shared" si="25"/>
        <v>3.572130452221626</v>
      </c>
      <c r="J200" s="53">
        <f t="shared" si="26"/>
        <v>663350.02209433343</v>
      </c>
      <c r="K200" s="53">
        <f t="shared" si="27"/>
        <v>185701.51089576646</v>
      </c>
      <c r="L200" s="6"/>
    </row>
    <row r="201" spans="1:12" ht="14.4">
      <c r="A201" s="52" t="s">
        <v>41</v>
      </c>
      <c r="B201" s="52" t="s">
        <v>1078</v>
      </c>
      <c r="C201" s="52">
        <v>18</v>
      </c>
      <c r="D201" s="52">
        <v>5.6520000000000001</v>
      </c>
      <c r="E201" s="52">
        <f t="shared" si="21"/>
        <v>2746.8719999999998</v>
      </c>
      <c r="F201" s="52">
        <f t="shared" si="22"/>
        <v>101.736</v>
      </c>
      <c r="G201" s="52">
        <f t="shared" si="23"/>
        <v>12.175000000000001</v>
      </c>
      <c r="H201" s="53">
        <f t="shared" si="24"/>
        <v>181209.27327074154</v>
      </c>
      <c r="I201" s="53">
        <f t="shared" si="25"/>
        <v>3.5818318138671499</v>
      </c>
      <c r="J201" s="53">
        <f t="shared" si="26"/>
        <v>663350.02209433343</v>
      </c>
      <c r="K201" s="53">
        <f t="shared" si="27"/>
        <v>185198.53989965623</v>
      </c>
      <c r="L201" s="6"/>
    </row>
    <row r="202" spans="1:12" ht="14.4">
      <c r="A202" s="52" t="s">
        <v>41</v>
      </c>
      <c r="B202" s="52" t="s">
        <v>1079</v>
      </c>
      <c r="C202" s="52">
        <v>20</v>
      </c>
      <c r="D202" s="52">
        <v>0.157</v>
      </c>
      <c r="E202" s="52">
        <f t="shared" si="21"/>
        <v>104.66666666666666</v>
      </c>
      <c r="F202" s="52">
        <f t="shared" si="22"/>
        <v>3.14</v>
      </c>
      <c r="G202" s="52">
        <f t="shared" si="23"/>
        <v>13.175000000000001</v>
      </c>
      <c r="H202" s="53">
        <f t="shared" si="24"/>
        <v>222030.18072397183</v>
      </c>
      <c r="I202" s="53">
        <f t="shared" si="25"/>
        <v>3.1895909122919122</v>
      </c>
      <c r="J202" s="53">
        <f t="shared" si="26"/>
        <v>704170.92954756366</v>
      </c>
      <c r="K202" s="53">
        <f t="shared" si="27"/>
        <v>220771.54999215077</v>
      </c>
      <c r="L202" s="6"/>
    </row>
    <row r="203" spans="1:12" ht="14.4">
      <c r="A203" s="52" t="s">
        <v>41</v>
      </c>
      <c r="B203" s="52" t="s">
        <v>1080</v>
      </c>
      <c r="C203" s="52">
        <v>20</v>
      </c>
      <c r="D203" s="52">
        <v>0.314</v>
      </c>
      <c r="E203" s="52">
        <f t="shared" si="21"/>
        <v>209.33333333333331</v>
      </c>
      <c r="F203" s="52">
        <f t="shared" si="22"/>
        <v>6.28</v>
      </c>
      <c r="G203" s="52">
        <f t="shared" si="23"/>
        <v>13.175000000000001</v>
      </c>
      <c r="H203" s="53">
        <f t="shared" si="24"/>
        <v>222030.18072397183</v>
      </c>
      <c r="I203" s="53">
        <f t="shared" si="25"/>
        <v>3.2041393076755691</v>
      </c>
      <c r="J203" s="53">
        <f t="shared" si="26"/>
        <v>704170.92954756366</v>
      </c>
      <c r="K203" s="53">
        <f t="shared" si="27"/>
        <v>219769.13671035165</v>
      </c>
      <c r="L203" s="6"/>
    </row>
    <row r="204" spans="1:12" ht="14.4">
      <c r="A204" s="52" t="s">
        <v>41</v>
      </c>
      <c r="B204" s="52" t="s">
        <v>1081</v>
      </c>
      <c r="C204" s="52">
        <v>20</v>
      </c>
      <c r="D204" s="52">
        <v>0.47099999999999997</v>
      </c>
      <c r="E204" s="52">
        <f t="shared" si="21"/>
        <v>313.99999999999994</v>
      </c>
      <c r="F204" s="52">
        <f t="shared" si="22"/>
        <v>9.42</v>
      </c>
      <c r="G204" s="52">
        <f t="shared" si="23"/>
        <v>13.175000000000001</v>
      </c>
      <c r="H204" s="53">
        <f t="shared" si="24"/>
        <v>222030.18072397183</v>
      </c>
      <c r="I204" s="53">
        <f t="shared" si="25"/>
        <v>3.2186453717175998</v>
      </c>
      <c r="J204" s="53">
        <f t="shared" si="26"/>
        <v>704170.92954756366</v>
      </c>
      <c r="K204" s="53">
        <f t="shared" si="27"/>
        <v>218778.66251906761</v>
      </c>
      <c r="L204" s="6"/>
    </row>
    <row r="205" spans="1:12" ht="14.4">
      <c r="A205" s="52" t="s">
        <v>41</v>
      </c>
      <c r="B205" s="52" t="s">
        <v>1082</v>
      </c>
      <c r="C205" s="52">
        <v>20</v>
      </c>
      <c r="D205" s="52">
        <v>0.628</v>
      </c>
      <c r="E205" s="52">
        <f t="shared" si="21"/>
        <v>418.66666666666663</v>
      </c>
      <c r="F205" s="52">
        <f t="shared" si="22"/>
        <v>12.56</v>
      </c>
      <c r="G205" s="52">
        <f t="shared" si="23"/>
        <v>13.175000000000001</v>
      </c>
      <c r="H205" s="53">
        <f t="shared" si="24"/>
        <v>222030.18072397183</v>
      </c>
      <c r="I205" s="53">
        <f t="shared" si="25"/>
        <v>3.2331092889063147</v>
      </c>
      <c r="J205" s="53">
        <f t="shared" si="26"/>
        <v>704170.92954756366</v>
      </c>
      <c r="K205" s="53">
        <f t="shared" si="27"/>
        <v>217799.91538293104</v>
      </c>
      <c r="L205" s="6"/>
    </row>
    <row r="206" spans="1:12" ht="14.4">
      <c r="A206" s="52" t="s">
        <v>41</v>
      </c>
      <c r="B206" s="52" t="s">
        <v>1083</v>
      </c>
      <c r="C206" s="52">
        <v>20</v>
      </c>
      <c r="D206" s="52">
        <v>0.78500000000000003</v>
      </c>
      <c r="E206" s="52">
        <f t="shared" si="21"/>
        <v>523.33333333333337</v>
      </c>
      <c r="F206" s="52">
        <f t="shared" si="22"/>
        <v>15.700000000000001</v>
      </c>
      <c r="G206" s="52">
        <f t="shared" si="23"/>
        <v>13.175000000000001</v>
      </c>
      <c r="H206" s="53">
        <f t="shared" si="24"/>
        <v>222030.18072397183</v>
      </c>
      <c r="I206" s="53">
        <f t="shared" si="25"/>
        <v>3.2475312426595324</v>
      </c>
      <c r="J206" s="53">
        <f t="shared" si="26"/>
        <v>704170.92954756366</v>
      </c>
      <c r="K206" s="53">
        <f t="shared" si="27"/>
        <v>216832.68825795501</v>
      </c>
      <c r="L206" s="6"/>
    </row>
    <row r="207" spans="1:12" ht="14.4">
      <c r="A207" s="52" t="s">
        <v>41</v>
      </c>
      <c r="B207" s="52" t="s">
        <v>1084</v>
      </c>
      <c r="C207" s="52">
        <v>20</v>
      </c>
      <c r="D207" s="52">
        <v>0.94199999999999995</v>
      </c>
      <c r="E207" s="52">
        <f t="shared" si="21"/>
        <v>627.99999999999989</v>
      </c>
      <c r="F207" s="52">
        <f t="shared" si="22"/>
        <v>18.84</v>
      </c>
      <c r="G207" s="52">
        <f t="shared" si="23"/>
        <v>13.175000000000001</v>
      </c>
      <c r="H207" s="53">
        <f t="shared" si="24"/>
        <v>222030.18072397183</v>
      </c>
      <c r="I207" s="53">
        <f t="shared" si="25"/>
        <v>3.2619114153323312</v>
      </c>
      <c r="J207" s="53">
        <f t="shared" si="26"/>
        <v>704170.92954756366</v>
      </c>
      <c r="K207" s="53">
        <f t="shared" si="27"/>
        <v>215876.7789455193</v>
      </c>
      <c r="L207" s="6"/>
    </row>
    <row r="208" spans="1:12" ht="14.4">
      <c r="A208" s="52" t="s">
        <v>41</v>
      </c>
      <c r="B208" s="52" t="s">
        <v>1085</v>
      </c>
      <c r="C208" s="52">
        <v>20</v>
      </c>
      <c r="D208" s="52">
        <v>1.099</v>
      </c>
      <c r="E208" s="52">
        <f t="shared" si="21"/>
        <v>732.66666666666663</v>
      </c>
      <c r="F208" s="52">
        <f t="shared" si="22"/>
        <v>21.98</v>
      </c>
      <c r="G208" s="52">
        <f t="shared" si="23"/>
        <v>13.175000000000001</v>
      </c>
      <c r="H208" s="53">
        <f t="shared" si="24"/>
        <v>222030.18072397183</v>
      </c>
      <c r="I208" s="53">
        <f t="shared" si="25"/>
        <v>3.2762499882247371</v>
      </c>
      <c r="J208" s="53">
        <f t="shared" si="26"/>
        <v>704170.92954756366</v>
      </c>
      <c r="K208" s="53">
        <f t="shared" si="27"/>
        <v>214931.98995145192</v>
      </c>
      <c r="L208" s="6"/>
    </row>
    <row r="209" spans="1:12" ht="14.4">
      <c r="A209" s="52" t="s">
        <v>41</v>
      </c>
      <c r="B209" s="52" t="s">
        <v>1086</v>
      </c>
      <c r="C209" s="52">
        <v>20</v>
      </c>
      <c r="D209" s="52">
        <v>1.256</v>
      </c>
      <c r="E209" s="52">
        <f t="shared" si="21"/>
        <v>837.33333333333326</v>
      </c>
      <c r="F209" s="52">
        <f t="shared" si="22"/>
        <v>25.12</v>
      </c>
      <c r="G209" s="52">
        <f t="shared" si="23"/>
        <v>13.175000000000001</v>
      </c>
      <c r="H209" s="53">
        <f t="shared" si="24"/>
        <v>222030.18072397183</v>
      </c>
      <c r="I209" s="53">
        <f t="shared" si="25"/>
        <v>3.2905471415893377</v>
      </c>
      <c r="J209" s="53">
        <f t="shared" si="26"/>
        <v>704170.92954756366</v>
      </c>
      <c r="K209" s="53">
        <f t="shared" si="27"/>
        <v>213998.12835000089</v>
      </c>
      <c r="L209" s="6"/>
    </row>
    <row r="210" spans="1:12" ht="14.4">
      <c r="A210" s="52" t="s">
        <v>41</v>
      </c>
      <c r="B210" s="52" t="s">
        <v>1087</v>
      </c>
      <c r="C210" s="52">
        <v>20</v>
      </c>
      <c r="D210" s="52">
        <v>1.413</v>
      </c>
      <c r="E210" s="52">
        <f t="shared" si="21"/>
        <v>942</v>
      </c>
      <c r="F210" s="52">
        <f t="shared" si="22"/>
        <v>28.26</v>
      </c>
      <c r="G210" s="52">
        <f t="shared" si="23"/>
        <v>13.175000000000001</v>
      </c>
      <c r="H210" s="53">
        <f t="shared" si="24"/>
        <v>222030.18072397183</v>
      </c>
      <c r="I210" s="53">
        <f t="shared" si="25"/>
        <v>3.3048030546388407</v>
      </c>
      <c r="J210" s="53">
        <f t="shared" si="26"/>
        <v>704170.92954756366</v>
      </c>
      <c r="K210" s="53">
        <f t="shared" si="27"/>
        <v>213075.00565249802</v>
      </c>
      <c r="L210" s="6"/>
    </row>
    <row r="211" spans="1:12" ht="14.4">
      <c r="A211" s="52" t="s">
        <v>41</v>
      </c>
      <c r="B211" s="52" t="s">
        <v>1088</v>
      </c>
      <c r="C211" s="52">
        <v>20</v>
      </c>
      <c r="D211" s="52">
        <v>1.57</v>
      </c>
      <c r="E211" s="52">
        <f t="shared" si="21"/>
        <v>1046.6666666666667</v>
      </c>
      <c r="F211" s="52">
        <f t="shared" si="22"/>
        <v>31.400000000000002</v>
      </c>
      <c r="G211" s="52">
        <f t="shared" si="23"/>
        <v>13.175000000000001</v>
      </c>
      <c r="H211" s="53">
        <f t="shared" si="24"/>
        <v>222030.18072397183</v>
      </c>
      <c r="I211" s="53">
        <f t="shared" si="25"/>
        <v>3.319017905553562</v>
      </c>
      <c r="J211" s="53">
        <f t="shared" si="26"/>
        <v>704170.92954756366</v>
      </c>
      <c r="K211" s="53">
        <f t="shared" si="27"/>
        <v>212162.43768052786</v>
      </c>
      <c r="L211" s="6"/>
    </row>
    <row r="212" spans="1:12" ht="14.4">
      <c r="A212" s="52" t="s">
        <v>41</v>
      </c>
      <c r="B212" s="52" t="s">
        <v>1089</v>
      </c>
      <c r="C212" s="52">
        <v>20</v>
      </c>
      <c r="D212" s="52">
        <v>1.7270000000000001</v>
      </c>
      <c r="E212" s="52">
        <f t="shared" si="21"/>
        <v>1151.3333333333333</v>
      </c>
      <c r="F212" s="52">
        <f t="shared" si="22"/>
        <v>34.54</v>
      </c>
      <c r="G212" s="52">
        <f t="shared" si="23"/>
        <v>13.175000000000001</v>
      </c>
      <c r="H212" s="53">
        <f t="shared" si="24"/>
        <v>222030.18072397183</v>
      </c>
      <c r="I212" s="53">
        <f t="shared" si="25"/>
        <v>3.3331918714888444</v>
      </c>
      <c r="J212" s="53">
        <f t="shared" si="26"/>
        <v>704170.92954756366</v>
      </c>
      <c r="K212" s="53">
        <f t="shared" si="27"/>
        <v>211260.24444342294</v>
      </c>
      <c r="L212" s="6"/>
    </row>
    <row r="213" spans="1:12" ht="14.4">
      <c r="A213" s="52" t="s">
        <v>41</v>
      </c>
      <c r="B213" s="52" t="s">
        <v>1090</v>
      </c>
      <c r="C213" s="52">
        <v>20</v>
      </c>
      <c r="D213" s="52">
        <v>1.8839999999999999</v>
      </c>
      <c r="E213" s="52">
        <f t="shared" si="21"/>
        <v>1255.9999999999998</v>
      </c>
      <c r="F213" s="52">
        <f t="shared" si="22"/>
        <v>37.68</v>
      </c>
      <c r="G213" s="52">
        <f t="shared" si="23"/>
        <v>13.175000000000001</v>
      </c>
      <c r="H213" s="53">
        <f t="shared" si="24"/>
        <v>222030.18072397183</v>
      </c>
      <c r="I213" s="53">
        <f t="shared" si="25"/>
        <v>3.3473251285824213</v>
      </c>
      <c r="J213" s="53">
        <f t="shared" si="26"/>
        <v>704170.92954756366</v>
      </c>
      <c r="K213" s="53">
        <f t="shared" si="27"/>
        <v>210368.25001991284</v>
      </c>
      <c r="L213" s="6"/>
    </row>
    <row r="214" spans="1:12" ht="14.4">
      <c r="A214" s="52" t="s">
        <v>41</v>
      </c>
      <c r="B214" s="52" t="s">
        <v>1091</v>
      </c>
      <c r="C214" s="52">
        <v>20</v>
      </c>
      <c r="D214" s="52">
        <v>2.0409999999999999</v>
      </c>
      <c r="E214" s="52">
        <f t="shared" si="21"/>
        <v>1360.6666666666665</v>
      </c>
      <c r="F214" s="52">
        <f t="shared" si="22"/>
        <v>40.82</v>
      </c>
      <c r="G214" s="52">
        <f t="shared" si="23"/>
        <v>13.175000000000001</v>
      </c>
      <c r="H214" s="53">
        <f t="shared" si="24"/>
        <v>222030.18072397183</v>
      </c>
      <c r="I214" s="53">
        <f t="shared" si="25"/>
        <v>3.3614178519617108</v>
      </c>
      <c r="J214" s="53">
        <f t="shared" si="26"/>
        <v>704170.92954756366</v>
      </c>
      <c r="K214" s="53">
        <f t="shared" si="27"/>
        <v>209486.28244376465</v>
      </c>
      <c r="L214" s="6"/>
    </row>
    <row r="215" spans="1:12" ht="14.4">
      <c r="A215" s="52" t="s">
        <v>41</v>
      </c>
      <c r="B215" s="52" t="s">
        <v>1092</v>
      </c>
      <c r="C215" s="52">
        <v>20</v>
      </c>
      <c r="D215" s="52">
        <v>2.198</v>
      </c>
      <c r="E215" s="52">
        <f t="shared" si="21"/>
        <v>1465.3333333333333</v>
      </c>
      <c r="F215" s="52">
        <f t="shared" si="22"/>
        <v>43.96</v>
      </c>
      <c r="G215" s="52">
        <f t="shared" si="23"/>
        <v>13.175000000000001</v>
      </c>
      <c r="H215" s="53">
        <f t="shared" si="24"/>
        <v>222030.18072397183</v>
      </c>
      <c r="I215" s="53">
        <f t="shared" si="25"/>
        <v>3.3754702157510534</v>
      </c>
      <c r="J215" s="53">
        <f t="shared" si="26"/>
        <v>704170.92954756366</v>
      </c>
      <c r="K215" s="53">
        <f t="shared" si="27"/>
        <v>208614.1735932584</v>
      </c>
      <c r="L215" s="6"/>
    </row>
    <row r="216" spans="1:12" ht="14.4">
      <c r="A216" s="52" t="s">
        <v>41</v>
      </c>
      <c r="B216" s="52" t="s">
        <v>1093</v>
      </c>
      <c r="C216" s="52">
        <v>20</v>
      </c>
      <c r="D216" s="52">
        <v>2.355</v>
      </c>
      <c r="E216" s="52">
        <f t="shared" si="21"/>
        <v>1569.9999999999998</v>
      </c>
      <c r="F216" s="52">
        <f t="shared" si="22"/>
        <v>47.1</v>
      </c>
      <c r="G216" s="52">
        <f t="shared" si="23"/>
        <v>13.175000000000001</v>
      </c>
      <c r="H216" s="53">
        <f t="shared" si="24"/>
        <v>222030.18072397183</v>
      </c>
      <c r="I216" s="53">
        <f t="shared" si="25"/>
        <v>3.3894823930788762</v>
      </c>
      <c r="J216" s="53">
        <f t="shared" si="26"/>
        <v>704170.92954756366</v>
      </c>
      <c r="K216" s="53">
        <f t="shared" si="27"/>
        <v>207751.75908434848</v>
      </c>
      <c r="L216" s="6"/>
    </row>
    <row r="217" spans="1:12" ht="14.4">
      <c r="A217" s="52" t="s">
        <v>41</v>
      </c>
      <c r="B217" s="52" t="s">
        <v>1094</v>
      </c>
      <c r="C217" s="52">
        <v>20</v>
      </c>
      <c r="D217" s="52">
        <v>2.512</v>
      </c>
      <c r="E217" s="52">
        <f t="shared" si="21"/>
        <v>1674.6666666666665</v>
      </c>
      <c r="F217" s="52">
        <f t="shared" si="22"/>
        <v>50.24</v>
      </c>
      <c r="G217" s="52">
        <f t="shared" si="23"/>
        <v>13.175000000000001</v>
      </c>
      <c r="H217" s="53">
        <f t="shared" si="24"/>
        <v>222030.18072397183</v>
      </c>
      <c r="I217" s="53">
        <f t="shared" si="25"/>
        <v>3.4034545560848097</v>
      </c>
      <c r="J217" s="53">
        <f t="shared" si="26"/>
        <v>704170.92954756366</v>
      </c>
      <c r="K217" s="53">
        <f t="shared" si="27"/>
        <v>206898.87816736771</v>
      </c>
      <c r="L217" s="6"/>
    </row>
    <row r="218" spans="1:12" ht="14.4">
      <c r="A218" s="52" t="s">
        <v>41</v>
      </c>
      <c r="B218" s="52" t="s">
        <v>1095</v>
      </c>
      <c r="C218" s="52">
        <v>20</v>
      </c>
      <c r="D218" s="52">
        <v>2.669</v>
      </c>
      <c r="E218" s="52">
        <f t="shared" si="21"/>
        <v>1779.3333333333333</v>
      </c>
      <c r="F218" s="52">
        <f t="shared" si="22"/>
        <v>53.38</v>
      </c>
      <c r="G218" s="52">
        <f t="shared" si="23"/>
        <v>13.175000000000001</v>
      </c>
      <c r="H218" s="53">
        <f t="shared" si="24"/>
        <v>222030.18072397183</v>
      </c>
      <c r="I218" s="53">
        <f t="shared" si="25"/>
        <v>3.4173868759267307</v>
      </c>
      <c r="J218" s="53">
        <f t="shared" si="26"/>
        <v>704170.92954756366</v>
      </c>
      <c r="K218" s="53">
        <f t="shared" si="27"/>
        <v>206055.37362713896</v>
      </c>
      <c r="L218" s="6"/>
    </row>
    <row r="219" spans="1:12" ht="14.4">
      <c r="A219" s="52" t="s">
        <v>41</v>
      </c>
      <c r="B219" s="52" t="s">
        <v>1096</v>
      </c>
      <c r="C219" s="52">
        <v>20</v>
      </c>
      <c r="D219" s="52">
        <v>2.8260000000000001</v>
      </c>
      <c r="E219" s="52">
        <f t="shared" si="21"/>
        <v>1884</v>
      </c>
      <c r="F219" s="52">
        <f t="shared" si="22"/>
        <v>56.52</v>
      </c>
      <c r="G219" s="52">
        <f t="shared" si="23"/>
        <v>13.175000000000001</v>
      </c>
      <c r="H219" s="53">
        <f t="shared" si="24"/>
        <v>222030.18072397183</v>
      </c>
      <c r="I219" s="53">
        <f t="shared" si="25"/>
        <v>3.4312795227877588</v>
      </c>
      <c r="J219" s="53">
        <f t="shared" si="26"/>
        <v>704170.92954756366</v>
      </c>
      <c r="K219" s="53">
        <f t="shared" si="27"/>
        <v>205221.09168636217</v>
      </c>
      <c r="L219" s="6"/>
    </row>
    <row r="220" spans="1:12" ht="14.4">
      <c r="A220" s="52" t="s">
        <v>41</v>
      </c>
      <c r="B220" s="52" t="s">
        <v>1097</v>
      </c>
      <c r="C220" s="52">
        <v>20</v>
      </c>
      <c r="D220" s="52">
        <v>2.9830000000000001</v>
      </c>
      <c r="E220" s="52">
        <f t="shared" si="21"/>
        <v>1988.6666666666665</v>
      </c>
      <c r="F220" s="52">
        <f t="shared" si="22"/>
        <v>59.660000000000004</v>
      </c>
      <c r="G220" s="52">
        <f t="shared" si="23"/>
        <v>13.175000000000001</v>
      </c>
      <c r="H220" s="53">
        <f t="shared" si="24"/>
        <v>222030.18072397183</v>
      </c>
      <c r="I220" s="53">
        <f t="shared" si="25"/>
        <v>3.4451326658831798</v>
      </c>
      <c r="J220" s="53">
        <f t="shared" si="26"/>
        <v>704170.92954756366</v>
      </c>
      <c r="K220" s="53">
        <f t="shared" si="27"/>
        <v>204395.88191215426</v>
      </c>
      <c r="L220" s="6"/>
    </row>
    <row r="221" spans="1:12" ht="14.4">
      <c r="A221" s="52" t="s">
        <v>41</v>
      </c>
      <c r="B221" s="52" t="s">
        <v>1098</v>
      </c>
      <c r="C221" s="52">
        <v>20</v>
      </c>
      <c r="D221" s="52">
        <v>3.14</v>
      </c>
      <c r="E221" s="52">
        <f t="shared" si="21"/>
        <v>2093.3333333333335</v>
      </c>
      <c r="F221" s="52">
        <f t="shared" si="22"/>
        <v>62.800000000000004</v>
      </c>
      <c r="G221" s="52">
        <f t="shared" si="23"/>
        <v>13.175000000000001</v>
      </c>
      <c r="H221" s="53">
        <f t="shared" si="24"/>
        <v>222030.18072397183</v>
      </c>
      <c r="I221" s="53">
        <f t="shared" si="25"/>
        <v>3.4589464734673157</v>
      </c>
      <c r="J221" s="53">
        <f t="shared" si="26"/>
        <v>704170.92954756366</v>
      </c>
      <c r="K221" s="53">
        <f t="shared" si="27"/>
        <v>203579.59712562102</v>
      </c>
      <c r="L221" s="6"/>
    </row>
    <row r="222" spans="1:12" ht="14.4">
      <c r="A222" s="52" t="s">
        <v>41</v>
      </c>
      <c r="B222" s="52" t="s">
        <v>1099</v>
      </c>
      <c r="C222" s="52">
        <v>20</v>
      </c>
      <c r="D222" s="52">
        <v>3.2970000000000002</v>
      </c>
      <c r="E222" s="52">
        <f t="shared" si="21"/>
        <v>2198</v>
      </c>
      <c r="F222" s="52">
        <f t="shared" si="22"/>
        <v>65.94</v>
      </c>
      <c r="G222" s="52">
        <f t="shared" si="23"/>
        <v>13.175000000000001</v>
      </c>
      <c r="H222" s="53">
        <f t="shared" si="24"/>
        <v>222030.18072397183</v>
      </c>
      <c r="I222" s="53">
        <f t="shared" si="25"/>
        <v>3.4727211128403428</v>
      </c>
      <c r="J222" s="53">
        <f t="shared" si="26"/>
        <v>704170.92954756366</v>
      </c>
      <c r="K222" s="53">
        <f t="shared" si="27"/>
        <v>202772.09331434662</v>
      </c>
      <c r="L222" s="6"/>
    </row>
    <row r="223" spans="1:12" ht="14.4">
      <c r="A223" s="52" t="s">
        <v>41</v>
      </c>
      <c r="B223" s="52" t="s">
        <v>1100</v>
      </c>
      <c r="C223" s="52">
        <v>20</v>
      </c>
      <c r="D223" s="52">
        <v>3.4540000000000002</v>
      </c>
      <c r="E223" s="52">
        <f t="shared" si="21"/>
        <v>2302.6666666666665</v>
      </c>
      <c r="F223" s="52">
        <f t="shared" si="22"/>
        <v>69.08</v>
      </c>
      <c r="G223" s="52">
        <f t="shared" si="23"/>
        <v>13.175000000000001</v>
      </c>
      <c r="H223" s="53">
        <f t="shared" si="24"/>
        <v>222030.18072397183</v>
      </c>
      <c r="I223" s="53">
        <f t="shared" si="25"/>
        <v>3.4864567503550385</v>
      </c>
      <c r="J223" s="53">
        <f t="shared" si="26"/>
        <v>704170.92954756366</v>
      </c>
      <c r="K223" s="53">
        <f t="shared" si="27"/>
        <v>201973.22954769348</v>
      </c>
      <c r="L223" s="6"/>
    </row>
    <row r="224" spans="1:12" ht="14.4">
      <c r="A224" s="52" t="s">
        <v>41</v>
      </c>
      <c r="B224" s="52" t="s">
        <v>1101</v>
      </c>
      <c r="C224" s="52">
        <v>20</v>
      </c>
      <c r="D224" s="52">
        <v>3.6110000000000002</v>
      </c>
      <c r="E224" s="52">
        <f t="shared" si="21"/>
        <v>2407.3333333333335</v>
      </c>
      <c r="F224" s="52">
        <f t="shared" si="22"/>
        <v>72.22</v>
      </c>
      <c r="G224" s="52">
        <f t="shared" si="23"/>
        <v>13.175000000000001</v>
      </c>
      <c r="H224" s="53">
        <f t="shared" si="24"/>
        <v>222030.18072397183</v>
      </c>
      <c r="I224" s="53">
        <f t="shared" si="25"/>
        <v>3.5001535514234825</v>
      </c>
      <c r="J224" s="53">
        <f t="shared" si="26"/>
        <v>704170.92954756366</v>
      </c>
      <c r="K224" s="53">
        <f t="shared" si="27"/>
        <v>201182.86789480518</v>
      </c>
      <c r="L224" s="6"/>
    </row>
    <row r="225" spans="1:12" ht="14.4">
      <c r="A225" s="52" t="s">
        <v>41</v>
      </c>
      <c r="B225" s="52" t="s">
        <v>1102</v>
      </c>
      <c r="C225" s="52">
        <v>20</v>
      </c>
      <c r="D225" s="52">
        <v>3.7679999999999998</v>
      </c>
      <c r="E225" s="52">
        <f t="shared" si="21"/>
        <v>2511.9999999999995</v>
      </c>
      <c r="F225" s="52">
        <f t="shared" si="22"/>
        <v>75.36</v>
      </c>
      <c r="G225" s="52">
        <f t="shared" si="23"/>
        <v>13.175000000000001</v>
      </c>
      <c r="H225" s="53">
        <f t="shared" si="24"/>
        <v>222030.18072397183</v>
      </c>
      <c r="I225" s="53">
        <f t="shared" si="25"/>
        <v>3.5138116805236943</v>
      </c>
      <c r="J225" s="53">
        <f t="shared" si="26"/>
        <v>704170.92954756366</v>
      </c>
      <c r="K225" s="53">
        <f t="shared" si="27"/>
        <v>200400.87334521435</v>
      </c>
      <c r="L225" s="6"/>
    </row>
    <row r="226" spans="1:12" ht="14.4">
      <c r="A226" s="52" t="s">
        <v>41</v>
      </c>
      <c r="B226" s="52" t="s">
        <v>1103</v>
      </c>
      <c r="C226" s="52">
        <v>20</v>
      </c>
      <c r="D226" s="52">
        <v>3.9249999999999998</v>
      </c>
      <c r="E226" s="52">
        <f t="shared" si="21"/>
        <v>2616.6666666666661</v>
      </c>
      <c r="F226" s="52">
        <f t="shared" si="22"/>
        <v>78.5</v>
      </c>
      <c r="G226" s="52">
        <f t="shared" si="23"/>
        <v>13.175000000000001</v>
      </c>
      <c r="H226" s="53">
        <f t="shared" si="24"/>
        <v>222030.18072397183</v>
      </c>
      <c r="I226" s="53">
        <f t="shared" si="25"/>
        <v>3.5274313012062199</v>
      </c>
      <c r="J226" s="53">
        <f t="shared" si="26"/>
        <v>704170.92954756366</v>
      </c>
      <c r="K226" s="53">
        <f t="shared" si="27"/>
        <v>199627.11373195829</v>
      </c>
      <c r="L226" s="6"/>
    </row>
    <row r="227" spans="1:12" ht="14.4">
      <c r="A227" s="52" t="s">
        <v>41</v>
      </c>
      <c r="B227" s="52" t="s">
        <v>1104</v>
      </c>
      <c r="C227" s="52">
        <v>20</v>
      </c>
      <c r="D227" s="52">
        <v>4.0819999999999999</v>
      </c>
      <c r="E227" s="52">
        <f t="shared" si="21"/>
        <v>2721.333333333333</v>
      </c>
      <c r="F227" s="52">
        <f t="shared" si="22"/>
        <v>81.64</v>
      </c>
      <c r="G227" s="52">
        <f t="shared" si="23"/>
        <v>13.175000000000001</v>
      </c>
      <c r="H227" s="53">
        <f t="shared" si="24"/>
        <v>222030.18072397183</v>
      </c>
      <c r="I227" s="53">
        <f t="shared" si="25"/>
        <v>3.5410125761006568</v>
      </c>
      <c r="J227" s="53">
        <f t="shared" si="26"/>
        <v>704170.92954756366</v>
      </c>
      <c r="K227" s="53">
        <f t="shared" si="27"/>
        <v>198861.45965711106</v>
      </c>
      <c r="L227" s="6"/>
    </row>
    <row r="228" spans="1:12" ht="14.4">
      <c r="A228" s="52" t="s">
        <v>41</v>
      </c>
      <c r="B228" s="52" t="s">
        <v>1105</v>
      </c>
      <c r="C228" s="52">
        <v>20</v>
      </c>
      <c r="D228" s="52">
        <v>4.2389999999999999</v>
      </c>
      <c r="E228" s="52">
        <f t="shared" si="21"/>
        <v>2825.9999999999995</v>
      </c>
      <c r="F228" s="52">
        <f t="shared" si="22"/>
        <v>84.78</v>
      </c>
      <c r="G228" s="52">
        <f t="shared" si="23"/>
        <v>13.175000000000001</v>
      </c>
      <c r="H228" s="53">
        <f t="shared" si="24"/>
        <v>222030.18072397183</v>
      </c>
      <c r="I228" s="53">
        <f t="shared" si="25"/>
        <v>3.5545556669221283</v>
      </c>
      <c r="J228" s="53">
        <f t="shared" si="26"/>
        <v>704170.92954756366</v>
      </c>
      <c r="K228" s="53">
        <f t="shared" si="27"/>
        <v>198103.78441964358</v>
      </c>
      <c r="L228" s="6"/>
    </row>
    <row r="229" spans="1:12" ht="14.4">
      <c r="A229" s="52" t="s">
        <v>41</v>
      </c>
      <c r="B229" s="52" t="s">
        <v>1106</v>
      </c>
      <c r="C229" s="52">
        <v>20</v>
      </c>
      <c r="D229" s="52">
        <v>4.3959999999999999</v>
      </c>
      <c r="E229" s="52">
        <f t="shared" si="21"/>
        <v>2930.6666666666665</v>
      </c>
      <c r="F229" s="52">
        <f t="shared" si="22"/>
        <v>87.92</v>
      </c>
      <c r="G229" s="52">
        <f t="shared" si="23"/>
        <v>13.175000000000001</v>
      </c>
      <c r="H229" s="53">
        <f t="shared" si="24"/>
        <v>222030.18072397183</v>
      </c>
      <c r="I229" s="53">
        <f t="shared" si="25"/>
        <v>3.5680607344777053</v>
      </c>
      <c r="J229" s="53">
        <f t="shared" si="26"/>
        <v>704170.92954756366</v>
      </c>
      <c r="K229" s="53">
        <f t="shared" si="27"/>
        <v>197353.96394552701</v>
      </c>
      <c r="L229" s="6"/>
    </row>
    <row r="230" spans="1:12" ht="14.4">
      <c r="A230" s="52" t="s">
        <v>41</v>
      </c>
      <c r="B230" s="52" t="s">
        <v>1107</v>
      </c>
      <c r="C230" s="52">
        <v>20</v>
      </c>
      <c r="D230" s="52">
        <v>4.5529999999999999</v>
      </c>
      <c r="E230" s="52">
        <f t="shared" si="21"/>
        <v>3035.333333333333</v>
      </c>
      <c r="F230" s="52">
        <f t="shared" si="22"/>
        <v>91.06</v>
      </c>
      <c r="G230" s="52">
        <f t="shared" si="23"/>
        <v>13.175000000000001</v>
      </c>
      <c r="H230" s="53">
        <f t="shared" si="24"/>
        <v>222030.18072397183</v>
      </c>
      <c r="I230" s="53">
        <f t="shared" si="25"/>
        <v>3.5815279386727652</v>
      </c>
      <c r="J230" s="53">
        <f t="shared" si="26"/>
        <v>704170.92954756366</v>
      </c>
      <c r="K230" s="53">
        <f t="shared" si="27"/>
        <v>196611.87671999951</v>
      </c>
      <c r="L230" s="6"/>
    </row>
    <row r="231" spans="1:12" ht="14.4">
      <c r="A231" s="52" t="s">
        <v>41</v>
      </c>
      <c r="B231" s="52" t="s">
        <v>1108</v>
      </c>
      <c r="C231" s="52">
        <v>20</v>
      </c>
      <c r="D231" s="52">
        <v>4.71</v>
      </c>
      <c r="E231" s="52">
        <f t="shared" si="21"/>
        <v>3139.9999999999995</v>
      </c>
      <c r="F231" s="52">
        <f t="shared" si="22"/>
        <v>94.2</v>
      </c>
      <c r="G231" s="52">
        <f t="shared" si="23"/>
        <v>13.175000000000001</v>
      </c>
      <c r="H231" s="53">
        <f t="shared" si="24"/>
        <v>222030.18072397183</v>
      </c>
      <c r="I231" s="53">
        <f t="shared" si="25"/>
        <v>3.5949574385173064</v>
      </c>
      <c r="J231" s="53">
        <f t="shared" si="26"/>
        <v>704170.92954756366</v>
      </c>
      <c r="K231" s="53">
        <f t="shared" si="27"/>
        <v>195877.40372191716</v>
      </c>
      <c r="L231" s="6"/>
    </row>
    <row r="232" spans="1:12" ht="14.4">
      <c r="A232" s="52" t="s">
        <v>41</v>
      </c>
      <c r="B232" s="52" t="s">
        <v>1109</v>
      </c>
      <c r="C232" s="52">
        <v>20</v>
      </c>
      <c r="D232" s="52">
        <v>4.867</v>
      </c>
      <c r="E232" s="52">
        <f t="shared" si="21"/>
        <v>3244.6666666666665</v>
      </c>
      <c r="F232" s="52">
        <f t="shared" si="22"/>
        <v>97.34</v>
      </c>
      <c r="G232" s="52">
        <f t="shared" si="23"/>
        <v>13.175000000000001</v>
      </c>
      <c r="H232" s="53">
        <f t="shared" si="24"/>
        <v>222030.18072397183</v>
      </c>
      <c r="I232" s="53">
        <f t="shared" si="25"/>
        <v>3.6083493921322063</v>
      </c>
      <c r="J232" s="53">
        <f t="shared" si="26"/>
        <v>704170.92954756366</v>
      </c>
      <c r="K232" s="53">
        <f t="shared" si="27"/>
        <v>195150.42836011585</v>
      </c>
      <c r="L232" s="6"/>
    </row>
    <row r="233" spans="1:12" ht="14.4">
      <c r="A233" s="52" t="s">
        <v>41</v>
      </c>
      <c r="B233" s="52" t="s">
        <v>1110</v>
      </c>
      <c r="C233" s="52">
        <v>20</v>
      </c>
      <c r="D233" s="52">
        <v>5.024</v>
      </c>
      <c r="E233" s="52">
        <f t="shared" si="21"/>
        <v>3349.333333333333</v>
      </c>
      <c r="F233" s="52">
        <f t="shared" si="22"/>
        <v>100.48</v>
      </c>
      <c r="G233" s="52">
        <f t="shared" si="23"/>
        <v>13.175000000000001</v>
      </c>
      <c r="H233" s="53">
        <f t="shared" si="24"/>
        <v>222030.18072397183</v>
      </c>
      <c r="I233" s="53">
        <f t="shared" si="25"/>
        <v>3.6217039567554297</v>
      </c>
      <c r="J233" s="53">
        <f t="shared" si="26"/>
        <v>704170.92954756366</v>
      </c>
      <c r="K233" s="53">
        <f t="shared" si="27"/>
        <v>194430.83641171161</v>
      </c>
      <c r="L233" s="6"/>
    </row>
    <row r="234" spans="1:12" ht="14.4">
      <c r="A234" s="52" t="s">
        <v>41</v>
      </c>
      <c r="B234" s="52" t="s">
        <v>1111</v>
      </c>
      <c r="C234" s="52">
        <v>20</v>
      </c>
      <c r="D234" s="52">
        <v>5.181</v>
      </c>
      <c r="E234" s="52">
        <f t="shared" si="21"/>
        <v>3453.9999999999995</v>
      </c>
      <c r="F234" s="52">
        <f t="shared" si="22"/>
        <v>103.62</v>
      </c>
      <c r="G234" s="52">
        <f t="shared" si="23"/>
        <v>13.175000000000001</v>
      </c>
      <c r="H234" s="53">
        <f t="shared" si="24"/>
        <v>222030.18072397183</v>
      </c>
      <c r="I234" s="53">
        <f t="shared" si="25"/>
        <v>3.6350212887481756</v>
      </c>
      <c r="J234" s="53">
        <f t="shared" si="26"/>
        <v>704170.92954756366</v>
      </c>
      <c r="K234" s="53">
        <f t="shared" si="27"/>
        <v>193718.51596227245</v>
      </c>
      <c r="L234" s="6"/>
    </row>
    <row r="235" spans="1:12" ht="14.4">
      <c r="A235" s="52" t="s">
        <v>41</v>
      </c>
      <c r="B235" s="52" t="s">
        <v>1112</v>
      </c>
      <c r="C235" s="52">
        <v>20</v>
      </c>
      <c r="D235" s="52">
        <v>5.3380000000000001</v>
      </c>
      <c r="E235" s="52">
        <f t="shared" si="21"/>
        <v>3558.6666666666665</v>
      </c>
      <c r="F235" s="52">
        <f t="shared" si="22"/>
        <v>106.76</v>
      </c>
      <c r="G235" s="52">
        <f t="shared" si="23"/>
        <v>13.175000000000001</v>
      </c>
      <c r="H235" s="53">
        <f t="shared" si="24"/>
        <v>222030.18072397183</v>
      </c>
      <c r="I235" s="53">
        <f t="shared" si="25"/>
        <v>3.6483015436009869</v>
      </c>
      <c r="J235" s="53">
        <f t="shared" si="26"/>
        <v>704170.92954756366</v>
      </c>
      <c r="K235" s="53">
        <f t="shared" si="27"/>
        <v>193013.35734779344</v>
      </c>
      <c r="L235" s="6"/>
    </row>
    <row r="236" spans="1:12" ht="14.4">
      <c r="A236" s="52" t="s">
        <v>41</v>
      </c>
      <c r="B236" s="52" t="s">
        <v>1113</v>
      </c>
      <c r="C236" s="52">
        <v>20</v>
      </c>
      <c r="D236" s="52">
        <v>5.4950000000000001</v>
      </c>
      <c r="E236" s="52">
        <f t="shared" si="21"/>
        <v>3663.333333333333</v>
      </c>
      <c r="F236" s="52">
        <f t="shared" si="22"/>
        <v>109.9</v>
      </c>
      <c r="G236" s="52">
        <f t="shared" si="23"/>
        <v>13.175000000000001</v>
      </c>
      <c r="H236" s="53">
        <f t="shared" si="24"/>
        <v>222030.18072397183</v>
      </c>
      <c r="I236" s="53">
        <f t="shared" si="25"/>
        <v>3.6615448759398004</v>
      </c>
      <c r="J236" s="53">
        <f t="shared" si="26"/>
        <v>704170.92954756366</v>
      </c>
      <c r="K236" s="53">
        <f t="shared" si="27"/>
        <v>192315.25309841402</v>
      </c>
      <c r="L236" s="6"/>
    </row>
    <row r="237" spans="1:12" ht="14.4">
      <c r="A237" s="52" t="s">
        <v>41</v>
      </c>
      <c r="B237" s="52" t="s">
        <v>1114</v>
      </c>
      <c r="C237" s="52">
        <v>20</v>
      </c>
      <c r="D237" s="52">
        <v>5.6520000000000001</v>
      </c>
      <c r="E237" s="52">
        <f t="shared" si="21"/>
        <v>3768</v>
      </c>
      <c r="F237" s="52">
        <f t="shared" si="22"/>
        <v>113.04</v>
      </c>
      <c r="G237" s="52">
        <f t="shared" si="23"/>
        <v>13.175000000000001</v>
      </c>
      <c r="H237" s="53">
        <f t="shared" si="24"/>
        <v>222030.18072397183</v>
      </c>
      <c r="I237" s="53">
        <f t="shared" si="25"/>
        <v>3.6747514395319438</v>
      </c>
      <c r="J237" s="53">
        <f t="shared" si="26"/>
        <v>704170.92954756366</v>
      </c>
      <c r="K237" s="53">
        <f t="shared" si="27"/>
        <v>191624.0978838162</v>
      </c>
      <c r="L237" s="6"/>
    </row>
    <row r="238" spans="1:12" ht="14.4">
      <c r="A238" s="52" t="s">
        <v>41</v>
      </c>
      <c r="B238" s="52" t="s">
        <v>1115</v>
      </c>
      <c r="C238" s="52">
        <v>20</v>
      </c>
      <c r="D238" s="52">
        <v>5.8090000000000002</v>
      </c>
      <c r="E238" s="52">
        <f t="shared" si="21"/>
        <v>3872.6666666666665</v>
      </c>
      <c r="F238" s="52">
        <f t="shared" si="22"/>
        <v>116.18</v>
      </c>
      <c r="G238" s="52">
        <f t="shared" si="23"/>
        <v>13.175000000000001</v>
      </c>
      <c r="H238" s="53">
        <f t="shared" si="24"/>
        <v>222030.18072397183</v>
      </c>
      <c r="I238" s="53">
        <f t="shared" si="25"/>
        <v>3.6879213872920928</v>
      </c>
      <c r="J238" s="53">
        <f t="shared" si="26"/>
        <v>704170.92954756366</v>
      </c>
      <c r="K238" s="53">
        <f t="shared" si="27"/>
        <v>190939.78846024451</v>
      </c>
      <c r="L238" s="6"/>
    </row>
    <row r="239" spans="1:12" ht="14.4">
      <c r="A239" s="52" t="s">
        <v>41</v>
      </c>
      <c r="B239" s="52" t="s">
        <v>1116</v>
      </c>
      <c r="C239" s="52">
        <v>20</v>
      </c>
      <c r="D239" s="52">
        <v>5.9660000000000002</v>
      </c>
      <c r="E239" s="52">
        <f t="shared" si="21"/>
        <v>3977.333333333333</v>
      </c>
      <c r="F239" s="52">
        <f t="shared" si="22"/>
        <v>119.32000000000001</v>
      </c>
      <c r="G239" s="52">
        <f t="shared" si="23"/>
        <v>13.175000000000001</v>
      </c>
      <c r="H239" s="53">
        <f t="shared" si="24"/>
        <v>222030.18072397183</v>
      </c>
      <c r="I239" s="53">
        <f t="shared" si="25"/>
        <v>3.7010548712881675</v>
      </c>
      <c r="J239" s="53">
        <f t="shared" si="26"/>
        <v>704170.92954756366</v>
      </c>
      <c r="K239" s="53">
        <f t="shared" si="27"/>
        <v>190262.22361909325</v>
      </c>
      <c r="L239" s="6"/>
    </row>
    <row r="240" spans="1:12" ht="14.4">
      <c r="A240" s="52" t="s">
        <v>41</v>
      </c>
      <c r="B240" s="52" t="s">
        <v>1117</v>
      </c>
      <c r="C240" s="52">
        <v>20</v>
      </c>
      <c r="D240" s="52">
        <v>6.1230000000000002</v>
      </c>
      <c r="E240" s="52">
        <f t="shared" si="21"/>
        <v>4082</v>
      </c>
      <c r="F240" s="52">
        <f t="shared" si="22"/>
        <v>122.46000000000001</v>
      </c>
      <c r="G240" s="52">
        <f t="shared" si="23"/>
        <v>13.175000000000001</v>
      </c>
      <c r="H240" s="53">
        <f t="shared" si="24"/>
        <v>222030.18072397183</v>
      </c>
      <c r="I240" s="53">
        <f t="shared" si="25"/>
        <v>3.7141520427471932</v>
      </c>
      <c r="J240" s="53">
        <f t="shared" si="26"/>
        <v>704170.92954756366</v>
      </c>
      <c r="K240" s="53">
        <f t="shared" si="27"/>
        <v>189591.30413700559</v>
      </c>
      <c r="L240" s="6"/>
    </row>
    <row r="241" spans="1:12" ht="14.4">
      <c r="A241" s="52" t="s">
        <v>41</v>
      </c>
      <c r="B241" s="52" t="s">
        <v>1118</v>
      </c>
      <c r="C241" s="52">
        <v>20</v>
      </c>
      <c r="D241" s="52">
        <v>6.28</v>
      </c>
      <c r="E241" s="52">
        <f t="shared" si="21"/>
        <v>4186.666666666667</v>
      </c>
      <c r="F241" s="52">
        <f t="shared" si="22"/>
        <v>125.60000000000001</v>
      </c>
      <c r="G241" s="52">
        <f t="shared" si="23"/>
        <v>13.175000000000001</v>
      </c>
      <c r="H241" s="53">
        <f t="shared" si="24"/>
        <v>222030.18072397183</v>
      </c>
      <c r="I241" s="53">
        <f t="shared" si="25"/>
        <v>3.7272130520610953</v>
      </c>
      <c r="J241" s="53">
        <f t="shared" si="26"/>
        <v>704170.92954756366</v>
      </c>
      <c r="K241" s="53">
        <f t="shared" si="27"/>
        <v>188926.93272743485</v>
      </c>
      <c r="L241" s="6"/>
    </row>
    <row r="242" spans="1:12" ht="14.4">
      <c r="A242" s="52" t="s">
        <v>41</v>
      </c>
      <c r="B242" s="52" t="s">
        <v>1119</v>
      </c>
      <c r="C242" s="52">
        <v>22</v>
      </c>
      <c r="D242" s="52">
        <v>0.17299999999999999</v>
      </c>
      <c r="E242" s="52">
        <f t="shared" si="21"/>
        <v>153.50866666666664</v>
      </c>
      <c r="F242" s="52">
        <f t="shared" si="22"/>
        <v>3.8059999999999996</v>
      </c>
      <c r="G242" s="52">
        <f t="shared" si="23"/>
        <v>14.175000000000001</v>
      </c>
      <c r="H242" s="53">
        <f t="shared" si="24"/>
        <v>267148.85707720212</v>
      </c>
      <c r="I242" s="53">
        <f t="shared" si="25"/>
        <v>3.1944482211782934</v>
      </c>
      <c r="J242" s="53">
        <f t="shared" si="26"/>
        <v>749289.60590079403</v>
      </c>
      <c r="K242" s="53">
        <f t="shared" si="27"/>
        <v>234559.94713992064</v>
      </c>
      <c r="L242" s="6"/>
    </row>
    <row r="243" spans="1:12" ht="14.4">
      <c r="A243" s="52" t="s">
        <v>41</v>
      </c>
      <c r="B243" s="52" t="s">
        <v>1120</v>
      </c>
      <c r="C243" s="52">
        <v>22</v>
      </c>
      <c r="D243" s="52">
        <v>0.35399999999999998</v>
      </c>
      <c r="E243" s="52">
        <f t="shared" si="21"/>
        <v>314.11599999999999</v>
      </c>
      <c r="F243" s="52">
        <f t="shared" si="22"/>
        <v>7.7879999999999994</v>
      </c>
      <c r="G243" s="52">
        <f t="shared" si="23"/>
        <v>14.175000000000001</v>
      </c>
      <c r="H243" s="53">
        <f t="shared" si="24"/>
        <v>267148.85707720212</v>
      </c>
      <c r="I243" s="53">
        <f t="shared" si="25"/>
        <v>3.2147223046086579</v>
      </c>
      <c r="J243" s="53">
        <f t="shared" si="26"/>
        <v>749289.60590079403</v>
      </c>
      <c r="K243" s="53">
        <f t="shared" si="27"/>
        <v>233080.66293209992</v>
      </c>
      <c r="L243" s="6"/>
    </row>
    <row r="244" spans="1:12" ht="14.4">
      <c r="A244" s="52" t="s">
        <v>41</v>
      </c>
      <c r="B244" s="52" t="s">
        <v>1121</v>
      </c>
      <c r="C244" s="52">
        <v>22</v>
      </c>
      <c r="D244" s="52">
        <v>0.51800000000000002</v>
      </c>
      <c r="E244" s="52">
        <f t="shared" si="21"/>
        <v>459.63866666666667</v>
      </c>
      <c r="F244" s="52">
        <f t="shared" si="22"/>
        <v>11.396000000000001</v>
      </c>
      <c r="G244" s="52">
        <f t="shared" si="23"/>
        <v>14.175000000000001</v>
      </c>
      <c r="H244" s="53">
        <f t="shared" si="24"/>
        <v>267148.85707720212</v>
      </c>
      <c r="I244" s="53">
        <f t="shared" si="25"/>
        <v>3.2330276509931846</v>
      </c>
      <c r="J244" s="53">
        <f t="shared" si="26"/>
        <v>749289.60590079403</v>
      </c>
      <c r="K244" s="53">
        <f t="shared" si="27"/>
        <v>231760.96426846599</v>
      </c>
      <c r="L244" s="6"/>
    </row>
    <row r="245" spans="1:12" ht="14.4">
      <c r="A245" s="52" t="s">
        <v>41</v>
      </c>
      <c r="B245" s="52" t="s">
        <v>1122</v>
      </c>
      <c r="C245" s="52">
        <v>22</v>
      </c>
      <c r="D245" s="52">
        <v>0.69099999999999995</v>
      </c>
      <c r="E245" s="52">
        <f t="shared" si="21"/>
        <v>613.14733333333322</v>
      </c>
      <c r="F245" s="52">
        <f t="shared" si="22"/>
        <v>15.201999999999998</v>
      </c>
      <c r="G245" s="52">
        <f t="shared" si="23"/>
        <v>14.175000000000001</v>
      </c>
      <c r="H245" s="53">
        <f t="shared" si="24"/>
        <v>267148.85707720212</v>
      </c>
      <c r="I245" s="53">
        <f t="shared" si="25"/>
        <v>3.2522714047537238</v>
      </c>
      <c r="J245" s="53">
        <f t="shared" si="26"/>
        <v>749289.60590079403</v>
      </c>
      <c r="K245" s="53">
        <f t="shared" si="27"/>
        <v>230389.63009224428</v>
      </c>
      <c r="L245" s="6"/>
    </row>
    <row r="246" spans="1:12" ht="14.4">
      <c r="A246" s="52" t="s">
        <v>41</v>
      </c>
      <c r="B246" s="52" t="s">
        <v>1123</v>
      </c>
      <c r="C246" s="52">
        <v>22</v>
      </c>
      <c r="D246" s="52">
        <v>0.86399999999999999</v>
      </c>
      <c r="E246" s="52">
        <f t="shared" si="21"/>
        <v>766.65599999999995</v>
      </c>
      <c r="F246" s="52">
        <f t="shared" si="22"/>
        <v>19.007999999999999</v>
      </c>
      <c r="G246" s="52">
        <f t="shared" si="23"/>
        <v>14.175000000000001</v>
      </c>
      <c r="H246" s="53">
        <f t="shared" si="24"/>
        <v>267148.85707720212</v>
      </c>
      <c r="I246" s="53">
        <f t="shared" si="25"/>
        <v>3.2714475889936332</v>
      </c>
      <c r="J246" s="53">
        <f t="shared" si="26"/>
        <v>749289.60590079403</v>
      </c>
      <c r="K246" s="53">
        <f t="shared" si="27"/>
        <v>229039.15942950852</v>
      </c>
      <c r="L246" s="6"/>
    </row>
    <row r="247" spans="1:12" ht="14.4">
      <c r="A247" s="52" t="s">
        <v>41</v>
      </c>
      <c r="B247" s="52" t="s">
        <v>1124</v>
      </c>
      <c r="C247" s="52">
        <v>22</v>
      </c>
      <c r="D247" s="52">
        <v>1.036</v>
      </c>
      <c r="E247" s="52">
        <f t="shared" si="21"/>
        <v>919.27733333333333</v>
      </c>
      <c r="F247" s="52">
        <f t="shared" si="22"/>
        <v>22.792000000000002</v>
      </c>
      <c r="G247" s="52">
        <f t="shared" si="23"/>
        <v>14.175000000000001</v>
      </c>
      <c r="H247" s="53">
        <f t="shared" si="24"/>
        <v>267148.85707720212</v>
      </c>
      <c r="I247" s="53">
        <f t="shared" si="25"/>
        <v>3.2904462949579809</v>
      </c>
      <c r="J247" s="53">
        <f t="shared" si="26"/>
        <v>749289.60590079403</v>
      </c>
      <c r="K247" s="53">
        <f t="shared" si="27"/>
        <v>227716.71035900086</v>
      </c>
      <c r="L247" s="6"/>
    </row>
    <row r="248" spans="1:12" ht="14.4">
      <c r="A248" s="52" t="s">
        <v>41</v>
      </c>
      <c r="B248" s="52" t="s">
        <v>1125</v>
      </c>
      <c r="C248" s="52">
        <v>22</v>
      </c>
      <c r="D248" s="52">
        <v>1.2090000000000001</v>
      </c>
      <c r="E248" s="52">
        <f t="shared" si="21"/>
        <v>1072.7860000000001</v>
      </c>
      <c r="F248" s="52">
        <f t="shared" si="22"/>
        <v>26.598000000000003</v>
      </c>
      <c r="G248" s="52">
        <f t="shared" si="23"/>
        <v>14.175000000000001</v>
      </c>
      <c r="H248" s="53">
        <f t="shared" si="24"/>
        <v>267148.85707720212</v>
      </c>
      <c r="I248" s="53">
        <f t="shared" si="25"/>
        <v>3.3094887889120872</v>
      </c>
      <c r="J248" s="53">
        <f t="shared" si="26"/>
        <v>749289.60590079403</v>
      </c>
      <c r="K248" s="53">
        <f t="shared" si="27"/>
        <v>226406.44936195857</v>
      </c>
      <c r="L248" s="6"/>
    </row>
    <row r="249" spans="1:12" ht="14.4">
      <c r="A249" s="52" t="s">
        <v>41</v>
      </c>
      <c r="B249" s="52" t="s">
        <v>1126</v>
      </c>
      <c r="C249" s="52">
        <v>22</v>
      </c>
      <c r="D249" s="52">
        <v>1.3819999999999999</v>
      </c>
      <c r="E249" s="52">
        <f t="shared" si="21"/>
        <v>1226.2946666666664</v>
      </c>
      <c r="F249" s="52">
        <f t="shared" si="22"/>
        <v>30.403999999999996</v>
      </c>
      <c r="G249" s="52">
        <f t="shared" si="23"/>
        <v>14.175000000000001</v>
      </c>
      <c r="H249" s="53">
        <f t="shared" si="24"/>
        <v>267148.85707720212</v>
      </c>
      <c r="I249" s="53">
        <f t="shared" si="25"/>
        <v>3.3284647696591061</v>
      </c>
      <c r="J249" s="53">
        <f t="shared" si="26"/>
        <v>749289.60590079403</v>
      </c>
      <c r="K249" s="53">
        <f t="shared" si="27"/>
        <v>225115.67877509323</v>
      </c>
      <c r="L249" s="6"/>
    </row>
    <row r="250" spans="1:12" ht="14.4">
      <c r="A250" s="52" t="s">
        <v>41</v>
      </c>
      <c r="B250" s="52" t="s">
        <v>1127</v>
      </c>
      <c r="C250" s="52">
        <v>22</v>
      </c>
      <c r="D250" s="52">
        <v>1.554</v>
      </c>
      <c r="E250" s="52">
        <f t="shared" si="21"/>
        <v>1378.9159999999999</v>
      </c>
      <c r="F250" s="52">
        <f t="shared" si="22"/>
        <v>34.188000000000002</v>
      </c>
      <c r="G250" s="52">
        <f t="shared" si="23"/>
        <v>14.175000000000001</v>
      </c>
      <c r="H250" s="53">
        <f t="shared" si="24"/>
        <v>267148.85707720212</v>
      </c>
      <c r="I250" s="53">
        <f t="shared" si="25"/>
        <v>3.3472654692472532</v>
      </c>
      <c r="J250" s="53">
        <f t="shared" si="26"/>
        <v>749289.60590079403</v>
      </c>
      <c r="K250" s="53">
        <f t="shared" si="27"/>
        <v>223851.26390028975</v>
      </c>
      <c r="L250" s="6"/>
    </row>
    <row r="251" spans="1:12" ht="14.4">
      <c r="A251" s="52" t="s">
        <v>41</v>
      </c>
      <c r="B251" s="52" t="s">
        <v>1128</v>
      </c>
      <c r="C251" s="52">
        <v>22</v>
      </c>
      <c r="D251" s="52">
        <v>1.7270000000000001</v>
      </c>
      <c r="E251" s="52">
        <f t="shared" si="21"/>
        <v>1532.4246666666666</v>
      </c>
      <c r="F251" s="52">
        <f t="shared" si="22"/>
        <v>37.994</v>
      </c>
      <c r="G251" s="52">
        <f t="shared" si="23"/>
        <v>14.175000000000001</v>
      </c>
      <c r="H251" s="53">
        <f t="shared" si="24"/>
        <v>267148.85707720212</v>
      </c>
      <c r="I251" s="53">
        <f t="shared" si="25"/>
        <v>3.3661098442622635</v>
      </c>
      <c r="J251" s="53">
        <f t="shared" si="26"/>
        <v>749289.60590079403</v>
      </c>
      <c r="K251" s="53">
        <f t="shared" si="27"/>
        <v>222598.08519855738</v>
      </c>
      <c r="L251" s="6"/>
    </row>
    <row r="252" spans="1:12" ht="14.4">
      <c r="A252" s="52" t="s">
        <v>41</v>
      </c>
      <c r="B252" s="52" t="s">
        <v>1129</v>
      </c>
      <c r="C252" s="52">
        <v>22</v>
      </c>
      <c r="D252" s="52">
        <v>1.9</v>
      </c>
      <c r="E252" s="52">
        <f t="shared" si="21"/>
        <v>1685.9333333333332</v>
      </c>
      <c r="F252" s="52">
        <f t="shared" si="22"/>
        <v>41.8</v>
      </c>
      <c r="G252" s="52">
        <f t="shared" si="23"/>
        <v>14.175000000000001</v>
      </c>
      <c r="H252" s="53">
        <f t="shared" si="24"/>
        <v>267148.85707720212</v>
      </c>
      <c r="I252" s="53">
        <f t="shared" si="25"/>
        <v>3.3848887404801729</v>
      </c>
      <c r="J252" s="53">
        <f t="shared" si="26"/>
        <v>749289.60590079403</v>
      </c>
      <c r="K252" s="53">
        <f t="shared" si="27"/>
        <v>221363.14170092973</v>
      </c>
      <c r="L252" s="6"/>
    </row>
    <row r="253" spans="1:12" ht="14.4">
      <c r="A253" s="52" t="s">
        <v>41</v>
      </c>
      <c r="B253" s="52" t="s">
        <v>1130</v>
      </c>
      <c r="C253" s="52">
        <v>22</v>
      </c>
      <c r="D253" s="52">
        <v>2.0720000000000001</v>
      </c>
      <c r="E253" s="52">
        <f t="shared" si="21"/>
        <v>1838.5546666666667</v>
      </c>
      <c r="F253" s="52">
        <f t="shared" si="22"/>
        <v>45.584000000000003</v>
      </c>
      <c r="G253" s="52">
        <f t="shared" si="23"/>
        <v>14.175000000000001</v>
      </c>
      <c r="H253" s="53">
        <f t="shared" si="24"/>
        <v>267148.85707720212</v>
      </c>
      <c r="I253" s="53">
        <f t="shared" si="25"/>
        <v>3.4034945131017951</v>
      </c>
      <c r="J253" s="53">
        <f t="shared" si="26"/>
        <v>749289.60590079403</v>
      </c>
      <c r="K253" s="53">
        <f t="shared" si="27"/>
        <v>220153.02302277682</v>
      </c>
      <c r="L253" s="6"/>
    </row>
    <row r="254" spans="1:12" ht="14.4">
      <c r="A254" s="52" t="s">
        <v>41</v>
      </c>
      <c r="B254" s="52" t="s">
        <v>1131</v>
      </c>
      <c r="C254" s="52">
        <v>22</v>
      </c>
      <c r="D254" s="52">
        <v>2.2450000000000001</v>
      </c>
      <c r="E254" s="52">
        <f t="shared" si="21"/>
        <v>1992.0633333333333</v>
      </c>
      <c r="F254" s="52">
        <f t="shared" si="22"/>
        <v>49.39</v>
      </c>
      <c r="G254" s="52">
        <f t="shared" si="23"/>
        <v>14.175000000000001</v>
      </c>
      <c r="H254" s="53">
        <f t="shared" si="24"/>
        <v>267148.85707720212</v>
      </c>
      <c r="I254" s="53">
        <f t="shared" si="25"/>
        <v>3.4221438450280859</v>
      </c>
      <c r="J254" s="53">
        <f t="shared" si="26"/>
        <v>749289.60590079403</v>
      </c>
      <c r="K254" s="53">
        <f t="shared" si="27"/>
        <v>218953.27602590725</v>
      </c>
      <c r="L254" s="6"/>
    </row>
    <row r="255" spans="1:12" ht="14.4">
      <c r="A255" s="52" t="s">
        <v>41</v>
      </c>
      <c r="B255" s="52" t="s">
        <v>1132</v>
      </c>
      <c r="C255" s="52">
        <v>22</v>
      </c>
      <c r="D255" s="52">
        <v>2.4180000000000001</v>
      </c>
      <c r="E255" s="52">
        <f t="shared" si="21"/>
        <v>2145.5720000000001</v>
      </c>
      <c r="F255" s="52">
        <f t="shared" si="22"/>
        <v>53.196000000000005</v>
      </c>
      <c r="G255" s="52">
        <f t="shared" si="23"/>
        <v>14.175000000000001</v>
      </c>
      <c r="H255" s="53">
        <f t="shared" si="24"/>
        <v>267148.85707720212</v>
      </c>
      <c r="I255" s="53">
        <f t="shared" si="25"/>
        <v>3.4407287112285116</v>
      </c>
      <c r="J255" s="53">
        <f t="shared" si="26"/>
        <v>749289.60590079403</v>
      </c>
      <c r="K255" s="53">
        <f t="shared" si="27"/>
        <v>217770.61453742464</v>
      </c>
      <c r="L255" s="6"/>
    </row>
    <row r="256" spans="1:12" ht="14.4">
      <c r="A256" s="52" t="s">
        <v>41</v>
      </c>
      <c r="B256" s="52" t="s">
        <v>1133</v>
      </c>
      <c r="C256" s="52">
        <v>22</v>
      </c>
      <c r="D256" s="52">
        <v>2.5910000000000002</v>
      </c>
      <c r="E256" s="52">
        <f t="shared" si="21"/>
        <v>2299.0806666666667</v>
      </c>
      <c r="F256" s="52">
        <f t="shared" si="22"/>
        <v>57.002000000000002</v>
      </c>
      <c r="G256" s="52">
        <f t="shared" si="23"/>
        <v>14.175000000000001</v>
      </c>
      <c r="H256" s="53">
        <f t="shared" si="24"/>
        <v>267148.85707720212</v>
      </c>
      <c r="I256" s="53">
        <f t="shared" si="25"/>
        <v>3.4592494453873637</v>
      </c>
      <c r="J256" s="53">
        <f t="shared" si="26"/>
        <v>749289.60590079403</v>
      </c>
      <c r="K256" s="53">
        <f t="shared" si="27"/>
        <v>216604.67616751738</v>
      </c>
      <c r="L256" s="6"/>
    </row>
    <row r="257" spans="1:12" ht="14.4">
      <c r="A257" s="52" t="s">
        <v>41</v>
      </c>
      <c r="B257" s="52" t="s">
        <v>1134</v>
      </c>
      <c r="C257" s="52">
        <v>22</v>
      </c>
      <c r="D257" s="52">
        <v>2.7629999999999999</v>
      </c>
      <c r="E257" s="52">
        <f t="shared" si="21"/>
        <v>2451.7019999999998</v>
      </c>
      <c r="F257" s="52">
        <f t="shared" si="22"/>
        <v>60.786000000000001</v>
      </c>
      <c r="G257" s="52">
        <f t="shared" si="23"/>
        <v>14.175000000000001</v>
      </c>
      <c r="H257" s="53">
        <f t="shared" si="24"/>
        <v>267148.85707720212</v>
      </c>
      <c r="I257" s="53">
        <f t="shared" si="25"/>
        <v>3.4775998741124496</v>
      </c>
      <c r="J257" s="53">
        <f t="shared" si="26"/>
        <v>749289.60590079403</v>
      </c>
      <c r="K257" s="53">
        <f t="shared" si="27"/>
        <v>215461.70721898452</v>
      </c>
      <c r="L257" s="6"/>
    </row>
    <row r="258" spans="1:12" ht="14.4">
      <c r="A258" s="52" t="s">
        <v>41</v>
      </c>
      <c r="B258" s="52" t="s">
        <v>1135</v>
      </c>
      <c r="C258" s="52">
        <v>22</v>
      </c>
      <c r="D258" s="52">
        <v>2.9359999999999999</v>
      </c>
      <c r="E258" s="52">
        <f t="shared" si="21"/>
        <v>2605.2106666666664</v>
      </c>
      <c r="F258" s="52">
        <f t="shared" si="22"/>
        <v>64.591999999999999</v>
      </c>
      <c r="G258" s="52">
        <f t="shared" si="23"/>
        <v>14.175000000000001</v>
      </c>
      <c r="H258" s="53">
        <f t="shared" si="24"/>
        <v>267148.85707720212</v>
      </c>
      <c r="I258" s="53">
        <f t="shared" si="25"/>
        <v>3.4959937020111505</v>
      </c>
      <c r="J258" s="53">
        <f t="shared" si="26"/>
        <v>749289.60590079403</v>
      </c>
      <c r="K258" s="53">
        <f t="shared" si="27"/>
        <v>214328.07658370439</v>
      </c>
      <c r="L258" s="6"/>
    </row>
    <row r="259" spans="1:12" ht="14.4">
      <c r="A259" s="52" t="s">
        <v>41</v>
      </c>
      <c r="B259" s="52" t="s">
        <v>1136</v>
      </c>
      <c r="C259" s="52">
        <v>22</v>
      </c>
      <c r="D259" s="52">
        <v>3.109</v>
      </c>
      <c r="E259" s="52">
        <f t="shared" ref="E259:E322" si="28">(1/12)*D259*(C259)^3</f>
        <v>2758.7193333333335</v>
      </c>
      <c r="F259" s="52">
        <f t="shared" ref="F259:F322" si="29">(C259*D259)</f>
        <v>68.397999999999996</v>
      </c>
      <c r="G259" s="52">
        <f t="shared" ref="G259:G322" si="30">($O$5+C259)/2</f>
        <v>14.175000000000001</v>
      </c>
      <c r="H259" s="53">
        <f t="shared" ref="H259:H322" si="31">$R$5+$P$5*(G259-$I$2)^2</f>
        <v>267148.85707720212</v>
      </c>
      <c r="I259" s="53">
        <f t="shared" ref="I259:I322" si="32">($P$5*$Q$5+F259*G259)/(F259+$P$5)</f>
        <v>3.5143243833233786</v>
      </c>
      <c r="J259" s="53">
        <f t="shared" ref="J259:J322" si="33">SUM($S$5+H259)</f>
        <v>749289.60590079403</v>
      </c>
      <c r="K259" s="53">
        <f t="shared" ref="K259:K322" si="34">J259/I259</f>
        <v>213210.1434507352</v>
      </c>
      <c r="L259" s="6"/>
    </row>
    <row r="260" spans="1:12" ht="14.4">
      <c r="A260" s="52" t="s">
        <v>41</v>
      </c>
      <c r="B260" s="52" t="s">
        <v>1137</v>
      </c>
      <c r="C260" s="52">
        <v>22</v>
      </c>
      <c r="D260" s="52">
        <v>3.2810000000000001</v>
      </c>
      <c r="E260" s="52">
        <f t="shared" si="28"/>
        <v>2911.3406666666665</v>
      </c>
      <c r="F260" s="52">
        <f t="shared" si="29"/>
        <v>72.182000000000002</v>
      </c>
      <c r="G260" s="52">
        <f t="shared" si="30"/>
        <v>14.175000000000001</v>
      </c>
      <c r="H260" s="53">
        <f t="shared" si="31"/>
        <v>267148.85707720212</v>
      </c>
      <c r="I260" s="53">
        <f t="shared" si="32"/>
        <v>3.532486828005529</v>
      </c>
      <c r="J260" s="53">
        <f t="shared" si="33"/>
        <v>749289.60590079403</v>
      </c>
      <c r="K260" s="53">
        <f t="shared" si="34"/>
        <v>212113.91362040804</v>
      </c>
      <c r="L260" s="6"/>
    </row>
    <row r="261" spans="1:12" ht="14.4">
      <c r="A261" s="52" t="s">
        <v>41</v>
      </c>
      <c r="B261" s="52" t="s">
        <v>1138</v>
      </c>
      <c r="C261" s="52">
        <v>22</v>
      </c>
      <c r="D261" s="52">
        <v>3.4540000000000002</v>
      </c>
      <c r="E261" s="52">
        <f t="shared" si="28"/>
        <v>3064.8493333333331</v>
      </c>
      <c r="F261" s="52">
        <f t="shared" si="29"/>
        <v>75.988</v>
      </c>
      <c r="G261" s="52">
        <f t="shared" si="30"/>
        <v>14.175000000000001</v>
      </c>
      <c r="H261" s="53">
        <f t="shared" si="31"/>
        <v>267148.85707720212</v>
      </c>
      <c r="I261" s="53">
        <f t="shared" si="32"/>
        <v>3.5506925481278717</v>
      </c>
      <c r="J261" s="53">
        <f t="shared" si="33"/>
        <v>749289.60590079403</v>
      </c>
      <c r="K261" s="53">
        <f t="shared" si="34"/>
        <v>211026.3267642991</v>
      </c>
      <c r="L261" s="6"/>
    </row>
    <row r="262" spans="1:12" ht="14.4">
      <c r="A262" s="52" t="s">
        <v>41</v>
      </c>
      <c r="B262" s="52" t="s">
        <v>1139</v>
      </c>
      <c r="C262" s="52">
        <v>22</v>
      </c>
      <c r="D262" s="52">
        <v>3.6269999999999998</v>
      </c>
      <c r="E262" s="52">
        <f t="shared" si="28"/>
        <v>3218.3579999999997</v>
      </c>
      <c r="F262" s="52">
        <f t="shared" si="29"/>
        <v>79.793999999999997</v>
      </c>
      <c r="G262" s="52">
        <f t="shared" si="30"/>
        <v>14.175000000000001</v>
      </c>
      <c r="H262" s="53">
        <f t="shared" si="31"/>
        <v>267148.85707720212</v>
      </c>
      <c r="I262" s="53">
        <f t="shared" si="32"/>
        <v>3.568836087031757</v>
      </c>
      <c r="J262" s="53">
        <f t="shared" si="33"/>
        <v>749289.60590079403</v>
      </c>
      <c r="K262" s="53">
        <f t="shared" si="34"/>
        <v>209953.49397623554</v>
      </c>
      <c r="L262" s="6"/>
    </row>
    <row r="263" spans="1:12" ht="14.4">
      <c r="A263" s="52" t="s">
        <v>41</v>
      </c>
      <c r="B263" s="52" t="s">
        <v>1140</v>
      </c>
      <c r="C263" s="52">
        <v>22</v>
      </c>
      <c r="D263" s="52">
        <v>3.7989999999999999</v>
      </c>
      <c r="E263" s="52">
        <f t="shared" si="28"/>
        <v>3370.9793333333332</v>
      </c>
      <c r="F263" s="52">
        <f t="shared" si="29"/>
        <v>83.578000000000003</v>
      </c>
      <c r="G263" s="52">
        <f t="shared" si="30"/>
        <v>14.175000000000001</v>
      </c>
      <c r="H263" s="53">
        <f t="shared" si="31"/>
        <v>267148.85707720212</v>
      </c>
      <c r="I263" s="53">
        <f t="shared" si="32"/>
        <v>3.5868134215426561</v>
      </c>
      <c r="J263" s="53">
        <f t="shared" si="33"/>
        <v>749289.60590079403</v>
      </c>
      <c r="K263" s="53">
        <f t="shared" si="34"/>
        <v>208901.19385650434</v>
      </c>
      <c r="L263" s="6"/>
    </row>
    <row r="264" spans="1:12" ht="14.4">
      <c r="A264" s="52" t="s">
        <v>41</v>
      </c>
      <c r="B264" s="52" t="s">
        <v>1141</v>
      </c>
      <c r="C264" s="52">
        <v>22</v>
      </c>
      <c r="D264" s="52">
        <v>3.972</v>
      </c>
      <c r="E264" s="52">
        <f t="shared" si="28"/>
        <v>3524.4879999999994</v>
      </c>
      <c r="F264" s="52">
        <f t="shared" si="29"/>
        <v>87.384</v>
      </c>
      <c r="G264" s="52">
        <f t="shared" si="30"/>
        <v>14.175000000000001</v>
      </c>
      <c r="H264" s="53">
        <f t="shared" si="31"/>
        <v>267148.85707720212</v>
      </c>
      <c r="I264" s="53">
        <f t="shared" si="32"/>
        <v>3.6048339047800813</v>
      </c>
      <c r="J264" s="53">
        <f t="shared" si="33"/>
        <v>749289.60590079403</v>
      </c>
      <c r="K264" s="53">
        <f t="shared" si="34"/>
        <v>207856.90150861628</v>
      </c>
      <c r="L264" s="6"/>
    </row>
    <row r="265" spans="1:12" ht="14.4">
      <c r="A265" s="52" t="s">
        <v>41</v>
      </c>
      <c r="B265" s="52" t="s">
        <v>1142</v>
      </c>
      <c r="C265" s="52">
        <v>22</v>
      </c>
      <c r="D265" s="52">
        <v>4.1449999999999996</v>
      </c>
      <c r="E265" s="52">
        <f t="shared" si="28"/>
        <v>3677.996666666666</v>
      </c>
      <c r="F265" s="52">
        <f t="shared" si="29"/>
        <v>91.19</v>
      </c>
      <c r="G265" s="52">
        <f t="shared" si="30"/>
        <v>14.175000000000001</v>
      </c>
      <c r="H265" s="53">
        <f t="shared" si="31"/>
        <v>267148.85707720212</v>
      </c>
      <c r="I265" s="53">
        <f t="shared" si="32"/>
        <v>3.6227931525891917</v>
      </c>
      <c r="J265" s="53">
        <f t="shared" si="33"/>
        <v>749289.60590079403</v>
      </c>
      <c r="K265" s="53">
        <f t="shared" si="34"/>
        <v>206826.49390713367</v>
      </c>
      <c r="L265" s="6"/>
    </row>
    <row r="266" spans="1:12" ht="14.4">
      <c r="A266" s="52" t="s">
        <v>41</v>
      </c>
      <c r="B266" s="52" t="s">
        <v>1143</v>
      </c>
      <c r="C266" s="52">
        <v>22</v>
      </c>
      <c r="D266" s="52">
        <v>4.3179999999999996</v>
      </c>
      <c r="E266" s="52">
        <f t="shared" si="28"/>
        <v>3831.5053333333326</v>
      </c>
      <c r="F266" s="52">
        <f t="shared" si="29"/>
        <v>94.995999999999995</v>
      </c>
      <c r="G266" s="52">
        <f t="shared" si="30"/>
        <v>14.175000000000001</v>
      </c>
      <c r="H266" s="53">
        <f t="shared" si="31"/>
        <v>267148.85707720212</v>
      </c>
      <c r="I266" s="53">
        <f t="shared" si="32"/>
        <v>3.6406914765668552</v>
      </c>
      <c r="J266" s="53">
        <f t="shared" si="33"/>
        <v>749289.60590079403</v>
      </c>
      <c r="K266" s="53">
        <f t="shared" si="34"/>
        <v>205809.6959667037</v>
      </c>
      <c r="L266" s="6"/>
    </row>
    <row r="267" spans="1:12" ht="14.4">
      <c r="A267" s="52" t="s">
        <v>41</v>
      </c>
      <c r="B267" s="52" t="s">
        <v>1144</v>
      </c>
      <c r="C267" s="52">
        <v>22</v>
      </c>
      <c r="D267" s="52">
        <v>4.49</v>
      </c>
      <c r="E267" s="52">
        <f t="shared" si="28"/>
        <v>3984.1266666666666</v>
      </c>
      <c r="F267" s="52">
        <f t="shared" si="29"/>
        <v>98.78</v>
      </c>
      <c r="G267" s="52">
        <f t="shared" si="30"/>
        <v>14.175000000000001</v>
      </c>
      <c r="H267" s="53">
        <f t="shared" si="31"/>
        <v>267148.85707720212</v>
      </c>
      <c r="I267" s="53">
        <f t="shared" si="32"/>
        <v>3.6584262516364485</v>
      </c>
      <c r="J267" s="53">
        <f t="shared" si="33"/>
        <v>749289.60590079403</v>
      </c>
      <c r="K267" s="53">
        <f t="shared" si="34"/>
        <v>204812.00230990845</v>
      </c>
      <c r="L267" s="6"/>
    </row>
    <row r="268" spans="1:12" ht="14.4">
      <c r="A268" s="52" t="s">
        <v>41</v>
      </c>
      <c r="B268" s="52" t="s">
        <v>1145</v>
      </c>
      <c r="C268" s="52">
        <v>22</v>
      </c>
      <c r="D268" s="52">
        <v>4.6630000000000003</v>
      </c>
      <c r="E268" s="52">
        <f t="shared" si="28"/>
        <v>4137.6353333333336</v>
      </c>
      <c r="F268" s="52">
        <f t="shared" si="29"/>
        <v>102.58600000000001</v>
      </c>
      <c r="G268" s="52">
        <f t="shared" si="30"/>
        <v>14.175000000000001</v>
      </c>
      <c r="H268" s="53">
        <f t="shared" si="31"/>
        <v>267148.85707720212</v>
      </c>
      <c r="I268" s="53">
        <f t="shared" si="32"/>
        <v>3.6762040020334261</v>
      </c>
      <c r="J268" s="53">
        <f t="shared" si="33"/>
        <v>749289.60590079403</v>
      </c>
      <c r="K268" s="53">
        <f t="shared" si="34"/>
        <v>203821.55220067711</v>
      </c>
      <c r="L268" s="6"/>
    </row>
    <row r="269" spans="1:12" ht="14.4">
      <c r="A269" s="52" t="s">
        <v>41</v>
      </c>
      <c r="B269" s="52" t="s">
        <v>1146</v>
      </c>
      <c r="C269" s="52">
        <v>22</v>
      </c>
      <c r="D269" s="52">
        <v>4.8360000000000003</v>
      </c>
      <c r="E269" s="52">
        <f t="shared" si="28"/>
        <v>4291.1440000000002</v>
      </c>
      <c r="F269" s="52">
        <f t="shared" si="29"/>
        <v>106.39200000000001</v>
      </c>
      <c r="G269" s="52">
        <f t="shared" si="30"/>
        <v>14.175000000000001</v>
      </c>
      <c r="H269" s="53">
        <f t="shared" si="31"/>
        <v>267148.85707720212</v>
      </c>
      <c r="I269" s="53">
        <f t="shared" si="32"/>
        <v>3.6939217490387937</v>
      </c>
      <c r="J269" s="53">
        <f t="shared" si="33"/>
        <v>749289.60590079403</v>
      </c>
      <c r="K269" s="53">
        <f t="shared" si="34"/>
        <v>202843.93032845616</v>
      </c>
      <c r="L269" s="6"/>
    </row>
    <row r="270" spans="1:12" ht="14.4">
      <c r="A270" s="52" t="s">
        <v>41</v>
      </c>
      <c r="B270" s="52" t="s">
        <v>1147</v>
      </c>
      <c r="C270" s="52">
        <v>22</v>
      </c>
      <c r="D270" s="52">
        <v>5.008</v>
      </c>
      <c r="E270" s="52">
        <f t="shared" si="28"/>
        <v>4443.7653333333337</v>
      </c>
      <c r="F270" s="52">
        <f t="shared" si="29"/>
        <v>110.176</v>
      </c>
      <c r="G270" s="52">
        <f t="shared" si="30"/>
        <v>14.175000000000001</v>
      </c>
      <c r="H270" s="53">
        <f t="shared" si="31"/>
        <v>267148.85707720212</v>
      </c>
      <c r="I270" s="53">
        <f t="shared" si="32"/>
        <v>3.7114778972603415</v>
      </c>
      <c r="J270" s="53">
        <f t="shared" si="33"/>
        <v>749289.60590079403</v>
      </c>
      <c r="K270" s="53">
        <f t="shared" si="34"/>
        <v>201884.43165831282</v>
      </c>
      <c r="L270" s="6"/>
    </row>
    <row r="271" spans="1:12" ht="14.4">
      <c r="A271" s="52" t="s">
        <v>41</v>
      </c>
      <c r="B271" s="52" t="s">
        <v>1148</v>
      </c>
      <c r="C271" s="52">
        <v>22</v>
      </c>
      <c r="D271" s="52">
        <v>5.181</v>
      </c>
      <c r="E271" s="52">
        <f t="shared" si="28"/>
        <v>4597.2739999999994</v>
      </c>
      <c r="F271" s="52">
        <f t="shared" si="29"/>
        <v>113.982</v>
      </c>
      <c r="G271" s="52">
        <f t="shared" si="30"/>
        <v>14.175000000000001</v>
      </c>
      <c r="H271" s="53">
        <f t="shared" si="31"/>
        <v>267148.85707720212</v>
      </c>
      <c r="I271" s="53">
        <f t="shared" si="32"/>
        <v>3.7290768877456291</v>
      </c>
      <c r="J271" s="53">
        <f t="shared" si="33"/>
        <v>749289.60590079403</v>
      </c>
      <c r="K271" s="53">
        <f t="shared" si="34"/>
        <v>200931.65908246223</v>
      </c>
      <c r="L271" s="6"/>
    </row>
    <row r="272" spans="1:12" ht="14.4">
      <c r="A272" s="52" t="s">
        <v>41</v>
      </c>
      <c r="B272" s="52" t="s">
        <v>1149</v>
      </c>
      <c r="C272" s="52">
        <v>22</v>
      </c>
      <c r="D272" s="52">
        <v>5.3540000000000001</v>
      </c>
      <c r="E272" s="52">
        <f t="shared" si="28"/>
        <v>4750.782666666667</v>
      </c>
      <c r="F272" s="52">
        <f t="shared" si="29"/>
        <v>117.788</v>
      </c>
      <c r="G272" s="52">
        <f t="shared" si="30"/>
        <v>14.175000000000001</v>
      </c>
      <c r="H272" s="53">
        <f t="shared" si="31"/>
        <v>267148.85707720212</v>
      </c>
      <c r="I272" s="53">
        <f t="shared" si="32"/>
        <v>3.7466167768307237</v>
      </c>
      <c r="J272" s="53">
        <f t="shared" si="33"/>
        <v>749289.60590079403</v>
      </c>
      <c r="K272" s="53">
        <f t="shared" si="34"/>
        <v>199990.99201563411</v>
      </c>
      <c r="L272" s="6"/>
    </row>
    <row r="273" spans="1:12" ht="14.4">
      <c r="A273" s="52" t="s">
        <v>41</v>
      </c>
      <c r="B273" s="52" t="s">
        <v>1150</v>
      </c>
      <c r="C273" s="52">
        <v>22</v>
      </c>
      <c r="D273" s="52">
        <v>5.5259999999999998</v>
      </c>
      <c r="E273" s="52">
        <f t="shared" si="28"/>
        <v>4903.4039999999995</v>
      </c>
      <c r="F273" s="52">
        <f t="shared" si="29"/>
        <v>121.572</v>
      </c>
      <c r="G273" s="52">
        <f t="shared" si="30"/>
        <v>14.175000000000001</v>
      </c>
      <c r="H273" s="53">
        <f t="shared" si="31"/>
        <v>267148.85707720212</v>
      </c>
      <c r="I273" s="53">
        <f t="shared" si="32"/>
        <v>3.7639969834039322</v>
      </c>
      <c r="J273" s="53">
        <f t="shared" si="33"/>
        <v>749289.60590079403</v>
      </c>
      <c r="K273" s="53">
        <f t="shared" si="34"/>
        <v>199067.53623994184</v>
      </c>
      <c r="L273" s="6"/>
    </row>
    <row r="274" spans="1:12" ht="14.4">
      <c r="A274" s="52" t="s">
        <v>41</v>
      </c>
      <c r="B274" s="52" t="s">
        <v>1151</v>
      </c>
      <c r="C274" s="52">
        <v>22</v>
      </c>
      <c r="D274" s="52">
        <v>5.6689999999999996</v>
      </c>
      <c r="E274" s="52">
        <f t="shared" si="28"/>
        <v>5030.2926666666663</v>
      </c>
      <c r="F274" s="52">
        <f t="shared" si="29"/>
        <v>124.71799999999999</v>
      </c>
      <c r="G274" s="52">
        <f t="shared" si="30"/>
        <v>14.175000000000001</v>
      </c>
      <c r="H274" s="53">
        <f t="shared" si="31"/>
        <v>267148.85707720212</v>
      </c>
      <c r="I274" s="53">
        <f t="shared" si="32"/>
        <v>3.7784027628708796</v>
      </c>
      <c r="J274" s="53">
        <f t="shared" si="33"/>
        <v>749289.60590079403</v>
      </c>
      <c r="K274" s="53">
        <f t="shared" si="34"/>
        <v>198308.55864912455</v>
      </c>
      <c r="L274" s="6"/>
    </row>
    <row r="275" spans="1:12" ht="14.4">
      <c r="A275" s="52" t="s">
        <v>41</v>
      </c>
      <c r="B275" s="52" t="s">
        <v>1152</v>
      </c>
      <c r="C275" s="52">
        <v>22</v>
      </c>
      <c r="D275" s="52">
        <v>5.8719999999999999</v>
      </c>
      <c r="E275" s="52">
        <f t="shared" si="28"/>
        <v>5210.4213333333328</v>
      </c>
      <c r="F275" s="52">
        <f t="shared" si="29"/>
        <v>129.184</v>
      </c>
      <c r="G275" s="52">
        <f t="shared" si="30"/>
        <v>14.175000000000001</v>
      </c>
      <c r="H275" s="53">
        <f t="shared" si="31"/>
        <v>267148.85707720212</v>
      </c>
      <c r="I275" s="53">
        <f t="shared" si="32"/>
        <v>3.7987845926008057</v>
      </c>
      <c r="J275" s="53">
        <f t="shared" si="33"/>
        <v>749289.60590079403</v>
      </c>
      <c r="K275" s="53">
        <f t="shared" si="34"/>
        <v>197244.5627373147</v>
      </c>
      <c r="L275" s="6"/>
    </row>
    <row r="276" spans="1:12" ht="14.4">
      <c r="A276" s="52" t="s">
        <v>41</v>
      </c>
      <c r="B276" s="52" t="s">
        <v>1153</v>
      </c>
      <c r="C276" s="52">
        <v>22</v>
      </c>
      <c r="D276" s="52">
        <v>6.0449999999999999</v>
      </c>
      <c r="E276" s="52">
        <f t="shared" si="28"/>
        <v>5363.9299999999994</v>
      </c>
      <c r="F276" s="52">
        <f t="shared" si="29"/>
        <v>132.99</v>
      </c>
      <c r="G276" s="52">
        <f t="shared" si="30"/>
        <v>14.175000000000001</v>
      </c>
      <c r="H276" s="53">
        <f t="shared" si="31"/>
        <v>267148.85707720212</v>
      </c>
      <c r="I276" s="53">
        <f t="shared" si="32"/>
        <v>3.8160913624104085</v>
      </c>
      <c r="J276" s="53">
        <f t="shared" si="33"/>
        <v>749289.60590079403</v>
      </c>
      <c r="K276" s="53">
        <f t="shared" si="34"/>
        <v>196350.0175288021</v>
      </c>
      <c r="L276" s="6"/>
    </row>
    <row r="277" spans="1:12" ht="14.4">
      <c r="A277" s="52" t="s">
        <v>41</v>
      </c>
      <c r="B277" s="52" t="s">
        <v>1154</v>
      </c>
      <c r="C277" s="52">
        <v>22</v>
      </c>
      <c r="D277" s="52">
        <v>6.2169999999999996</v>
      </c>
      <c r="E277" s="52">
        <f t="shared" si="28"/>
        <v>5516.551333333332</v>
      </c>
      <c r="F277" s="52">
        <f t="shared" si="29"/>
        <v>136.774</v>
      </c>
      <c r="G277" s="52">
        <f t="shared" si="30"/>
        <v>14.175000000000001</v>
      </c>
      <c r="H277" s="53">
        <f t="shared" si="31"/>
        <v>267148.85707720212</v>
      </c>
      <c r="I277" s="53">
        <f t="shared" si="32"/>
        <v>3.8332409545923194</v>
      </c>
      <c r="J277" s="53">
        <f t="shared" si="33"/>
        <v>749289.60590079403</v>
      </c>
      <c r="K277" s="53">
        <f t="shared" si="34"/>
        <v>195471.56434377708</v>
      </c>
      <c r="L277" s="6"/>
    </row>
    <row r="278" spans="1:12" ht="14.4">
      <c r="A278" s="52" t="s">
        <v>41</v>
      </c>
      <c r="B278" s="52" t="s">
        <v>1155</v>
      </c>
      <c r="C278" s="52">
        <v>22</v>
      </c>
      <c r="D278" s="52">
        <v>6.39</v>
      </c>
      <c r="E278" s="52">
        <f t="shared" si="28"/>
        <v>5670.0599999999995</v>
      </c>
      <c r="F278" s="52">
        <f t="shared" si="29"/>
        <v>140.57999999999998</v>
      </c>
      <c r="G278" s="52">
        <f t="shared" si="30"/>
        <v>14.175000000000001</v>
      </c>
      <c r="H278" s="53">
        <f t="shared" si="31"/>
        <v>267148.85707720212</v>
      </c>
      <c r="I278" s="53">
        <f t="shared" si="32"/>
        <v>3.8504330690742981</v>
      </c>
      <c r="J278" s="53">
        <f t="shared" si="33"/>
        <v>749289.60590079403</v>
      </c>
      <c r="K278" s="53">
        <f t="shared" si="34"/>
        <v>194598.78732054794</v>
      </c>
      <c r="L278" s="6"/>
    </row>
    <row r="279" spans="1:12" ht="14.4">
      <c r="A279" s="52" t="s">
        <v>41</v>
      </c>
      <c r="B279" s="52" t="s">
        <v>1156</v>
      </c>
      <c r="C279" s="52">
        <v>22</v>
      </c>
      <c r="D279" s="52">
        <v>6.5629999999999997</v>
      </c>
      <c r="E279" s="52">
        <f t="shared" si="28"/>
        <v>5823.5686666666661</v>
      </c>
      <c r="F279" s="52">
        <f t="shared" si="29"/>
        <v>144.386</v>
      </c>
      <c r="G279" s="52">
        <f t="shared" si="30"/>
        <v>14.175000000000001</v>
      </c>
      <c r="H279" s="53">
        <f t="shared" si="31"/>
        <v>267148.85707720212</v>
      </c>
      <c r="I279" s="53">
        <f t="shared" si="32"/>
        <v>3.867568118165043</v>
      </c>
      <c r="J279" s="53">
        <f t="shared" si="33"/>
        <v>749289.60590079403</v>
      </c>
      <c r="K279" s="53">
        <f t="shared" si="34"/>
        <v>193736.62803288709</v>
      </c>
      <c r="L279" s="6"/>
    </row>
    <row r="280" spans="1:12" ht="14.4">
      <c r="A280" s="52" t="s">
        <v>41</v>
      </c>
      <c r="B280" s="52" t="s">
        <v>1157</v>
      </c>
      <c r="C280" s="52">
        <v>22</v>
      </c>
      <c r="D280" s="52">
        <v>6.7350000000000003</v>
      </c>
      <c r="E280" s="52">
        <f t="shared" si="28"/>
        <v>5976.1900000000005</v>
      </c>
      <c r="F280" s="52">
        <f t="shared" si="29"/>
        <v>148.17000000000002</v>
      </c>
      <c r="G280" s="52">
        <f t="shared" si="30"/>
        <v>14.175000000000001</v>
      </c>
      <c r="H280" s="53">
        <f t="shared" si="31"/>
        <v>267148.85707720212</v>
      </c>
      <c r="I280" s="53">
        <f t="shared" si="32"/>
        <v>3.8845478298305034</v>
      </c>
      <c r="J280" s="53">
        <f t="shared" si="33"/>
        <v>749289.60590079403</v>
      </c>
      <c r="K280" s="53">
        <f t="shared" si="34"/>
        <v>192889.78762130166</v>
      </c>
      <c r="L280" s="6"/>
    </row>
    <row r="281" spans="1:12" ht="14.4">
      <c r="A281" s="52" t="s">
        <v>41</v>
      </c>
      <c r="B281" s="52" t="s">
        <v>1158</v>
      </c>
      <c r="C281" s="52">
        <v>22</v>
      </c>
      <c r="D281" s="52">
        <v>6.9080000000000004</v>
      </c>
      <c r="E281" s="52">
        <f t="shared" si="28"/>
        <v>6129.6986666666662</v>
      </c>
      <c r="F281" s="52">
        <f t="shared" si="29"/>
        <v>151.976</v>
      </c>
      <c r="G281" s="52">
        <f t="shared" si="30"/>
        <v>14.175000000000001</v>
      </c>
      <c r="H281" s="53">
        <f t="shared" si="31"/>
        <v>267148.85707720212</v>
      </c>
      <c r="I281" s="53">
        <f t="shared" si="32"/>
        <v>3.9015699230042395</v>
      </c>
      <c r="J281" s="53">
        <f t="shared" si="33"/>
        <v>749289.60590079403</v>
      </c>
      <c r="K281" s="53">
        <f t="shared" si="34"/>
        <v>192048.23204189434</v>
      </c>
      <c r="L281" s="6"/>
    </row>
    <row r="282" spans="1:12" ht="14.4">
      <c r="A282" s="52" t="s">
        <v>41</v>
      </c>
      <c r="B282" s="52" t="s">
        <v>1159</v>
      </c>
      <c r="C282" s="52">
        <v>24</v>
      </c>
      <c r="D282" s="52">
        <v>0.188</v>
      </c>
      <c r="E282" s="52">
        <f t="shared" si="28"/>
        <v>216.57599999999999</v>
      </c>
      <c r="F282" s="52">
        <f t="shared" si="29"/>
        <v>4.5120000000000005</v>
      </c>
      <c r="G282" s="52">
        <f t="shared" si="30"/>
        <v>15.175000000000001</v>
      </c>
      <c r="H282" s="53">
        <f t="shared" si="31"/>
        <v>316565.3023304324</v>
      </c>
      <c r="I282" s="53">
        <f t="shared" si="32"/>
        <v>3.2001435354599939</v>
      </c>
      <c r="J282" s="53">
        <f t="shared" si="33"/>
        <v>798706.0511540242</v>
      </c>
      <c r="K282" s="53">
        <f t="shared" si="34"/>
        <v>249584.44591742879</v>
      </c>
      <c r="L282" s="6"/>
    </row>
    <row r="283" spans="1:12" ht="14.4">
      <c r="A283" s="52" t="s">
        <v>41</v>
      </c>
      <c r="B283" s="52" t="s">
        <v>1160</v>
      </c>
      <c r="C283" s="52">
        <v>24</v>
      </c>
      <c r="D283" s="52">
        <v>0.377</v>
      </c>
      <c r="E283" s="52">
        <f t="shared" si="28"/>
        <v>434.30399999999992</v>
      </c>
      <c r="F283" s="52">
        <f t="shared" si="29"/>
        <v>9.048</v>
      </c>
      <c r="G283" s="52">
        <f t="shared" si="30"/>
        <v>15.175000000000001</v>
      </c>
      <c r="H283" s="53">
        <f t="shared" si="31"/>
        <v>316565.3023304324</v>
      </c>
      <c r="I283" s="53">
        <f t="shared" si="32"/>
        <v>3.2253148279734152</v>
      </c>
      <c r="J283" s="53">
        <f t="shared" si="33"/>
        <v>798706.0511540242</v>
      </c>
      <c r="K283" s="53">
        <f t="shared" si="34"/>
        <v>247636.61650229688</v>
      </c>
      <c r="L283" s="6"/>
    </row>
    <row r="284" spans="1:12" ht="14.4">
      <c r="A284" s="52" t="s">
        <v>41</v>
      </c>
      <c r="B284" s="52" t="s">
        <v>1161</v>
      </c>
      <c r="C284" s="52">
        <v>24</v>
      </c>
      <c r="D284" s="52">
        <v>0.56499999999999995</v>
      </c>
      <c r="E284" s="52">
        <f t="shared" si="28"/>
        <v>650.87999999999988</v>
      </c>
      <c r="F284" s="52">
        <f t="shared" si="29"/>
        <v>13.559999999999999</v>
      </c>
      <c r="G284" s="52">
        <f t="shared" si="30"/>
        <v>15.175000000000001</v>
      </c>
      <c r="H284" s="53">
        <f t="shared" si="31"/>
        <v>316565.3023304324</v>
      </c>
      <c r="I284" s="53">
        <f t="shared" si="32"/>
        <v>3.2502481757392658</v>
      </c>
      <c r="J284" s="53">
        <f t="shared" si="33"/>
        <v>798706.0511540242</v>
      </c>
      <c r="K284" s="53">
        <f t="shared" si="34"/>
        <v>245736.94314046012</v>
      </c>
      <c r="L284" s="6"/>
    </row>
    <row r="285" spans="1:12" ht="14.4">
      <c r="A285" s="52" t="s">
        <v>41</v>
      </c>
      <c r="B285" s="52" t="s">
        <v>1162</v>
      </c>
      <c r="C285" s="52">
        <v>24</v>
      </c>
      <c r="D285" s="52">
        <v>0.754</v>
      </c>
      <c r="E285" s="52">
        <f t="shared" si="28"/>
        <v>868.60799999999983</v>
      </c>
      <c r="F285" s="52">
        <f t="shared" si="29"/>
        <v>18.096</v>
      </c>
      <c r="G285" s="52">
        <f t="shared" si="30"/>
        <v>15.175000000000001</v>
      </c>
      <c r="H285" s="53">
        <f t="shared" si="31"/>
        <v>316565.3023304324</v>
      </c>
      <c r="I285" s="53">
        <f t="shared" si="32"/>
        <v>3.2752094873537043</v>
      </c>
      <c r="J285" s="53">
        <f t="shared" si="33"/>
        <v>798706.0511540242</v>
      </c>
      <c r="K285" s="53">
        <f t="shared" si="34"/>
        <v>243864.11136081582</v>
      </c>
      <c r="L285" s="6"/>
    </row>
    <row r="286" spans="1:12" ht="14.4">
      <c r="A286" s="52" t="s">
        <v>41</v>
      </c>
      <c r="B286" s="52" t="s">
        <v>1163</v>
      </c>
      <c r="C286" s="52">
        <v>24</v>
      </c>
      <c r="D286" s="52">
        <v>0.94199999999999995</v>
      </c>
      <c r="E286" s="52">
        <f t="shared" si="28"/>
        <v>1085.1839999999997</v>
      </c>
      <c r="F286" s="52">
        <f t="shared" si="29"/>
        <v>22.607999999999997</v>
      </c>
      <c r="G286" s="52">
        <f t="shared" si="30"/>
        <v>15.175000000000001</v>
      </c>
      <c r="H286" s="53">
        <f t="shared" si="31"/>
        <v>316565.3023304324</v>
      </c>
      <c r="I286" s="53">
        <f t="shared" si="32"/>
        <v>3.2999352720521773</v>
      </c>
      <c r="J286" s="53">
        <f t="shared" si="33"/>
        <v>798706.0511540242</v>
      </c>
      <c r="K286" s="53">
        <f t="shared" si="34"/>
        <v>242036.88415297965</v>
      </c>
      <c r="L286" s="6"/>
    </row>
    <row r="287" spans="1:12" ht="14.4">
      <c r="A287" s="52" t="s">
        <v>41</v>
      </c>
      <c r="B287" s="52" t="s">
        <v>1164</v>
      </c>
      <c r="C287" s="52">
        <v>24</v>
      </c>
      <c r="D287" s="52">
        <v>1.1299999999999999</v>
      </c>
      <c r="E287" s="52">
        <f t="shared" si="28"/>
        <v>1301.7599999999998</v>
      </c>
      <c r="F287" s="52">
        <f t="shared" si="29"/>
        <v>27.119999999999997</v>
      </c>
      <c r="G287" s="52">
        <f t="shared" si="30"/>
        <v>15.175000000000001</v>
      </c>
      <c r="H287" s="53">
        <f t="shared" si="31"/>
        <v>316565.3023304324</v>
      </c>
      <c r="I287" s="53">
        <f t="shared" si="32"/>
        <v>3.3245585176767452</v>
      </c>
      <c r="J287" s="53">
        <f t="shared" si="33"/>
        <v>798706.0511540242</v>
      </c>
      <c r="K287" s="53">
        <f t="shared" si="34"/>
        <v>240244.24503502884</v>
      </c>
      <c r="L287" s="6"/>
    </row>
    <row r="288" spans="1:12" ht="14.4">
      <c r="A288" s="52" t="s">
        <v>41</v>
      </c>
      <c r="B288" s="52" t="s">
        <v>1165</v>
      </c>
      <c r="C288" s="52">
        <v>24</v>
      </c>
      <c r="D288" s="52">
        <v>1.319</v>
      </c>
      <c r="E288" s="52">
        <f t="shared" si="28"/>
        <v>1519.4879999999998</v>
      </c>
      <c r="F288" s="52">
        <f t="shared" si="29"/>
        <v>31.655999999999999</v>
      </c>
      <c r="G288" s="52">
        <f t="shared" si="30"/>
        <v>15.175000000000001</v>
      </c>
      <c r="H288" s="53">
        <f t="shared" si="31"/>
        <v>316565.3023304324</v>
      </c>
      <c r="I288" s="53">
        <f t="shared" si="32"/>
        <v>3.3492100221071341</v>
      </c>
      <c r="J288" s="53">
        <f t="shared" si="33"/>
        <v>798706.0511540242</v>
      </c>
      <c r="K288" s="53">
        <f t="shared" si="34"/>
        <v>238475.95280140819</v>
      </c>
      <c r="L288" s="6"/>
    </row>
    <row r="289" spans="1:12" ht="14.4">
      <c r="A289" s="52" t="s">
        <v>41</v>
      </c>
      <c r="B289" s="52" t="s">
        <v>1166</v>
      </c>
      <c r="C289" s="52">
        <v>24</v>
      </c>
      <c r="D289" s="52">
        <v>1.5069999999999999</v>
      </c>
      <c r="E289" s="52">
        <f t="shared" si="28"/>
        <v>1736.0639999999999</v>
      </c>
      <c r="F289" s="52">
        <f t="shared" si="29"/>
        <v>36.167999999999999</v>
      </c>
      <c r="G289" s="52">
        <f t="shared" si="30"/>
        <v>15.175000000000001</v>
      </c>
      <c r="H289" s="53">
        <f t="shared" si="31"/>
        <v>316565.3023304324</v>
      </c>
      <c r="I289" s="53">
        <f t="shared" si="32"/>
        <v>3.3736295569243655</v>
      </c>
      <c r="J289" s="53">
        <f t="shared" si="33"/>
        <v>798706.0511540242</v>
      </c>
      <c r="K289" s="53">
        <f t="shared" si="34"/>
        <v>236749.77874043171</v>
      </c>
      <c r="L289" s="6"/>
    </row>
    <row r="290" spans="1:12" ht="14.4">
      <c r="A290" s="52" t="s">
        <v>41</v>
      </c>
      <c r="B290" s="52" t="s">
        <v>1167</v>
      </c>
      <c r="C290" s="52">
        <v>24</v>
      </c>
      <c r="D290" s="52">
        <v>1.6060000000000001</v>
      </c>
      <c r="E290" s="52">
        <f t="shared" si="28"/>
        <v>1850.1120000000001</v>
      </c>
      <c r="F290" s="52">
        <f t="shared" si="29"/>
        <v>38.544000000000004</v>
      </c>
      <c r="G290" s="52">
        <f t="shared" si="30"/>
        <v>15.175000000000001</v>
      </c>
      <c r="H290" s="53">
        <f t="shared" si="31"/>
        <v>316565.3023304324</v>
      </c>
      <c r="I290" s="53">
        <f t="shared" si="32"/>
        <v>3.3864482875999902</v>
      </c>
      <c r="J290" s="53">
        <f t="shared" si="33"/>
        <v>798706.0511540242</v>
      </c>
      <c r="K290" s="53">
        <f t="shared" si="34"/>
        <v>235853.60924559552</v>
      </c>
      <c r="L290" s="6"/>
    </row>
    <row r="291" spans="1:12" ht="14.4">
      <c r="A291" s="52" t="s">
        <v>41</v>
      </c>
      <c r="B291" s="52" t="s">
        <v>1168</v>
      </c>
      <c r="C291" s="52">
        <v>24</v>
      </c>
      <c r="D291" s="52">
        <v>1.8839999999999999</v>
      </c>
      <c r="E291" s="52">
        <f t="shared" si="28"/>
        <v>2170.3679999999995</v>
      </c>
      <c r="F291" s="52">
        <f t="shared" si="29"/>
        <v>45.215999999999994</v>
      </c>
      <c r="G291" s="52">
        <f t="shared" si="30"/>
        <v>15.175000000000001</v>
      </c>
      <c r="H291" s="53">
        <f t="shared" si="31"/>
        <v>316565.3023304324</v>
      </c>
      <c r="I291" s="53">
        <f t="shared" si="32"/>
        <v>3.4222958792748073</v>
      </c>
      <c r="J291" s="53">
        <f t="shared" si="33"/>
        <v>798706.0511540242</v>
      </c>
      <c r="K291" s="53">
        <f t="shared" si="34"/>
        <v>233383.10868763106</v>
      </c>
      <c r="L291" s="6"/>
    </row>
    <row r="292" spans="1:12" ht="14.4">
      <c r="A292" s="52" t="s">
        <v>41</v>
      </c>
      <c r="B292" s="52" t="s">
        <v>1169</v>
      </c>
      <c r="C292" s="52">
        <v>24</v>
      </c>
      <c r="D292" s="52">
        <v>2.0720000000000001</v>
      </c>
      <c r="E292" s="52">
        <f t="shared" si="28"/>
        <v>2386.944</v>
      </c>
      <c r="F292" s="52">
        <f t="shared" si="29"/>
        <v>49.728000000000002</v>
      </c>
      <c r="G292" s="52">
        <f t="shared" si="30"/>
        <v>15.175000000000001</v>
      </c>
      <c r="H292" s="53">
        <f t="shared" si="31"/>
        <v>316565.3023304324</v>
      </c>
      <c r="I292" s="53">
        <f t="shared" si="32"/>
        <v>3.4464148189236354</v>
      </c>
      <c r="J292" s="53">
        <f t="shared" si="33"/>
        <v>798706.0511540242</v>
      </c>
      <c r="K292" s="53">
        <f t="shared" si="34"/>
        <v>231749.83080053941</v>
      </c>
      <c r="L292" s="6"/>
    </row>
    <row r="293" spans="1:12" ht="14.4">
      <c r="A293" s="52" t="s">
        <v>41</v>
      </c>
      <c r="B293" s="52" t="s">
        <v>1170</v>
      </c>
      <c r="C293" s="52">
        <v>24</v>
      </c>
      <c r="D293" s="52">
        <v>2.2610000000000001</v>
      </c>
      <c r="E293" s="52">
        <f t="shared" si="28"/>
        <v>2604.672</v>
      </c>
      <c r="F293" s="52">
        <f t="shared" si="29"/>
        <v>54.264000000000003</v>
      </c>
      <c r="G293" s="52">
        <f t="shared" si="30"/>
        <v>15.175000000000001</v>
      </c>
      <c r="H293" s="53">
        <f t="shared" si="31"/>
        <v>316565.3023304324</v>
      </c>
      <c r="I293" s="53">
        <f t="shared" si="32"/>
        <v>3.4705624710627196</v>
      </c>
      <c r="J293" s="53">
        <f t="shared" si="33"/>
        <v>798706.0511540242</v>
      </c>
      <c r="K293" s="53">
        <f t="shared" si="34"/>
        <v>230137.3503037543</v>
      </c>
      <c r="L293" s="6"/>
    </row>
    <row r="294" spans="1:12" ht="14.4">
      <c r="A294" s="52" t="s">
        <v>41</v>
      </c>
      <c r="B294" s="52" t="s">
        <v>1171</v>
      </c>
      <c r="C294" s="52">
        <v>24</v>
      </c>
      <c r="D294" s="52">
        <v>2.44</v>
      </c>
      <c r="E294" s="52">
        <f t="shared" si="28"/>
        <v>2810.8799999999997</v>
      </c>
      <c r="F294" s="52">
        <f t="shared" si="29"/>
        <v>58.56</v>
      </c>
      <c r="G294" s="52">
        <f t="shared" si="30"/>
        <v>15.175000000000001</v>
      </c>
      <c r="H294" s="53">
        <f t="shared" si="31"/>
        <v>316565.3023304324</v>
      </c>
      <c r="I294" s="53">
        <f t="shared" si="32"/>
        <v>3.4933409666322524</v>
      </c>
      <c r="J294" s="53">
        <f t="shared" si="33"/>
        <v>798706.0511540242</v>
      </c>
      <c r="K294" s="53">
        <f t="shared" si="34"/>
        <v>228636.72878860577</v>
      </c>
      <c r="L294" s="6"/>
    </row>
    <row r="295" spans="1:12" ht="14.4">
      <c r="A295" s="52" t="s">
        <v>41</v>
      </c>
      <c r="B295" s="52" t="s">
        <v>1172</v>
      </c>
      <c r="C295" s="52">
        <v>24</v>
      </c>
      <c r="D295" s="52">
        <v>2.6379999999999999</v>
      </c>
      <c r="E295" s="52">
        <f t="shared" si="28"/>
        <v>3038.9759999999997</v>
      </c>
      <c r="F295" s="52">
        <f t="shared" si="29"/>
        <v>63.311999999999998</v>
      </c>
      <c r="G295" s="52">
        <f t="shared" si="30"/>
        <v>15.175000000000001</v>
      </c>
      <c r="H295" s="53">
        <f t="shared" si="31"/>
        <v>316565.3023304324</v>
      </c>
      <c r="I295" s="53">
        <f t="shared" si="32"/>
        <v>3.5184342370452684</v>
      </c>
      <c r="J295" s="53">
        <f t="shared" si="33"/>
        <v>798706.0511540242</v>
      </c>
      <c r="K295" s="53">
        <f t="shared" si="34"/>
        <v>227006.10480210831</v>
      </c>
      <c r="L295" s="6"/>
    </row>
    <row r="296" spans="1:12" ht="14.4">
      <c r="A296" s="52" t="s">
        <v>41</v>
      </c>
      <c r="B296" s="52" t="s">
        <v>1173</v>
      </c>
      <c r="C296" s="52">
        <v>24</v>
      </c>
      <c r="D296" s="52">
        <v>2.8260000000000001</v>
      </c>
      <c r="E296" s="52">
        <f t="shared" si="28"/>
        <v>3255.5519999999997</v>
      </c>
      <c r="F296" s="52">
        <f t="shared" si="29"/>
        <v>67.823999999999998</v>
      </c>
      <c r="G296" s="52">
        <f t="shared" si="30"/>
        <v>15.175000000000001</v>
      </c>
      <c r="H296" s="53">
        <f t="shared" si="31"/>
        <v>316565.3023304324</v>
      </c>
      <c r="I296" s="53">
        <f t="shared" si="32"/>
        <v>3.5421605979577513</v>
      </c>
      <c r="J296" s="53">
        <f t="shared" si="33"/>
        <v>798706.0511540242</v>
      </c>
      <c r="K296" s="53">
        <f t="shared" si="34"/>
        <v>225485.55579736328</v>
      </c>
      <c r="L296" s="6"/>
    </row>
    <row r="297" spans="1:12" ht="14.4">
      <c r="A297" s="52" t="s">
        <v>41</v>
      </c>
      <c r="B297" s="52" t="s">
        <v>1174</v>
      </c>
      <c r="C297" s="52">
        <v>24</v>
      </c>
      <c r="D297" s="52">
        <v>3.0139999999999998</v>
      </c>
      <c r="E297" s="52">
        <f t="shared" si="28"/>
        <v>3472.1279999999997</v>
      </c>
      <c r="F297" s="52">
        <f t="shared" si="29"/>
        <v>72.335999999999999</v>
      </c>
      <c r="G297" s="52">
        <f t="shared" si="30"/>
        <v>15.175000000000001</v>
      </c>
      <c r="H297" s="53">
        <f t="shared" si="31"/>
        <v>316565.3023304324</v>
      </c>
      <c r="I297" s="53">
        <f t="shared" si="32"/>
        <v>3.5657905674108128</v>
      </c>
      <c r="J297" s="53">
        <f t="shared" si="33"/>
        <v>798706.0511540242</v>
      </c>
      <c r="K297" s="53">
        <f t="shared" si="34"/>
        <v>223991.29619493597</v>
      </c>
      <c r="L297" s="6"/>
    </row>
    <row r="298" spans="1:12" ht="14.4">
      <c r="A298" s="52" t="s">
        <v>41</v>
      </c>
      <c r="B298" s="52" t="s">
        <v>1175</v>
      </c>
      <c r="C298" s="52">
        <v>24</v>
      </c>
      <c r="D298" s="52">
        <v>3.202</v>
      </c>
      <c r="E298" s="52">
        <f t="shared" si="28"/>
        <v>3688.7039999999997</v>
      </c>
      <c r="F298" s="52">
        <f t="shared" si="29"/>
        <v>76.847999999999999</v>
      </c>
      <c r="G298" s="52">
        <f t="shared" si="30"/>
        <v>15.175000000000001</v>
      </c>
      <c r="H298" s="53">
        <f t="shared" si="31"/>
        <v>316565.3023304324</v>
      </c>
      <c r="I298" s="53">
        <f t="shared" si="32"/>
        <v>3.5893247316181247</v>
      </c>
      <c r="J298" s="53">
        <f t="shared" si="33"/>
        <v>798706.0511540242</v>
      </c>
      <c r="K298" s="53">
        <f t="shared" si="34"/>
        <v>222522.65004564097</v>
      </c>
      <c r="L298" s="6"/>
    </row>
    <row r="299" spans="1:12" ht="14.4">
      <c r="A299" s="52" t="s">
        <v>41</v>
      </c>
      <c r="B299" s="52" t="s">
        <v>1176</v>
      </c>
      <c r="C299" s="52">
        <v>24</v>
      </c>
      <c r="D299" s="52">
        <v>3.391</v>
      </c>
      <c r="E299" s="52">
        <f t="shared" si="28"/>
        <v>3906.4319999999993</v>
      </c>
      <c r="F299" s="52">
        <f t="shared" si="29"/>
        <v>81.384</v>
      </c>
      <c r="G299" s="52">
        <f t="shared" si="30"/>
        <v>15.175000000000001</v>
      </c>
      <c r="H299" s="53">
        <f t="shared" si="31"/>
        <v>316565.3023304324</v>
      </c>
      <c r="I299" s="53">
        <f t="shared" si="32"/>
        <v>3.6128880936956267</v>
      </c>
      <c r="J299" s="53">
        <f t="shared" si="33"/>
        <v>798706.0511540242</v>
      </c>
      <c r="K299" s="53">
        <f t="shared" si="34"/>
        <v>221071.35079764595</v>
      </c>
      <c r="L299" s="6"/>
    </row>
    <row r="300" spans="1:12" ht="14.4">
      <c r="A300" s="52" t="s">
        <v>41</v>
      </c>
      <c r="B300" s="52" t="s">
        <v>1177</v>
      </c>
      <c r="C300" s="52">
        <v>24</v>
      </c>
      <c r="D300" s="52">
        <v>3.68</v>
      </c>
      <c r="E300" s="52">
        <f t="shared" si="28"/>
        <v>4239.3599999999997</v>
      </c>
      <c r="F300" s="52">
        <f t="shared" si="29"/>
        <v>88.320000000000007</v>
      </c>
      <c r="G300" s="52">
        <f t="shared" si="30"/>
        <v>15.175000000000001</v>
      </c>
      <c r="H300" s="53">
        <f t="shared" si="31"/>
        <v>316565.3023304324</v>
      </c>
      <c r="I300" s="53">
        <f t="shared" si="32"/>
        <v>3.6487340836238724</v>
      </c>
      <c r="J300" s="53">
        <f t="shared" si="33"/>
        <v>798706.0511540242</v>
      </c>
      <c r="K300" s="53">
        <f t="shared" si="34"/>
        <v>218899.49578368844</v>
      </c>
      <c r="L300" s="6"/>
    </row>
    <row r="301" spans="1:12" ht="14.4">
      <c r="A301" s="52" t="s">
        <v>41</v>
      </c>
      <c r="B301" s="52" t="s">
        <v>1178</v>
      </c>
      <c r="C301" s="52">
        <v>24</v>
      </c>
      <c r="D301" s="52">
        <v>3.7679999999999998</v>
      </c>
      <c r="E301" s="52">
        <f t="shared" si="28"/>
        <v>4340.735999999999</v>
      </c>
      <c r="F301" s="52">
        <f t="shared" si="29"/>
        <v>90.431999999999988</v>
      </c>
      <c r="G301" s="52">
        <f t="shared" si="30"/>
        <v>15.175000000000001</v>
      </c>
      <c r="H301" s="53">
        <f t="shared" si="31"/>
        <v>316565.3023304324</v>
      </c>
      <c r="I301" s="53">
        <f t="shared" si="32"/>
        <v>3.659605023108726</v>
      </c>
      <c r="J301" s="53">
        <f t="shared" si="33"/>
        <v>798706.0511540242</v>
      </c>
      <c r="K301" s="53">
        <f t="shared" si="34"/>
        <v>218249.24988094674</v>
      </c>
      <c r="L301" s="6"/>
    </row>
    <row r="302" spans="1:12" ht="14.4">
      <c r="A302" s="52" t="s">
        <v>41</v>
      </c>
      <c r="B302" s="52" t="s">
        <v>1179</v>
      </c>
      <c r="C302" s="52">
        <v>24</v>
      </c>
      <c r="D302" s="52">
        <v>3.95</v>
      </c>
      <c r="E302" s="52">
        <f t="shared" si="28"/>
        <v>4550.3999999999996</v>
      </c>
      <c r="F302" s="52">
        <f t="shared" si="29"/>
        <v>94.800000000000011</v>
      </c>
      <c r="G302" s="52">
        <f t="shared" si="30"/>
        <v>15.175000000000001</v>
      </c>
      <c r="H302" s="53">
        <f t="shared" si="31"/>
        <v>316565.3023304324</v>
      </c>
      <c r="I302" s="53">
        <f t="shared" si="32"/>
        <v>3.682023168966563</v>
      </c>
      <c r="J302" s="53">
        <f t="shared" si="33"/>
        <v>798706.0511540242</v>
      </c>
      <c r="K302" s="53">
        <f t="shared" si="34"/>
        <v>216920.4305626892</v>
      </c>
      <c r="L302" s="6"/>
    </row>
    <row r="303" spans="1:12" ht="14.4">
      <c r="A303" s="52" t="s">
        <v>41</v>
      </c>
      <c r="B303" s="52" t="s">
        <v>1180</v>
      </c>
      <c r="C303" s="52">
        <v>24</v>
      </c>
      <c r="D303" s="52">
        <v>4.1449999999999996</v>
      </c>
      <c r="E303" s="52">
        <f t="shared" si="28"/>
        <v>4775.0399999999991</v>
      </c>
      <c r="F303" s="52">
        <f t="shared" si="29"/>
        <v>99.47999999999999</v>
      </c>
      <c r="G303" s="52">
        <f t="shared" si="30"/>
        <v>15.175000000000001</v>
      </c>
      <c r="H303" s="53">
        <f t="shared" si="31"/>
        <v>316565.3023304324</v>
      </c>
      <c r="I303" s="53">
        <f t="shared" si="32"/>
        <v>3.7059459505108259</v>
      </c>
      <c r="J303" s="53">
        <f t="shared" si="33"/>
        <v>798706.0511540242</v>
      </c>
      <c r="K303" s="53">
        <f t="shared" si="34"/>
        <v>215520.15647824839</v>
      </c>
      <c r="L303" s="6"/>
    </row>
    <row r="304" spans="1:12" ht="14.4">
      <c r="A304" s="52" t="s">
        <v>41</v>
      </c>
      <c r="B304" s="52" t="s">
        <v>1181</v>
      </c>
      <c r="C304" s="52">
        <v>24</v>
      </c>
      <c r="D304" s="52">
        <v>4.3330000000000002</v>
      </c>
      <c r="E304" s="52">
        <f t="shared" si="28"/>
        <v>4991.616</v>
      </c>
      <c r="F304" s="52">
        <f t="shared" si="29"/>
        <v>103.992</v>
      </c>
      <c r="G304" s="52">
        <f t="shared" si="30"/>
        <v>15.175000000000001</v>
      </c>
      <c r="H304" s="53">
        <f t="shared" si="31"/>
        <v>316565.3023304324</v>
      </c>
      <c r="I304" s="53">
        <f t="shared" si="32"/>
        <v>3.7289158616532214</v>
      </c>
      <c r="J304" s="53">
        <f t="shared" si="33"/>
        <v>798706.0511540242</v>
      </c>
      <c r="K304" s="53">
        <f t="shared" si="34"/>
        <v>214192.56448439049</v>
      </c>
      <c r="L304" s="6"/>
    </row>
    <row r="305" spans="1:12" ht="14.4">
      <c r="A305" s="52" t="s">
        <v>41</v>
      </c>
      <c r="B305" s="52" t="s">
        <v>1182</v>
      </c>
      <c r="C305" s="52">
        <v>24</v>
      </c>
      <c r="D305" s="52">
        <v>4.5220000000000002</v>
      </c>
      <c r="E305" s="52">
        <f t="shared" si="28"/>
        <v>5209.3440000000001</v>
      </c>
      <c r="F305" s="52">
        <f t="shared" si="29"/>
        <v>108.52800000000001</v>
      </c>
      <c r="G305" s="52">
        <f t="shared" si="30"/>
        <v>15.175000000000001</v>
      </c>
      <c r="H305" s="53">
        <f t="shared" si="31"/>
        <v>316565.3023304324</v>
      </c>
      <c r="I305" s="53">
        <f t="shared" si="32"/>
        <v>3.7519153970954666</v>
      </c>
      <c r="J305" s="53">
        <f t="shared" si="33"/>
        <v>798706.0511540242</v>
      </c>
      <c r="K305" s="53">
        <f t="shared" si="34"/>
        <v>212879.54727666298</v>
      </c>
      <c r="L305" s="6"/>
    </row>
    <row r="306" spans="1:12" ht="14.4">
      <c r="A306" s="52" t="s">
        <v>41</v>
      </c>
      <c r="B306" s="52" t="s">
        <v>1183</v>
      </c>
      <c r="C306" s="52">
        <v>24</v>
      </c>
      <c r="D306" s="52">
        <v>4.71</v>
      </c>
      <c r="E306" s="52">
        <f t="shared" si="28"/>
        <v>5425.9199999999992</v>
      </c>
      <c r="F306" s="52">
        <f t="shared" si="29"/>
        <v>113.03999999999999</v>
      </c>
      <c r="G306" s="52">
        <f t="shared" si="30"/>
        <v>15.175000000000001</v>
      </c>
      <c r="H306" s="53">
        <f t="shared" si="31"/>
        <v>316565.3023304324</v>
      </c>
      <c r="I306" s="53">
        <f t="shared" si="32"/>
        <v>3.7747017274383325</v>
      </c>
      <c r="J306" s="53">
        <f t="shared" si="33"/>
        <v>798706.0511540242</v>
      </c>
      <c r="K306" s="53">
        <f t="shared" si="34"/>
        <v>211594.48052497089</v>
      </c>
      <c r="L306" s="6"/>
    </row>
    <row r="307" spans="1:12" ht="14.4">
      <c r="A307" s="52" t="s">
        <v>41</v>
      </c>
      <c r="B307" s="52" t="s">
        <v>1184</v>
      </c>
      <c r="C307" s="52">
        <v>24</v>
      </c>
      <c r="D307" s="52">
        <v>4.8979999999999997</v>
      </c>
      <c r="E307" s="52">
        <f t="shared" si="28"/>
        <v>5642.4959999999992</v>
      </c>
      <c r="F307" s="52">
        <f t="shared" si="29"/>
        <v>117.55199999999999</v>
      </c>
      <c r="G307" s="52">
        <f t="shared" si="30"/>
        <v>15.175000000000001</v>
      </c>
      <c r="H307" s="53">
        <f t="shared" si="31"/>
        <v>316565.3023304324</v>
      </c>
      <c r="I307" s="53">
        <f t="shared" si="32"/>
        <v>3.7973973321643322</v>
      </c>
      <c r="J307" s="53">
        <f t="shared" si="33"/>
        <v>798706.0511540242</v>
      </c>
      <c r="K307" s="53">
        <f t="shared" si="34"/>
        <v>210329.86050443148</v>
      </c>
      <c r="L307" s="6"/>
    </row>
    <row r="308" spans="1:12" ht="14.4">
      <c r="A308" s="52" t="s">
        <v>41</v>
      </c>
      <c r="B308" s="52" t="s">
        <v>1185</v>
      </c>
      <c r="C308" s="52">
        <v>24</v>
      </c>
      <c r="D308" s="52">
        <v>5.0869999999999997</v>
      </c>
      <c r="E308" s="52">
        <f t="shared" si="28"/>
        <v>5860.2239999999993</v>
      </c>
      <c r="F308" s="52">
        <f t="shared" si="29"/>
        <v>122.08799999999999</v>
      </c>
      <c r="G308" s="52">
        <f t="shared" si="30"/>
        <v>15.175000000000001</v>
      </c>
      <c r="H308" s="53">
        <f t="shared" si="31"/>
        <v>316565.3023304324</v>
      </c>
      <c r="I308" s="53">
        <f t="shared" si="32"/>
        <v>3.8201227534706552</v>
      </c>
      <c r="J308" s="53">
        <f t="shared" si="33"/>
        <v>798706.0511540242</v>
      </c>
      <c r="K308" s="53">
        <f t="shared" si="34"/>
        <v>209078.63508532138</v>
      </c>
      <c r="L308" s="6"/>
    </row>
    <row r="309" spans="1:12" ht="14.4">
      <c r="A309" s="52" t="s">
        <v>41</v>
      </c>
      <c r="B309" s="52" t="s">
        <v>1186</v>
      </c>
      <c r="C309" s="52">
        <v>24</v>
      </c>
      <c r="D309" s="52">
        <v>5.2750000000000004</v>
      </c>
      <c r="E309" s="52">
        <f t="shared" si="28"/>
        <v>6076.8</v>
      </c>
      <c r="F309" s="52">
        <f t="shared" si="29"/>
        <v>126.60000000000001</v>
      </c>
      <c r="G309" s="52">
        <f t="shared" si="30"/>
        <v>15.175000000000001</v>
      </c>
      <c r="H309" s="53">
        <f t="shared" si="31"/>
        <v>316565.3023304324</v>
      </c>
      <c r="I309" s="53">
        <f t="shared" si="32"/>
        <v>3.8426380495590737</v>
      </c>
      <c r="J309" s="53">
        <f t="shared" si="33"/>
        <v>798706.0511540242</v>
      </c>
      <c r="K309" s="53">
        <f t="shared" si="34"/>
        <v>207853.57373059695</v>
      </c>
      <c r="L309" s="6"/>
    </row>
    <row r="310" spans="1:12" ht="14.4">
      <c r="A310" s="52" t="s">
        <v>41</v>
      </c>
      <c r="B310" s="52" t="s">
        <v>1187</v>
      </c>
      <c r="C310" s="52">
        <v>24</v>
      </c>
      <c r="D310" s="52">
        <v>5.4640000000000004</v>
      </c>
      <c r="E310" s="52">
        <f t="shared" si="28"/>
        <v>6294.5280000000002</v>
      </c>
      <c r="F310" s="52">
        <f t="shared" si="29"/>
        <v>131.13600000000002</v>
      </c>
      <c r="G310" s="52">
        <f t="shared" si="30"/>
        <v>15.175000000000001</v>
      </c>
      <c r="H310" s="53">
        <f t="shared" si="31"/>
        <v>316565.3023304324</v>
      </c>
      <c r="I310" s="53">
        <f t="shared" si="32"/>
        <v>3.8651832832244999</v>
      </c>
      <c r="J310" s="53">
        <f t="shared" si="33"/>
        <v>798706.0511540242</v>
      </c>
      <c r="K310" s="53">
        <f t="shared" si="34"/>
        <v>206641.18429274322</v>
      </c>
      <c r="L310" s="6"/>
    </row>
    <row r="311" spans="1:12" ht="14.4">
      <c r="A311" s="52" t="s">
        <v>41</v>
      </c>
      <c r="B311" s="52" t="s">
        <v>1188</v>
      </c>
      <c r="C311" s="52">
        <v>24</v>
      </c>
      <c r="D311" s="52">
        <v>5.6509999999999998</v>
      </c>
      <c r="E311" s="52">
        <f t="shared" si="28"/>
        <v>6509.9519999999993</v>
      </c>
      <c r="F311" s="52">
        <f t="shared" si="29"/>
        <v>135.624</v>
      </c>
      <c r="G311" s="52">
        <f t="shared" si="30"/>
        <v>15.175000000000001</v>
      </c>
      <c r="H311" s="53">
        <f t="shared" si="31"/>
        <v>316565.3023304324</v>
      </c>
      <c r="I311" s="53">
        <f t="shared" si="32"/>
        <v>3.8874018298115733</v>
      </c>
      <c r="J311" s="53">
        <f t="shared" si="33"/>
        <v>798706.0511540242</v>
      </c>
      <c r="K311" s="53">
        <f t="shared" si="34"/>
        <v>205460.12121230553</v>
      </c>
      <c r="L311" s="6"/>
    </row>
    <row r="312" spans="1:12" ht="14.4">
      <c r="A312" s="52" t="s">
        <v>41</v>
      </c>
      <c r="B312" s="52" t="s">
        <v>1189</v>
      </c>
      <c r="C312" s="52">
        <v>24</v>
      </c>
      <c r="D312" s="52">
        <v>5.84</v>
      </c>
      <c r="E312" s="52">
        <f t="shared" si="28"/>
        <v>6727.6799999999994</v>
      </c>
      <c r="F312" s="52">
        <f t="shared" si="29"/>
        <v>140.16</v>
      </c>
      <c r="G312" s="52">
        <f t="shared" si="30"/>
        <v>15.175000000000001</v>
      </c>
      <c r="H312" s="53">
        <f t="shared" si="31"/>
        <v>316565.3023304324</v>
      </c>
      <c r="I312" s="53">
        <f t="shared" si="32"/>
        <v>3.909769479902411</v>
      </c>
      <c r="J312" s="53">
        <f t="shared" si="33"/>
        <v>798706.0511540242</v>
      </c>
      <c r="K312" s="53">
        <f t="shared" si="34"/>
        <v>204284.69127391116</v>
      </c>
      <c r="L312" s="6"/>
    </row>
    <row r="313" spans="1:12" ht="14.4">
      <c r="A313" s="52" t="s">
        <v>41</v>
      </c>
      <c r="B313" s="52" t="s">
        <v>1190</v>
      </c>
      <c r="C313" s="52">
        <v>24</v>
      </c>
      <c r="D313" s="52">
        <v>6.0229999999999997</v>
      </c>
      <c r="E313" s="52">
        <f t="shared" si="28"/>
        <v>6938.4959999999983</v>
      </c>
      <c r="F313" s="52">
        <f t="shared" si="29"/>
        <v>144.55199999999999</v>
      </c>
      <c r="G313" s="52">
        <f t="shared" si="30"/>
        <v>15.175000000000001</v>
      </c>
      <c r="H313" s="53">
        <f t="shared" si="31"/>
        <v>316565.3023304324</v>
      </c>
      <c r="I313" s="53">
        <f t="shared" si="32"/>
        <v>3.9313427362462998</v>
      </c>
      <c r="J313" s="53">
        <f t="shared" si="33"/>
        <v>798706.0511540242</v>
      </c>
      <c r="K313" s="53">
        <f t="shared" si="34"/>
        <v>203163.67835093406</v>
      </c>
      <c r="L313" s="6"/>
    </row>
    <row r="314" spans="1:12" ht="14.4">
      <c r="A314" s="52" t="s">
        <v>41</v>
      </c>
      <c r="B314" s="52" t="s">
        <v>1191</v>
      </c>
      <c r="C314" s="52">
        <v>24</v>
      </c>
      <c r="D314" s="52">
        <v>6.2169999999999996</v>
      </c>
      <c r="E314" s="52">
        <f t="shared" si="28"/>
        <v>7161.9839999999986</v>
      </c>
      <c r="F314" s="52">
        <f t="shared" si="29"/>
        <v>149.208</v>
      </c>
      <c r="G314" s="52">
        <f t="shared" si="30"/>
        <v>15.175000000000001</v>
      </c>
      <c r="H314" s="53">
        <f t="shared" si="31"/>
        <v>316565.3023304324</v>
      </c>
      <c r="I314" s="53">
        <f t="shared" si="32"/>
        <v>3.9541227023960679</v>
      </c>
      <c r="J314" s="53">
        <f t="shared" si="33"/>
        <v>798706.0511540242</v>
      </c>
      <c r="K314" s="53">
        <f t="shared" si="34"/>
        <v>201993.23877077329</v>
      </c>
      <c r="L314" s="6"/>
    </row>
    <row r="315" spans="1:12" ht="14.4">
      <c r="A315" s="52" t="s">
        <v>41</v>
      </c>
      <c r="B315" s="52" t="s">
        <v>1192</v>
      </c>
      <c r="C315" s="52">
        <v>24</v>
      </c>
      <c r="D315" s="52">
        <v>6.4</v>
      </c>
      <c r="E315" s="52">
        <f t="shared" si="28"/>
        <v>7372.8</v>
      </c>
      <c r="F315" s="52">
        <f t="shared" si="29"/>
        <v>153.60000000000002</v>
      </c>
      <c r="G315" s="52">
        <f t="shared" si="30"/>
        <v>15.175000000000001</v>
      </c>
      <c r="H315" s="53">
        <f t="shared" si="31"/>
        <v>316565.3023304324</v>
      </c>
      <c r="I315" s="53">
        <f t="shared" si="32"/>
        <v>3.9755265790177221</v>
      </c>
      <c r="J315" s="53">
        <f t="shared" si="33"/>
        <v>798706.0511540242</v>
      </c>
      <c r="K315" s="53">
        <f t="shared" si="34"/>
        <v>200905.72538729434</v>
      </c>
      <c r="L315" s="6"/>
    </row>
    <row r="316" spans="1:12" ht="14.4">
      <c r="A316" s="52" t="s">
        <v>41</v>
      </c>
      <c r="B316" s="52" t="s">
        <v>1193</v>
      </c>
      <c r="C316" s="52">
        <v>24</v>
      </c>
      <c r="D316" s="52">
        <v>6.5940000000000003</v>
      </c>
      <c r="E316" s="52">
        <f t="shared" si="28"/>
        <v>7596.2879999999996</v>
      </c>
      <c r="F316" s="52">
        <f t="shared" si="29"/>
        <v>158.256</v>
      </c>
      <c r="G316" s="52">
        <f t="shared" si="30"/>
        <v>15.175000000000001</v>
      </c>
      <c r="H316" s="53">
        <f t="shared" si="31"/>
        <v>316565.3023304324</v>
      </c>
      <c r="I316" s="53">
        <f t="shared" si="32"/>
        <v>3.998128041467957</v>
      </c>
      <c r="J316" s="53">
        <f t="shared" si="33"/>
        <v>798706.0511540242</v>
      </c>
      <c r="K316" s="53">
        <f t="shared" si="34"/>
        <v>199770.00307893351</v>
      </c>
      <c r="L316" s="6"/>
    </row>
    <row r="317" spans="1:12" ht="14.4">
      <c r="A317" s="52" t="s">
        <v>41</v>
      </c>
      <c r="B317" s="52" t="s">
        <v>1194</v>
      </c>
      <c r="C317" s="52">
        <v>24</v>
      </c>
      <c r="D317" s="52">
        <v>6.782</v>
      </c>
      <c r="E317" s="52">
        <f t="shared" si="28"/>
        <v>7812.8639999999987</v>
      </c>
      <c r="F317" s="52">
        <f t="shared" si="29"/>
        <v>162.768</v>
      </c>
      <c r="G317" s="52">
        <f t="shared" si="30"/>
        <v>15.175000000000001</v>
      </c>
      <c r="H317" s="53">
        <f t="shared" si="31"/>
        <v>316565.3023304324</v>
      </c>
      <c r="I317" s="53">
        <f t="shared" si="32"/>
        <v>4.0199436246352693</v>
      </c>
      <c r="J317" s="53">
        <f t="shared" si="33"/>
        <v>798706.0511540242</v>
      </c>
      <c r="K317" s="53">
        <f t="shared" si="34"/>
        <v>198685.88361770645</v>
      </c>
      <c r="L317" s="6"/>
    </row>
    <row r="318" spans="1:12" ht="14.4">
      <c r="A318" s="52" t="s">
        <v>41</v>
      </c>
      <c r="B318" s="52" t="s">
        <v>1195</v>
      </c>
      <c r="C318" s="52">
        <v>24</v>
      </c>
      <c r="D318" s="52">
        <v>6.9740000000000002</v>
      </c>
      <c r="E318" s="52">
        <f t="shared" si="28"/>
        <v>8034.0479999999989</v>
      </c>
      <c r="F318" s="52">
        <f t="shared" si="29"/>
        <v>167.376</v>
      </c>
      <c r="G318" s="52">
        <f t="shared" si="30"/>
        <v>15.175000000000001</v>
      </c>
      <c r="H318" s="53">
        <f t="shared" si="31"/>
        <v>316565.3023304324</v>
      </c>
      <c r="I318" s="53">
        <f t="shared" si="32"/>
        <v>4.0421356453027553</v>
      </c>
      <c r="J318" s="53">
        <f t="shared" si="33"/>
        <v>798706.0511540242</v>
      </c>
      <c r="K318" s="53">
        <f t="shared" si="34"/>
        <v>197595.06390691677</v>
      </c>
      <c r="L318" s="6"/>
    </row>
    <row r="319" spans="1:12" ht="14.4">
      <c r="A319" s="52" t="s">
        <v>41</v>
      </c>
      <c r="B319" s="52" t="s">
        <v>1196</v>
      </c>
      <c r="C319" s="52">
        <v>24</v>
      </c>
      <c r="D319" s="52">
        <v>7.1589999999999998</v>
      </c>
      <c r="E319" s="52">
        <f t="shared" si="28"/>
        <v>8247.1679999999978</v>
      </c>
      <c r="F319" s="52">
        <f t="shared" si="29"/>
        <v>171.816</v>
      </c>
      <c r="G319" s="52">
        <f t="shared" si="30"/>
        <v>15.175000000000001</v>
      </c>
      <c r="H319" s="53">
        <f t="shared" si="31"/>
        <v>316565.3023304324</v>
      </c>
      <c r="I319" s="53">
        <f t="shared" si="32"/>
        <v>4.063435213601136</v>
      </c>
      <c r="J319" s="53">
        <f t="shared" si="33"/>
        <v>798706.0511540242</v>
      </c>
      <c r="K319" s="53">
        <f t="shared" si="34"/>
        <v>196559.31722021659</v>
      </c>
      <c r="L319" s="6"/>
    </row>
    <row r="320" spans="1:12" ht="14.4">
      <c r="A320" s="52" t="s">
        <v>41</v>
      </c>
      <c r="B320" s="52" t="s">
        <v>1197</v>
      </c>
      <c r="C320" s="52">
        <v>24</v>
      </c>
      <c r="D320" s="52">
        <v>7.3419999999999996</v>
      </c>
      <c r="E320" s="52">
        <f t="shared" si="28"/>
        <v>8457.9839999999986</v>
      </c>
      <c r="F320" s="52">
        <f t="shared" si="29"/>
        <v>176.208</v>
      </c>
      <c r="G320" s="52">
        <f t="shared" si="30"/>
        <v>15.175000000000001</v>
      </c>
      <c r="H320" s="53">
        <f t="shared" si="31"/>
        <v>316565.3023304324</v>
      </c>
      <c r="I320" s="53">
        <f t="shared" si="32"/>
        <v>4.0844244833146313</v>
      </c>
      <c r="J320" s="53">
        <f t="shared" si="33"/>
        <v>798706.0511540242</v>
      </c>
      <c r="K320" s="53">
        <f t="shared" si="34"/>
        <v>195549.22717186599</v>
      </c>
      <c r="L320" s="6"/>
    </row>
    <row r="321" spans="1:12" ht="14.4">
      <c r="A321" s="52" t="s">
        <v>41</v>
      </c>
      <c r="B321" s="52" t="s">
        <v>1198</v>
      </c>
      <c r="C321" s="52">
        <v>24</v>
      </c>
      <c r="D321" s="52">
        <v>7.5359999999999996</v>
      </c>
      <c r="E321" s="52">
        <f t="shared" si="28"/>
        <v>8681.4719999999979</v>
      </c>
      <c r="F321" s="52">
        <f t="shared" si="29"/>
        <v>180.86399999999998</v>
      </c>
      <c r="G321" s="52">
        <f t="shared" si="30"/>
        <v>15.175000000000001</v>
      </c>
      <c r="H321" s="53">
        <f t="shared" si="31"/>
        <v>316565.3023304324</v>
      </c>
      <c r="I321" s="53">
        <f t="shared" si="32"/>
        <v>4.1065889876437085</v>
      </c>
      <c r="J321" s="53">
        <f t="shared" si="33"/>
        <v>798706.0511540242</v>
      </c>
      <c r="K321" s="53">
        <f t="shared" si="34"/>
        <v>194493.78877634119</v>
      </c>
      <c r="L321" s="6"/>
    </row>
    <row r="322" spans="1:12" ht="14.4">
      <c r="A322" s="52" t="s">
        <v>41</v>
      </c>
      <c r="B322" s="52" t="s">
        <v>1199</v>
      </c>
      <c r="C322" s="52">
        <v>26</v>
      </c>
      <c r="D322" s="52">
        <v>0.20399999999999999</v>
      </c>
      <c r="E322" s="52">
        <f t="shared" si="28"/>
        <v>298.79199999999997</v>
      </c>
      <c r="F322" s="52">
        <f t="shared" si="29"/>
        <v>5.3039999999999994</v>
      </c>
      <c r="G322" s="52">
        <f t="shared" si="30"/>
        <v>16.175000000000001</v>
      </c>
      <c r="H322" s="53">
        <f t="shared" si="31"/>
        <v>370279.51648366271</v>
      </c>
      <c r="I322" s="53">
        <f t="shared" si="32"/>
        <v>3.2070083417028812</v>
      </c>
      <c r="J322" s="53">
        <f t="shared" si="33"/>
        <v>852420.26530725462</v>
      </c>
      <c r="K322" s="53">
        <f t="shared" si="34"/>
        <v>265799.2042685583</v>
      </c>
      <c r="L322" s="6"/>
    </row>
    <row r="323" spans="1:12" ht="14.4">
      <c r="A323" s="52" t="s">
        <v>41</v>
      </c>
      <c r="B323" s="52" t="s">
        <v>1200</v>
      </c>
      <c r="C323" s="52">
        <v>26</v>
      </c>
      <c r="D323" s="52">
        <v>0.40799999999999997</v>
      </c>
      <c r="E323" s="52">
        <f t="shared" ref="E323:E386" si="35">(1/12)*D323*(C323)^3</f>
        <v>597.58399999999995</v>
      </c>
      <c r="F323" s="52">
        <f t="shared" ref="F323:F386" si="36">(C323*D323)</f>
        <v>10.607999999999999</v>
      </c>
      <c r="G323" s="52">
        <f t="shared" ref="G323:G386" si="37">($O$5+C323)/2</f>
        <v>16.175000000000001</v>
      </c>
      <c r="H323" s="53">
        <f t="shared" ref="H323:H386" si="38">$R$5+$P$5*(G323-$I$2)^2</f>
        <v>370279.51648366271</v>
      </c>
      <c r="I323" s="53">
        <f t="shared" ref="I323:I386" si="39">($P$5*$Q$5+F323*G323)/(F323+$P$5)</f>
        <v>3.2388594499369514</v>
      </c>
      <c r="J323" s="53">
        <f t="shared" ref="J323:J386" si="40">SUM($S$5+H323)</f>
        <v>852420.26530725462</v>
      </c>
      <c r="K323" s="53">
        <f t="shared" ref="K323:K386" si="41">J323/I323</f>
        <v>263185.32140190527</v>
      </c>
      <c r="L323" s="6"/>
    </row>
    <row r="324" spans="1:12" ht="14.4">
      <c r="A324" s="52" t="s">
        <v>41</v>
      </c>
      <c r="B324" s="52" t="s">
        <v>1201</v>
      </c>
      <c r="C324" s="52">
        <v>26</v>
      </c>
      <c r="D324" s="52">
        <v>0.61199999999999999</v>
      </c>
      <c r="E324" s="52">
        <f t="shared" si="35"/>
        <v>896.37599999999998</v>
      </c>
      <c r="F324" s="52">
        <f t="shared" si="36"/>
        <v>15.911999999999999</v>
      </c>
      <c r="G324" s="52">
        <f t="shared" si="37"/>
        <v>16.175000000000001</v>
      </c>
      <c r="H324" s="53">
        <f t="shared" si="38"/>
        <v>370279.51648366271</v>
      </c>
      <c r="I324" s="53">
        <f t="shared" si="39"/>
        <v>3.2705544804223972</v>
      </c>
      <c r="J324" s="53">
        <f t="shared" si="40"/>
        <v>852420.26530725462</v>
      </c>
      <c r="K324" s="53">
        <f t="shared" si="41"/>
        <v>260634.78544994708</v>
      </c>
      <c r="L324" s="6"/>
    </row>
    <row r="325" spans="1:12" ht="14.4">
      <c r="A325" s="52" t="s">
        <v>41</v>
      </c>
      <c r="B325" s="52" t="s">
        <v>1202</v>
      </c>
      <c r="C325" s="52">
        <v>26</v>
      </c>
      <c r="D325" s="52">
        <v>0.81599999999999995</v>
      </c>
      <c r="E325" s="52">
        <f t="shared" si="35"/>
        <v>1195.1679999999999</v>
      </c>
      <c r="F325" s="52">
        <f t="shared" si="36"/>
        <v>21.215999999999998</v>
      </c>
      <c r="G325" s="52">
        <f t="shared" si="37"/>
        <v>16.175000000000001</v>
      </c>
      <c r="H325" s="53">
        <f t="shared" si="38"/>
        <v>370279.51648366271</v>
      </c>
      <c r="I325" s="53">
        <f t="shared" si="39"/>
        <v>3.3020945775804988</v>
      </c>
      <c r="J325" s="53">
        <f t="shared" si="40"/>
        <v>852420.26530725462</v>
      </c>
      <c r="K325" s="53">
        <f t="shared" si="41"/>
        <v>258145.32118333131</v>
      </c>
      <c r="L325" s="6"/>
    </row>
    <row r="326" spans="1:12" ht="14.4">
      <c r="A326" s="52" t="s">
        <v>41</v>
      </c>
      <c r="B326" s="52" t="s">
        <v>1203</v>
      </c>
      <c r="C326" s="52">
        <v>26</v>
      </c>
      <c r="D326" s="52">
        <v>1.02</v>
      </c>
      <c r="E326" s="52">
        <f t="shared" si="35"/>
        <v>1493.9599999999998</v>
      </c>
      <c r="F326" s="52">
        <f t="shared" si="36"/>
        <v>26.52</v>
      </c>
      <c r="G326" s="52">
        <f t="shared" si="37"/>
        <v>16.175000000000001</v>
      </c>
      <c r="H326" s="53">
        <f t="shared" si="38"/>
        <v>370279.51648366271</v>
      </c>
      <c r="I326" s="53">
        <f t="shared" si="39"/>
        <v>3.3334808746713747</v>
      </c>
      <c r="J326" s="53">
        <f t="shared" si="40"/>
        <v>852420.26530725462</v>
      </c>
      <c r="K326" s="53">
        <f t="shared" si="41"/>
        <v>255714.76104277602</v>
      </c>
      <c r="L326" s="6"/>
    </row>
    <row r="327" spans="1:12" ht="14.4">
      <c r="A327" s="52" t="s">
        <v>41</v>
      </c>
      <c r="B327" s="52" t="s">
        <v>1204</v>
      </c>
      <c r="C327" s="52">
        <v>26</v>
      </c>
      <c r="D327" s="52">
        <v>1.2250000000000001</v>
      </c>
      <c r="E327" s="52">
        <f t="shared" si="35"/>
        <v>1794.2166666666667</v>
      </c>
      <c r="F327" s="52">
        <f t="shared" si="36"/>
        <v>31.85</v>
      </c>
      <c r="G327" s="52">
        <f t="shared" si="37"/>
        <v>16.175000000000001</v>
      </c>
      <c r="H327" s="53">
        <f t="shared" si="38"/>
        <v>370279.51648366271</v>
      </c>
      <c r="I327" s="53">
        <f t="shared" si="39"/>
        <v>3.3648672256954533</v>
      </c>
      <c r="J327" s="53">
        <f t="shared" si="40"/>
        <v>852420.26530725462</v>
      </c>
      <c r="K327" s="53">
        <f t="shared" si="41"/>
        <v>253329.53966142773</v>
      </c>
      <c r="L327" s="6"/>
    </row>
    <row r="328" spans="1:12" ht="14.4">
      <c r="A328" s="52" t="s">
        <v>41</v>
      </c>
      <c r="B328" s="52" t="s">
        <v>1205</v>
      </c>
      <c r="C328" s="52">
        <v>26</v>
      </c>
      <c r="D328" s="52">
        <v>1.429</v>
      </c>
      <c r="E328" s="52">
        <f t="shared" si="35"/>
        <v>2093.0086666666666</v>
      </c>
      <c r="F328" s="52">
        <f t="shared" si="36"/>
        <v>37.154000000000003</v>
      </c>
      <c r="G328" s="52">
        <f t="shared" si="37"/>
        <v>16.175000000000001</v>
      </c>
      <c r="H328" s="53">
        <f t="shared" si="38"/>
        <v>370279.51648366271</v>
      </c>
      <c r="I328" s="53">
        <f t="shared" si="39"/>
        <v>3.395948538210753</v>
      </c>
      <c r="J328" s="53">
        <f t="shared" si="40"/>
        <v>852420.26530725462</v>
      </c>
      <c r="K328" s="53">
        <f t="shared" si="41"/>
        <v>251010.94899287703</v>
      </c>
      <c r="L328" s="6"/>
    </row>
    <row r="329" spans="1:12" ht="14.4">
      <c r="A329" s="52" t="s">
        <v>41</v>
      </c>
      <c r="B329" s="52" t="s">
        <v>1206</v>
      </c>
      <c r="C329" s="52">
        <v>26</v>
      </c>
      <c r="D329" s="52">
        <v>1.633</v>
      </c>
      <c r="E329" s="52">
        <f t="shared" si="35"/>
        <v>2391.8006666666665</v>
      </c>
      <c r="F329" s="52">
        <f t="shared" si="36"/>
        <v>42.457999999999998</v>
      </c>
      <c r="G329" s="52">
        <f t="shared" si="37"/>
        <v>16.175000000000001</v>
      </c>
      <c r="H329" s="53">
        <f t="shared" si="38"/>
        <v>370279.51648366271</v>
      </c>
      <c r="I329" s="53">
        <f t="shared" si="39"/>
        <v>3.4268793901884207</v>
      </c>
      <c r="J329" s="53">
        <f t="shared" si="40"/>
        <v>852420.26530725462</v>
      </c>
      <c r="K329" s="53">
        <f t="shared" si="41"/>
        <v>248745.33598930828</v>
      </c>
      <c r="L329" s="6"/>
    </row>
    <row r="330" spans="1:12" ht="14.4">
      <c r="A330" s="52" t="s">
        <v>41</v>
      </c>
      <c r="B330" s="52" t="s">
        <v>1207</v>
      </c>
      <c r="C330" s="52">
        <v>26</v>
      </c>
      <c r="D330" s="52">
        <v>1.837</v>
      </c>
      <c r="E330" s="52">
        <f t="shared" si="35"/>
        <v>2690.5926666666664</v>
      </c>
      <c r="F330" s="52">
        <f t="shared" si="36"/>
        <v>47.762</v>
      </c>
      <c r="G330" s="52">
        <f t="shared" si="37"/>
        <v>16.175000000000001</v>
      </c>
      <c r="H330" s="53">
        <f t="shared" si="38"/>
        <v>370279.51648366271</v>
      </c>
      <c r="I330" s="53">
        <f t="shared" si="39"/>
        <v>3.4576608715298724</v>
      </c>
      <c r="J330" s="53">
        <f t="shared" si="40"/>
        <v>852420.26530725462</v>
      </c>
      <c r="K330" s="53">
        <f t="shared" si="41"/>
        <v>246530.90542395899</v>
      </c>
      <c r="L330" s="6"/>
    </row>
    <row r="331" spans="1:12" ht="14.4">
      <c r="A331" s="52" t="s">
        <v>41</v>
      </c>
      <c r="B331" s="52" t="s">
        <v>1208</v>
      </c>
      <c r="C331" s="52">
        <v>26</v>
      </c>
      <c r="D331" s="52">
        <v>2.0409999999999999</v>
      </c>
      <c r="E331" s="52">
        <f t="shared" si="35"/>
        <v>2989.3846666666664</v>
      </c>
      <c r="F331" s="52">
        <f t="shared" si="36"/>
        <v>53.065999999999995</v>
      </c>
      <c r="G331" s="52">
        <f t="shared" si="37"/>
        <v>16.175000000000001</v>
      </c>
      <c r="H331" s="53">
        <f t="shared" si="38"/>
        <v>370279.51648366271</v>
      </c>
      <c r="I331" s="53">
        <f t="shared" si="39"/>
        <v>3.4882940616352203</v>
      </c>
      <c r="J331" s="53">
        <f t="shared" si="40"/>
        <v>852420.26530725462</v>
      </c>
      <c r="K331" s="53">
        <f t="shared" si="41"/>
        <v>244365.94227599679</v>
      </c>
      <c r="L331" s="6"/>
    </row>
    <row r="332" spans="1:12" ht="14.4">
      <c r="A332" s="52" t="s">
        <v>41</v>
      </c>
      <c r="B332" s="52" t="s">
        <v>1209</v>
      </c>
      <c r="C332" s="52">
        <v>26</v>
      </c>
      <c r="D332" s="52">
        <v>2.2450000000000001</v>
      </c>
      <c r="E332" s="52">
        <f t="shared" si="35"/>
        <v>3288.1766666666663</v>
      </c>
      <c r="F332" s="52">
        <f t="shared" si="36"/>
        <v>58.370000000000005</v>
      </c>
      <c r="G332" s="52">
        <f t="shared" si="37"/>
        <v>16.175000000000001</v>
      </c>
      <c r="H332" s="53">
        <f t="shared" si="38"/>
        <v>370279.51648366271</v>
      </c>
      <c r="I332" s="53">
        <f t="shared" si="39"/>
        <v>3.518780029529446</v>
      </c>
      <c r="J332" s="53">
        <f t="shared" si="40"/>
        <v>852420.26530725462</v>
      </c>
      <c r="K332" s="53">
        <f t="shared" si="41"/>
        <v>242248.80730076376</v>
      </c>
      <c r="L332" s="6"/>
    </row>
    <row r="333" spans="1:12" ht="14.4">
      <c r="A333" s="52" t="s">
        <v>41</v>
      </c>
      <c r="B333" s="52" t="s">
        <v>1210</v>
      </c>
      <c r="C333" s="52">
        <v>26</v>
      </c>
      <c r="D333" s="52">
        <v>2.4489999999999998</v>
      </c>
      <c r="E333" s="52">
        <f t="shared" si="35"/>
        <v>3586.9686666666662</v>
      </c>
      <c r="F333" s="52">
        <f t="shared" si="36"/>
        <v>63.673999999999992</v>
      </c>
      <c r="G333" s="52">
        <f t="shared" si="37"/>
        <v>16.175000000000001</v>
      </c>
      <c r="H333" s="53">
        <f t="shared" si="38"/>
        <v>370279.51648366271</v>
      </c>
      <c r="I333" s="53">
        <f t="shared" si="39"/>
        <v>3.5491198339867589</v>
      </c>
      <c r="J333" s="53">
        <f t="shared" si="40"/>
        <v>852420.26530725462</v>
      </c>
      <c r="K333" s="53">
        <f t="shared" si="41"/>
        <v>240177.93289039866</v>
      </c>
      <c r="L333" s="6"/>
    </row>
    <row r="334" spans="1:12" ht="14.4">
      <c r="A334" s="52" t="s">
        <v>41</v>
      </c>
      <c r="B334" s="52" t="s">
        <v>1211</v>
      </c>
      <c r="C334" s="52">
        <v>26</v>
      </c>
      <c r="D334" s="52">
        <v>2.653</v>
      </c>
      <c r="E334" s="52">
        <f t="shared" si="35"/>
        <v>3885.7606666666666</v>
      </c>
      <c r="F334" s="52">
        <f t="shared" si="36"/>
        <v>68.977999999999994</v>
      </c>
      <c r="G334" s="52">
        <f t="shared" si="37"/>
        <v>16.175000000000001</v>
      </c>
      <c r="H334" s="53">
        <f t="shared" si="38"/>
        <v>370279.51648366271</v>
      </c>
      <c r="I334" s="53">
        <f t="shared" si="39"/>
        <v>3.5793145236531689</v>
      </c>
      <c r="J334" s="53">
        <f t="shared" si="40"/>
        <v>852420.26530725462</v>
      </c>
      <c r="K334" s="53">
        <f t="shared" si="41"/>
        <v>238151.81920286955</v>
      </c>
      <c r="L334" s="6"/>
    </row>
    <row r="335" spans="1:12" ht="14.4">
      <c r="A335" s="52" t="s">
        <v>41</v>
      </c>
      <c r="B335" s="52" t="s">
        <v>1212</v>
      </c>
      <c r="C335" s="52">
        <v>26</v>
      </c>
      <c r="D335" s="52">
        <v>2.8570000000000002</v>
      </c>
      <c r="E335" s="52">
        <f t="shared" si="35"/>
        <v>4184.5526666666665</v>
      </c>
      <c r="F335" s="52">
        <f t="shared" si="36"/>
        <v>74.282000000000011</v>
      </c>
      <c r="G335" s="52">
        <f t="shared" si="37"/>
        <v>16.175000000000001</v>
      </c>
      <c r="H335" s="53">
        <f t="shared" si="38"/>
        <v>370279.51648366271</v>
      </c>
      <c r="I335" s="53">
        <f t="shared" si="39"/>
        <v>3.609365137167305</v>
      </c>
      <c r="J335" s="53">
        <f t="shared" si="40"/>
        <v>852420.26530725462</v>
      </c>
      <c r="K335" s="53">
        <f t="shared" si="41"/>
        <v>236169.03053932899</v>
      </c>
      <c r="L335" s="6"/>
    </row>
    <row r="336" spans="1:12" ht="14.4">
      <c r="A336" s="52" t="s">
        <v>41</v>
      </c>
      <c r="B336" s="52" t="s">
        <v>1213</v>
      </c>
      <c r="C336" s="52">
        <v>26</v>
      </c>
      <c r="D336" s="52">
        <v>3.0609999999999999</v>
      </c>
      <c r="E336" s="52">
        <f t="shared" si="35"/>
        <v>4483.3446666666669</v>
      </c>
      <c r="F336" s="52">
        <f t="shared" si="36"/>
        <v>79.585999999999999</v>
      </c>
      <c r="G336" s="52">
        <f t="shared" si="37"/>
        <v>16.175000000000001</v>
      </c>
      <c r="H336" s="53">
        <f t="shared" si="38"/>
        <v>370279.51648366271</v>
      </c>
      <c r="I336" s="53">
        <f t="shared" si="39"/>
        <v>3.639272703279508</v>
      </c>
      <c r="J336" s="53">
        <f t="shared" si="40"/>
        <v>852420.26530725462</v>
      </c>
      <c r="K336" s="53">
        <f t="shared" si="41"/>
        <v>234228.19195140319</v>
      </c>
      <c r="L336" s="6"/>
    </row>
    <row r="337" spans="1:12" ht="14.4">
      <c r="A337" s="52" t="s">
        <v>41</v>
      </c>
      <c r="B337" s="52" t="s">
        <v>1214</v>
      </c>
      <c r="C337" s="52">
        <v>26</v>
      </c>
      <c r="D337" s="52">
        <v>3.266</v>
      </c>
      <c r="E337" s="52">
        <f t="shared" si="35"/>
        <v>4783.6013333333331</v>
      </c>
      <c r="F337" s="52">
        <f t="shared" si="36"/>
        <v>84.915999999999997</v>
      </c>
      <c r="G337" s="52">
        <f t="shared" si="37"/>
        <v>16.175000000000001</v>
      </c>
      <c r="H337" s="53">
        <f t="shared" si="38"/>
        <v>370279.51648366271</v>
      </c>
      <c r="I337" s="53">
        <f t="shared" si="39"/>
        <v>3.6691838023177041</v>
      </c>
      <c r="J337" s="53">
        <f t="shared" si="40"/>
        <v>852420.26530725462</v>
      </c>
      <c r="K337" s="53">
        <f t="shared" si="41"/>
        <v>232318.76930471798</v>
      </c>
      <c r="L337" s="6"/>
    </row>
    <row r="338" spans="1:12" ht="14.4">
      <c r="A338" s="52" t="s">
        <v>41</v>
      </c>
      <c r="B338" s="52" t="s">
        <v>1215</v>
      </c>
      <c r="C338" s="52">
        <v>26</v>
      </c>
      <c r="D338" s="52">
        <v>3.47</v>
      </c>
      <c r="E338" s="52">
        <f t="shared" si="35"/>
        <v>5082.3933333333334</v>
      </c>
      <c r="F338" s="52">
        <f t="shared" si="36"/>
        <v>90.22</v>
      </c>
      <c r="G338" s="52">
        <f t="shared" si="37"/>
        <v>16.175000000000001</v>
      </c>
      <c r="H338" s="53">
        <f t="shared" si="38"/>
        <v>370279.51648366271</v>
      </c>
      <c r="I338" s="53">
        <f t="shared" si="39"/>
        <v>3.698807632109347</v>
      </c>
      <c r="J338" s="53">
        <f t="shared" si="40"/>
        <v>852420.26530725462</v>
      </c>
      <c r="K338" s="53">
        <f t="shared" si="41"/>
        <v>230458.12329016378</v>
      </c>
      <c r="L338" s="6"/>
    </row>
    <row r="339" spans="1:12" ht="14.4">
      <c r="A339" s="52" t="s">
        <v>41</v>
      </c>
      <c r="B339" s="52" t="s">
        <v>1216</v>
      </c>
      <c r="C339" s="52">
        <v>26</v>
      </c>
      <c r="D339" s="52">
        <v>3.6739999999999999</v>
      </c>
      <c r="E339" s="52">
        <f t="shared" si="35"/>
        <v>5381.1853333333329</v>
      </c>
      <c r="F339" s="52">
        <f t="shared" si="36"/>
        <v>95.524000000000001</v>
      </c>
      <c r="G339" s="52">
        <f t="shared" si="37"/>
        <v>16.175000000000001</v>
      </c>
      <c r="H339" s="53">
        <f t="shared" si="38"/>
        <v>370279.51648366271</v>
      </c>
      <c r="I339" s="53">
        <f t="shared" si="39"/>
        <v>3.7282914474635853</v>
      </c>
      <c r="J339" s="53">
        <f t="shared" si="40"/>
        <v>852420.26530725462</v>
      </c>
      <c r="K339" s="53">
        <f t="shared" si="41"/>
        <v>228635.63037357753</v>
      </c>
      <c r="L339" s="6"/>
    </row>
    <row r="340" spans="1:12" ht="14.4">
      <c r="A340" s="52" t="s">
        <v>41</v>
      </c>
      <c r="B340" s="52" t="s">
        <v>1217</v>
      </c>
      <c r="C340" s="52">
        <v>26</v>
      </c>
      <c r="D340" s="52">
        <v>3.8780000000000001</v>
      </c>
      <c r="E340" s="52">
        <f t="shared" si="35"/>
        <v>5679.9773333333333</v>
      </c>
      <c r="F340" s="52">
        <f t="shared" si="36"/>
        <v>100.828</v>
      </c>
      <c r="G340" s="52">
        <f t="shared" si="37"/>
        <v>16.175000000000001</v>
      </c>
      <c r="H340" s="53">
        <f t="shared" si="38"/>
        <v>370279.51648366271</v>
      </c>
      <c r="I340" s="53">
        <f t="shared" si="39"/>
        <v>3.7576362386890829</v>
      </c>
      <c r="J340" s="53">
        <f t="shared" si="40"/>
        <v>852420.26530725462</v>
      </c>
      <c r="K340" s="53">
        <f t="shared" si="41"/>
        <v>226850.12895357757</v>
      </c>
      <c r="L340" s="6"/>
    </row>
    <row r="341" spans="1:12" ht="14.4">
      <c r="A341" s="52" t="s">
        <v>41</v>
      </c>
      <c r="B341" s="52" t="s">
        <v>1218</v>
      </c>
      <c r="C341" s="52">
        <v>26</v>
      </c>
      <c r="D341" s="52">
        <v>4.0819999999999999</v>
      </c>
      <c r="E341" s="52">
        <f t="shared" si="35"/>
        <v>5978.7693333333327</v>
      </c>
      <c r="F341" s="52">
        <f t="shared" si="36"/>
        <v>106.13199999999999</v>
      </c>
      <c r="G341" s="52">
        <f t="shared" si="37"/>
        <v>16.175000000000001</v>
      </c>
      <c r="H341" s="53">
        <f t="shared" si="38"/>
        <v>370279.51648366271</v>
      </c>
      <c r="I341" s="53">
        <f t="shared" si="39"/>
        <v>3.7868429867773252</v>
      </c>
      <c r="J341" s="53">
        <f t="shared" si="40"/>
        <v>852420.26530725462</v>
      </c>
      <c r="K341" s="53">
        <f t="shared" si="41"/>
        <v>225100.50410954069</v>
      </c>
      <c r="L341" s="6"/>
    </row>
    <row r="342" spans="1:12" ht="14.4">
      <c r="A342" s="52" t="s">
        <v>41</v>
      </c>
      <c r="B342" s="52" t="s">
        <v>1219</v>
      </c>
      <c r="C342" s="52">
        <v>26</v>
      </c>
      <c r="D342" s="52">
        <v>4.2859999999999996</v>
      </c>
      <c r="E342" s="52">
        <f t="shared" si="35"/>
        <v>6277.5613333333331</v>
      </c>
      <c r="F342" s="52">
        <f t="shared" si="36"/>
        <v>111.43599999999999</v>
      </c>
      <c r="G342" s="52">
        <f t="shared" si="37"/>
        <v>16.175000000000001</v>
      </c>
      <c r="H342" s="53">
        <f t="shared" si="38"/>
        <v>370279.51648366271</v>
      </c>
      <c r="I342" s="53">
        <f t="shared" si="39"/>
        <v>3.8159126635119369</v>
      </c>
      <c r="J342" s="53">
        <f t="shared" si="40"/>
        <v>852420.26530725462</v>
      </c>
      <c r="K342" s="53">
        <f t="shared" si="41"/>
        <v>223385.68528000277</v>
      </c>
      <c r="L342" s="6"/>
    </row>
    <row r="343" spans="1:12" ht="14.4">
      <c r="A343" s="52" t="s">
        <v>41</v>
      </c>
      <c r="B343" s="52" t="s">
        <v>1220</v>
      </c>
      <c r="C343" s="52">
        <v>26</v>
      </c>
      <c r="D343" s="52">
        <v>4.49</v>
      </c>
      <c r="E343" s="52">
        <f t="shared" si="35"/>
        <v>6576.3533333333326</v>
      </c>
      <c r="F343" s="52">
        <f t="shared" si="36"/>
        <v>116.74000000000001</v>
      </c>
      <c r="G343" s="52">
        <f t="shared" si="37"/>
        <v>16.175000000000001</v>
      </c>
      <c r="H343" s="53">
        <f t="shared" si="38"/>
        <v>370279.51648366271</v>
      </c>
      <c r="I343" s="53">
        <f t="shared" si="39"/>
        <v>3.8448462315764651</v>
      </c>
      <c r="J343" s="53">
        <f t="shared" si="40"/>
        <v>852420.26530725462</v>
      </c>
      <c r="K343" s="53">
        <f t="shared" si="41"/>
        <v>221704.64407824836</v>
      </c>
      <c r="L343" s="6"/>
    </row>
    <row r="344" spans="1:12" ht="14.4">
      <c r="A344" s="52" t="s">
        <v>41</v>
      </c>
      <c r="B344" s="52" t="s">
        <v>1221</v>
      </c>
      <c r="C344" s="52">
        <v>26</v>
      </c>
      <c r="D344" s="52">
        <v>4.694</v>
      </c>
      <c r="E344" s="52">
        <f t="shared" si="35"/>
        <v>6875.1453333333329</v>
      </c>
      <c r="F344" s="52">
        <f t="shared" si="36"/>
        <v>122.044</v>
      </c>
      <c r="G344" s="52">
        <f t="shared" si="37"/>
        <v>16.175000000000001</v>
      </c>
      <c r="H344" s="53">
        <f t="shared" si="38"/>
        <v>370279.51648366271</v>
      </c>
      <c r="I344" s="53">
        <f t="shared" si="39"/>
        <v>3.8736446446606458</v>
      </c>
      <c r="J344" s="53">
        <f t="shared" si="40"/>
        <v>852420.26530725462</v>
      </c>
      <c r="K344" s="53">
        <f t="shared" si="41"/>
        <v>220056.39223572396</v>
      </c>
      <c r="L344" s="6"/>
    </row>
    <row r="345" spans="1:12" ht="14.4">
      <c r="A345" s="52" t="s">
        <v>41</v>
      </c>
      <c r="B345" s="52" t="s">
        <v>1222</v>
      </c>
      <c r="C345" s="52">
        <v>26</v>
      </c>
      <c r="D345" s="52">
        <v>4.8979999999999997</v>
      </c>
      <c r="E345" s="52">
        <f t="shared" si="35"/>
        <v>7173.9373333333324</v>
      </c>
      <c r="F345" s="52">
        <f t="shared" si="36"/>
        <v>127.34799999999998</v>
      </c>
      <c r="G345" s="52">
        <f t="shared" si="37"/>
        <v>16.175000000000001</v>
      </c>
      <c r="H345" s="53">
        <f t="shared" si="38"/>
        <v>370279.51648366271</v>
      </c>
      <c r="I345" s="53">
        <f t="shared" si="39"/>
        <v>3.902308847565195</v>
      </c>
      <c r="J345" s="53">
        <f t="shared" si="40"/>
        <v>852420.26530725462</v>
      </c>
      <c r="K345" s="53">
        <f t="shared" si="41"/>
        <v>218439.97966463197</v>
      </c>
      <c r="L345" s="6"/>
    </row>
    <row r="346" spans="1:12" ht="14.4">
      <c r="A346" s="52" t="s">
        <v>41</v>
      </c>
      <c r="B346" s="52" t="s">
        <v>1223</v>
      </c>
      <c r="C346" s="52">
        <v>26</v>
      </c>
      <c r="D346" s="52">
        <v>5.1029999999999998</v>
      </c>
      <c r="E346" s="52">
        <f t="shared" si="35"/>
        <v>7474.1939999999995</v>
      </c>
      <c r="F346" s="52">
        <f t="shared" si="36"/>
        <v>132.678</v>
      </c>
      <c r="G346" s="52">
        <f t="shared" si="37"/>
        <v>16.175000000000001</v>
      </c>
      <c r="H346" s="53">
        <f t="shared" si="38"/>
        <v>370279.51648366271</v>
      </c>
      <c r="I346" s="53">
        <f t="shared" si="39"/>
        <v>3.9309793070752903</v>
      </c>
      <c r="J346" s="53">
        <f t="shared" si="40"/>
        <v>852420.26530725462</v>
      </c>
      <c r="K346" s="53">
        <f t="shared" si="41"/>
        <v>216846.79534511938</v>
      </c>
      <c r="L346" s="6"/>
    </row>
    <row r="347" spans="1:12" ht="14.4">
      <c r="A347" s="52" t="s">
        <v>41</v>
      </c>
      <c r="B347" s="52" t="s">
        <v>1224</v>
      </c>
      <c r="C347" s="52">
        <v>26</v>
      </c>
      <c r="D347" s="52">
        <v>5.3070000000000004</v>
      </c>
      <c r="E347" s="52">
        <f t="shared" si="35"/>
        <v>7772.9860000000008</v>
      </c>
      <c r="F347" s="52">
        <f t="shared" si="36"/>
        <v>137.982</v>
      </c>
      <c r="G347" s="52">
        <f t="shared" si="37"/>
        <v>16.175000000000001</v>
      </c>
      <c r="H347" s="53">
        <f t="shared" si="38"/>
        <v>370279.51648366271</v>
      </c>
      <c r="I347" s="53">
        <f t="shared" si="39"/>
        <v>3.9593772424926699</v>
      </c>
      <c r="J347" s="53">
        <f t="shared" si="40"/>
        <v>852420.26530725462</v>
      </c>
      <c r="K347" s="53">
        <f t="shared" si="41"/>
        <v>215291.4999255297</v>
      </c>
      <c r="L347" s="6"/>
    </row>
    <row r="348" spans="1:12" ht="14.4">
      <c r="A348" s="52" t="s">
        <v>41</v>
      </c>
      <c r="B348" s="52" t="s">
        <v>1225</v>
      </c>
      <c r="C348" s="52">
        <v>26</v>
      </c>
      <c r="D348" s="52">
        <v>5.5110000000000001</v>
      </c>
      <c r="E348" s="52">
        <f t="shared" si="35"/>
        <v>8071.7780000000002</v>
      </c>
      <c r="F348" s="52">
        <f t="shared" si="36"/>
        <v>143.286</v>
      </c>
      <c r="G348" s="52">
        <f t="shared" si="37"/>
        <v>16.175000000000001</v>
      </c>
      <c r="H348" s="53">
        <f t="shared" si="38"/>
        <v>370279.51648366271</v>
      </c>
      <c r="I348" s="53">
        <f t="shared" si="39"/>
        <v>3.9876437543071899</v>
      </c>
      <c r="J348" s="53">
        <f t="shared" si="40"/>
        <v>852420.26530725462</v>
      </c>
      <c r="K348" s="53">
        <f t="shared" si="41"/>
        <v>213765.40077997852</v>
      </c>
      <c r="L348" s="6"/>
    </row>
    <row r="349" spans="1:12" ht="14.4">
      <c r="A349" s="52" t="s">
        <v>41</v>
      </c>
      <c r="B349" s="52" t="s">
        <v>1226</v>
      </c>
      <c r="C349" s="52">
        <v>26</v>
      </c>
      <c r="D349" s="52">
        <v>5.7149999999999999</v>
      </c>
      <c r="E349" s="52">
        <f t="shared" si="35"/>
        <v>8370.57</v>
      </c>
      <c r="F349" s="52">
        <f t="shared" si="36"/>
        <v>148.59</v>
      </c>
      <c r="G349" s="52">
        <f t="shared" si="37"/>
        <v>16.175000000000001</v>
      </c>
      <c r="H349" s="53">
        <f t="shared" si="38"/>
        <v>370279.51648366271</v>
      </c>
      <c r="I349" s="53">
        <f t="shared" si="39"/>
        <v>4.0157797527411025</v>
      </c>
      <c r="J349" s="53">
        <f t="shared" si="40"/>
        <v>852420.26530725462</v>
      </c>
      <c r="K349" s="53">
        <f t="shared" si="41"/>
        <v>212267.68343692334</v>
      </c>
      <c r="L349" s="6"/>
    </row>
    <row r="350" spans="1:12" ht="14.4">
      <c r="A350" s="52" t="s">
        <v>41</v>
      </c>
      <c r="B350" s="52" t="s">
        <v>1227</v>
      </c>
      <c r="C350" s="52">
        <v>26</v>
      </c>
      <c r="D350" s="52">
        <v>5.9189999999999996</v>
      </c>
      <c r="E350" s="52">
        <f t="shared" si="35"/>
        <v>8669.3619999999992</v>
      </c>
      <c r="F350" s="52">
        <f t="shared" si="36"/>
        <v>153.89399999999998</v>
      </c>
      <c r="G350" s="52">
        <f t="shared" si="37"/>
        <v>16.175000000000001</v>
      </c>
      <c r="H350" s="53">
        <f t="shared" si="38"/>
        <v>370279.51648366271</v>
      </c>
      <c r="I350" s="53">
        <f t="shared" si="39"/>
        <v>4.0437861396305843</v>
      </c>
      <c r="J350" s="53">
        <f t="shared" si="40"/>
        <v>852420.26530725462</v>
      </c>
      <c r="K350" s="53">
        <f t="shared" si="41"/>
        <v>210797.56344016912</v>
      </c>
      <c r="L350" s="6"/>
    </row>
    <row r="351" spans="1:12" ht="14.4">
      <c r="A351" s="52" t="s">
        <v>41</v>
      </c>
      <c r="B351" s="52" t="s">
        <v>1228</v>
      </c>
      <c r="C351" s="52">
        <v>26</v>
      </c>
      <c r="D351" s="52">
        <v>6.1230000000000002</v>
      </c>
      <c r="E351" s="52">
        <f t="shared" si="35"/>
        <v>8968.1540000000005</v>
      </c>
      <c r="F351" s="52">
        <f t="shared" si="36"/>
        <v>159.19800000000001</v>
      </c>
      <c r="G351" s="52">
        <f t="shared" si="37"/>
        <v>16.175000000000001</v>
      </c>
      <c r="H351" s="53">
        <f t="shared" si="38"/>
        <v>370279.51648366271</v>
      </c>
      <c r="I351" s="53">
        <f t="shared" si="39"/>
        <v>4.071663808522092</v>
      </c>
      <c r="J351" s="53">
        <f t="shared" si="40"/>
        <v>852420.26530725462</v>
      </c>
      <c r="K351" s="53">
        <f t="shared" si="41"/>
        <v>209354.28497881338</v>
      </c>
      <c r="L351" s="6"/>
    </row>
    <row r="352" spans="1:12" ht="14.4">
      <c r="A352" s="52" t="s">
        <v>41</v>
      </c>
      <c r="B352" s="52" t="s">
        <v>1229</v>
      </c>
      <c r="C352" s="52">
        <v>26</v>
      </c>
      <c r="D352" s="52">
        <v>6.327</v>
      </c>
      <c r="E352" s="52">
        <f t="shared" si="35"/>
        <v>9266.9459999999999</v>
      </c>
      <c r="F352" s="52">
        <f t="shared" si="36"/>
        <v>164.50200000000001</v>
      </c>
      <c r="G352" s="52">
        <f t="shared" si="37"/>
        <v>16.175000000000001</v>
      </c>
      <c r="H352" s="53">
        <f t="shared" si="38"/>
        <v>370279.51648366271</v>
      </c>
      <c r="I352" s="53">
        <f t="shared" si="39"/>
        <v>4.0994136447673934</v>
      </c>
      <c r="J352" s="53">
        <f t="shared" si="40"/>
        <v>852420.26530725462</v>
      </c>
      <c r="K352" s="53">
        <f t="shared" si="41"/>
        <v>207937.11959155617</v>
      </c>
      <c r="L352" s="6"/>
    </row>
    <row r="353" spans="1:12" ht="14.4">
      <c r="A353" s="52" t="s">
        <v>41</v>
      </c>
      <c r="B353" s="52" t="s">
        <v>1230</v>
      </c>
      <c r="C353" s="52">
        <v>26</v>
      </c>
      <c r="D353" s="52">
        <v>6.5309999999999997</v>
      </c>
      <c r="E353" s="52">
        <f t="shared" si="35"/>
        <v>9565.7379999999976</v>
      </c>
      <c r="F353" s="52">
        <f t="shared" si="36"/>
        <v>169.80599999999998</v>
      </c>
      <c r="G353" s="52">
        <f t="shared" si="37"/>
        <v>16.175000000000001</v>
      </c>
      <c r="H353" s="53">
        <f t="shared" si="38"/>
        <v>370279.51648366271</v>
      </c>
      <c r="I353" s="53">
        <f t="shared" si="39"/>
        <v>4.1270365256172941</v>
      </c>
      <c r="J353" s="53">
        <f t="shared" si="40"/>
        <v>852420.26530725462</v>
      </c>
      <c r="K353" s="53">
        <f t="shared" si="41"/>
        <v>206545.36494070778</v>
      </c>
      <c r="L353" s="6"/>
    </row>
    <row r="354" spans="1:12" ht="14.4">
      <c r="A354" s="52" t="s">
        <v>41</v>
      </c>
      <c r="B354" s="52" t="s">
        <v>1231</v>
      </c>
      <c r="C354" s="52">
        <v>26</v>
      </c>
      <c r="D354" s="52">
        <v>6.7350000000000003</v>
      </c>
      <c r="E354" s="52">
        <f t="shared" si="35"/>
        <v>9864.5300000000007</v>
      </c>
      <c r="F354" s="52">
        <f t="shared" si="36"/>
        <v>175.11</v>
      </c>
      <c r="G354" s="52">
        <f t="shared" si="37"/>
        <v>16.175000000000001</v>
      </c>
      <c r="H354" s="53">
        <f t="shared" si="38"/>
        <v>370279.51648366271</v>
      </c>
      <c r="I354" s="53">
        <f t="shared" si="39"/>
        <v>4.1545333203140835</v>
      </c>
      <c r="J354" s="53">
        <f t="shared" si="40"/>
        <v>852420.26530725462</v>
      </c>
      <c r="K354" s="53">
        <f t="shared" si="41"/>
        <v>205178.3436515588</v>
      </c>
      <c r="L354" s="6"/>
    </row>
    <row r="355" spans="1:12" ht="14.4">
      <c r="A355" s="52" t="s">
        <v>41</v>
      </c>
      <c r="B355" s="52" t="s">
        <v>1232</v>
      </c>
      <c r="C355" s="52">
        <v>26</v>
      </c>
      <c r="D355" s="52">
        <v>6.9390000000000001</v>
      </c>
      <c r="E355" s="52">
        <f t="shared" si="35"/>
        <v>10163.321999999998</v>
      </c>
      <c r="F355" s="52">
        <f t="shared" si="36"/>
        <v>180.41399999999999</v>
      </c>
      <c r="G355" s="52">
        <f t="shared" si="37"/>
        <v>16.175000000000001</v>
      </c>
      <c r="H355" s="53">
        <f t="shared" si="38"/>
        <v>370279.51648366271</v>
      </c>
      <c r="I355" s="53">
        <f t="shared" si="39"/>
        <v>4.1819048901827074</v>
      </c>
      <c r="J355" s="53">
        <f t="shared" si="40"/>
        <v>852420.26530725462</v>
      </c>
      <c r="K355" s="53">
        <f t="shared" si="41"/>
        <v>203835.4022130839</v>
      </c>
      <c r="L355" s="6"/>
    </row>
    <row r="356" spans="1:12" ht="14.4">
      <c r="A356" s="52" t="s">
        <v>41</v>
      </c>
      <c r="B356" s="52" t="s">
        <v>1233</v>
      </c>
      <c r="C356" s="52">
        <v>26</v>
      </c>
      <c r="D356" s="52">
        <v>7.1440000000000001</v>
      </c>
      <c r="E356" s="52">
        <f t="shared" si="35"/>
        <v>10463.578666666666</v>
      </c>
      <c r="F356" s="52">
        <f t="shared" si="36"/>
        <v>185.744</v>
      </c>
      <c r="G356" s="52">
        <f t="shared" si="37"/>
        <v>16.175000000000001</v>
      </c>
      <c r="H356" s="53">
        <f t="shared" si="38"/>
        <v>370279.51648366271</v>
      </c>
      <c r="I356" s="53">
        <f t="shared" si="39"/>
        <v>4.2092853484887502</v>
      </c>
      <c r="J356" s="53">
        <f t="shared" si="40"/>
        <v>852420.26530725462</v>
      </c>
      <c r="K356" s="53">
        <f t="shared" si="41"/>
        <v>202509.49858110643</v>
      </c>
      <c r="L356" s="6"/>
    </row>
    <row r="357" spans="1:12" ht="14.4">
      <c r="A357" s="52" t="s">
        <v>41</v>
      </c>
      <c r="B357" s="52" t="s">
        <v>1234</v>
      </c>
      <c r="C357" s="52">
        <v>26</v>
      </c>
      <c r="D357" s="52">
        <v>7.3479999999999999</v>
      </c>
      <c r="E357" s="52">
        <f t="shared" si="35"/>
        <v>10762.370666666666</v>
      </c>
      <c r="F357" s="52">
        <f t="shared" si="36"/>
        <v>191.048</v>
      </c>
      <c r="G357" s="52">
        <f t="shared" si="37"/>
        <v>16.175000000000001</v>
      </c>
      <c r="H357" s="53">
        <f t="shared" si="38"/>
        <v>370279.51648366271</v>
      </c>
      <c r="I357" s="53">
        <f t="shared" si="39"/>
        <v>4.2364084180079651</v>
      </c>
      <c r="J357" s="53">
        <f t="shared" si="40"/>
        <v>852420.26530725462</v>
      </c>
      <c r="K357" s="53">
        <f t="shared" si="41"/>
        <v>201212.95710862501</v>
      </c>
      <c r="L357" s="6"/>
    </row>
    <row r="358" spans="1:12" ht="14.4">
      <c r="A358" s="52" t="s">
        <v>41</v>
      </c>
      <c r="B358" s="52" t="s">
        <v>1235</v>
      </c>
      <c r="C358" s="52">
        <v>26</v>
      </c>
      <c r="D358" s="52">
        <v>7.5519999999999996</v>
      </c>
      <c r="E358" s="52">
        <f t="shared" si="35"/>
        <v>11061.162666666665</v>
      </c>
      <c r="F358" s="52">
        <f t="shared" si="36"/>
        <v>196.35199999999998</v>
      </c>
      <c r="G358" s="52">
        <f t="shared" si="37"/>
        <v>16.175000000000001</v>
      </c>
      <c r="H358" s="53">
        <f t="shared" si="38"/>
        <v>370279.51648366271</v>
      </c>
      <c r="I358" s="53">
        <f t="shared" si="39"/>
        <v>4.2634088041527756</v>
      </c>
      <c r="J358" s="53">
        <f t="shared" si="40"/>
        <v>852420.26530725462</v>
      </c>
      <c r="K358" s="53">
        <f t="shared" si="41"/>
        <v>199938.66515379763</v>
      </c>
      <c r="L358" s="6"/>
    </row>
    <row r="359" spans="1:12" ht="14.4">
      <c r="A359" s="52" t="s">
        <v>41</v>
      </c>
      <c r="B359" s="52" t="s">
        <v>1236</v>
      </c>
      <c r="C359" s="52">
        <v>26</v>
      </c>
      <c r="D359" s="52">
        <v>7.7560000000000002</v>
      </c>
      <c r="E359" s="52">
        <f t="shared" si="35"/>
        <v>11359.954666666667</v>
      </c>
      <c r="F359" s="52">
        <f t="shared" si="36"/>
        <v>201.65600000000001</v>
      </c>
      <c r="G359" s="52">
        <f t="shared" si="37"/>
        <v>16.175000000000001</v>
      </c>
      <c r="H359" s="53">
        <f t="shared" si="38"/>
        <v>370279.51648366271</v>
      </c>
      <c r="I359" s="53">
        <f t="shared" si="39"/>
        <v>4.2902873374291435</v>
      </c>
      <c r="J359" s="53">
        <f t="shared" si="40"/>
        <v>852420.26530725462</v>
      </c>
      <c r="K359" s="53">
        <f t="shared" si="41"/>
        <v>198686.05486411267</v>
      </c>
      <c r="L359" s="6"/>
    </row>
    <row r="360" spans="1:12" ht="14.4">
      <c r="A360" s="52" t="s">
        <v>41</v>
      </c>
      <c r="B360" s="52" t="s">
        <v>1237</v>
      </c>
      <c r="C360" s="52">
        <v>26</v>
      </c>
      <c r="D360" s="52">
        <v>7.95</v>
      </c>
      <c r="E360" s="52">
        <f t="shared" si="35"/>
        <v>11644.1</v>
      </c>
      <c r="F360" s="52">
        <f t="shared" si="36"/>
        <v>206.70000000000002</v>
      </c>
      <c r="G360" s="52">
        <f t="shared" si="37"/>
        <v>16.175000000000001</v>
      </c>
      <c r="H360" s="53">
        <f t="shared" si="38"/>
        <v>370279.51648366271</v>
      </c>
      <c r="I360" s="53">
        <f t="shared" si="39"/>
        <v>4.3157360071510071</v>
      </c>
      <c r="J360" s="53">
        <f t="shared" si="40"/>
        <v>852420.26530725462</v>
      </c>
      <c r="K360" s="53">
        <f t="shared" si="41"/>
        <v>197514.45961820355</v>
      </c>
      <c r="L360" s="6"/>
    </row>
    <row r="361" spans="1:12" ht="14.4">
      <c r="A361" s="52" t="s">
        <v>41</v>
      </c>
      <c r="B361" s="52" t="s">
        <v>1238</v>
      </c>
      <c r="C361" s="52">
        <v>26</v>
      </c>
      <c r="D361" s="52">
        <v>8.1639999999999997</v>
      </c>
      <c r="E361" s="52">
        <f t="shared" si="35"/>
        <v>11957.538666666665</v>
      </c>
      <c r="F361" s="52">
        <f t="shared" si="36"/>
        <v>212.26399999999998</v>
      </c>
      <c r="G361" s="52">
        <f t="shared" si="37"/>
        <v>16.175000000000001</v>
      </c>
      <c r="H361" s="53">
        <f t="shared" si="38"/>
        <v>370279.51648366271</v>
      </c>
      <c r="I361" s="53">
        <f t="shared" si="39"/>
        <v>4.3436821300880082</v>
      </c>
      <c r="J361" s="53">
        <f t="shared" si="40"/>
        <v>852420.26530725462</v>
      </c>
      <c r="K361" s="53">
        <f t="shared" si="41"/>
        <v>196243.7028719649</v>
      </c>
      <c r="L361" s="6"/>
    </row>
    <row r="362" spans="1:12" ht="14.4">
      <c r="A362" s="52" t="s">
        <v>41</v>
      </c>
      <c r="B362" s="52" t="s">
        <v>1239</v>
      </c>
      <c r="C362" s="52">
        <v>26</v>
      </c>
      <c r="D362" s="52">
        <v>8.3680000000000003</v>
      </c>
      <c r="E362" s="52">
        <f t="shared" si="35"/>
        <v>12256.330666666667</v>
      </c>
      <c r="F362" s="52">
        <f t="shared" si="36"/>
        <v>217.56800000000001</v>
      </c>
      <c r="G362" s="52">
        <f t="shared" si="37"/>
        <v>16.175000000000001</v>
      </c>
      <c r="H362" s="53">
        <f t="shared" si="38"/>
        <v>370279.51648366271</v>
      </c>
      <c r="I362" s="53">
        <f t="shared" si="39"/>
        <v>4.3702000134209325</v>
      </c>
      <c r="J362" s="53">
        <f t="shared" si="40"/>
        <v>852420.26530725462</v>
      </c>
      <c r="K362" s="53">
        <f t="shared" si="41"/>
        <v>195052.9181020234</v>
      </c>
      <c r="L362" s="6"/>
    </row>
    <row r="363" spans="1:12" ht="14.4">
      <c r="A363" s="52" t="s">
        <v>41</v>
      </c>
      <c r="B363" s="52" t="s">
        <v>1240</v>
      </c>
      <c r="C363" s="52">
        <v>26</v>
      </c>
      <c r="D363" s="52">
        <v>8.5719999999999992</v>
      </c>
      <c r="E363" s="52">
        <f t="shared" si="35"/>
        <v>12555.122666666666</v>
      </c>
      <c r="F363" s="52">
        <f t="shared" si="36"/>
        <v>222.87199999999999</v>
      </c>
      <c r="G363" s="52">
        <f t="shared" si="37"/>
        <v>16.175000000000001</v>
      </c>
      <c r="H363" s="53">
        <f t="shared" si="38"/>
        <v>370279.51648366271</v>
      </c>
      <c r="I363" s="53">
        <f t="shared" si="39"/>
        <v>4.3965992919509089</v>
      </c>
      <c r="J363" s="53">
        <f t="shared" si="40"/>
        <v>852420.26530725462</v>
      </c>
      <c r="K363" s="53">
        <f t="shared" si="41"/>
        <v>193881.7273768447</v>
      </c>
      <c r="L363" s="6"/>
    </row>
    <row r="364" spans="1:12" ht="14.4">
      <c r="A364" s="52" t="s">
        <v>41</v>
      </c>
      <c r="B364" s="52" t="s">
        <v>1241</v>
      </c>
      <c r="C364" s="52">
        <v>26</v>
      </c>
      <c r="D364" s="52">
        <v>8.7759999999999998</v>
      </c>
      <c r="E364" s="52">
        <f t="shared" si="35"/>
        <v>12853.914666666666</v>
      </c>
      <c r="F364" s="52">
        <f t="shared" si="36"/>
        <v>228.17599999999999</v>
      </c>
      <c r="G364" s="52">
        <f t="shared" si="37"/>
        <v>16.175000000000001</v>
      </c>
      <c r="H364" s="53">
        <f t="shared" si="38"/>
        <v>370279.51648366271</v>
      </c>
      <c r="I364" s="53">
        <f t="shared" si="39"/>
        <v>4.4228807596163575</v>
      </c>
      <c r="J364" s="53">
        <f t="shared" si="40"/>
        <v>852420.26530725462</v>
      </c>
      <c r="K364" s="53">
        <f t="shared" si="41"/>
        <v>192729.65102075099</v>
      </c>
      <c r="L364" s="6"/>
    </row>
    <row r="365" spans="1:12" ht="14.4">
      <c r="A365" s="52" t="s">
        <v>41</v>
      </c>
      <c r="B365" s="52" t="s">
        <v>1242</v>
      </c>
      <c r="C365" s="52">
        <v>26</v>
      </c>
      <c r="D365" s="52">
        <v>8.98</v>
      </c>
      <c r="E365" s="52">
        <f t="shared" si="35"/>
        <v>13152.706666666665</v>
      </c>
      <c r="F365" s="52">
        <f t="shared" si="36"/>
        <v>233.48000000000002</v>
      </c>
      <c r="G365" s="52">
        <f t="shared" si="37"/>
        <v>16.175000000000001</v>
      </c>
      <c r="H365" s="53">
        <f t="shared" si="38"/>
        <v>370279.51648366271</v>
      </c>
      <c r="I365" s="53">
        <f t="shared" si="39"/>
        <v>4.4490452032853334</v>
      </c>
      <c r="J365" s="53">
        <f t="shared" si="40"/>
        <v>852420.26530725462</v>
      </c>
      <c r="K365" s="53">
        <f t="shared" si="41"/>
        <v>191596.22488838664</v>
      </c>
      <c r="L365" s="6"/>
    </row>
    <row r="366" spans="1:12" ht="14.4">
      <c r="A366" s="52" t="s">
        <v>41</v>
      </c>
      <c r="B366" s="52" t="s">
        <v>1243</v>
      </c>
      <c r="C366" s="52">
        <v>26</v>
      </c>
      <c r="D366" s="52">
        <v>9.1850000000000005</v>
      </c>
      <c r="E366" s="52">
        <f t="shared" si="35"/>
        <v>13452.963333333333</v>
      </c>
      <c r="F366" s="52">
        <f t="shared" si="36"/>
        <v>238.81</v>
      </c>
      <c r="G366" s="52">
        <f t="shared" si="37"/>
        <v>16.175000000000001</v>
      </c>
      <c r="H366" s="53">
        <f t="shared" si="38"/>
        <v>370279.51648366271</v>
      </c>
      <c r="I366" s="53">
        <f t="shared" si="39"/>
        <v>4.4752208050531772</v>
      </c>
      <c r="J366" s="53">
        <f t="shared" si="40"/>
        <v>852420.26530725462</v>
      </c>
      <c r="K366" s="53">
        <f t="shared" si="41"/>
        <v>190475.57705862194</v>
      </c>
      <c r="L366" s="6"/>
    </row>
    <row r="367" spans="1:12" ht="14.4">
      <c r="A367" s="52" t="s">
        <v>41</v>
      </c>
      <c r="B367" s="52" t="s">
        <v>1244</v>
      </c>
      <c r="C367" s="52">
        <v>28</v>
      </c>
      <c r="D367" s="52">
        <v>0.22</v>
      </c>
      <c r="E367" s="52">
        <f t="shared" si="35"/>
        <v>402.45333333333332</v>
      </c>
      <c r="F367" s="52">
        <f t="shared" si="36"/>
        <v>6.16</v>
      </c>
      <c r="G367" s="52">
        <f t="shared" si="37"/>
        <v>17.175000000000001</v>
      </c>
      <c r="H367" s="53">
        <f t="shared" si="38"/>
        <v>428291.49953689298</v>
      </c>
      <c r="I367" s="53">
        <f t="shared" si="39"/>
        <v>3.2150177360610823</v>
      </c>
      <c r="J367" s="53">
        <f t="shared" si="40"/>
        <v>910432.24836048484</v>
      </c>
      <c r="K367" s="53">
        <f t="shared" si="41"/>
        <v>283181.09668530535</v>
      </c>
      <c r="L367" s="6"/>
    </row>
    <row r="368" spans="1:12" ht="14.4">
      <c r="A368" s="52" t="s">
        <v>41</v>
      </c>
      <c r="B368" s="52" t="s">
        <v>1245</v>
      </c>
      <c r="C368" s="52">
        <v>28</v>
      </c>
      <c r="D368" s="52">
        <v>0.44</v>
      </c>
      <c r="E368" s="52">
        <f t="shared" si="35"/>
        <v>804.90666666666664</v>
      </c>
      <c r="F368" s="52">
        <f t="shared" si="36"/>
        <v>12.32</v>
      </c>
      <c r="G368" s="52">
        <f t="shared" si="37"/>
        <v>17.175000000000001</v>
      </c>
      <c r="H368" s="53">
        <f t="shared" si="38"/>
        <v>428291.49953689298</v>
      </c>
      <c r="I368" s="53">
        <f t="shared" si="39"/>
        <v>3.2548073500172552</v>
      </c>
      <c r="J368" s="53">
        <f t="shared" si="40"/>
        <v>910432.24836048484</v>
      </c>
      <c r="K368" s="53">
        <f t="shared" si="41"/>
        <v>279719.24309303844</v>
      </c>
      <c r="L368" s="6"/>
    </row>
    <row r="369" spans="1:12" ht="14.4">
      <c r="A369" s="52" t="s">
        <v>41</v>
      </c>
      <c r="B369" s="52" t="s">
        <v>1246</v>
      </c>
      <c r="C369" s="52">
        <v>28</v>
      </c>
      <c r="D369" s="52">
        <v>0.65900000000000003</v>
      </c>
      <c r="E369" s="52">
        <f t="shared" si="35"/>
        <v>1205.5306666666668</v>
      </c>
      <c r="F369" s="52">
        <f t="shared" si="36"/>
        <v>18.452000000000002</v>
      </c>
      <c r="G369" s="52">
        <f t="shared" si="37"/>
        <v>17.175000000000001</v>
      </c>
      <c r="H369" s="53">
        <f t="shared" si="38"/>
        <v>428291.49953689298</v>
      </c>
      <c r="I369" s="53">
        <f t="shared" si="39"/>
        <v>3.2941914619439907</v>
      </c>
      <c r="J369" s="53">
        <f t="shared" si="40"/>
        <v>910432.24836048484</v>
      </c>
      <c r="K369" s="53">
        <f t="shared" si="41"/>
        <v>276375.02521581255</v>
      </c>
      <c r="L369" s="6"/>
    </row>
    <row r="370" spans="1:12" ht="14.4">
      <c r="A370" s="52" t="s">
        <v>41</v>
      </c>
      <c r="B370" s="52" t="s">
        <v>1247</v>
      </c>
      <c r="C370" s="52">
        <v>28</v>
      </c>
      <c r="D370" s="52">
        <v>0.879</v>
      </c>
      <c r="E370" s="52">
        <f t="shared" si="35"/>
        <v>1607.9839999999999</v>
      </c>
      <c r="F370" s="52">
        <f t="shared" si="36"/>
        <v>24.612000000000002</v>
      </c>
      <c r="G370" s="52">
        <f t="shared" si="37"/>
        <v>17.175000000000001</v>
      </c>
      <c r="H370" s="53">
        <f t="shared" si="38"/>
        <v>428291.49953689298</v>
      </c>
      <c r="I370" s="53">
        <f t="shared" si="39"/>
        <v>3.3335316598975813</v>
      </c>
      <c r="J370" s="53">
        <f t="shared" si="40"/>
        <v>910432.24836048484</v>
      </c>
      <c r="K370" s="53">
        <f t="shared" si="41"/>
        <v>273113.42481398745</v>
      </c>
      <c r="L370" s="6"/>
    </row>
    <row r="371" spans="1:12" ht="14.4">
      <c r="A371" s="52" t="s">
        <v>41</v>
      </c>
      <c r="B371" s="52" t="s">
        <v>1248</v>
      </c>
      <c r="C371" s="52">
        <v>28</v>
      </c>
      <c r="D371" s="52">
        <v>1.099</v>
      </c>
      <c r="E371" s="52">
        <f t="shared" si="35"/>
        <v>2010.4373333333331</v>
      </c>
      <c r="F371" s="52">
        <f t="shared" si="36"/>
        <v>30.771999999999998</v>
      </c>
      <c r="G371" s="52">
        <f t="shared" si="37"/>
        <v>17.175000000000001</v>
      </c>
      <c r="H371" s="53">
        <f t="shared" si="38"/>
        <v>428291.49953689298</v>
      </c>
      <c r="I371" s="53">
        <f t="shared" si="39"/>
        <v>3.3726494965525418</v>
      </c>
      <c r="J371" s="53">
        <f t="shared" si="40"/>
        <v>910432.24836048484</v>
      </c>
      <c r="K371" s="53">
        <f t="shared" si="41"/>
        <v>269945.70568068558</v>
      </c>
      <c r="L371" s="6"/>
    </row>
    <row r="372" spans="1:12" ht="14.4">
      <c r="A372" s="52" t="s">
        <v>41</v>
      </c>
      <c r="B372" s="52" t="s">
        <v>1249</v>
      </c>
      <c r="C372" s="52">
        <v>28</v>
      </c>
      <c r="D372" s="52">
        <v>1.319</v>
      </c>
      <c r="E372" s="52">
        <f t="shared" si="35"/>
        <v>2412.8906666666667</v>
      </c>
      <c r="F372" s="52">
        <f t="shared" si="36"/>
        <v>36.932000000000002</v>
      </c>
      <c r="G372" s="52">
        <f t="shared" si="37"/>
        <v>17.175000000000001</v>
      </c>
      <c r="H372" s="53">
        <f t="shared" si="38"/>
        <v>428291.49953689298</v>
      </c>
      <c r="I372" s="53">
        <f t="shared" si="39"/>
        <v>3.4115468518639802</v>
      </c>
      <c r="J372" s="53">
        <f t="shared" si="40"/>
        <v>910432.24836048484</v>
      </c>
      <c r="K372" s="53">
        <f t="shared" si="41"/>
        <v>266867.87193411938</v>
      </c>
      <c r="L372" s="6"/>
    </row>
    <row r="373" spans="1:12" ht="14.4">
      <c r="A373" s="52" t="s">
        <v>41</v>
      </c>
      <c r="B373" s="52" t="s">
        <v>1250</v>
      </c>
      <c r="C373" s="52">
        <v>28</v>
      </c>
      <c r="D373" s="52">
        <v>1.5389999999999999</v>
      </c>
      <c r="E373" s="52">
        <f t="shared" si="35"/>
        <v>2815.3439999999996</v>
      </c>
      <c r="F373" s="52">
        <f t="shared" si="36"/>
        <v>43.091999999999999</v>
      </c>
      <c r="G373" s="52">
        <f t="shared" si="37"/>
        <v>17.175000000000001</v>
      </c>
      <c r="H373" s="53">
        <f t="shared" si="38"/>
        <v>428291.49953689298</v>
      </c>
      <c r="I373" s="53">
        <f t="shared" si="39"/>
        <v>3.4502255846544334</v>
      </c>
      <c r="J373" s="53">
        <f t="shared" si="40"/>
        <v>910432.24836048484</v>
      </c>
      <c r="K373" s="53">
        <f t="shared" si="41"/>
        <v>263876.15128987911</v>
      </c>
      <c r="L373" s="6"/>
    </row>
    <row r="374" spans="1:12" ht="14.4">
      <c r="A374" s="52" t="s">
        <v>41</v>
      </c>
      <c r="B374" s="52" t="s">
        <v>1251</v>
      </c>
      <c r="C374" s="52">
        <v>28</v>
      </c>
      <c r="D374" s="52">
        <v>1.758</v>
      </c>
      <c r="E374" s="52">
        <f t="shared" si="35"/>
        <v>3215.9679999999998</v>
      </c>
      <c r="F374" s="52">
        <f t="shared" si="36"/>
        <v>49.224000000000004</v>
      </c>
      <c r="G374" s="52">
        <f t="shared" si="37"/>
        <v>17.175000000000001</v>
      </c>
      <c r="H374" s="53">
        <f t="shared" si="38"/>
        <v>428291.49953689298</v>
      </c>
      <c r="I374" s="53">
        <f t="shared" si="39"/>
        <v>3.4885131935824183</v>
      </c>
      <c r="J374" s="53">
        <f t="shared" si="40"/>
        <v>910432.24836048484</v>
      </c>
      <c r="K374" s="53">
        <f t="shared" si="41"/>
        <v>260980.02152760822</v>
      </c>
      <c r="L374" s="6"/>
    </row>
    <row r="375" spans="1:12" ht="14.4">
      <c r="A375" s="52" t="s">
        <v>41</v>
      </c>
      <c r="B375" s="52" t="s">
        <v>1252</v>
      </c>
      <c r="C375" s="52">
        <v>28</v>
      </c>
      <c r="D375" s="52">
        <v>1.978</v>
      </c>
      <c r="E375" s="52">
        <f t="shared" si="35"/>
        <v>3618.4213333333332</v>
      </c>
      <c r="F375" s="52">
        <f t="shared" si="36"/>
        <v>55.384</v>
      </c>
      <c r="G375" s="52">
        <f t="shared" si="37"/>
        <v>17.175000000000001</v>
      </c>
      <c r="H375" s="53">
        <f t="shared" si="38"/>
        <v>428291.49953689298</v>
      </c>
      <c r="I375" s="53">
        <f t="shared" si="39"/>
        <v>3.5267611477857881</v>
      </c>
      <c r="J375" s="53">
        <f t="shared" si="40"/>
        <v>910432.24836048484</v>
      </c>
      <c r="K375" s="53">
        <f t="shared" si="41"/>
        <v>258149.67620704422</v>
      </c>
      <c r="L375" s="6"/>
    </row>
    <row r="376" spans="1:12" ht="14.4">
      <c r="A376" s="52" t="s">
        <v>41</v>
      </c>
      <c r="B376" s="52" t="s">
        <v>1253</v>
      </c>
      <c r="C376" s="52">
        <v>28</v>
      </c>
      <c r="D376" s="52">
        <v>2.198</v>
      </c>
      <c r="E376" s="52">
        <f t="shared" si="35"/>
        <v>4020.8746666666661</v>
      </c>
      <c r="F376" s="52">
        <f t="shared" si="36"/>
        <v>61.543999999999997</v>
      </c>
      <c r="G376" s="52">
        <f t="shared" si="37"/>
        <v>17.175000000000001</v>
      </c>
      <c r="H376" s="53">
        <f t="shared" si="38"/>
        <v>428291.49953689298</v>
      </c>
      <c r="I376" s="53">
        <f t="shared" si="39"/>
        <v>3.5647959239531146</v>
      </c>
      <c r="J376" s="53">
        <f t="shared" si="40"/>
        <v>910432.24836048484</v>
      </c>
      <c r="K376" s="53">
        <f t="shared" si="41"/>
        <v>255395.3347631967</v>
      </c>
      <c r="L376" s="6"/>
    </row>
    <row r="377" spans="1:12" ht="14.4">
      <c r="A377" s="52" t="s">
        <v>41</v>
      </c>
      <c r="B377" s="52" t="s">
        <v>1254</v>
      </c>
      <c r="C377" s="52">
        <v>28</v>
      </c>
      <c r="D377" s="52">
        <v>2.4180000000000001</v>
      </c>
      <c r="E377" s="52">
        <f t="shared" si="35"/>
        <v>4423.3280000000004</v>
      </c>
      <c r="F377" s="52">
        <f t="shared" si="36"/>
        <v>67.704000000000008</v>
      </c>
      <c r="G377" s="52">
        <f t="shared" si="37"/>
        <v>17.175000000000001</v>
      </c>
      <c r="H377" s="53">
        <f t="shared" si="38"/>
        <v>428291.49953689298</v>
      </c>
      <c r="I377" s="53">
        <f t="shared" si="39"/>
        <v>3.6026192993787367</v>
      </c>
      <c r="J377" s="53">
        <f t="shared" si="40"/>
        <v>910432.24836048484</v>
      </c>
      <c r="K377" s="53">
        <f t="shared" si="41"/>
        <v>252713.9763331326</v>
      </c>
      <c r="L377" s="6"/>
    </row>
    <row r="378" spans="1:12" ht="14.4">
      <c r="A378" s="52" t="s">
        <v>41</v>
      </c>
      <c r="B378" s="52" t="s">
        <v>1255</v>
      </c>
      <c r="C378" s="52">
        <v>28</v>
      </c>
      <c r="D378" s="52">
        <v>2.6379999999999999</v>
      </c>
      <c r="E378" s="52">
        <f t="shared" si="35"/>
        <v>4825.7813333333334</v>
      </c>
      <c r="F378" s="52">
        <f t="shared" si="36"/>
        <v>73.864000000000004</v>
      </c>
      <c r="G378" s="52">
        <f t="shared" si="37"/>
        <v>17.175000000000001</v>
      </c>
      <c r="H378" s="53">
        <f t="shared" si="38"/>
        <v>428291.49953689298</v>
      </c>
      <c r="I378" s="53">
        <f t="shared" si="39"/>
        <v>3.6402330316550215</v>
      </c>
      <c r="J378" s="53">
        <f t="shared" si="40"/>
        <v>910432.24836048484</v>
      </c>
      <c r="K378" s="53">
        <f t="shared" si="41"/>
        <v>250102.73805096466</v>
      </c>
      <c r="L378" s="6"/>
    </row>
    <row r="379" spans="1:12" ht="14.4">
      <c r="A379" s="52" t="s">
        <v>41</v>
      </c>
      <c r="B379" s="52" t="s">
        <v>1256</v>
      </c>
      <c r="C379" s="52">
        <v>28</v>
      </c>
      <c r="D379" s="52">
        <v>2.8570000000000002</v>
      </c>
      <c r="E379" s="52">
        <f t="shared" si="35"/>
        <v>5226.4053333333331</v>
      </c>
      <c r="F379" s="52">
        <f t="shared" si="36"/>
        <v>79.996000000000009</v>
      </c>
      <c r="G379" s="52">
        <f t="shared" si="37"/>
        <v>17.175000000000001</v>
      </c>
      <c r="H379" s="53">
        <f t="shared" si="38"/>
        <v>428291.49953689298</v>
      </c>
      <c r="I379" s="53">
        <f t="shared" si="39"/>
        <v>3.677469300226488</v>
      </c>
      <c r="J379" s="53">
        <f t="shared" si="40"/>
        <v>910432.24836048484</v>
      </c>
      <c r="K379" s="53">
        <f t="shared" si="41"/>
        <v>247570.31916062851</v>
      </c>
      <c r="L379" s="6"/>
    </row>
    <row r="380" spans="1:12" ht="14.4">
      <c r="A380" s="52" t="s">
        <v>41</v>
      </c>
      <c r="B380" s="52" t="s">
        <v>1257</v>
      </c>
      <c r="C380" s="52">
        <v>28</v>
      </c>
      <c r="D380" s="52">
        <v>3.077</v>
      </c>
      <c r="E380" s="52">
        <f t="shared" si="35"/>
        <v>5628.8586666666661</v>
      </c>
      <c r="F380" s="52">
        <f t="shared" si="36"/>
        <v>86.156000000000006</v>
      </c>
      <c r="G380" s="52">
        <f t="shared" si="37"/>
        <v>17.175000000000001</v>
      </c>
      <c r="H380" s="53">
        <f t="shared" si="38"/>
        <v>428291.49953689298</v>
      </c>
      <c r="I380" s="53">
        <f t="shared" si="39"/>
        <v>3.7146698748785516</v>
      </c>
      <c r="J380" s="53">
        <f t="shared" si="40"/>
        <v>910432.24836048484</v>
      </c>
      <c r="K380" s="53">
        <f t="shared" si="41"/>
        <v>245091.02532031888</v>
      </c>
      <c r="L380" s="6"/>
    </row>
    <row r="381" spans="1:12" ht="14.4">
      <c r="A381" s="52" t="s">
        <v>41</v>
      </c>
      <c r="B381" s="52" t="s">
        <v>1258</v>
      </c>
      <c r="C381" s="52">
        <v>28</v>
      </c>
      <c r="D381" s="52">
        <v>3.2970000000000002</v>
      </c>
      <c r="E381" s="52">
        <f t="shared" si="35"/>
        <v>6031.3119999999999</v>
      </c>
      <c r="F381" s="52">
        <f t="shared" si="36"/>
        <v>92.316000000000003</v>
      </c>
      <c r="G381" s="52">
        <f t="shared" si="37"/>
        <v>17.175000000000001</v>
      </c>
      <c r="H381" s="53">
        <f t="shared" si="38"/>
        <v>428291.49953689298</v>
      </c>
      <c r="I381" s="53">
        <f t="shared" si="39"/>
        <v>3.7516659559612355</v>
      </c>
      <c r="J381" s="53">
        <f t="shared" si="40"/>
        <v>910432.24836048484</v>
      </c>
      <c r="K381" s="53">
        <f t="shared" si="41"/>
        <v>242674.12372198203</v>
      </c>
      <c r="L381" s="6"/>
    </row>
    <row r="382" spans="1:12" ht="14.4">
      <c r="A382" s="52" t="s">
        <v>41</v>
      </c>
      <c r="B382" s="52" t="s">
        <v>1259</v>
      </c>
      <c r="C382" s="52">
        <v>28</v>
      </c>
      <c r="D382" s="52">
        <v>3.5169999999999999</v>
      </c>
      <c r="E382" s="52">
        <f t="shared" si="35"/>
        <v>6433.7653333333328</v>
      </c>
      <c r="F382" s="52">
        <f t="shared" si="36"/>
        <v>98.475999999999999</v>
      </c>
      <c r="G382" s="52">
        <f t="shared" si="37"/>
        <v>17.175000000000001</v>
      </c>
      <c r="H382" s="53">
        <f t="shared" si="38"/>
        <v>428291.49953689298</v>
      </c>
      <c r="I382" s="53">
        <f t="shared" si="39"/>
        <v>3.7884592250210689</v>
      </c>
      <c r="J382" s="53">
        <f t="shared" si="40"/>
        <v>910432.24836048484</v>
      </c>
      <c r="K382" s="53">
        <f t="shared" si="41"/>
        <v>240317.28845000875</v>
      </c>
      <c r="L382" s="6"/>
    </row>
    <row r="383" spans="1:12" ht="14.4">
      <c r="A383" s="52" t="s">
        <v>41</v>
      </c>
      <c r="B383" s="52" t="s">
        <v>1260</v>
      </c>
      <c r="C383" s="52">
        <v>28</v>
      </c>
      <c r="D383" s="52">
        <v>3.7370000000000001</v>
      </c>
      <c r="E383" s="52">
        <f t="shared" si="35"/>
        <v>6836.2186666666666</v>
      </c>
      <c r="F383" s="52">
        <f t="shared" si="36"/>
        <v>104.636</v>
      </c>
      <c r="G383" s="52">
        <f t="shared" si="37"/>
        <v>17.175000000000001</v>
      </c>
      <c r="H383" s="53">
        <f t="shared" si="38"/>
        <v>428291.49953689298</v>
      </c>
      <c r="I383" s="53">
        <f t="shared" si="39"/>
        <v>3.8250513452185446</v>
      </c>
      <c r="J383" s="53">
        <f t="shared" si="40"/>
        <v>910432.24836048484</v>
      </c>
      <c r="K383" s="53">
        <f t="shared" si="41"/>
        <v>238018.30777998804</v>
      </c>
      <c r="L383" s="6"/>
    </row>
    <row r="384" spans="1:12" ht="14.4">
      <c r="A384" s="52" t="s">
        <v>41</v>
      </c>
      <c r="B384" s="52" t="s">
        <v>1261</v>
      </c>
      <c r="C384" s="52">
        <v>28</v>
      </c>
      <c r="D384" s="52">
        <v>3.956</v>
      </c>
      <c r="E384" s="52">
        <f t="shared" si="35"/>
        <v>7236.8426666666664</v>
      </c>
      <c r="F384" s="52">
        <f t="shared" si="36"/>
        <v>110.768</v>
      </c>
      <c r="G384" s="52">
        <f t="shared" si="37"/>
        <v>17.175000000000001</v>
      </c>
      <c r="H384" s="53">
        <f t="shared" si="38"/>
        <v>428291.49953689298</v>
      </c>
      <c r="I384" s="53">
        <f t="shared" si="39"/>
        <v>3.8612789894968138</v>
      </c>
      <c r="J384" s="53">
        <f t="shared" si="40"/>
        <v>910432.24836048484</v>
      </c>
      <c r="K384" s="53">
        <f t="shared" si="41"/>
        <v>235785.15068115518</v>
      </c>
      <c r="L384" s="6"/>
    </row>
    <row r="385" spans="1:12" ht="14.4">
      <c r="A385" s="52" t="s">
        <v>41</v>
      </c>
      <c r="B385" s="52" t="s">
        <v>1262</v>
      </c>
      <c r="C385" s="52">
        <v>28</v>
      </c>
      <c r="D385" s="52">
        <v>4.1760000000000002</v>
      </c>
      <c r="E385" s="52">
        <f t="shared" si="35"/>
        <v>7639.2959999999994</v>
      </c>
      <c r="F385" s="52">
        <f t="shared" si="36"/>
        <v>116.928</v>
      </c>
      <c r="G385" s="52">
        <f t="shared" si="37"/>
        <v>17.175000000000001</v>
      </c>
      <c r="H385" s="53">
        <f t="shared" si="38"/>
        <v>428291.49953689298</v>
      </c>
      <c r="I385" s="53">
        <f t="shared" si="39"/>
        <v>3.8974746249408248</v>
      </c>
      <c r="J385" s="53">
        <f t="shared" si="40"/>
        <v>910432.24836048484</v>
      </c>
      <c r="K385" s="53">
        <f t="shared" si="41"/>
        <v>233595.4267756927</v>
      </c>
      <c r="L385" s="6"/>
    </row>
    <row r="386" spans="1:12" ht="14.4">
      <c r="A386" s="52" t="s">
        <v>41</v>
      </c>
      <c r="B386" s="52" t="s">
        <v>1263</v>
      </c>
      <c r="C386" s="52">
        <v>28</v>
      </c>
      <c r="D386" s="52">
        <v>4.3959999999999999</v>
      </c>
      <c r="E386" s="52">
        <f t="shared" si="35"/>
        <v>8041.7493333333323</v>
      </c>
      <c r="F386" s="52">
        <f t="shared" si="36"/>
        <v>123.08799999999999</v>
      </c>
      <c r="G386" s="52">
        <f t="shared" si="37"/>
        <v>17.175000000000001</v>
      </c>
      <c r="H386" s="53">
        <f t="shared" si="38"/>
        <v>428291.49953689298</v>
      </c>
      <c r="I386" s="53">
        <f t="shared" si="39"/>
        <v>3.9334739858971437</v>
      </c>
      <c r="J386" s="53">
        <f t="shared" si="40"/>
        <v>910432.24836048484</v>
      </c>
      <c r="K386" s="53">
        <f t="shared" si="41"/>
        <v>231457.54913460655</v>
      </c>
      <c r="L386" s="6"/>
    </row>
    <row r="387" spans="1:12" ht="14.4">
      <c r="A387" s="52" t="s">
        <v>41</v>
      </c>
      <c r="B387" s="52" t="s">
        <v>1264</v>
      </c>
      <c r="C387" s="52">
        <v>28</v>
      </c>
      <c r="D387" s="52">
        <v>4.6159999999999997</v>
      </c>
      <c r="E387" s="52">
        <f t="shared" ref="E387:E450" si="42">(1/12)*D387*(C387)^3</f>
        <v>8444.2026666666661</v>
      </c>
      <c r="F387" s="52">
        <f t="shared" ref="F387:F450" si="43">(C387*D387)</f>
        <v>129.24799999999999</v>
      </c>
      <c r="G387" s="52">
        <f t="shared" ref="G387:G450" si="44">($O$5+C387)/2</f>
        <v>17.175000000000001</v>
      </c>
      <c r="H387" s="53">
        <f t="shared" ref="H387:H450" si="45">$R$5+$P$5*(G387-$I$2)^2</f>
        <v>428291.49953689298</v>
      </c>
      <c r="I387" s="53">
        <f t="shared" ref="I387:I450" si="46">($P$5*$Q$5+F387*G387)/(F387+$P$5)</f>
        <v>3.9692786645262879</v>
      </c>
      <c r="J387" s="53">
        <f t="shared" ref="J387:J450" si="47">SUM($S$5+H387)</f>
        <v>910432.24836048484</v>
      </c>
      <c r="K387" s="53">
        <f t="shared" ref="K387:K450" si="48">J387/I387</f>
        <v>229369.6979496752</v>
      </c>
      <c r="L387" s="6"/>
    </row>
    <row r="388" spans="1:12" ht="14.4">
      <c r="A388" s="52" t="s">
        <v>41</v>
      </c>
      <c r="B388" s="52" t="s">
        <v>1265</v>
      </c>
      <c r="C388" s="52">
        <v>28</v>
      </c>
      <c r="D388" s="52">
        <v>4.8360000000000003</v>
      </c>
      <c r="E388" s="52">
        <f t="shared" si="42"/>
        <v>8846.6560000000009</v>
      </c>
      <c r="F388" s="52">
        <f t="shared" si="43"/>
        <v>135.40800000000002</v>
      </c>
      <c r="G388" s="52">
        <f t="shared" si="44"/>
        <v>17.175000000000001</v>
      </c>
      <c r="H388" s="53">
        <f t="shared" si="45"/>
        <v>428291.49953689298</v>
      </c>
      <c r="I388" s="53">
        <f t="shared" si="46"/>
        <v>4.0048902358145959</v>
      </c>
      <c r="J388" s="53">
        <f t="shared" si="47"/>
        <v>910432.24836048484</v>
      </c>
      <c r="K388" s="53">
        <f t="shared" si="48"/>
        <v>227330.13759497023</v>
      </c>
      <c r="L388" s="6"/>
    </row>
    <row r="389" spans="1:12" ht="14.4">
      <c r="A389" s="52" t="s">
        <v>41</v>
      </c>
      <c r="B389" s="52" t="s">
        <v>1266</v>
      </c>
      <c r="C389" s="52">
        <v>28</v>
      </c>
      <c r="D389" s="52">
        <v>5.0549999999999997</v>
      </c>
      <c r="E389" s="52">
        <f t="shared" si="42"/>
        <v>9247.2799999999988</v>
      </c>
      <c r="F389" s="52">
        <f t="shared" si="43"/>
        <v>141.54</v>
      </c>
      <c r="G389" s="52">
        <f t="shared" si="44"/>
        <v>17.175000000000001</v>
      </c>
      <c r="H389" s="53">
        <f t="shared" si="45"/>
        <v>428291.49953689298</v>
      </c>
      <c r="I389" s="53">
        <f t="shared" si="46"/>
        <v>4.0401496887400068</v>
      </c>
      <c r="J389" s="53">
        <f t="shared" si="47"/>
        <v>910432.24836048484</v>
      </c>
      <c r="K389" s="53">
        <f t="shared" si="48"/>
        <v>225346.16746945816</v>
      </c>
      <c r="L389" s="6"/>
    </row>
    <row r="390" spans="1:12" ht="14.4">
      <c r="A390" s="52" t="s">
        <v>41</v>
      </c>
      <c r="B390" s="52" t="s">
        <v>1267</v>
      </c>
      <c r="C390" s="52">
        <v>28</v>
      </c>
      <c r="D390" s="52">
        <v>5.2750000000000004</v>
      </c>
      <c r="E390" s="52">
        <f t="shared" si="42"/>
        <v>9649.7333333333336</v>
      </c>
      <c r="F390" s="52">
        <f t="shared" si="43"/>
        <v>147.70000000000002</v>
      </c>
      <c r="G390" s="52">
        <f t="shared" si="44"/>
        <v>17.175000000000001</v>
      </c>
      <c r="H390" s="53">
        <f t="shared" si="45"/>
        <v>428291.49953689298</v>
      </c>
      <c r="I390" s="53">
        <f t="shared" si="46"/>
        <v>4.0753805629703717</v>
      </c>
      <c r="J390" s="53">
        <f t="shared" si="47"/>
        <v>910432.24836048484</v>
      </c>
      <c r="K390" s="53">
        <f t="shared" si="48"/>
        <v>223398.09357507204</v>
      </c>
      <c r="L390" s="6"/>
    </row>
    <row r="391" spans="1:12" ht="14.4">
      <c r="A391" s="52" t="s">
        <v>41</v>
      </c>
      <c r="B391" s="52" t="s">
        <v>1268</v>
      </c>
      <c r="C391" s="52">
        <v>28</v>
      </c>
      <c r="D391" s="52">
        <v>5.4950000000000001</v>
      </c>
      <c r="E391" s="52">
        <f t="shared" si="42"/>
        <v>10052.186666666666</v>
      </c>
      <c r="F391" s="52">
        <f t="shared" si="43"/>
        <v>153.86000000000001</v>
      </c>
      <c r="G391" s="52">
        <f t="shared" si="44"/>
        <v>17.175000000000001</v>
      </c>
      <c r="H391" s="53">
        <f t="shared" si="45"/>
        <v>428291.49953689298</v>
      </c>
      <c r="I391" s="53">
        <f t="shared" si="46"/>
        <v>4.1104229471707123</v>
      </c>
      <c r="J391" s="53">
        <f t="shared" si="47"/>
        <v>910432.24836048484</v>
      </c>
      <c r="K391" s="53">
        <f t="shared" si="48"/>
        <v>221493.5689251039</v>
      </c>
      <c r="L391" s="6"/>
    </row>
    <row r="392" spans="1:12" ht="14.4">
      <c r="A392" s="52" t="s">
        <v>41</v>
      </c>
      <c r="B392" s="52" t="s">
        <v>1269</v>
      </c>
      <c r="C392" s="52">
        <v>28</v>
      </c>
      <c r="D392" s="52">
        <v>5.7149999999999999</v>
      </c>
      <c r="E392" s="52">
        <f t="shared" si="42"/>
        <v>10454.64</v>
      </c>
      <c r="F392" s="52">
        <f t="shared" si="43"/>
        <v>160.01999999999998</v>
      </c>
      <c r="G392" s="52">
        <f t="shared" si="44"/>
        <v>17.175000000000001</v>
      </c>
      <c r="H392" s="53">
        <f t="shared" si="45"/>
        <v>428291.49953689298</v>
      </c>
      <c r="I392" s="53">
        <f t="shared" si="46"/>
        <v>4.1452783499767616</v>
      </c>
      <c r="J392" s="53">
        <f t="shared" si="47"/>
        <v>910432.24836048484</v>
      </c>
      <c r="K392" s="53">
        <f t="shared" si="48"/>
        <v>219631.14934503462</v>
      </c>
      <c r="L392" s="6"/>
    </row>
    <row r="393" spans="1:12" ht="14.4">
      <c r="A393" s="52" t="s">
        <v>41</v>
      </c>
      <c r="B393" s="52" t="s">
        <v>1270</v>
      </c>
      <c r="C393" s="52">
        <v>28</v>
      </c>
      <c r="D393" s="52">
        <v>5.9349999999999996</v>
      </c>
      <c r="E393" s="52">
        <f t="shared" si="42"/>
        <v>10857.093333333332</v>
      </c>
      <c r="F393" s="52">
        <f t="shared" si="43"/>
        <v>166.17999999999998</v>
      </c>
      <c r="G393" s="52">
        <f t="shared" si="44"/>
        <v>17.175000000000001</v>
      </c>
      <c r="H393" s="53">
        <f t="shared" si="45"/>
        <v>428291.49953689298</v>
      </c>
      <c r="I393" s="53">
        <f t="shared" si="46"/>
        <v>4.1799482639673382</v>
      </c>
      <c r="J393" s="53">
        <f t="shared" si="47"/>
        <v>910432.24836048484</v>
      </c>
      <c r="K393" s="53">
        <f t="shared" si="48"/>
        <v>217809.45381758412</v>
      </c>
      <c r="L393" s="6"/>
    </row>
    <row r="394" spans="1:12" ht="14.4">
      <c r="A394" s="52" t="s">
        <v>41</v>
      </c>
      <c r="B394" s="52" t="s">
        <v>1271</v>
      </c>
      <c r="C394" s="52">
        <v>28</v>
      </c>
      <c r="D394" s="52">
        <v>6.1539999999999999</v>
      </c>
      <c r="E394" s="52">
        <f t="shared" si="42"/>
        <v>11257.717333333332</v>
      </c>
      <c r="F394" s="52">
        <f t="shared" si="43"/>
        <v>172.31200000000001</v>
      </c>
      <c r="G394" s="52">
        <f t="shared" si="44"/>
        <v>17.175000000000001</v>
      </c>
      <c r="H394" s="53">
        <f t="shared" si="45"/>
        <v>428291.49953689298</v>
      </c>
      <c r="I394" s="53">
        <f t="shared" si="46"/>
        <v>4.2142778258815623</v>
      </c>
      <c r="J394" s="53">
        <f t="shared" si="47"/>
        <v>910432.24836048484</v>
      </c>
      <c r="K394" s="53">
        <f t="shared" si="48"/>
        <v>216035.17517738318</v>
      </c>
      <c r="L394" s="6"/>
    </row>
    <row r="395" spans="1:12" ht="14.4">
      <c r="A395" s="52" t="s">
        <v>41</v>
      </c>
      <c r="B395" s="52" t="s">
        <v>1272</v>
      </c>
      <c r="C395" s="52">
        <v>28</v>
      </c>
      <c r="D395" s="52">
        <v>6.3739999999999997</v>
      </c>
      <c r="E395" s="52">
        <f t="shared" si="42"/>
        <v>11660.170666666665</v>
      </c>
      <c r="F395" s="52">
        <f t="shared" si="43"/>
        <v>178.47199999999998</v>
      </c>
      <c r="G395" s="52">
        <f t="shared" si="44"/>
        <v>17.175000000000001</v>
      </c>
      <c r="H395" s="53">
        <f t="shared" si="45"/>
        <v>428291.49953689298</v>
      </c>
      <c r="I395" s="53">
        <f t="shared" si="46"/>
        <v>4.2485820033067991</v>
      </c>
      <c r="J395" s="53">
        <f t="shared" si="47"/>
        <v>910432.24836048484</v>
      </c>
      <c r="K395" s="53">
        <f t="shared" si="48"/>
        <v>214290.84990047693</v>
      </c>
      <c r="L395" s="6"/>
    </row>
    <row r="396" spans="1:12" ht="14.4">
      <c r="A396" s="52" t="s">
        <v>41</v>
      </c>
      <c r="B396" s="52" t="s">
        <v>1273</v>
      </c>
      <c r="C396" s="52">
        <v>28</v>
      </c>
      <c r="D396" s="52">
        <v>6.5940000000000003</v>
      </c>
      <c r="E396" s="52">
        <f t="shared" si="42"/>
        <v>12062.624</v>
      </c>
      <c r="F396" s="52">
        <f t="shared" si="43"/>
        <v>184.63200000000001</v>
      </c>
      <c r="G396" s="52">
        <f t="shared" si="44"/>
        <v>17.175000000000001</v>
      </c>
      <c r="H396" s="53">
        <f t="shared" si="45"/>
        <v>428291.49953689298</v>
      </c>
      <c r="I396" s="53">
        <f t="shared" si="46"/>
        <v>4.2827050688886299</v>
      </c>
      <c r="J396" s="53">
        <f t="shared" si="47"/>
        <v>910432.24836048484</v>
      </c>
      <c r="K396" s="53">
        <f t="shared" si="48"/>
        <v>212583.45688435269</v>
      </c>
      <c r="L396" s="6"/>
    </row>
    <row r="397" spans="1:12" ht="14.4">
      <c r="A397" s="52" t="s">
        <v>41</v>
      </c>
      <c r="B397" s="52" t="s">
        <v>1274</v>
      </c>
      <c r="C397" s="52">
        <v>28</v>
      </c>
      <c r="D397" s="52">
        <v>6.8140000000000001</v>
      </c>
      <c r="E397" s="52">
        <f t="shared" si="42"/>
        <v>12465.077333333333</v>
      </c>
      <c r="F397" s="52">
        <f t="shared" si="43"/>
        <v>190.792</v>
      </c>
      <c r="G397" s="52">
        <f t="shared" si="44"/>
        <v>17.175000000000001</v>
      </c>
      <c r="H397" s="53">
        <f t="shared" si="45"/>
        <v>428291.49953689298</v>
      </c>
      <c r="I397" s="53">
        <f t="shared" si="46"/>
        <v>4.3166484531440235</v>
      </c>
      <c r="J397" s="53">
        <f t="shared" si="47"/>
        <v>910432.24836048484</v>
      </c>
      <c r="K397" s="53">
        <f t="shared" si="48"/>
        <v>210911.83547675121</v>
      </c>
      <c r="L397" s="6"/>
    </row>
    <row r="398" spans="1:12" ht="14.4">
      <c r="A398" s="52" t="s">
        <v>41</v>
      </c>
      <c r="B398" s="52" t="s">
        <v>1275</v>
      </c>
      <c r="C398" s="52">
        <v>28</v>
      </c>
      <c r="D398" s="52">
        <v>7.0339999999999998</v>
      </c>
      <c r="E398" s="52">
        <f t="shared" si="42"/>
        <v>12867.530666666666</v>
      </c>
      <c r="F398" s="52">
        <f t="shared" si="43"/>
        <v>196.952</v>
      </c>
      <c r="G398" s="52">
        <f t="shared" si="44"/>
        <v>17.175000000000001</v>
      </c>
      <c r="H398" s="53">
        <f t="shared" si="45"/>
        <v>428291.49953689298</v>
      </c>
      <c r="I398" s="53">
        <f t="shared" si="46"/>
        <v>4.3504135715642063</v>
      </c>
      <c r="J398" s="53">
        <f t="shared" si="47"/>
        <v>910432.24836048484</v>
      </c>
      <c r="K398" s="53">
        <f t="shared" si="48"/>
        <v>209274.87315490691</v>
      </c>
      <c r="L398" s="6"/>
    </row>
    <row r="399" spans="1:12" ht="14.4">
      <c r="A399" s="52" t="s">
        <v>41</v>
      </c>
      <c r="B399" s="52" t="s">
        <v>1276</v>
      </c>
      <c r="C399" s="52">
        <v>28</v>
      </c>
      <c r="D399" s="52">
        <v>7.2530000000000001</v>
      </c>
      <c r="E399" s="52">
        <f t="shared" si="42"/>
        <v>13268.154666666665</v>
      </c>
      <c r="F399" s="52">
        <f t="shared" si="43"/>
        <v>203.084</v>
      </c>
      <c r="G399" s="52">
        <f t="shared" si="44"/>
        <v>17.175000000000001</v>
      </c>
      <c r="H399" s="53">
        <f t="shared" si="45"/>
        <v>428291.49953689298</v>
      </c>
      <c r="I399" s="53">
        <f t="shared" si="46"/>
        <v>4.3838495489809821</v>
      </c>
      <c r="J399" s="53">
        <f t="shared" si="47"/>
        <v>910432.24836048484</v>
      </c>
      <c r="K399" s="53">
        <f t="shared" si="48"/>
        <v>207678.71665945131</v>
      </c>
      <c r="L399" s="6"/>
    </row>
    <row r="400" spans="1:12" ht="14.4">
      <c r="A400" s="52" t="s">
        <v>41</v>
      </c>
      <c r="B400" s="52" t="s">
        <v>1277</v>
      </c>
      <c r="C400" s="52">
        <v>28</v>
      </c>
      <c r="D400" s="52">
        <v>7.4729999999999999</v>
      </c>
      <c r="E400" s="52">
        <f t="shared" si="42"/>
        <v>13670.607999999998</v>
      </c>
      <c r="F400" s="52">
        <f t="shared" si="43"/>
        <v>209.244</v>
      </c>
      <c r="G400" s="52">
        <f t="shared" si="44"/>
        <v>17.175000000000001</v>
      </c>
      <c r="H400" s="53">
        <f t="shared" si="45"/>
        <v>428291.49953689298</v>
      </c>
      <c r="I400" s="53">
        <f t="shared" si="46"/>
        <v>4.41726311760074</v>
      </c>
      <c r="J400" s="53">
        <f t="shared" si="47"/>
        <v>910432.24836048484</v>
      </c>
      <c r="K400" s="53">
        <f t="shared" si="48"/>
        <v>206107.76947672316</v>
      </c>
      <c r="L400" s="6"/>
    </row>
    <row r="401" spans="1:12" ht="14.4">
      <c r="A401" s="52" t="s">
        <v>41</v>
      </c>
      <c r="B401" s="52" t="s">
        <v>1278</v>
      </c>
      <c r="C401" s="52">
        <v>28</v>
      </c>
      <c r="D401" s="52">
        <v>7.6929999999999996</v>
      </c>
      <c r="E401" s="52">
        <f t="shared" si="42"/>
        <v>14073.061333333331</v>
      </c>
      <c r="F401" s="52">
        <f t="shared" si="43"/>
        <v>215.404</v>
      </c>
      <c r="G401" s="52">
        <f t="shared" si="44"/>
        <v>17.175000000000001</v>
      </c>
      <c r="H401" s="53">
        <f t="shared" si="45"/>
        <v>428291.49953689298</v>
      </c>
      <c r="I401" s="53">
        <f t="shared" si="46"/>
        <v>4.4505025724547282</v>
      </c>
      <c r="J401" s="53">
        <f t="shared" si="47"/>
        <v>910432.24836048484</v>
      </c>
      <c r="K401" s="53">
        <f t="shared" si="48"/>
        <v>204568.41301370712</v>
      </c>
      <c r="L401" s="6"/>
    </row>
    <row r="402" spans="1:12" ht="14.4">
      <c r="A402" s="52" t="s">
        <v>41</v>
      </c>
      <c r="B402" s="52" t="s">
        <v>1279</v>
      </c>
      <c r="C402" s="52">
        <v>28</v>
      </c>
      <c r="D402" s="52">
        <v>7.9130000000000003</v>
      </c>
      <c r="E402" s="52">
        <f t="shared" si="42"/>
        <v>14475.514666666666</v>
      </c>
      <c r="F402" s="52">
        <f t="shared" si="43"/>
        <v>221.56400000000002</v>
      </c>
      <c r="G402" s="52">
        <f t="shared" si="44"/>
        <v>17.175000000000001</v>
      </c>
      <c r="H402" s="53">
        <f t="shared" si="45"/>
        <v>428291.49953689298</v>
      </c>
      <c r="I402" s="53">
        <f t="shared" si="46"/>
        <v>4.48356927093268</v>
      </c>
      <c r="J402" s="53">
        <f t="shared" si="47"/>
        <v>910432.24836048484</v>
      </c>
      <c r="K402" s="53">
        <f t="shared" si="48"/>
        <v>203059.7038531079</v>
      </c>
      <c r="L402" s="6"/>
    </row>
    <row r="403" spans="1:12" ht="14.4">
      <c r="A403" s="52" t="s">
        <v>41</v>
      </c>
      <c r="B403" s="52" t="s">
        <v>1280</v>
      </c>
      <c r="C403" s="52">
        <v>28</v>
      </c>
      <c r="D403" s="52">
        <v>8.1329999999999991</v>
      </c>
      <c r="E403" s="52">
        <f t="shared" si="42"/>
        <v>14877.967999999997</v>
      </c>
      <c r="F403" s="52">
        <f t="shared" si="43"/>
        <v>227.72399999999999</v>
      </c>
      <c r="G403" s="52">
        <f t="shared" si="44"/>
        <v>17.175000000000001</v>
      </c>
      <c r="H403" s="53">
        <f t="shared" si="45"/>
        <v>428291.49953689298</v>
      </c>
      <c r="I403" s="53">
        <f t="shared" si="46"/>
        <v>4.5164645563512993</v>
      </c>
      <c r="J403" s="53">
        <f t="shared" si="47"/>
        <v>910432.24836048484</v>
      </c>
      <c r="K403" s="53">
        <f t="shared" si="48"/>
        <v>201580.73577267097</v>
      </c>
      <c r="L403" s="6"/>
    </row>
    <row r="404" spans="1:12" ht="14.4">
      <c r="A404" s="52" t="s">
        <v>41</v>
      </c>
      <c r="B404" s="52" t="s">
        <v>1281</v>
      </c>
      <c r="C404" s="52">
        <v>28</v>
      </c>
      <c r="D404" s="52">
        <v>8.3520000000000003</v>
      </c>
      <c r="E404" s="52">
        <f t="shared" si="42"/>
        <v>15278.591999999999</v>
      </c>
      <c r="F404" s="52">
        <f t="shared" si="43"/>
        <v>233.85599999999999</v>
      </c>
      <c r="G404" s="52">
        <f t="shared" si="44"/>
        <v>17.175000000000001</v>
      </c>
      <c r="H404" s="53">
        <f t="shared" si="45"/>
        <v>428291.49953689298</v>
      </c>
      <c r="I404" s="53">
        <f t="shared" si="46"/>
        <v>4.5490413900305429</v>
      </c>
      <c r="J404" s="53">
        <f t="shared" si="47"/>
        <v>910432.24836048484</v>
      </c>
      <c r="K404" s="53">
        <f t="shared" si="48"/>
        <v>200137.16524007535</v>
      </c>
      <c r="L404" s="6"/>
    </row>
    <row r="405" spans="1:12" ht="14.4">
      <c r="A405" s="52" t="s">
        <v>41</v>
      </c>
      <c r="B405" s="52" t="s">
        <v>1282</v>
      </c>
      <c r="C405" s="52">
        <v>28</v>
      </c>
      <c r="D405" s="52">
        <v>8.5719999999999992</v>
      </c>
      <c r="E405" s="52">
        <f t="shared" si="42"/>
        <v>15681.045333333332</v>
      </c>
      <c r="F405" s="52">
        <f t="shared" si="43"/>
        <v>240.01599999999996</v>
      </c>
      <c r="G405" s="52">
        <f t="shared" si="44"/>
        <v>17.175000000000001</v>
      </c>
      <c r="H405" s="53">
        <f t="shared" si="45"/>
        <v>428291.49953689298</v>
      </c>
      <c r="I405" s="53">
        <f t="shared" si="46"/>
        <v>4.5815985880659023</v>
      </c>
      <c r="J405" s="53">
        <f t="shared" si="47"/>
        <v>910432.24836048484</v>
      </c>
      <c r="K405" s="53">
        <f t="shared" si="48"/>
        <v>198714.97488496019</v>
      </c>
      <c r="L405" s="6"/>
    </row>
    <row r="406" spans="1:12" ht="14.4">
      <c r="A406" s="52" t="s">
        <v>41</v>
      </c>
      <c r="B406" s="52" t="s">
        <v>1283</v>
      </c>
      <c r="C406" s="52">
        <v>28</v>
      </c>
      <c r="D406" s="52">
        <v>8.7919999999999998</v>
      </c>
      <c r="E406" s="52">
        <f t="shared" si="42"/>
        <v>16083.498666666665</v>
      </c>
      <c r="F406" s="52">
        <f t="shared" si="43"/>
        <v>246.17599999999999</v>
      </c>
      <c r="G406" s="52">
        <f t="shared" si="44"/>
        <v>17.175000000000001</v>
      </c>
      <c r="H406" s="53">
        <f t="shared" si="45"/>
        <v>428291.49953689298</v>
      </c>
      <c r="I406" s="53">
        <f t="shared" si="46"/>
        <v>4.6139883144703093</v>
      </c>
      <c r="J406" s="53">
        <f t="shared" si="47"/>
        <v>910432.24836048484</v>
      </c>
      <c r="K406" s="53">
        <f t="shared" si="48"/>
        <v>197320.01607052257</v>
      </c>
      <c r="L406" s="6"/>
    </row>
    <row r="407" spans="1:12" ht="14.4">
      <c r="A407" s="52" t="s">
        <v>41</v>
      </c>
      <c r="B407" s="52" t="s">
        <v>1284</v>
      </c>
      <c r="C407" s="52">
        <v>28</v>
      </c>
      <c r="D407" s="52">
        <v>9.0120000000000005</v>
      </c>
      <c r="E407" s="52">
        <f t="shared" si="42"/>
        <v>16485.952000000001</v>
      </c>
      <c r="F407" s="52">
        <f t="shared" si="43"/>
        <v>252.33600000000001</v>
      </c>
      <c r="G407" s="52">
        <f t="shared" si="44"/>
        <v>17.175000000000001</v>
      </c>
      <c r="H407" s="53">
        <f t="shared" si="45"/>
        <v>428291.49953689298</v>
      </c>
      <c r="I407" s="53">
        <f t="shared" si="46"/>
        <v>4.6462118581198988</v>
      </c>
      <c r="J407" s="53">
        <f t="shared" si="47"/>
        <v>910432.24836048484</v>
      </c>
      <c r="K407" s="53">
        <f t="shared" si="48"/>
        <v>195951.51408547553</v>
      </c>
      <c r="L407" s="6"/>
    </row>
    <row r="408" spans="1:12" ht="14.4">
      <c r="A408" s="52" t="s">
        <v>41</v>
      </c>
      <c r="B408" s="52" t="s">
        <v>1285</v>
      </c>
      <c r="C408" s="52">
        <v>28</v>
      </c>
      <c r="D408" s="52">
        <v>9.2319999999999993</v>
      </c>
      <c r="E408" s="52">
        <f t="shared" si="42"/>
        <v>16888.405333333332</v>
      </c>
      <c r="F408" s="52">
        <f t="shared" si="43"/>
        <v>258.49599999999998</v>
      </c>
      <c r="G408" s="52">
        <f t="shared" si="44"/>
        <v>17.175000000000001</v>
      </c>
      <c r="H408" s="53">
        <f t="shared" si="45"/>
        <v>428291.49953689298</v>
      </c>
      <c r="I408" s="53">
        <f t="shared" si="46"/>
        <v>4.678270494698916</v>
      </c>
      <c r="J408" s="53">
        <f t="shared" si="47"/>
        <v>910432.24836048484</v>
      </c>
      <c r="K408" s="53">
        <f t="shared" si="48"/>
        <v>194608.72332887165</v>
      </c>
      <c r="L408" s="6"/>
    </row>
    <row r="409" spans="1:12" ht="14.4">
      <c r="A409" s="52" t="s">
        <v>41</v>
      </c>
      <c r="B409" s="52" t="s">
        <v>1286</v>
      </c>
      <c r="C409" s="52">
        <v>28</v>
      </c>
      <c r="D409" s="52">
        <v>9.4510000000000005</v>
      </c>
      <c r="E409" s="52">
        <f t="shared" si="42"/>
        <v>17289.029333333332</v>
      </c>
      <c r="F409" s="52">
        <f t="shared" si="43"/>
        <v>264.62800000000004</v>
      </c>
      <c r="G409" s="52">
        <f t="shared" si="44"/>
        <v>17.175000000000001</v>
      </c>
      <c r="H409" s="53">
        <f t="shared" si="45"/>
        <v>428291.49953689298</v>
      </c>
      <c r="I409" s="53">
        <f t="shared" si="46"/>
        <v>4.7100208779739265</v>
      </c>
      <c r="J409" s="53">
        <f t="shared" si="47"/>
        <v>910432.24836048484</v>
      </c>
      <c r="K409" s="53">
        <f t="shared" si="48"/>
        <v>193296.86044876269</v>
      </c>
      <c r="L409" s="6"/>
    </row>
    <row r="410" spans="1:12" ht="14.4">
      <c r="A410" s="52" t="s">
        <v>41</v>
      </c>
      <c r="B410" s="52" t="s">
        <v>1287</v>
      </c>
      <c r="C410" s="52">
        <v>28</v>
      </c>
      <c r="D410" s="52">
        <v>9.6709999999999994</v>
      </c>
      <c r="E410" s="52">
        <f t="shared" si="42"/>
        <v>17691.482666666667</v>
      </c>
      <c r="F410" s="52">
        <f t="shared" si="43"/>
        <v>270.78800000000001</v>
      </c>
      <c r="G410" s="52">
        <f t="shared" si="44"/>
        <v>17.175000000000001</v>
      </c>
      <c r="H410" s="53">
        <f t="shared" si="45"/>
        <v>428291.49953689298</v>
      </c>
      <c r="I410" s="53">
        <f t="shared" si="46"/>
        <v>4.7417542108850315</v>
      </c>
      <c r="J410" s="53">
        <f t="shared" si="47"/>
        <v>910432.24836048484</v>
      </c>
      <c r="K410" s="53">
        <f t="shared" si="48"/>
        <v>192003.25615159963</v>
      </c>
      <c r="L410" s="6"/>
    </row>
    <row r="411" spans="1:12" ht="14.4">
      <c r="A411" s="52" t="s">
        <v>41</v>
      </c>
      <c r="B411" s="52" t="s">
        <v>1288</v>
      </c>
      <c r="C411" s="52">
        <v>28</v>
      </c>
      <c r="D411" s="52">
        <v>9.891</v>
      </c>
      <c r="E411" s="52">
        <f t="shared" si="42"/>
        <v>18093.935999999998</v>
      </c>
      <c r="F411" s="52">
        <f t="shared" si="43"/>
        <v>276.94799999999998</v>
      </c>
      <c r="G411" s="52">
        <f t="shared" si="44"/>
        <v>17.175000000000001</v>
      </c>
      <c r="H411" s="53">
        <f t="shared" si="45"/>
        <v>428291.49953689298</v>
      </c>
      <c r="I411" s="53">
        <f t="shared" si="46"/>
        <v>4.773326380702839</v>
      </c>
      <c r="J411" s="53">
        <f t="shared" si="47"/>
        <v>910432.24836048484</v>
      </c>
      <c r="K411" s="53">
        <f t="shared" si="48"/>
        <v>190733.29073852897</v>
      </c>
      <c r="L411" s="6"/>
    </row>
    <row r="412" spans="1:12" ht="14.4">
      <c r="A412" s="52" t="s">
        <v>41</v>
      </c>
      <c r="B412" s="52" t="s">
        <v>1289</v>
      </c>
      <c r="C412" s="52">
        <v>30</v>
      </c>
      <c r="D412" s="52">
        <v>0.23499999999999999</v>
      </c>
      <c r="E412" s="52">
        <f t="shared" si="42"/>
        <v>528.74999999999989</v>
      </c>
      <c r="F412" s="52">
        <f t="shared" si="43"/>
        <v>7.05</v>
      </c>
      <c r="G412" s="52">
        <f t="shared" si="44"/>
        <v>18.175000000000001</v>
      </c>
      <c r="H412" s="53">
        <f t="shared" si="45"/>
        <v>490601.25149012322</v>
      </c>
      <c r="I412" s="53">
        <f t="shared" si="46"/>
        <v>3.2240506564334548</v>
      </c>
      <c r="J412" s="53">
        <f t="shared" si="47"/>
        <v>972742.00031371508</v>
      </c>
      <c r="K412" s="53">
        <f t="shared" si="48"/>
        <v>301714.24210492789</v>
      </c>
      <c r="L412" s="6"/>
    </row>
    <row r="413" spans="1:12" ht="14.4">
      <c r="A413" s="52" t="s">
        <v>41</v>
      </c>
      <c r="B413" s="52" t="s">
        <v>1290</v>
      </c>
      <c r="C413" s="52">
        <v>30</v>
      </c>
      <c r="D413" s="52">
        <v>0.47099999999999997</v>
      </c>
      <c r="E413" s="52">
        <f t="shared" si="42"/>
        <v>1059.7499999999998</v>
      </c>
      <c r="F413" s="52">
        <f t="shared" si="43"/>
        <v>14.129999999999999</v>
      </c>
      <c r="G413" s="52">
        <f t="shared" si="44"/>
        <v>18.175000000000001</v>
      </c>
      <c r="H413" s="53">
        <f t="shared" si="45"/>
        <v>490601.25149012322</v>
      </c>
      <c r="I413" s="53">
        <f t="shared" si="46"/>
        <v>3.2729882496855254</v>
      </c>
      <c r="J413" s="53">
        <f t="shared" si="47"/>
        <v>972742.00031371508</v>
      </c>
      <c r="K413" s="53">
        <f t="shared" si="48"/>
        <v>297203.02246950561</v>
      </c>
      <c r="L413" s="6"/>
    </row>
    <row r="414" spans="1:12" ht="14.4">
      <c r="A414" s="52" t="s">
        <v>41</v>
      </c>
      <c r="B414" s="52" t="s">
        <v>1291</v>
      </c>
      <c r="C414" s="52">
        <v>30</v>
      </c>
      <c r="D414" s="52">
        <v>0.70499999999999996</v>
      </c>
      <c r="E414" s="52">
        <f t="shared" si="42"/>
        <v>1586.25</v>
      </c>
      <c r="F414" s="52">
        <f t="shared" si="43"/>
        <v>21.15</v>
      </c>
      <c r="G414" s="52">
        <f t="shared" si="44"/>
        <v>18.175000000000001</v>
      </c>
      <c r="H414" s="53">
        <f t="shared" si="45"/>
        <v>490601.25149012322</v>
      </c>
      <c r="I414" s="53">
        <f t="shared" si="46"/>
        <v>3.3211958357389211</v>
      </c>
      <c r="J414" s="53">
        <f t="shared" si="47"/>
        <v>972742.00031371508</v>
      </c>
      <c r="K414" s="53">
        <f t="shared" si="48"/>
        <v>292889.08225349896</v>
      </c>
      <c r="L414" s="6"/>
    </row>
    <row r="415" spans="1:12" ht="14.4">
      <c r="A415" s="52" t="s">
        <v>41</v>
      </c>
      <c r="B415" s="52" t="s">
        <v>1292</v>
      </c>
      <c r="C415" s="52">
        <v>30</v>
      </c>
      <c r="D415" s="52">
        <v>0.94199999999999995</v>
      </c>
      <c r="E415" s="52">
        <f t="shared" si="42"/>
        <v>2119.4999999999995</v>
      </c>
      <c r="F415" s="52">
        <f t="shared" si="43"/>
        <v>28.259999999999998</v>
      </c>
      <c r="G415" s="52">
        <f t="shared" si="44"/>
        <v>18.175000000000001</v>
      </c>
      <c r="H415" s="53">
        <f t="shared" si="45"/>
        <v>490601.25149012322</v>
      </c>
      <c r="I415" s="53">
        <f t="shared" si="46"/>
        <v>3.3697045819582616</v>
      </c>
      <c r="J415" s="53">
        <f t="shared" si="47"/>
        <v>972742.00031371508</v>
      </c>
      <c r="K415" s="53">
        <f t="shared" si="48"/>
        <v>288672.7832231567</v>
      </c>
      <c r="L415" s="6"/>
    </row>
    <row r="416" spans="1:12" ht="14.4">
      <c r="A416" s="52" t="s">
        <v>41</v>
      </c>
      <c r="B416" s="52" t="s">
        <v>1293</v>
      </c>
      <c r="C416" s="52">
        <v>30</v>
      </c>
      <c r="D416" s="52">
        <v>1.177</v>
      </c>
      <c r="E416" s="52">
        <f t="shared" si="42"/>
        <v>2648.25</v>
      </c>
      <c r="F416" s="52">
        <f t="shared" si="43"/>
        <v>35.31</v>
      </c>
      <c r="G416" s="52">
        <f t="shared" si="44"/>
        <v>18.175000000000001</v>
      </c>
      <c r="H416" s="53">
        <f t="shared" si="45"/>
        <v>490601.25149012322</v>
      </c>
      <c r="I416" s="53">
        <f t="shared" si="46"/>
        <v>3.4174921462464116</v>
      </c>
      <c r="J416" s="53">
        <f t="shared" si="47"/>
        <v>972742.00031371508</v>
      </c>
      <c r="K416" s="53">
        <f t="shared" si="48"/>
        <v>284636.20651831554</v>
      </c>
      <c r="L416" s="6"/>
    </row>
    <row r="417" spans="1:12" ht="14.4">
      <c r="A417" s="52" t="s">
        <v>41</v>
      </c>
      <c r="B417" s="52" t="s">
        <v>1294</v>
      </c>
      <c r="C417" s="52">
        <v>30</v>
      </c>
      <c r="D417" s="52">
        <v>1.413</v>
      </c>
      <c r="E417" s="52">
        <f t="shared" si="42"/>
        <v>3179.25</v>
      </c>
      <c r="F417" s="52">
        <f t="shared" si="43"/>
        <v>42.39</v>
      </c>
      <c r="G417" s="52">
        <f t="shared" si="44"/>
        <v>18.175000000000001</v>
      </c>
      <c r="H417" s="53">
        <f t="shared" si="45"/>
        <v>490601.25149012322</v>
      </c>
      <c r="I417" s="53">
        <f t="shared" si="46"/>
        <v>3.4651736019420118</v>
      </c>
      <c r="J417" s="53">
        <f t="shared" si="47"/>
        <v>972742.00031371508</v>
      </c>
      <c r="K417" s="53">
        <f t="shared" si="48"/>
        <v>280719.55753343913</v>
      </c>
      <c r="L417" s="6"/>
    </row>
    <row r="418" spans="1:12" ht="14.4">
      <c r="A418" s="52" t="s">
        <v>41</v>
      </c>
      <c r="B418" s="52" t="s">
        <v>1295</v>
      </c>
      <c r="C418" s="52">
        <v>30</v>
      </c>
      <c r="D418" s="52">
        <v>1.6479999999999999</v>
      </c>
      <c r="E418" s="52">
        <f t="shared" si="42"/>
        <v>3707.9999999999991</v>
      </c>
      <c r="F418" s="52">
        <f t="shared" si="43"/>
        <v>49.44</v>
      </c>
      <c r="G418" s="52">
        <f t="shared" si="44"/>
        <v>18.175000000000001</v>
      </c>
      <c r="H418" s="53">
        <f t="shared" si="45"/>
        <v>490601.25149012322</v>
      </c>
      <c r="I418" s="53">
        <f t="shared" si="46"/>
        <v>3.5123478378043789</v>
      </c>
      <c r="J418" s="53">
        <f t="shared" si="47"/>
        <v>972742.00031371508</v>
      </c>
      <c r="K418" s="53">
        <f t="shared" si="48"/>
        <v>276949.2217837373</v>
      </c>
      <c r="L418" s="6"/>
    </row>
    <row r="419" spans="1:12" ht="14.4">
      <c r="A419" s="52" t="s">
        <v>41</v>
      </c>
      <c r="B419" s="52" t="s">
        <v>1296</v>
      </c>
      <c r="C419" s="52">
        <v>30</v>
      </c>
      <c r="D419" s="52">
        <v>1.8839999999999999</v>
      </c>
      <c r="E419" s="52">
        <f t="shared" si="42"/>
        <v>4238.9999999999991</v>
      </c>
      <c r="F419" s="52">
        <f t="shared" si="43"/>
        <v>56.519999999999996</v>
      </c>
      <c r="G419" s="52">
        <f t="shared" si="44"/>
        <v>18.175000000000001</v>
      </c>
      <c r="H419" s="53">
        <f t="shared" si="45"/>
        <v>490601.25149012322</v>
      </c>
      <c r="I419" s="53">
        <f t="shared" si="46"/>
        <v>3.5594192841816388</v>
      </c>
      <c r="J419" s="53">
        <f t="shared" si="47"/>
        <v>972742.00031371508</v>
      </c>
      <c r="K419" s="53">
        <f t="shared" si="48"/>
        <v>273286.71410998504</v>
      </c>
      <c r="L419" s="6"/>
    </row>
    <row r="420" spans="1:12" ht="14.4">
      <c r="A420" s="52" t="s">
        <v>41</v>
      </c>
      <c r="B420" s="52" t="s">
        <v>1297</v>
      </c>
      <c r="C420" s="52">
        <v>30</v>
      </c>
      <c r="D420" s="52">
        <v>2.1190000000000002</v>
      </c>
      <c r="E420" s="52">
        <f t="shared" si="42"/>
        <v>4767.75</v>
      </c>
      <c r="F420" s="52">
        <f t="shared" si="43"/>
        <v>63.570000000000007</v>
      </c>
      <c r="G420" s="52">
        <f t="shared" si="44"/>
        <v>18.175000000000001</v>
      </c>
      <c r="H420" s="53">
        <f t="shared" si="45"/>
        <v>490601.25149012322</v>
      </c>
      <c r="I420" s="53">
        <f t="shared" si="46"/>
        <v>3.6059919239241287</v>
      </c>
      <c r="J420" s="53">
        <f t="shared" si="47"/>
        <v>972742.00031371508</v>
      </c>
      <c r="K420" s="53">
        <f t="shared" si="48"/>
        <v>269757.12115715264</v>
      </c>
      <c r="L420" s="6"/>
    </row>
    <row r="421" spans="1:12" ht="14.4">
      <c r="A421" s="52" t="s">
        <v>41</v>
      </c>
      <c r="B421" s="52" t="s">
        <v>1298</v>
      </c>
      <c r="C421" s="52">
        <v>30</v>
      </c>
      <c r="D421" s="52">
        <v>2.355</v>
      </c>
      <c r="E421" s="52">
        <f t="shared" si="42"/>
        <v>5298.7499999999991</v>
      </c>
      <c r="F421" s="52">
        <f t="shared" si="43"/>
        <v>70.650000000000006</v>
      </c>
      <c r="G421" s="52">
        <f t="shared" si="44"/>
        <v>18.175000000000001</v>
      </c>
      <c r="H421" s="53">
        <f t="shared" si="45"/>
        <v>490601.25149012322</v>
      </c>
      <c r="I421" s="53">
        <f t="shared" si="46"/>
        <v>3.6524649927150263</v>
      </c>
      <c r="J421" s="53">
        <f t="shared" si="47"/>
        <v>972742.00031371508</v>
      </c>
      <c r="K421" s="53">
        <f t="shared" si="48"/>
        <v>266324.79770617496</v>
      </c>
      <c r="L421" s="6"/>
    </row>
    <row r="422" spans="1:12" ht="14.4">
      <c r="A422" s="52" t="s">
        <v>41</v>
      </c>
      <c r="B422" s="52" t="s">
        <v>1299</v>
      </c>
      <c r="C422" s="52">
        <v>30</v>
      </c>
      <c r="D422" s="52">
        <v>2.59</v>
      </c>
      <c r="E422" s="52">
        <f t="shared" si="42"/>
        <v>5827.5</v>
      </c>
      <c r="F422" s="52">
        <f t="shared" si="43"/>
        <v>77.699999999999989</v>
      </c>
      <c r="G422" s="52">
        <f t="shared" si="44"/>
        <v>18.175000000000001</v>
      </c>
      <c r="H422" s="53">
        <f t="shared" si="45"/>
        <v>490601.25149012322</v>
      </c>
      <c r="I422" s="53">
        <f t="shared" si="46"/>
        <v>3.6984474713052098</v>
      </c>
      <c r="J422" s="53">
        <f t="shared" si="47"/>
        <v>972742.00031371508</v>
      </c>
      <c r="K422" s="53">
        <f t="shared" si="48"/>
        <v>263013.60445452726</v>
      </c>
      <c r="L422" s="6"/>
    </row>
    <row r="423" spans="1:12" ht="14.4">
      <c r="A423" s="52" t="s">
        <v>41</v>
      </c>
      <c r="B423" s="52" t="s">
        <v>1300</v>
      </c>
      <c r="C423" s="52">
        <v>30</v>
      </c>
      <c r="D423" s="52">
        <v>2.8260000000000001</v>
      </c>
      <c r="E423" s="52">
        <f t="shared" si="42"/>
        <v>6358.5</v>
      </c>
      <c r="F423" s="52">
        <f t="shared" si="43"/>
        <v>84.78</v>
      </c>
      <c r="G423" s="52">
        <f t="shared" si="44"/>
        <v>18.175000000000001</v>
      </c>
      <c r="H423" s="53">
        <f t="shared" si="45"/>
        <v>490601.25149012322</v>
      </c>
      <c r="I423" s="53">
        <f t="shared" si="46"/>
        <v>3.7443335003831932</v>
      </c>
      <c r="J423" s="53">
        <f t="shared" si="47"/>
        <v>972742.00031371508</v>
      </c>
      <c r="K423" s="53">
        <f t="shared" si="48"/>
        <v>259790.42737890873</v>
      </c>
      <c r="L423" s="6"/>
    </row>
    <row r="424" spans="1:12" ht="14.4">
      <c r="A424" s="52" t="s">
        <v>41</v>
      </c>
      <c r="B424" s="52" t="s">
        <v>1301</v>
      </c>
      <c r="C424" s="52">
        <v>30</v>
      </c>
      <c r="D424" s="52">
        <v>3.0609999999999999</v>
      </c>
      <c r="E424" s="52">
        <f t="shared" si="42"/>
        <v>6887.25</v>
      </c>
      <c r="F424" s="52">
        <f t="shared" si="43"/>
        <v>91.83</v>
      </c>
      <c r="G424" s="52">
        <f t="shared" si="44"/>
        <v>18.175000000000001</v>
      </c>
      <c r="H424" s="53">
        <f t="shared" si="45"/>
        <v>490601.25149012322</v>
      </c>
      <c r="I424" s="53">
        <f t="shared" si="46"/>
        <v>3.7897369648104871</v>
      </c>
      <c r="J424" s="53">
        <f t="shared" si="47"/>
        <v>972742.00031371508</v>
      </c>
      <c r="K424" s="53">
        <f t="shared" si="48"/>
        <v>256677.97246776964</v>
      </c>
      <c r="L424" s="6"/>
    </row>
    <row r="425" spans="1:12" ht="14.4">
      <c r="A425" s="52" t="s">
        <v>41</v>
      </c>
      <c r="B425" s="52" t="s">
        <v>1302</v>
      </c>
      <c r="C425" s="52">
        <v>30</v>
      </c>
      <c r="D425" s="52">
        <v>3.2970000000000002</v>
      </c>
      <c r="E425" s="52">
        <f t="shared" si="42"/>
        <v>7418.25</v>
      </c>
      <c r="F425" s="52">
        <f t="shared" si="43"/>
        <v>98.910000000000011</v>
      </c>
      <c r="G425" s="52">
        <f t="shared" si="44"/>
        <v>18.175000000000001</v>
      </c>
      <c r="H425" s="53">
        <f t="shared" si="45"/>
        <v>490601.25149012322</v>
      </c>
      <c r="I425" s="53">
        <f t="shared" si="46"/>
        <v>3.835047007412089</v>
      </c>
      <c r="J425" s="53">
        <f t="shared" si="47"/>
        <v>972742.00031371508</v>
      </c>
      <c r="K425" s="53">
        <f t="shared" si="48"/>
        <v>253645.39168194623</v>
      </c>
      <c r="L425" s="6"/>
    </row>
    <row r="426" spans="1:12" ht="14.4">
      <c r="A426" s="52" t="s">
        <v>41</v>
      </c>
      <c r="B426" s="52" t="s">
        <v>1303</v>
      </c>
      <c r="C426" s="52">
        <v>30</v>
      </c>
      <c r="D426" s="52">
        <v>3.532</v>
      </c>
      <c r="E426" s="52">
        <f t="shared" si="42"/>
        <v>7947</v>
      </c>
      <c r="F426" s="52">
        <f t="shared" si="43"/>
        <v>105.96000000000001</v>
      </c>
      <c r="G426" s="52">
        <f t="shared" si="44"/>
        <v>18.175000000000001</v>
      </c>
      <c r="H426" s="53">
        <f t="shared" si="45"/>
        <v>490601.25149012322</v>
      </c>
      <c r="I426" s="53">
        <f t="shared" si="46"/>
        <v>3.8798823256965687</v>
      </c>
      <c r="J426" s="53">
        <f t="shared" si="47"/>
        <v>972742.00031371508</v>
      </c>
      <c r="K426" s="53">
        <f t="shared" si="48"/>
        <v>250714.30488270681</v>
      </c>
      <c r="L426" s="6"/>
    </row>
    <row r="427" spans="1:12" ht="14.4">
      <c r="A427" s="52" t="s">
        <v>41</v>
      </c>
      <c r="B427" s="52" t="s">
        <v>1304</v>
      </c>
      <c r="C427" s="52">
        <v>30</v>
      </c>
      <c r="D427" s="52">
        <v>3.7679999999999998</v>
      </c>
      <c r="E427" s="52">
        <f t="shared" si="42"/>
        <v>8477.9999999999982</v>
      </c>
      <c r="F427" s="52">
        <f t="shared" si="43"/>
        <v>113.03999999999999</v>
      </c>
      <c r="G427" s="52">
        <f t="shared" si="44"/>
        <v>18.175000000000001</v>
      </c>
      <c r="H427" s="53">
        <f t="shared" si="45"/>
        <v>490601.25149012322</v>
      </c>
      <c r="I427" s="53">
        <f t="shared" si="46"/>
        <v>3.9246271592979158</v>
      </c>
      <c r="J427" s="53">
        <f t="shared" si="47"/>
        <v>972742.00031371508</v>
      </c>
      <c r="K427" s="53">
        <f t="shared" si="48"/>
        <v>247855.90091256739</v>
      </c>
      <c r="L427" s="6"/>
    </row>
    <row r="428" spans="1:12" ht="14.4">
      <c r="A428" s="52" t="s">
        <v>41</v>
      </c>
      <c r="B428" s="52" t="s">
        <v>1305</v>
      </c>
      <c r="C428" s="52">
        <v>30</v>
      </c>
      <c r="D428" s="52">
        <v>4.0030000000000001</v>
      </c>
      <c r="E428" s="52">
        <f t="shared" si="42"/>
        <v>9006.75</v>
      </c>
      <c r="F428" s="52">
        <f t="shared" si="43"/>
        <v>120.09</v>
      </c>
      <c r="G428" s="52">
        <f t="shared" si="44"/>
        <v>18.175000000000001</v>
      </c>
      <c r="H428" s="53">
        <f t="shared" si="45"/>
        <v>490601.25149012322</v>
      </c>
      <c r="I428" s="53">
        <f t="shared" si="46"/>
        <v>3.9689049291630409</v>
      </c>
      <c r="J428" s="53">
        <f t="shared" si="47"/>
        <v>972742.00031371508</v>
      </c>
      <c r="K428" s="53">
        <f t="shared" si="48"/>
        <v>245090.7788609706</v>
      </c>
      <c r="L428" s="6"/>
    </row>
    <row r="429" spans="1:12" ht="14.4">
      <c r="A429" s="52" t="s">
        <v>41</v>
      </c>
      <c r="B429" s="52" t="s">
        <v>1306</v>
      </c>
      <c r="C429" s="52">
        <v>30</v>
      </c>
      <c r="D429" s="52">
        <v>4.2389999999999999</v>
      </c>
      <c r="E429" s="52">
        <f t="shared" si="42"/>
        <v>9537.7499999999982</v>
      </c>
      <c r="F429" s="52">
        <f t="shared" si="43"/>
        <v>127.17</v>
      </c>
      <c r="G429" s="52">
        <f t="shared" si="44"/>
        <v>18.175000000000001</v>
      </c>
      <c r="H429" s="53">
        <f t="shared" si="45"/>
        <v>490601.25149012322</v>
      </c>
      <c r="I429" s="53">
        <f t="shared" si="46"/>
        <v>4.0130950640262579</v>
      </c>
      <c r="J429" s="53">
        <f t="shared" si="47"/>
        <v>972742.00031371508</v>
      </c>
      <c r="K429" s="53">
        <f t="shared" si="48"/>
        <v>242391.96550150559</v>
      </c>
      <c r="L429" s="6"/>
    </row>
    <row r="430" spans="1:12" ht="14.4">
      <c r="A430" s="52" t="s">
        <v>41</v>
      </c>
      <c r="B430" s="52" t="s">
        <v>1307</v>
      </c>
      <c r="C430" s="52">
        <v>30</v>
      </c>
      <c r="D430" s="52">
        <v>4.4740000000000002</v>
      </c>
      <c r="E430" s="52">
        <f t="shared" si="42"/>
        <v>10066.5</v>
      </c>
      <c r="F430" s="52">
        <f t="shared" si="43"/>
        <v>134.22</v>
      </c>
      <c r="G430" s="52">
        <f t="shared" si="44"/>
        <v>18.175000000000001</v>
      </c>
      <c r="H430" s="53">
        <f t="shared" si="45"/>
        <v>490601.25149012322</v>
      </c>
      <c r="I430" s="53">
        <f t="shared" si="46"/>
        <v>4.0568256212500495</v>
      </c>
      <c r="J430" s="53">
        <f t="shared" si="47"/>
        <v>972742.00031371508</v>
      </c>
      <c r="K430" s="53">
        <f t="shared" si="48"/>
        <v>239779.10098437491</v>
      </c>
      <c r="L430" s="6"/>
    </row>
    <row r="431" spans="1:12" ht="14.4">
      <c r="A431" s="52" t="s">
        <v>41</v>
      </c>
      <c r="B431" s="52" t="s">
        <v>1308</v>
      </c>
      <c r="C431" s="52">
        <v>30</v>
      </c>
      <c r="D431" s="52">
        <v>4.71</v>
      </c>
      <c r="E431" s="52">
        <f t="shared" si="42"/>
        <v>10597.499999999998</v>
      </c>
      <c r="F431" s="52">
        <f t="shared" si="43"/>
        <v>141.30000000000001</v>
      </c>
      <c r="G431" s="52">
        <f t="shared" si="44"/>
        <v>18.175000000000001</v>
      </c>
      <c r="H431" s="53">
        <f t="shared" si="45"/>
        <v>490601.25149012322</v>
      </c>
      <c r="I431" s="53">
        <f t="shared" si="46"/>
        <v>4.1004713086537636</v>
      </c>
      <c r="J431" s="53">
        <f t="shared" si="47"/>
        <v>972742.00031371508</v>
      </c>
      <c r="K431" s="53">
        <f t="shared" si="48"/>
        <v>237226.87639852759</v>
      </c>
      <c r="L431" s="6"/>
    </row>
    <row r="432" spans="1:12" ht="14.4">
      <c r="A432" s="52" t="s">
        <v>41</v>
      </c>
      <c r="B432" s="52" t="s">
        <v>1309</v>
      </c>
      <c r="C432" s="52">
        <v>30</v>
      </c>
      <c r="D432" s="52">
        <v>4.9459999999999997</v>
      </c>
      <c r="E432" s="52">
        <f t="shared" si="42"/>
        <v>11128.499999999998</v>
      </c>
      <c r="F432" s="52">
        <f t="shared" si="43"/>
        <v>148.38</v>
      </c>
      <c r="G432" s="52">
        <f t="shared" si="44"/>
        <v>18.175000000000001</v>
      </c>
      <c r="H432" s="53">
        <f t="shared" si="45"/>
        <v>490601.25149012322</v>
      </c>
      <c r="I432" s="53">
        <f t="shared" si="46"/>
        <v>4.1438479704633053</v>
      </c>
      <c r="J432" s="53">
        <f t="shared" si="47"/>
        <v>972742.00031371508</v>
      </c>
      <c r="K432" s="53">
        <f t="shared" si="48"/>
        <v>234743.65064724057</v>
      </c>
      <c r="L432" s="6"/>
    </row>
    <row r="433" spans="1:12" ht="14.4">
      <c r="A433" s="52" t="s">
        <v>41</v>
      </c>
      <c r="B433" s="52" t="s">
        <v>1310</v>
      </c>
      <c r="C433" s="52">
        <v>30</v>
      </c>
      <c r="D433" s="52">
        <v>5.181</v>
      </c>
      <c r="E433" s="52">
        <f t="shared" si="42"/>
        <v>11657.25</v>
      </c>
      <c r="F433" s="52">
        <f t="shared" si="43"/>
        <v>155.43</v>
      </c>
      <c r="G433" s="52">
        <f t="shared" si="44"/>
        <v>18.175000000000001</v>
      </c>
      <c r="H433" s="53">
        <f t="shared" si="45"/>
        <v>490601.25149012322</v>
      </c>
      <c r="I433" s="53">
        <f t="shared" si="46"/>
        <v>4.1867759752797626</v>
      </c>
      <c r="J433" s="53">
        <f t="shared" si="47"/>
        <v>972742.00031371508</v>
      </c>
      <c r="K433" s="53">
        <f t="shared" si="48"/>
        <v>232336.76844835625</v>
      </c>
      <c r="L433" s="6"/>
    </row>
    <row r="434" spans="1:12" ht="14.4">
      <c r="A434" s="52" t="s">
        <v>41</v>
      </c>
      <c r="B434" s="52" t="s">
        <v>1311</v>
      </c>
      <c r="C434" s="52">
        <v>30</v>
      </c>
      <c r="D434" s="52">
        <v>5.4169999999999998</v>
      </c>
      <c r="E434" s="52">
        <f t="shared" si="42"/>
        <v>12188.249999999998</v>
      </c>
      <c r="F434" s="52">
        <f t="shared" si="43"/>
        <v>162.51</v>
      </c>
      <c r="G434" s="52">
        <f t="shared" si="44"/>
        <v>18.175000000000001</v>
      </c>
      <c r="H434" s="53">
        <f t="shared" si="45"/>
        <v>490601.25149012322</v>
      </c>
      <c r="I434" s="53">
        <f t="shared" si="46"/>
        <v>4.2296231085741338</v>
      </c>
      <c r="J434" s="53">
        <f t="shared" si="47"/>
        <v>972742.00031371508</v>
      </c>
      <c r="K434" s="53">
        <f t="shared" si="48"/>
        <v>229983.13924042284</v>
      </c>
      <c r="L434" s="6"/>
    </row>
    <row r="435" spans="1:12" ht="14.4">
      <c r="A435" s="52" t="s">
        <v>41</v>
      </c>
      <c r="B435" s="52" t="s">
        <v>1312</v>
      </c>
      <c r="C435" s="52">
        <v>30</v>
      </c>
      <c r="D435" s="52">
        <v>5.6520000000000001</v>
      </c>
      <c r="E435" s="52">
        <f t="shared" si="42"/>
        <v>12717</v>
      </c>
      <c r="F435" s="52">
        <f t="shared" si="43"/>
        <v>169.56</v>
      </c>
      <c r="G435" s="52">
        <f t="shared" si="44"/>
        <v>18.175000000000001</v>
      </c>
      <c r="H435" s="53">
        <f t="shared" si="45"/>
        <v>490601.25149012322</v>
      </c>
      <c r="I435" s="53">
        <f t="shared" si="46"/>
        <v>4.2720286564338439</v>
      </c>
      <c r="J435" s="53">
        <f t="shared" si="47"/>
        <v>972742.00031371508</v>
      </c>
      <c r="K435" s="53">
        <f t="shared" si="48"/>
        <v>227700.25169394104</v>
      </c>
      <c r="L435" s="6"/>
    </row>
    <row r="436" spans="1:12" ht="14.4">
      <c r="A436" s="52" t="s">
        <v>41</v>
      </c>
      <c r="B436" s="52" t="s">
        <v>1313</v>
      </c>
      <c r="C436" s="52">
        <v>30</v>
      </c>
      <c r="D436" s="52">
        <v>5.8879999999999999</v>
      </c>
      <c r="E436" s="52">
        <f t="shared" si="42"/>
        <v>13248</v>
      </c>
      <c r="F436" s="52">
        <f t="shared" si="43"/>
        <v>176.64</v>
      </c>
      <c r="G436" s="52">
        <f t="shared" si="44"/>
        <v>18.175000000000001</v>
      </c>
      <c r="H436" s="53">
        <f t="shared" si="45"/>
        <v>490601.25149012322</v>
      </c>
      <c r="I436" s="53">
        <f t="shared" si="46"/>
        <v>4.3143558988382171</v>
      </c>
      <c r="J436" s="53">
        <f t="shared" si="47"/>
        <v>972742.00031371508</v>
      </c>
      <c r="K436" s="53">
        <f t="shared" si="48"/>
        <v>225466.33219935751</v>
      </c>
      <c r="L436" s="6"/>
    </row>
    <row r="437" spans="1:12" ht="14.4">
      <c r="A437" s="52" t="s">
        <v>41</v>
      </c>
      <c r="B437" s="52" t="s">
        <v>1314</v>
      </c>
      <c r="C437" s="52">
        <v>30</v>
      </c>
      <c r="D437" s="52">
        <v>6.1230000000000002</v>
      </c>
      <c r="E437" s="52">
        <f t="shared" si="42"/>
        <v>13776.75</v>
      </c>
      <c r="F437" s="52">
        <f t="shared" si="43"/>
        <v>183.69</v>
      </c>
      <c r="G437" s="52">
        <f t="shared" si="44"/>
        <v>18.175000000000001</v>
      </c>
      <c r="H437" s="53">
        <f t="shared" si="45"/>
        <v>490601.25149012322</v>
      </c>
      <c r="I437" s="53">
        <f t="shared" si="46"/>
        <v>4.3562484699041439</v>
      </c>
      <c r="J437" s="53">
        <f t="shared" si="47"/>
        <v>972742.00031371508</v>
      </c>
      <c r="K437" s="53">
        <f t="shared" si="48"/>
        <v>223298.09858966092</v>
      </c>
      <c r="L437" s="6"/>
    </row>
    <row r="438" spans="1:12" ht="14.4">
      <c r="A438" s="52" t="s">
        <v>41</v>
      </c>
      <c r="B438" s="52" t="s">
        <v>1315</v>
      </c>
      <c r="C438" s="52">
        <v>30</v>
      </c>
      <c r="D438" s="52">
        <v>6.359</v>
      </c>
      <c r="E438" s="52">
        <f t="shared" si="42"/>
        <v>14307.749999999998</v>
      </c>
      <c r="F438" s="52">
        <f t="shared" si="43"/>
        <v>190.77</v>
      </c>
      <c r="G438" s="52">
        <f t="shared" si="44"/>
        <v>18.175000000000001</v>
      </c>
      <c r="H438" s="53">
        <f t="shared" si="45"/>
        <v>490601.25149012322</v>
      </c>
      <c r="I438" s="53">
        <f t="shared" si="46"/>
        <v>4.3980652265765148</v>
      </c>
      <c r="J438" s="53">
        <f t="shared" si="47"/>
        <v>972742.00031371508</v>
      </c>
      <c r="K438" s="53">
        <f t="shared" si="48"/>
        <v>221174.98268003279</v>
      </c>
      <c r="L438" s="6"/>
    </row>
    <row r="439" spans="1:12" ht="14.4">
      <c r="A439" s="52" t="s">
        <v>41</v>
      </c>
      <c r="B439" s="52" t="s">
        <v>1316</v>
      </c>
      <c r="C439" s="52">
        <v>30</v>
      </c>
      <c r="D439" s="52">
        <v>6.5940000000000003</v>
      </c>
      <c r="E439" s="52">
        <f t="shared" si="42"/>
        <v>14836.5</v>
      </c>
      <c r="F439" s="52">
        <f t="shared" si="43"/>
        <v>197.82000000000002</v>
      </c>
      <c r="G439" s="52">
        <f t="shared" si="44"/>
        <v>18.175000000000001</v>
      </c>
      <c r="H439" s="53">
        <f t="shared" si="45"/>
        <v>490601.25149012322</v>
      </c>
      <c r="I439" s="53">
        <f t="shared" si="46"/>
        <v>4.439454073029947</v>
      </c>
      <c r="J439" s="53">
        <f t="shared" si="47"/>
        <v>972742.00031371508</v>
      </c>
      <c r="K439" s="53">
        <f t="shared" si="48"/>
        <v>219112.97747693883</v>
      </c>
      <c r="L439" s="6"/>
    </row>
    <row r="440" spans="1:12" ht="14.4">
      <c r="A440" s="52" t="s">
        <v>41</v>
      </c>
      <c r="B440" s="52" t="s">
        <v>1317</v>
      </c>
      <c r="C440" s="52">
        <v>30</v>
      </c>
      <c r="D440" s="52">
        <v>6.83</v>
      </c>
      <c r="E440" s="52">
        <f t="shared" si="42"/>
        <v>15367.499999999998</v>
      </c>
      <c r="F440" s="52">
        <f t="shared" si="43"/>
        <v>204.9</v>
      </c>
      <c r="G440" s="52">
        <f t="shared" si="44"/>
        <v>18.175000000000001</v>
      </c>
      <c r="H440" s="53">
        <f t="shared" si="45"/>
        <v>490601.25149012322</v>
      </c>
      <c r="I440" s="53">
        <f t="shared" si="46"/>
        <v>4.480769523628215</v>
      </c>
      <c r="J440" s="53">
        <f t="shared" si="47"/>
        <v>972742.00031371508</v>
      </c>
      <c r="K440" s="53">
        <f t="shared" si="48"/>
        <v>217092.6210741713</v>
      </c>
      <c r="L440" s="6"/>
    </row>
    <row r="441" spans="1:12" ht="14.4">
      <c r="A441" s="52" t="s">
        <v>41</v>
      </c>
      <c r="B441" s="52" t="s">
        <v>1318</v>
      </c>
      <c r="C441" s="52">
        <v>30</v>
      </c>
      <c r="D441" s="52">
        <v>7.0650000000000004</v>
      </c>
      <c r="E441" s="52">
        <f t="shared" si="42"/>
        <v>15896.25</v>
      </c>
      <c r="F441" s="52">
        <f t="shared" si="43"/>
        <v>211.95000000000002</v>
      </c>
      <c r="G441" s="52">
        <f t="shared" si="44"/>
        <v>18.175000000000001</v>
      </c>
      <c r="H441" s="53">
        <f t="shared" si="45"/>
        <v>490601.25149012322</v>
      </c>
      <c r="I441" s="53">
        <f t="shared" si="46"/>
        <v>4.5216636764810003</v>
      </c>
      <c r="J441" s="53">
        <f t="shared" si="47"/>
        <v>972742.00031371508</v>
      </c>
      <c r="K441" s="53">
        <f t="shared" si="48"/>
        <v>215129.22453152348</v>
      </c>
      <c r="L441" s="6"/>
    </row>
    <row r="442" spans="1:12" ht="14.4">
      <c r="A442" s="52" t="s">
        <v>41</v>
      </c>
      <c r="B442" s="52" t="s">
        <v>1319</v>
      </c>
      <c r="C442" s="52">
        <v>30</v>
      </c>
      <c r="D442" s="52">
        <v>7.3010000000000002</v>
      </c>
      <c r="E442" s="52">
        <f t="shared" si="42"/>
        <v>16427.25</v>
      </c>
      <c r="F442" s="52">
        <f t="shared" si="43"/>
        <v>219.03</v>
      </c>
      <c r="G442" s="52">
        <f t="shared" si="44"/>
        <v>18.175000000000001</v>
      </c>
      <c r="H442" s="53">
        <f t="shared" si="45"/>
        <v>490601.25149012322</v>
      </c>
      <c r="I442" s="53">
        <f t="shared" si="46"/>
        <v>4.5624867818809927</v>
      </c>
      <c r="J442" s="53">
        <f t="shared" si="47"/>
        <v>972742.00031371508</v>
      </c>
      <c r="K442" s="53">
        <f t="shared" si="48"/>
        <v>213204.34377514609</v>
      </c>
      <c r="L442" s="6"/>
    </row>
    <row r="443" spans="1:12" ht="14.4">
      <c r="A443" s="52" t="s">
        <v>41</v>
      </c>
      <c r="B443" s="52" t="s">
        <v>1320</v>
      </c>
      <c r="C443" s="52">
        <v>30</v>
      </c>
      <c r="D443" s="52">
        <v>7.5359999999999996</v>
      </c>
      <c r="E443" s="52">
        <f t="shared" si="42"/>
        <v>16955.999999999996</v>
      </c>
      <c r="F443" s="52">
        <f t="shared" si="43"/>
        <v>226.07999999999998</v>
      </c>
      <c r="G443" s="52">
        <f t="shared" si="44"/>
        <v>18.175000000000001</v>
      </c>
      <c r="H443" s="53">
        <f t="shared" si="45"/>
        <v>490601.25149012322</v>
      </c>
      <c r="I443" s="53">
        <f t="shared" si="46"/>
        <v>4.6028950575449663</v>
      </c>
      <c r="J443" s="53">
        <f t="shared" si="47"/>
        <v>972742.00031371508</v>
      </c>
      <c r="K443" s="53">
        <f t="shared" si="48"/>
        <v>211332.64785587875</v>
      </c>
      <c r="L443" s="6"/>
    </row>
    <row r="444" spans="1:12" ht="14.4">
      <c r="A444" s="52" t="s">
        <v>41</v>
      </c>
      <c r="B444" s="52" t="s">
        <v>1321</v>
      </c>
      <c r="C444" s="52">
        <v>30</v>
      </c>
      <c r="D444" s="52">
        <v>7.7720000000000002</v>
      </c>
      <c r="E444" s="52">
        <f t="shared" si="42"/>
        <v>17487</v>
      </c>
      <c r="F444" s="52">
        <f t="shared" si="43"/>
        <v>233.16</v>
      </c>
      <c r="G444" s="52">
        <f t="shared" si="44"/>
        <v>18.175000000000001</v>
      </c>
      <c r="H444" s="53">
        <f t="shared" si="45"/>
        <v>490601.25149012322</v>
      </c>
      <c r="I444" s="53">
        <f t="shared" si="46"/>
        <v>4.643234566319701</v>
      </c>
      <c r="J444" s="53">
        <f t="shared" si="47"/>
        <v>972742.00031371508</v>
      </c>
      <c r="K444" s="53">
        <f t="shared" si="48"/>
        <v>209496.6313719372</v>
      </c>
      <c r="L444" s="6"/>
    </row>
    <row r="445" spans="1:12" ht="14.4">
      <c r="A445" s="52" t="s">
        <v>41</v>
      </c>
      <c r="B445" s="52" t="s">
        <v>1322</v>
      </c>
      <c r="C445" s="52">
        <v>30</v>
      </c>
      <c r="D445" s="52">
        <v>8.0069999999999997</v>
      </c>
      <c r="E445" s="52">
        <f t="shared" si="42"/>
        <v>18015.749999999996</v>
      </c>
      <c r="F445" s="52">
        <f t="shared" si="43"/>
        <v>240.20999999999998</v>
      </c>
      <c r="G445" s="52">
        <f t="shared" si="44"/>
        <v>18.175000000000001</v>
      </c>
      <c r="H445" s="53">
        <f t="shared" si="45"/>
        <v>490601.25149012322</v>
      </c>
      <c r="I445" s="53">
        <f t="shared" si="46"/>
        <v>4.6831655729433388</v>
      </c>
      <c r="J445" s="53">
        <f t="shared" si="47"/>
        <v>972742.00031371508</v>
      </c>
      <c r="K445" s="53">
        <f t="shared" si="48"/>
        <v>207710.35855184449</v>
      </c>
      <c r="L445" s="6"/>
    </row>
    <row r="446" spans="1:12" ht="14.4">
      <c r="A446" s="52" t="s">
        <v>41</v>
      </c>
      <c r="B446" s="52" t="s">
        <v>1323</v>
      </c>
      <c r="C446" s="52">
        <v>30</v>
      </c>
      <c r="D446" s="52">
        <v>8.2430000000000003</v>
      </c>
      <c r="E446" s="52">
        <f t="shared" si="42"/>
        <v>18546.75</v>
      </c>
      <c r="F446" s="52">
        <f t="shared" si="43"/>
        <v>247.29000000000002</v>
      </c>
      <c r="G446" s="52">
        <f t="shared" si="44"/>
        <v>18.175000000000001</v>
      </c>
      <c r="H446" s="53">
        <f t="shared" si="45"/>
        <v>490601.25149012322</v>
      </c>
      <c r="I446" s="53">
        <f t="shared" si="46"/>
        <v>4.7230300276133903</v>
      </c>
      <c r="J446" s="53">
        <f t="shared" si="47"/>
        <v>972742.00031371508</v>
      </c>
      <c r="K446" s="53">
        <f t="shared" si="48"/>
        <v>205957.19159661038</v>
      </c>
      <c r="L446" s="6"/>
    </row>
    <row r="447" spans="1:12" ht="14.4">
      <c r="A447" s="52" t="s">
        <v>41</v>
      </c>
      <c r="B447" s="52" t="s">
        <v>1324</v>
      </c>
      <c r="C447" s="52">
        <v>30</v>
      </c>
      <c r="D447" s="52">
        <v>8.4779999999999998</v>
      </c>
      <c r="E447" s="52">
        <f t="shared" si="42"/>
        <v>19075.499999999996</v>
      </c>
      <c r="F447" s="52">
        <f t="shared" si="43"/>
        <v>254.34</v>
      </c>
      <c r="G447" s="52">
        <f t="shared" si="44"/>
        <v>18.175000000000001</v>
      </c>
      <c r="H447" s="53">
        <f t="shared" si="45"/>
        <v>490601.25149012322</v>
      </c>
      <c r="I447" s="53">
        <f t="shared" si="46"/>
        <v>4.7624921711952464</v>
      </c>
      <c r="J447" s="53">
        <f t="shared" si="47"/>
        <v>972742.00031371508</v>
      </c>
      <c r="K447" s="53">
        <f t="shared" si="48"/>
        <v>204250.62453584783</v>
      </c>
      <c r="L447" s="6"/>
    </row>
    <row r="448" spans="1:12" ht="14.4">
      <c r="A448" s="52" t="s">
        <v>41</v>
      </c>
      <c r="B448" s="52" t="s">
        <v>1325</v>
      </c>
      <c r="C448" s="52">
        <v>30</v>
      </c>
      <c r="D448" s="52">
        <v>8.7140000000000004</v>
      </c>
      <c r="E448" s="52">
        <f t="shared" si="42"/>
        <v>19606.5</v>
      </c>
      <c r="F448" s="52">
        <f t="shared" si="43"/>
        <v>261.42</v>
      </c>
      <c r="G448" s="52">
        <f t="shared" si="44"/>
        <v>18.175000000000001</v>
      </c>
      <c r="H448" s="53">
        <f t="shared" si="45"/>
        <v>490601.25149012322</v>
      </c>
      <c r="I448" s="53">
        <f t="shared" si="46"/>
        <v>4.8018899142595872</v>
      </c>
      <c r="J448" s="53">
        <f t="shared" si="47"/>
        <v>972742.00031371508</v>
      </c>
      <c r="K448" s="53">
        <f t="shared" si="48"/>
        <v>202574.8231805735</v>
      </c>
      <c r="L448" s="6"/>
    </row>
    <row r="449" spans="1:12" ht="14.4">
      <c r="A449" s="52" t="s">
        <v>41</v>
      </c>
      <c r="B449" s="52" t="s">
        <v>1326</v>
      </c>
      <c r="C449" s="52">
        <v>30</v>
      </c>
      <c r="D449" s="52">
        <v>8.9489999999999998</v>
      </c>
      <c r="E449" s="52">
        <f t="shared" si="42"/>
        <v>20135.249999999996</v>
      </c>
      <c r="F449" s="52">
        <f t="shared" si="43"/>
        <v>268.46999999999997</v>
      </c>
      <c r="G449" s="52">
        <f t="shared" si="44"/>
        <v>18.175000000000001</v>
      </c>
      <c r="H449" s="53">
        <f t="shared" si="45"/>
        <v>490601.25149012322</v>
      </c>
      <c r="I449" s="53">
        <f t="shared" si="46"/>
        <v>4.8408914045476461</v>
      </c>
      <c r="J449" s="53">
        <f t="shared" si="47"/>
        <v>972742.00031371508</v>
      </c>
      <c r="K449" s="53">
        <f t="shared" si="48"/>
        <v>200942.74360294439</v>
      </c>
      <c r="L449" s="6"/>
    </row>
    <row r="450" spans="1:12" ht="14.4">
      <c r="A450" s="52" t="s">
        <v>41</v>
      </c>
      <c r="B450" s="52" t="s">
        <v>1327</v>
      </c>
      <c r="C450" s="52">
        <v>30</v>
      </c>
      <c r="D450" s="52">
        <v>9.1850000000000005</v>
      </c>
      <c r="E450" s="52">
        <f t="shared" si="42"/>
        <v>20666.25</v>
      </c>
      <c r="F450" s="52">
        <f t="shared" si="43"/>
        <v>275.55</v>
      </c>
      <c r="G450" s="52">
        <f t="shared" si="44"/>
        <v>18.175000000000001</v>
      </c>
      <c r="H450" s="53">
        <f t="shared" si="45"/>
        <v>490601.25149012322</v>
      </c>
      <c r="I450" s="53">
        <f t="shared" si="46"/>
        <v>4.8798305843038978</v>
      </c>
      <c r="J450" s="53">
        <f t="shared" si="47"/>
        <v>972742.00031371508</v>
      </c>
      <c r="K450" s="53">
        <f t="shared" si="48"/>
        <v>199339.29744253113</v>
      </c>
      <c r="L450" s="6"/>
    </row>
    <row r="451" spans="1:12" ht="14.4">
      <c r="A451" s="52" t="s">
        <v>41</v>
      </c>
      <c r="B451" s="52" t="s">
        <v>1328</v>
      </c>
      <c r="C451" s="52">
        <v>30</v>
      </c>
      <c r="D451" s="52">
        <v>9.42</v>
      </c>
      <c r="E451" s="52">
        <f t="shared" ref="E451:E514" si="49">(1/12)*D451*(C451)^3</f>
        <v>21194.999999999996</v>
      </c>
      <c r="F451" s="52">
        <f t="shared" ref="F451:F514" si="50">(C451*D451)</f>
        <v>282.60000000000002</v>
      </c>
      <c r="G451" s="52">
        <f t="shared" ref="G451:G514" si="51">($O$5+C451)/2</f>
        <v>18.175000000000001</v>
      </c>
      <c r="H451" s="53">
        <f t="shared" ref="H451:H514" si="52">$R$5+$P$5*(G451-$I$2)^2</f>
        <v>490601.25149012322</v>
      </c>
      <c r="I451" s="53">
        <f t="shared" ref="I451:I514" si="53">($P$5*$Q$5+F451*G451)/(F451+$P$5)</f>
        <v>4.9183794404895336</v>
      </c>
      <c r="J451" s="53">
        <f t="shared" ref="J451:J514" si="54">SUM($S$5+H451)</f>
        <v>972742.00031371508</v>
      </c>
      <c r="K451" s="53">
        <f t="shared" ref="K451:K514" si="55">J451/I451</f>
        <v>197776.93284617679</v>
      </c>
      <c r="L451" s="6"/>
    </row>
    <row r="452" spans="1:12" ht="14.4">
      <c r="A452" s="52" t="s">
        <v>41</v>
      </c>
      <c r="B452" s="52" t="s">
        <v>1329</v>
      </c>
      <c r="C452" s="52">
        <v>30</v>
      </c>
      <c r="D452" s="52">
        <v>9.6560000000000006</v>
      </c>
      <c r="E452" s="52">
        <f t="shared" si="49"/>
        <v>21726</v>
      </c>
      <c r="F452" s="52">
        <f t="shared" si="50"/>
        <v>289.68</v>
      </c>
      <c r="G452" s="52">
        <f t="shared" si="51"/>
        <v>18.175000000000001</v>
      </c>
      <c r="H452" s="53">
        <f t="shared" si="52"/>
        <v>490601.25149012322</v>
      </c>
      <c r="I452" s="53">
        <f t="shared" si="53"/>
        <v>4.9568680166521748</v>
      </c>
      <c r="J452" s="53">
        <f t="shared" si="54"/>
        <v>972742.00031371508</v>
      </c>
      <c r="K452" s="53">
        <f t="shared" si="55"/>
        <v>196241.25497105659</v>
      </c>
      <c r="L452" s="6"/>
    </row>
    <row r="453" spans="1:12" ht="14.4">
      <c r="A453" s="52" t="s">
        <v>41</v>
      </c>
      <c r="B453" s="52" t="s">
        <v>1330</v>
      </c>
      <c r="C453" s="52">
        <v>30</v>
      </c>
      <c r="D453" s="52">
        <v>9.891</v>
      </c>
      <c r="E453" s="52">
        <f t="shared" si="49"/>
        <v>22254.749999999996</v>
      </c>
      <c r="F453" s="52">
        <f t="shared" si="50"/>
        <v>296.73</v>
      </c>
      <c r="G453" s="52">
        <f t="shared" si="51"/>
        <v>18.175000000000001</v>
      </c>
      <c r="H453" s="53">
        <f t="shared" si="52"/>
        <v>490601.25149012322</v>
      </c>
      <c r="I453" s="53">
        <f t="shared" si="53"/>
        <v>4.9949720728670055</v>
      </c>
      <c r="J453" s="53">
        <f t="shared" si="54"/>
        <v>972742.00031371508</v>
      </c>
      <c r="K453" s="53">
        <f t="shared" si="55"/>
        <v>194744.23202438094</v>
      </c>
      <c r="L453" s="6"/>
    </row>
    <row r="454" spans="1:12" ht="14.4">
      <c r="A454" s="52" t="s">
        <v>41</v>
      </c>
      <c r="B454" s="52" t="s">
        <v>1331</v>
      </c>
      <c r="C454" s="52">
        <v>30</v>
      </c>
      <c r="D454" s="52">
        <v>10.130000000000001</v>
      </c>
      <c r="E454" s="52">
        <f t="shared" si="49"/>
        <v>22792.5</v>
      </c>
      <c r="F454" s="52">
        <f t="shared" si="50"/>
        <v>303.90000000000003</v>
      </c>
      <c r="G454" s="52">
        <f t="shared" si="51"/>
        <v>18.175000000000001</v>
      </c>
      <c r="H454" s="53">
        <f t="shared" si="52"/>
        <v>490601.25149012322</v>
      </c>
      <c r="I454" s="53">
        <f t="shared" si="53"/>
        <v>5.033500040637489</v>
      </c>
      <c r="J454" s="53">
        <f t="shared" si="54"/>
        <v>972742.00031371508</v>
      </c>
      <c r="K454" s="53">
        <f t="shared" si="55"/>
        <v>193253.5993762539</v>
      </c>
      <c r="L454" s="6"/>
    </row>
    <row r="455" spans="1:12" ht="14.4">
      <c r="A455" s="52" t="s">
        <v>41</v>
      </c>
      <c r="B455" s="52" t="s">
        <v>1332</v>
      </c>
      <c r="C455" s="52">
        <v>30</v>
      </c>
      <c r="D455" s="52">
        <v>10.36</v>
      </c>
      <c r="E455" s="52">
        <f t="shared" si="49"/>
        <v>23310</v>
      </c>
      <c r="F455" s="52">
        <f t="shared" si="50"/>
        <v>310.79999999999995</v>
      </c>
      <c r="G455" s="52">
        <f t="shared" si="51"/>
        <v>18.175000000000001</v>
      </c>
      <c r="H455" s="53">
        <f t="shared" si="52"/>
        <v>490601.25149012322</v>
      </c>
      <c r="I455" s="53">
        <f t="shared" si="53"/>
        <v>5.0703650741663218</v>
      </c>
      <c r="J455" s="53">
        <f t="shared" si="54"/>
        <v>972742.00031371508</v>
      </c>
      <c r="K455" s="53">
        <f t="shared" si="55"/>
        <v>191848.51309225598</v>
      </c>
      <c r="L455" s="6"/>
    </row>
    <row r="456" spans="1:12" ht="14.4">
      <c r="A456" s="52" t="s">
        <v>41</v>
      </c>
      <c r="B456" s="52" t="s">
        <v>1333</v>
      </c>
      <c r="C456" s="52">
        <v>30</v>
      </c>
      <c r="D456" s="52">
        <v>10.6</v>
      </c>
      <c r="E456" s="52">
        <f t="shared" si="49"/>
        <v>23850</v>
      </c>
      <c r="F456" s="52">
        <f t="shared" si="50"/>
        <v>318</v>
      </c>
      <c r="G456" s="52">
        <f t="shared" si="51"/>
        <v>18.175000000000001</v>
      </c>
      <c r="H456" s="53">
        <f t="shared" si="52"/>
        <v>490601.25149012322</v>
      </c>
      <c r="I456" s="53">
        <f t="shared" si="53"/>
        <v>5.1086130640411636</v>
      </c>
      <c r="J456" s="53">
        <f t="shared" si="54"/>
        <v>972742.00031371508</v>
      </c>
      <c r="K456" s="53">
        <f t="shared" si="55"/>
        <v>190412.15064039876</v>
      </c>
      <c r="L456" s="6"/>
    </row>
    <row r="457" spans="1:12" ht="14.4">
      <c r="A457" s="52" t="s">
        <v>41</v>
      </c>
      <c r="B457" s="52" t="s">
        <v>1334</v>
      </c>
      <c r="C457" s="52">
        <v>32</v>
      </c>
      <c r="D457" s="52">
        <v>0.251</v>
      </c>
      <c r="E457" s="52">
        <f t="shared" si="49"/>
        <v>685.39733333333334</v>
      </c>
      <c r="F457" s="52">
        <f t="shared" si="50"/>
        <v>8.032</v>
      </c>
      <c r="G457" s="52">
        <f t="shared" si="51"/>
        <v>19.175000000000001</v>
      </c>
      <c r="H457" s="53">
        <f t="shared" si="52"/>
        <v>557208.7723433536</v>
      </c>
      <c r="I457" s="53">
        <f t="shared" si="53"/>
        <v>3.2345813528150336</v>
      </c>
      <c r="J457" s="53">
        <f t="shared" si="54"/>
        <v>1039349.5211669455</v>
      </c>
      <c r="K457" s="53">
        <f t="shared" si="55"/>
        <v>321324.2790330213</v>
      </c>
      <c r="L457" s="6"/>
    </row>
    <row r="458" spans="1:12" ht="14.4">
      <c r="A458" s="52" t="s">
        <v>41</v>
      </c>
      <c r="B458" s="52" t="s">
        <v>1335</v>
      </c>
      <c r="C458" s="52">
        <v>32</v>
      </c>
      <c r="D458" s="52">
        <v>0.502</v>
      </c>
      <c r="E458" s="52">
        <f t="shared" si="49"/>
        <v>1370.7946666666667</v>
      </c>
      <c r="F458" s="52">
        <f t="shared" si="50"/>
        <v>16.064</v>
      </c>
      <c r="G458" s="52">
        <f t="shared" si="51"/>
        <v>19.175000000000001</v>
      </c>
      <c r="H458" s="53">
        <f t="shared" si="52"/>
        <v>557208.7723433536</v>
      </c>
      <c r="I458" s="53">
        <f t="shared" si="53"/>
        <v>3.2937206097216776</v>
      </c>
      <c r="J458" s="53">
        <f t="shared" si="54"/>
        <v>1039349.5211669455</v>
      </c>
      <c r="K458" s="53">
        <f t="shared" si="55"/>
        <v>315554.85249696736</v>
      </c>
      <c r="L458" s="6"/>
    </row>
    <row r="459" spans="1:12" ht="14.4">
      <c r="A459" s="52" t="s">
        <v>41</v>
      </c>
      <c r="B459" s="52" t="s">
        <v>1336</v>
      </c>
      <c r="C459" s="52">
        <v>32</v>
      </c>
      <c r="D459" s="52">
        <v>0.754</v>
      </c>
      <c r="E459" s="52">
        <f t="shared" si="49"/>
        <v>2058.9226666666664</v>
      </c>
      <c r="F459" s="52">
        <f t="shared" si="50"/>
        <v>24.128</v>
      </c>
      <c r="G459" s="52">
        <f t="shared" si="51"/>
        <v>19.175000000000001</v>
      </c>
      <c r="H459" s="53">
        <f t="shared" si="52"/>
        <v>557208.7723433536</v>
      </c>
      <c r="I459" s="53">
        <f t="shared" si="53"/>
        <v>3.3526556779506715</v>
      </c>
      <c r="J459" s="53">
        <f t="shared" si="54"/>
        <v>1039349.5211669455</v>
      </c>
      <c r="K459" s="53">
        <f t="shared" si="55"/>
        <v>310007.8328956982</v>
      </c>
      <c r="L459" s="6"/>
    </row>
    <row r="460" spans="1:12" ht="14.4">
      <c r="A460" s="52" t="s">
        <v>41</v>
      </c>
      <c r="B460" s="52" t="s">
        <v>1337</v>
      </c>
      <c r="C460" s="52">
        <v>32</v>
      </c>
      <c r="D460" s="52">
        <v>1.0049999999999999</v>
      </c>
      <c r="E460" s="52">
        <f t="shared" si="49"/>
        <v>2744.3199999999997</v>
      </c>
      <c r="F460" s="52">
        <f t="shared" si="50"/>
        <v>32.159999999999997</v>
      </c>
      <c r="G460" s="52">
        <f t="shared" si="51"/>
        <v>19.175000000000001</v>
      </c>
      <c r="H460" s="53">
        <f t="shared" si="52"/>
        <v>557208.7723433536</v>
      </c>
      <c r="I460" s="53">
        <f t="shared" si="53"/>
        <v>3.4109236649211803</v>
      </c>
      <c r="J460" s="53">
        <f t="shared" si="54"/>
        <v>1039349.5211669455</v>
      </c>
      <c r="K460" s="53">
        <f t="shared" si="55"/>
        <v>304712.0437950237</v>
      </c>
      <c r="L460" s="6"/>
    </row>
    <row r="461" spans="1:12" ht="14.4">
      <c r="A461" s="52" t="s">
        <v>41</v>
      </c>
      <c r="B461" s="52" t="s">
        <v>1338</v>
      </c>
      <c r="C461" s="52">
        <v>32</v>
      </c>
      <c r="D461" s="52">
        <v>1.256</v>
      </c>
      <c r="E461" s="52">
        <f t="shared" si="49"/>
        <v>3429.717333333333</v>
      </c>
      <c r="F461" s="52">
        <f t="shared" si="50"/>
        <v>40.192</v>
      </c>
      <c r="G461" s="52">
        <f t="shared" si="51"/>
        <v>19.175000000000001</v>
      </c>
      <c r="H461" s="53">
        <f t="shared" si="52"/>
        <v>557208.7723433536</v>
      </c>
      <c r="I461" s="53">
        <f t="shared" si="53"/>
        <v>3.4687640665770263</v>
      </c>
      <c r="J461" s="53">
        <f t="shared" si="54"/>
        <v>1039349.5211669455</v>
      </c>
      <c r="K461" s="53">
        <f t="shared" si="55"/>
        <v>299631.07931770489</v>
      </c>
      <c r="L461" s="6"/>
    </row>
    <row r="462" spans="1:12" ht="14.4">
      <c r="A462" s="52" t="s">
        <v>41</v>
      </c>
      <c r="B462" s="52" t="s">
        <v>1339</v>
      </c>
      <c r="C462" s="52">
        <v>32</v>
      </c>
      <c r="D462" s="52">
        <v>1.5069999999999999</v>
      </c>
      <c r="E462" s="52">
        <f t="shared" si="49"/>
        <v>4115.1146666666664</v>
      </c>
      <c r="F462" s="52">
        <f t="shared" si="50"/>
        <v>48.223999999999997</v>
      </c>
      <c r="G462" s="52">
        <f t="shared" si="51"/>
        <v>19.175000000000001</v>
      </c>
      <c r="H462" s="53">
        <f t="shared" si="52"/>
        <v>557208.7723433536</v>
      </c>
      <c r="I462" s="53">
        <f t="shared" si="53"/>
        <v>3.526181572307002</v>
      </c>
      <c r="J462" s="53">
        <f t="shared" si="54"/>
        <v>1039349.5211669455</v>
      </c>
      <c r="K462" s="53">
        <f t="shared" si="55"/>
        <v>294752.12772068108</v>
      </c>
      <c r="L462" s="6"/>
    </row>
    <row r="463" spans="1:12" ht="14.4">
      <c r="A463" s="52" t="s">
        <v>41</v>
      </c>
      <c r="B463" s="52" t="s">
        <v>1340</v>
      </c>
      <c r="C463" s="52">
        <v>32</v>
      </c>
      <c r="D463" s="52">
        <v>1.758</v>
      </c>
      <c r="E463" s="52">
        <f t="shared" si="49"/>
        <v>4800.5119999999997</v>
      </c>
      <c r="F463" s="52">
        <f t="shared" si="50"/>
        <v>56.256</v>
      </c>
      <c r="G463" s="52">
        <f t="shared" si="51"/>
        <v>19.175000000000001</v>
      </c>
      <c r="H463" s="53">
        <f t="shared" si="52"/>
        <v>557208.7723433536</v>
      </c>
      <c r="I463" s="53">
        <f t="shared" si="53"/>
        <v>3.5831808031774126</v>
      </c>
      <c r="J463" s="53">
        <f t="shared" si="54"/>
        <v>1039349.5211669455</v>
      </c>
      <c r="K463" s="53">
        <f t="shared" si="55"/>
        <v>290063.37616156414</v>
      </c>
      <c r="L463" s="6"/>
    </row>
    <row r="464" spans="1:12" ht="14.4">
      <c r="A464" s="52" t="s">
        <v>41</v>
      </c>
      <c r="B464" s="52" t="s">
        <v>1341</v>
      </c>
      <c r="C464" s="52">
        <v>32</v>
      </c>
      <c r="D464" s="52">
        <v>1.01</v>
      </c>
      <c r="E464" s="52">
        <f t="shared" si="49"/>
        <v>2757.9733333333334</v>
      </c>
      <c r="F464" s="52">
        <f t="shared" si="50"/>
        <v>32.32</v>
      </c>
      <c r="G464" s="52">
        <f t="shared" si="51"/>
        <v>19.175000000000001</v>
      </c>
      <c r="H464" s="53">
        <f t="shared" si="52"/>
        <v>557208.7723433536</v>
      </c>
      <c r="I464" s="53">
        <f t="shared" si="53"/>
        <v>3.4120800224619017</v>
      </c>
      <c r="J464" s="53">
        <f t="shared" si="54"/>
        <v>1039349.5211669455</v>
      </c>
      <c r="K464" s="53">
        <f t="shared" si="55"/>
        <v>304608.77656000241</v>
      </c>
      <c r="L464" s="6"/>
    </row>
    <row r="465" spans="1:12" ht="14.4">
      <c r="A465" s="52" t="s">
        <v>41</v>
      </c>
      <c r="B465" s="52" t="s">
        <v>1342</v>
      </c>
      <c r="C465" s="52">
        <v>32</v>
      </c>
      <c r="D465" s="52">
        <v>2.2610000000000001</v>
      </c>
      <c r="E465" s="52">
        <f t="shared" si="49"/>
        <v>6174.0373333333337</v>
      </c>
      <c r="F465" s="52">
        <f t="shared" si="50"/>
        <v>72.352000000000004</v>
      </c>
      <c r="G465" s="52">
        <f t="shared" si="51"/>
        <v>19.175000000000001</v>
      </c>
      <c r="H465" s="53">
        <f t="shared" si="52"/>
        <v>557208.7723433536</v>
      </c>
      <c r="I465" s="53">
        <f t="shared" si="53"/>
        <v>3.6961655877518127</v>
      </c>
      <c r="J465" s="53">
        <f t="shared" si="54"/>
        <v>1039349.5211669455</v>
      </c>
      <c r="K465" s="53">
        <f t="shared" si="55"/>
        <v>281196.68788949691</v>
      </c>
      <c r="L465" s="6"/>
    </row>
    <row r="466" spans="1:12" ht="14.4">
      <c r="A466" s="52" t="s">
        <v>41</v>
      </c>
      <c r="B466" s="52" t="s">
        <v>1343</v>
      </c>
      <c r="C466" s="52">
        <v>32</v>
      </c>
      <c r="D466" s="52">
        <v>2.512</v>
      </c>
      <c r="E466" s="52">
        <f t="shared" si="49"/>
        <v>6859.4346666666661</v>
      </c>
      <c r="F466" s="52">
        <f t="shared" si="50"/>
        <v>80.384</v>
      </c>
      <c r="G466" s="52">
        <f t="shared" si="51"/>
        <v>19.175000000000001</v>
      </c>
      <c r="H466" s="53">
        <f t="shared" si="52"/>
        <v>557208.7723433536</v>
      </c>
      <c r="I466" s="53">
        <f t="shared" si="53"/>
        <v>3.7519354516276406</v>
      </c>
      <c r="J466" s="53">
        <f t="shared" si="54"/>
        <v>1039349.5211669455</v>
      </c>
      <c r="K466" s="53">
        <f t="shared" si="55"/>
        <v>277016.89822943555</v>
      </c>
      <c r="L466" s="6"/>
    </row>
    <row r="467" spans="1:12" ht="14.4">
      <c r="A467" s="52" t="s">
        <v>41</v>
      </c>
      <c r="B467" s="52" t="s">
        <v>1344</v>
      </c>
      <c r="C467" s="52">
        <v>32</v>
      </c>
      <c r="D467" s="52">
        <v>2.7629999999999999</v>
      </c>
      <c r="E467" s="52">
        <f t="shared" si="49"/>
        <v>7544.8319999999994</v>
      </c>
      <c r="F467" s="52">
        <f t="shared" si="50"/>
        <v>88.415999999999997</v>
      </c>
      <c r="G467" s="52">
        <f t="shared" si="51"/>
        <v>19.175000000000001</v>
      </c>
      <c r="H467" s="53">
        <f t="shared" si="52"/>
        <v>557208.7723433536</v>
      </c>
      <c r="I467" s="53">
        <f t="shared" si="53"/>
        <v>3.8073048833249015</v>
      </c>
      <c r="J467" s="53">
        <f t="shared" si="54"/>
        <v>1039349.5211669455</v>
      </c>
      <c r="K467" s="53">
        <f t="shared" si="55"/>
        <v>272988.2562647009</v>
      </c>
      <c r="L467" s="6"/>
    </row>
    <row r="468" spans="1:12" ht="14.4">
      <c r="A468" s="52" t="s">
        <v>41</v>
      </c>
      <c r="B468" s="52" t="s">
        <v>1345</v>
      </c>
      <c r="C468" s="52">
        <v>32</v>
      </c>
      <c r="D468" s="52">
        <v>3.0139999999999998</v>
      </c>
      <c r="E468" s="52">
        <f t="shared" si="49"/>
        <v>8230.2293333333328</v>
      </c>
      <c r="F468" s="52">
        <f t="shared" si="50"/>
        <v>96.447999999999993</v>
      </c>
      <c r="G468" s="52">
        <f t="shared" si="51"/>
        <v>19.175000000000001</v>
      </c>
      <c r="H468" s="53">
        <f t="shared" si="52"/>
        <v>557208.7723433536</v>
      </c>
      <c r="I468" s="53">
        <f t="shared" si="53"/>
        <v>3.8622781801198309</v>
      </c>
      <c r="J468" s="53">
        <f t="shared" si="54"/>
        <v>1039349.5211669455</v>
      </c>
      <c r="K468" s="53">
        <f t="shared" si="55"/>
        <v>269102.70899614453</v>
      </c>
      <c r="L468" s="6"/>
    </row>
    <row r="469" spans="1:12" ht="14.4">
      <c r="A469" s="52" t="s">
        <v>41</v>
      </c>
      <c r="B469" s="52" t="s">
        <v>1346</v>
      </c>
      <c r="C469" s="52">
        <v>32</v>
      </c>
      <c r="D469" s="52">
        <v>3.266</v>
      </c>
      <c r="E469" s="52">
        <f t="shared" si="49"/>
        <v>8918.3573333333334</v>
      </c>
      <c r="F469" s="52">
        <f t="shared" si="50"/>
        <v>104.512</v>
      </c>
      <c r="G469" s="52">
        <f t="shared" si="51"/>
        <v>19.175000000000001</v>
      </c>
      <c r="H469" s="53">
        <f t="shared" si="52"/>
        <v>557208.7723433536</v>
      </c>
      <c r="I469" s="53">
        <f t="shared" si="53"/>
        <v>3.9170762556007404</v>
      </c>
      <c r="J469" s="53">
        <f t="shared" si="54"/>
        <v>1039349.5211669455</v>
      </c>
      <c r="K469" s="53">
        <f t="shared" si="55"/>
        <v>265338.08722279931</v>
      </c>
      <c r="L469" s="6"/>
    </row>
    <row r="470" spans="1:12" ht="14.4">
      <c r="A470" s="52" t="s">
        <v>41</v>
      </c>
      <c r="B470" s="52" t="s">
        <v>1347</v>
      </c>
      <c r="C470" s="52">
        <v>32</v>
      </c>
      <c r="D470" s="52">
        <v>3.5169999999999999</v>
      </c>
      <c r="E470" s="52">
        <f t="shared" si="49"/>
        <v>9603.7546666666658</v>
      </c>
      <c r="F470" s="52">
        <f t="shared" si="50"/>
        <v>112.544</v>
      </c>
      <c r="G470" s="52">
        <f t="shared" si="51"/>
        <v>19.175000000000001</v>
      </c>
      <c r="H470" s="53">
        <f t="shared" si="52"/>
        <v>557208.7723433536</v>
      </c>
      <c r="I470" s="53">
        <f t="shared" si="53"/>
        <v>3.9712683939878799</v>
      </c>
      <c r="J470" s="53">
        <f t="shared" si="54"/>
        <v>1039349.5211669455</v>
      </c>
      <c r="K470" s="53">
        <f t="shared" si="55"/>
        <v>261717.26966135582</v>
      </c>
      <c r="L470" s="6"/>
    </row>
    <row r="471" spans="1:12" ht="14.4">
      <c r="A471" s="52" t="s">
        <v>41</v>
      </c>
      <c r="B471" s="52" t="s">
        <v>1348</v>
      </c>
      <c r="C471" s="52">
        <v>32</v>
      </c>
      <c r="D471" s="52">
        <v>3.7679999999999998</v>
      </c>
      <c r="E471" s="52">
        <f t="shared" si="49"/>
        <v>10289.151999999998</v>
      </c>
      <c r="F471" s="52">
        <f t="shared" si="50"/>
        <v>120.57599999999999</v>
      </c>
      <c r="G471" s="52">
        <f t="shared" si="51"/>
        <v>19.175000000000001</v>
      </c>
      <c r="H471" s="53">
        <f t="shared" si="52"/>
        <v>557208.7723433536</v>
      </c>
      <c r="I471" s="53">
        <f t="shared" si="53"/>
        <v>4.0250769422970114</v>
      </c>
      <c r="J471" s="53">
        <f t="shared" si="54"/>
        <v>1039349.5211669455</v>
      </c>
      <c r="K471" s="53">
        <f t="shared" si="55"/>
        <v>258218.5473885164</v>
      </c>
      <c r="L471" s="6"/>
    </row>
    <row r="472" spans="1:12" ht="14.4">
      <c r="A472" s="52" t="s">
        <v>41</v>
      </c>
      <c r="B472" s="52" t="s">
        <v>1349</v>
      </c>
      <c r="C472" s="52">
        <v>32</v>
      </c>
      <c r="D472" s="52">
        <v>4.0190000000000001</v>
      </c>
      <c r="E472" s="52">
        <f t="shared" si="49"/>
        <v>10974.549333333332</v>
      </c>
      <c r="F472" s="52">
        <f t="shared" si="50"/>
        <v>128.608</v>
      </c>
      <c r="G472" s="52">
        <f t="shared" si="51"/>
        <v>19.175000000000001</v>
      </c>
      <c r="H472" s="53">
        <f t="shared" si="52"/>
        <v>557208.7723433536</v>
      </c>
      <c r="I472" s="53">
        <f t="shared" si="53"/>
        <v>4.0785059589330359</v>
      </c>
      <c r="J472" s="53">
        <f t="shared" si="54"/>
        <v>1039349.5211669455</v>
      </c>
      <c r="K472" s="53">
        <f t="shared" si="55"/>
        <v>254835.84715390392</v>
      </c>
      <c r="L472" s="6"/>
    </row>
    <row r="473" spans="1:12" ht="14.4">
      <c r="A473" s="52" t="s">
        <v>41</v>
      </c>
      <c r="B473" s="52" t="s">
        <v>1350</v>
      </c>
      <c r="C473" s="52">
        <v>32</v>
      </c>
      <c r="D473" s="52">
        <v>4.2699999999999996</v>
      </c>
      <c r="E473" s="52">
        <f t="shared" si="49"/>
        <v>11659.946666666665</v>
      </c>
      <c r="F473" s="52">
        <f t="shared" si="50"/>
        <v>136.63999999999999</v>
      </c>
      <c r="G473" s="52">
        <f t="shared" si="51"/>
        <v>19.175000000000001</v>
      </c>
      <c r="H473" s="53">
        <f t="shared" si="52"/>
        <v>557208.7723433536</v>
      </c>
      <c r="I473" s="53">
        <f t="shared" si="53"/>
        <v>4.1315594452511766</v>
      </c>
      <c r="J473" s="53">
        <f t="shared" si="54"/>
        <v>1039349.5211669455</v>
      </c>
      <c r="K473" s="53">
        <f t="shared" si="55"/>
        <v>251563.4919307711</v>
      </c>
      <c r="L473" s="6"/>
    </row>
    <row r="474" spans="1:12" ht="14.4">
      <c r="A474" s="52" t="s">
        <v>41</v>
      </c>
      <c r="B474" s="52" t="s">
        <v>1351</v>
      </c>
      <c r="C474" s="52">
        <v>32</v>
      </c>
      <c r="D474" s="52">
        <v>4.5220000000000002</v>
      </c>
      <c r="E474" s="52">
        <f t="shared" si="49"/>
        <v>12348.074666666667</v>
      </c>
      <c r="F474" s="52">
        <f t="shared" si="50"/>
        <v>144.70400000000001</v>
      </c>
      <c r="G474" s="52">
        <f t="shared" si="51"/>
        <v>19.175000000000001</v>
      </c>
      <c r="H474" s="53">
        <f t="shared" si="52"/>
        <v>557208.7723433536</v>
      </c>
      <c r="I474" s="53">
        <f t="shared" si="53"/>
        <v>4.1844504966660434</v>
      </c>
      <c r="J474" s="53">
        <f t="shared" si="54"/>
        <v>1039349.5211669455</v>
      </c>
      <c r="K474" s="53">
        <f t="shared" si="55"/>
        <v>248383.75361234316</v>
      </c>
      <c r="L474" s="6"/>
    </row>
    <row r="475" spans="1:12" ht="14.4">
      <c r="A475" s="52" t="s">
        <v>41</v>
      </c>
      <c r="B475" s="52" t="s">
        <v>1352</v>
      </c>
      <c r="C475" s="52">
        <v>32</v>
      </c>
      <c r="D475" s="52">
        <v>4.7329999999999997</v>
      </c>
      <c r="E475" s="52">
        <f t="shared" si="49"/>
        <v>12924.245333333332</v>
      </c>
      <c r="F475" s="52">
        <f t="shared" si="50"/>
        <v>151.45599999999999</v>
      </c>
      <c r="G475" s="52">
        <f t="shared" si="51"/>
        <v>19.175000000000001</v>
      </c>
      <c r="H475" s="53">
        <f t="shared" si="52"/>
        <v>557208.7723433536</v>
      </c>
      <c r="I475" s="53">
        <f t="shared" si="53"/>
        <v>4.2284510228692449</v>
      </c>
      <c r="J475" s="53">
        <f t="shared" si="54"/>
        <v>1039349.5211669455</v>
      </c>
      <c r="K475" s="53">
        <f t="shared" si="55"/>
        <v>245799.11545521169</v>
      </c>
      <c r="L475" s="6"/>
    </row>
    <row r="476" spans="1:12" ht="14.4">
      <c r="A476" s="52" t="s">
        <v>41</v>
      </c>
      <c r="B476" s="52" t="s">
        <v>1353</v>
      </c>
      <c r="C476" s="52">
        <v>32</v>
      </c>
      <c r="D476" s="52">
        <v>5.024</v>
      </c>
      <c r="E476" s="52">
        <f t="shared" si="49"/>
        <v>13718.869333333332</v>
      </c>
      <c r="F476" s="52">
        <f t="shared" si="50"/>
        <v>160.768</v>
      </c>
      <c r="G476" s="52">
        <f t="shared" si="51"/>
        <v>19.175000000000001</v>
      </c>
      <c r="H476" s="53">
        <f t="shared" si="52"/>
        <v>557208.7723433536</v>
      </c>
      <c r="I476" s="53">
        <f t="shared" si="53"/>
        <v>4.288712151800155</v>
      </c>
      <c r="J476" s="53">
        <f t="shared" si="54"/>
        <v>1039349.5211669455</v>
      </c>
      <c r="K476" s="53">
        <f t="shared" si="55"/>
        <v>242345.36718224053</v>
      </c>
      <c r="L476" s="6"/>
    </row>
    <row r="477" spans="1:12" ht="14.4">
      <c r="A477" s="52" t="s">
        <v>41</v>
      </c>
      <c r="B477" s="52" t="s">
        <v>1354</v>
      </c>
      <c r="C477" s="52">
        <v>32</v>
      </c>
      <c r="D477" s="52">
        <v>5.2750000000000004</v>
      </c>
      <c r="E477" s="52">
        <f t="shared" si="49"/>
        <v>14404.266666666666</v>
      </c>
      <c r="F477" s="52">
        <f t="shared" si="50"/>
        <v>168.8</v>
      </c>
      <c r="G477" s="52">
        <f t="shared" si="51"/>
        <v>19.175000000000001</v>
      </c>
      <c r="H477" s="53">
        <f t="shared" si="52"/>
        <v>557208.7723433536</v>
      </c>
      <c r="I477" s="53">
        <f t="shared" si="53"/>
        <v>4.340300996863486</v>
      </c>
      <c r="J477" s="53">
        <f t="shared" si="54"/>
        <v>1039349.5211669455</v>
      </c>
      <c r="K477" s="53">
        <f t="shared" si="55"/>
        <v>239464.84861718814</v>
      </c>
      <c r="L477" s="6"/>
    </row>
    <row r="478" spans="1:12" ht="14.4">
      <c r="A478" s="52" t="s">
        <v>41</v>
      </c>
      <c r="B478" s="52" t="s">
        <v>1355</v>
      </c>
      <c r="C478" s="52">
        <v>32</v>
      </c>
      <c r="D478" s="52">
        <v>5.5259999999999998</v>
      </c>
      <c r="E478" s="52">
        <f t="shared" si="49"/>
        <v>15089.663999999999</v>
      </c>
      <c r="F478" s="52">
        <f t="shared" si="50"/>
        <v>176.83199999999999</v>
      </c>
      <c r="G478" s="52">
        <f t="shared" si="51"/>
        <v>19.175000000000001</v>
      </c>
      <c r="H478" s="53">
        <f t="shared" si="52"/>
        <v>557208.7723433536</v>
      </c>
      <c r="I478" s="53">
        <f t="shared" si="53"/>
        <v>4.3915335116411125</v>
      </c>
      <c r="J478" s="53">
        <f t="shared" si="54"/>
        <v>1039349.5211669455</v>
      </c>
      <c r="K478" s="53">
        <f t="shared" si="55"/>
        <v>236671.20344449821</v>
      </c>
      <c r="L478" s="6"/>
    </row>
    <row r="479" spans="1:12" ht="14.4">
      <c r="A479" s="52" t="s">
        <v>41</v>
      </c>
      <c r="B479" s="52" t="s">
        <v>1356</v>
      </c>
      <c r="C479" s="52">
        <v>32</v>
      </c>
      <c r="D479" s="52">
        <v>5.7779999999999996</v>
      </c>
      <c r="E479" s="52">
        <f t="shared" si="49"/>
        <v>15777.791999999998</v>
      </c>
      <c r="F479" s="52">
        <f t="shared" si="50"/>
        <v>184.89599999999999</v>
      </c>
      <c r="G479" s="52">
        <f t="shared" si="51"/>
        <v>19.175000000000001</v>
      </c>
      <c r="H479" s="53">
        <f t="shared" si="52"/>
        <v>557208.7723433536</v>
      </c>
      <c r="I479" s="53">
        <f t="shared" si="53"/>
        <v>4.4426153834436315</v>
      </c>
      <c r="J479" s="53">
        <f t="shared" si="54"/>
        <v>1039349.5211669455</v>
      </c>
      <c r="K479" s="53">
        <f t="shared" si="55"/>
        <v>233949.92171510201</v>
      </c>
      <c r="L479" s="6"/>
    </row>
    <row r="480" spans="1:12" ht="14.4">
      <c r="A480" s="52" t="s">
        <v>41</v>
      </c>
      <c r="B480" s="52" t="s">
        <v>1357</v>
      </c>
      <c r="C480" s="52">
        <v>32</v>
      </c>
      <c r="D480" s="52">
        <v>6.0289999999999999</v>
      </c>
      <c r="E480" s="52">
        <f t="shared" si="49"/>
        <v>16463.189333333332</v>
      </c>
      <c r="F480" s="52">
        <f t="shared" si="50"/>
        <v>192.928</v>
      </c>
      <c r="G480" s="52">
        <f t="shared" si="51"/>
        <v>19.175000000000001</v>
      </c>
      <c r="H480" s="53">
        <f t="shared" si="52"/>
        <v>557208.7723433536</v>
      </c>
      <c r="I480" s="53">
        <f t="shared" si="53"/>
        <v>4.4931448411891397</v>
      </c>
      <c r="J480" s="53">
        <f t="shared" si="54"/>
        <v>1039349.5211669455</v>
      </c>
      <c r="K480" s="53">
        <f t="shared" si="55"/>
        <v>231318.9442813232</v>
      </c>
      <c r="L480" s="6"/>
    </row>
    <row r="481" spans="1:12" ht="14.4">
      <c r="A481" s="52" t="s">
        <v>41</v>
      </c>
      <c r="B481" s="52" t="s">
        <v>1358</v>
      </c>
      <c r="C481" s="52">
        <v>32</v>
      </c>
      <c r="D481" s="52">
        <v>6.28</v>
      </c>
      <c r="E481" s="52">
        <f t="shared" si="49"/>
        <v>17148.586666666666</v>
      </c>
      <c r="F481" s="52">
        <f t="shared" si="50"/>
        <v>200.96</v>
      </c>
      <c r="G481" s="52">
        <f t="shared" si="51"/>
        <v>19.175000000000001</v>
      </c>
      <c r="H481" s="53">
        <f t="shared" si="52"/>
        <v>557208.7723433536</v>
      </c>
      <c r="I481" s="53">
        <f t="shared" si="53"/>
        <v>4.5433288695981568</v>
      </c>
      <c r="J481" s="53">
        <f t="shared" si="54"/>
        <v>1039349.5211669455</v>
      </c>
      <c r="K481" s="53">
        <f t="shared" si="55"/>
        <v>228763.87578319258</v>
      </c>
      <c r="L481" s="6"/>
    </row>
    <row r="482" spans="1:12" ht="14.4">
      <c r="A482" s="52" t="s">
        <v>41</v>
      </c>
      <c r="B482" s="52" t="s">
        <v>1359</v>
      </c>
      <c r="C482" s="52">
        <v>32</v>
      </c>
      <c r="D482" s="52">
        <v>6.5309999999999997</v>
      </c>
      <c r="E482" s="52">
        <f t="shared" si="49"/>
        <v>17833.983999999997</v>
      </c>
      <c r="F482" s="52">
        <f t="shared" si="50"/>
        <v>208.99199999999999</v>
      </c>
      <c r="G482" s="52">
        <f t="shared" si="51"/>
        <v>19.175000000000001</v>
      </c>
      <c r="H482" s="53">
        <f t="shared" si="52"/>
        <v>557208.7723433536</v>
      </c>
      <c r="I482" s="53">
        <f t="shared" si="53"/>
        <v>4.5931709987391409</v>
      </c>
      <c r="J482" s="53">
        <f t="shared" si="54"/>
        <v>1039349.5211669455</v>
      </c>
      <c r="K482" s="53">
        <f t="shared" si="55"/>
        <v>226281.47775300647</v>
      </c>
      <c r="L482" s="6"/>
    </row>
    <row r="483" spans="1:12" ht="14.4">
      <c r="A483" s="52" t="s">
        <v>41</v>
      </c>
      <c r="B483" s="52" t="s">
        <v>1360</v>
      </c>
      <c r="C483" s="52">
        <v>32</v>
      </c>
      <c r="D483" s="52">
        <v>6.782</v>
      </c>
      <c r="E483" s="52">
        <f t="shared" si="49"/>
        <v>18519.381333333331</v>
      </c>
      <c r="F483" s="52">
        <f t="shared" si="50"/>
        <v>217.024</v>
      </c>
      <c r="G483" s="52">
        <f t="shared" si="51"/>
        <v>19.175000000000001</v>
      </c>
      <c r="H483" s="53">
        <f t="shared" si="52"/>
        <v>557208.7723433536</v>
      </c>
      <c r="I483" s="53">
        <f t="shared" si="53"/>
        <v>4.6426747107437745</v>
      </c>
      <c r="J483" s="53">
        <f t="shared" si="54"/>
        <v>1039349.5211669455</v>
      </c>
      <c r="K483" s="53">
        <f t="shared" si="55"/>
        <v>223868.69335509351</v>
      </c>
      <c r="L483" s="6"/>
    </row>
    <row r="484" spans="1:12" ht="14.4">
      <c r="A484" s="52" t="s">
        <v>41</v>
      </c>
      <c r="B484" s="52" t="s">
        <v>1361</v>
      </c>
      <c r="C484" s="52">
        <v>32</v>
      </c>
      <c r="D484" s="52">
        <v>7.0339999999999998</v>
      </c>
      <c r="E484" s="52">
        <f t="shared" si="49"/>
        <v>19207.509333333332</v>
      </c>
      <c r="F484" s="52">
        <f t="shared" si="50"/>
        <v>225.08799999999999</v>
      </c>
      <c r="G484" s="52">
        <f t="shared" si="51"/>
        <v>19.175000000000001</v>
      </c>
      <c r="H484" s="53">
        <f t="shared" si="52"/>
        <v>557208.7723433536</v>
      </c>
      <c r="I484" s="53">
        <f t="shared" si="53"/>
        <v>4.6920386665607685</v>
      </c>
      <c r="J484" s="53">
        <f t="shared" si="54"/>
        <v>1039349.5211669455</v>
      </c>
      <c r="K484" s="53">
        <f t="shared" si="55"/>
        <v>221513.41773335839</v>
      </c>
      <c r="L484" s="6"/>
    </row>
    <row r="485" spans="1:12" ht="14.4">
      <c r="A485" s="52" t="s">
        <v>41</v>
      </c>
      <c r="B485" s="52" t="s">
        <v>1362</v>
      </c>
      <c r="C485" s="52">
        <v>32</v>
      </c>
      <c r="D485" s="52">
        <v>7.2850000000000001</v>
      </c>
      <c r="E485" s="52">
        <f t="shared" si="49"/>
        <v>19892.906666666666</v>
      </c>
      <c r="F485" s="52">
        <f t="shared" si="50"/>
        <v>233.12</v>
      </c>
      <c r="G485" s="52">
        <f t="shared" si="51"/>
        <v>19.175000000000001</v>
      </c>
      <c r="H485" s="53">
        <f t="shared" si="52"/>
        <v>557208.7723433536</v>
      </c>
      <c r="I485" s="53">
        <f t="shared" si="53"/>
        <v>4.7408744886055949</v>
      </c>
      <c r="J485" s="53">
        <f t="shared" si="54"/>
        <v>1039349.5211669455</v>
      </c>
      <c r="K485" s="53">
        <f t="shared" si="55"/>
        <v>219231.60456260951</v>
      </c>
      <c r="L485" s="6"/>
    </row>
    <row r="486" spans="1:12" ht="14.4">
      <c r="A486" s="52" t="s">
        <v>41</v>
      </c>
      <c r="B486" s="52" t="s">
        <v>1363</v>
      </c>
      <c r="C486" s="52">
        <v>32</v>
      </c>
      <c r="D486" s="52">
        <v>7.5359999999999996</v>
      </c>
      <c r="E486" s="52">
        <f t="shared" si="49"/>
        <v>20578.303999999996</v>
      </c>
      <c r="F486" s="52">
        <f t="shared" si="50"/>
        <v>241.15199999999999</v>
      </c>
      <c r="G486" s="52">
        <f t="shared" si="51"/>
        <v>19.175000000000001</v>
      </c>
      <c r="H486" s="53">
        <f t="shared" si="52"/>
        <v>557208.7723433536</v>
      </c>
      <c r="I486" s="53">
        <f t="shared" si="53"/>
        <v>4.7893820735453643</v>
      </c>
      <c r="J486" s="53">
        <f t="shared" si="54"/>
        <v>1039349.5211669455</v>
      </c>
      <c r="K486" s="53">
        <f t="shared" si="55"/>
        <v>217011.19376294856</v>
      </c>
      <c r="L486" s="6"/>
    </row>
    <row r="487" spans="1:12" ht="14.4">
      <c r="A487" s="52" t="s">
        <v>41</v>
      </c>
      <c r="B487" s="52" t="s">
        <v>1364</v>
      </c>
      <c r="C487" s="52">
        <v>32</v>
      </c>
      <c r="D487" s="52">
        <v>7.7869999999999999</v>
      </c>
      <c r="E487" s="52">
        <f t="shared" si="49"/>
        <v>21263.701333333331</v>
      </c>
      <c r="F487" s="52">
        <f t="shared" si="50"/>
        <v>249.184</v>
      </c>
      <c r="G487" s="52">
        <f t="shared" si="51"/>
        <v>19.175000000000001</v>
      </c>
      <c r="H487" s="53">
        <f t="shared" si="52"/>
        <v>557208.7723433536</v>
      </c>
      <c r="I487" s="53">
        <f t="shared" si="53"/>
        <v>4.8375647195350071</v>
      </c>
      <c r="J487" s="53">
        <f t="shared" si="54"/>
        <v>1039349.5211669455</v>
      </c>
      <c r="K487" s="53">
        <f t="shared" si="55"/>
        <v>214849.73978122798</v>
      </c>
      <c r="L487" s="6"/>
    </row>
    <row r="488" spans="1:12" ht="14.4">
      <c r="A488" s="52" t="s">
        <v>41</v>
      </c>
      <c r="B488" s="52" t="s">
        <v>1365</v>
      </c>
      <c r="C488" s="52">
        <v>32</v>
      </c>
      <c r="D488" s="52">
        <v>8.0380000000000003</v>
      </c>
      <c r="E488" s="52">
        <f t="shared" si="49"/>
        <v>21949.098666666665</v>
      </c>
      <c r="F488" s="52">
        <f t="shared" si="50"/>
        <v>257.21600000000001</v>
      </c>
      <c r="G488" s="52">
        <f t="shared" si="51"/>
        <v>19.175000000000001</v>
      </c>
      <c r="H488" s="53">
        <f t="shared" si="52"/>
        <v>557208.7723433536</v>
      </c>
      <c r="I488" s="53">
        <f t="shared" si="53"/>
        <v>4.8854256806900986</v>
      </c>
      <c r="J488" s="53">
        <f t="shared" si="54"/>
        <v>1039349.5211669455</v>
      </c>
      <c r="K488" s="53">
        <f t="shared" si="55"/>
        <v>212744.9252324171</v>
      </c>
      <c r="L488" s="6"/>
    </row>
    <row r="489" spans="1:12" ht="14.4">
      <c r="A489" s="52" t="s">
        <v>41</v>
      </c>
      <c r="B489" s="52" t="s">
        <v>1366</v>
      </c>
      <c r="C489" s="52">
        <v>32</v>
      </c>
      <c r="D489" s="52">
        <v>8.2899999999999991</v>
      </c>
      <c r="E489" s="52">
        <f t="shared" si="49"/>
        <v>22637.226666666662</v>
      </c>
      <c r="F489" s="52">
        <f t="shared" si="50"/>
        <v>265.27999999999997</v>
      </c>
      <c r="G489" s="52">
        <f t="shared" si="51"/>
        <v>19.175000000000001</v>
      </c>
      <c r="H489" s="53">
        <f t="shared" si="52"/>
        <v>557208.7723433536</v>
      </c>
      <c r="I489" s="53">
        <f t="shared" si="53"/>
        <v>4.9331569474275057</v>
      </c>
      <c r="J489" s="53">
        <f t="shared" si="54"/>
        <v>1039349.5211669455</v>
      </c>
      <c r="K489" s="53">
        <f t="shared" si="55"/>
        <v>210686.48985695362</v>
      </c>
      <c r="L489" s="6"/>
    </row>
    <row r="490" spans="1:12" ht="14.4">
      <c r="A490" s="52" t="s">
        <v>41</v>
      </c>
      <c r="B490" s="52" t="s">
        <v>1367</v>
      </c>
      <c r="C490" s="52">
        <v>32</v>
      </c>
      <c r="D490" s="52">
        <v>8.5410000000000004</v>
      </c>
      <c r="E490" s="52">
        <f t="shared" si="49"/>
        <v>23322.624</v>
      </c>
      <c r="F490" s="52">
        <f t="shared" si="50"/>
        <v>273.31200000000001</v>
      </c>
      <c r="G490" s="52">
        <f t="shared" si="51"/>
        <v>19.175000000000001</v>
      </c>
      <c r="H490" s="53">
        <f t="shared" si="52"/>
        <v>557208.7723433536</v>
      </c>
      <c r="I490" s="53">
        <f t="shared" si="53"/>
        <v>4.9803828788329705</v>
      </c>
      <c r="J490" s="53">
        <f t="shared" si="54"/>
        <v>1039349.5211669455</v>
      </c>
      <c r="K490" s="53">
        <f t="shared" si="55"/>
        <v>208688.67845166381</v>
      </c>
      <c r="L490" s="6"/>
    </row>
    <row r="491" spans="1:12" ht="14.4">
      <c r="A491" s="52" t="s">
        <v>41</v>
      </c>
      <c r="B491" s="52" t="s">
        <v>1368</v>
      </c>
      <c r="C491" s="52">
        <v>32</v>
      </c>
      <c r="D491" s="52">
        <v>8.7919999999999998</v>
      </c>
      <c r="E491" s="52">
        <f t="shared" si="49"/>
        <v>24008.02133333333</v>
      </c>
      <c r="F491" s="52">
        <f t="shared" si="50"/>
        <v>281.34399999999999</v>
      </c>
      <c r="G491" s="52">
        <f t="shared" si="51"/>
        <v>19.175000000000001</v>
      </c>
      <c r="H491" s="53">
        <f t="shared" si="52"/>
        <v>557208.7723433536</v>
      </c>
      <c r="I491" s="53">
        <f t="shared" si="53"/>
        <v>5.0272966431406898</v>
      </c>
      <c r="J491" s="53">
        <f t="shared" si="54"/>
        <v>1039349.5211669455</v>
      </c>
      <c r="K491" s="53">
        <f t="shared" si="55"/>
        <v>206741.23588570167</v>
      </c>
      <c r="L491" s="6"/>
    </row>
    <row r="492" spans="1:12" ht="14.4">
      <c r="A492" s="52" t="s">
        <v>41</v>
      </c>
      <c r="B492" s="52" t="s">
        <v>1369</v>
      </c>
      <c r="C492" s="52">
        <v>32</v>
      </c>
      <c r="D492" s="52">
        <v>9.0429999999999993</v>
      </c>
      <c r="E492" s="52">
        <f t="shared" si="49"/>
        <v>24693.418666666665</v>
      </c>
      <c r="F492" s="52">
        <f t="shared" si="50"/>
        <v>289.37599999999998</v>
      </c>
      <c r="G492" s="52">
        <f t="shared" si="51"/>
        <v>19.175000000000001</v>
      </c>
      <c r="H492" s="53">
        <f t="shared" si="52"/>
        <v>557208.7723433536</v>
      </c>
      <c r="I492" s="53">
        <f t="shared" si="53"/>
        <v>5.0739013253280634</v>
      </c>
      <c r="J492" s="53">
        <f t="shared" si="54"/>
        <v>1039349.5211669455</v>
      </c>
      <c r="K492" s="53">
        <f t="shared" si="55"/>
        <v>204842.28102322115</v>
      </c>
      <c r="L492" s="6"/>
    </row>
    <row r="493" spans="1:12" ht="14.4">
      <c r="A493" s="52" t="s">
        <v>41</v>
      </c>
      <c r="B493" s="52" t="s">
        <v>1370</v>
      </c>
      <c r="C493" s="52">
        <v>32</v>
      </c>
      <c r="D493" s="52">
        <v>9.2940000000000005</v>
      </c>
      <c r="E493" s="52">
        <f t="shared" si="49"/>
        <v>25378.815999999999</v>
      </c>
      <c r="F493" s="52">
        <f t="shared" si="50"/>
        <v>297.40800000000002</v>
      </c>
      <c r="G493" s="52">
        <f t="shared" si="51"/>
        <v>19.175000000000001</v>
      </c>
      <c r="H493" s="53">
        <f t="shared" si="52"/>
        <v>557208.7723433536</v>
      </c>
      <c r="I493" s="53">
        <f t="shared" si="53"/>
        <v>5.1201999698564258</v>
      </c>
      <c r="J493" s="53">
        <f t="shared" si="54"/>
        <v>1039349.5211669455</v>
      </c>
      <c r="K493" s="53">
        <f t="shared" si="55"/>
        <v>202990.02525014459</v>
      </c>
      <c r="L493" s="6"/>
    </row>
    <row r="494" spans="1:12" ht="14.4">
      <c r="A494" s="52" t="s">
        <v>41</v>
      </c>
      <c r="B494" s="52" t="s">
        <v>1371</v>
      </c>
      <c r="C494" s="52">
        <v>32</v>
      </c>
      <c r="D494" s="52">
        <v>9.5459999999999994</v>
      </c>
      <c r="E494" s="52">
        <f t="shared" si="49"/>
        <v>26066.943999999996</v>
      </c>
      <c r="F494" s="52">
        <f t="shared" si="50"/>
        <v>305.47199999999998</v>
      </c>
      <c r="G494" s="52">
        <f t="shared" si="51"/>
        <v>19.175000000000001</v>
      </c>
      <c r="H494" s="53">
        <f t="shared" si="52"/>
        <v>557208.7723433536</v>
      </c>
      <c r="I494" s="53">
        <f t="shared" si="53"/>
        <v>5.1663782287002373</v>
      </c>
      <c r="J494" s="53">
        <f t="shared" si="54"/>
        <v>1039349.5211669455</v>
      </c>
      <c r="K494" s="53">
        <f t="shared" si="55"/>
        <v>201175.65442521346</v>
      </c>
      <c r="L494" s="6"/>
    </row>
    <row r="495" spans="1:12" ht="14.4">
      <c r="A495" s="52" t="s">
        <v>41</v>
      </c>
      <c r="B495" s="52" t="s">
        <v>1372</v>
      </c>
      <c r="C495" s="52">
        <v>32</v>
      </c>
      <c r="D495" s="52">
        <v>9.7970000000000006</v>
      </c>
      <c r="E495" s="52">
        <f t="shared" si="49"/>
        <v>26752.341333333334</v>
      </c>
      <c r="F495" s="52">
        <f t="shared" si="50"/>
        <v>313.50400000000002</v>
      </c>
      <c r="G495" s="52">
        <f t="shared" si="51"/>
        <v>19.175000000000001</v>
      </c>
      <c r="H495" s="53">
        <f t="shared" si="52"/>
        <v>557208.7723433536</v>
      </c>
      <c r="I495" s="53">
        <f t="shared" si="53"/>
        <v>5.2120725829224881</v>
      </c>
      <c r="J495" s="53">
        <f t="shared" si="54"/>
        <v>1039349.5211669455</v>
      </c>
      <c r="K495" s="53">
        <f t="shared" si="55"/>
        <v>199411.94306702583</v>
      </c>
      <c r="L495" s="6"/>
    </row>
    <row r="496" spans="1:12" ht="14.4">
      <c r="A496" s="52" t="s">
        <v>41</v>
      </c>
      <c r="B496" s="52" t="s">
        <v>1373</v>
      </c>
      <c r="C496" s="52">
        <v>32</v>
      </c>
      <c r="D496" s="52">
        <v>10.050000000000001</v>
      </c>
      <c r="E496" s="52">
        <f t="shared" si="49"/>
        <v>27443.200000000001</v>
      </c>
      <c r="F496" s="52">
        <f t="shared" si="50"/>
        <v>321.60000000000002</v>
      </c>
      <c r="G496" s="52">
        <f t="shared" si="51"/>
        <v>19.175000000000001</v>
      </c>
      <c r="H496" s="53">
        <f t="shared" si="52"/>
        <v>557208.7723433536</v>
      </c>
      <c r="I496" s="53">
        <f t="shared" si="53"/>
        <v>5.2578303533746196</v>
      </c>
      <c r="J496" s="53">
        <f t="shared" si="54"/>
        <v>1039349.5211669455</v>
      </c>
      <c r="K496" s="53">
        <f t="shared" si="55"/>
        <v>197676.50367415571</v>
      </c>
      <c r="L496" s="6"/>
    </row>
    <row r="497" spans="1:12" ht="14.4">
      <c r="A497" s="52" t="s">
        <v>41</v>
      </c>
      <c r="B497" s="52" t="s">
        <v>1374</v>
      </c>
      <c r="C497" s="52">
        <v>32</v>
      </c>
      <c r="D497" s="52">
        <v>10.3</v>
      </c>
      <c r="E497" s="52">
        <f t="shared" si="49"/>
        <v>28125.866666666669</v>
      </c>
      <c r="F497" s="52">
        <f t="shared" si="50"/>
        <v>329.6</v>
      </c>
      <c r="G497" s="52">
        <f t="shared" si="51"/>
        <v>19.175000000000001</v>
      </c>
      <c r="H497" s="53">
        <f t="shared" si="52"/>
        <v>557208.7723433536</v>
      </c>
      <c r="I497" s="53">
        <f t="shared" si="53"/>
        <v>5.3027519009651245</v>
      </c>
      <c r="J497" s="53">
        <f t="shared" si="54"/>
        <v>1039349.5211669455</v>
      </c>
      <c r="K497" s="53">
        <f t="shared" si="55"/>
        <v>196001.91383228381</v>
      </c>
      <c r="L497" s="6"/>
    </row>
    <row r="498" spans="1:12" ht="14.4">
      <c r="A498" s="52" t="s">
        <v>41</v>
      </c>
      <c r="B498" s="52" t="s">
        <v>1375</v>
      </c>
      <c r="C498" s="52">
        <v>32</v>
      </c>
      <c r="D498" s="52">
        <v>10.55</v>
      </c>
      <c r="E498" s="52">
        <f t="shared" si="49"/>
        <v>28808.533333333333</v>
      </c>
      <c r="F498" s="52">
        <f t="shared" si="50"/>
        <v>337.6</v>
      </c>
      <c r="G498" s="52">
        <f t="shared" si="51"/>
        <v>19.175000000000001</v>
      </c>
      <c r="H498" s="53">
        <f t="shared" si="52"/>
        <v>557208.7723433536</v>
      </c>
      <c r="I498" s="53">
        <f t="shared" si="53"/>
        <v>5.3473843879256924</v>
      </c>
      <c r="J498" s="53">
        <f t="shared" si="54"/>
        <v>1039349.5211669455</v>
      </c>
      <c r="K498" s="53">
        <f t="shared" si="55"/>
        <v>194365.96394936185</v>
      </c>
      <c r="L498" s="6"/>
    </row>
    <row r="499" spans="1:12" ht="14.4">
      <c r="A499" s="52" t="s">
        <v>41</v>
      </c>
      <c r="B499" s="52" t="s">
        <v>1376</v>
      </c>
      <c r="C499" s="52">
        <v>32</v>
      </c>
      <c r="D499" s="52">
        <v>10.8</v>
      </c>
      <c r="E499" s="52">
        <f t="shared" si="49"/>
        <v>29491.200000000001</v>
      </c>
      <c r="F499" s="52">
        <f t="shared" si="50"/>
        <v>345.6</v>
      </c>
      <c r="G499" s="52">
        <f t="shared" si="51"/>
        <v>19.175000000000001</v>
      </c>
      <c r="H499" s="53">
        <f t="shared" si="52"/>
        <v>557208.7723433536</v>
      </c>
      <c r="I499" s="53">
        <f t="shared" si="53"/>
        <v>5.3917305953741277</v>
      </c>
      <c r="J499" s="53">
        <f t="shared" si="54"/>
        <v>1039349.5211669455</v>
      </c>
      <c r="K499" s="53">
        <f t="shared" si="55"/>
        <v>192767.3318950065</v>
      </c>
      <c r="L499" s="6"/>
    </row>
    <row r="500" spans="1:12" ht="14.4">
      <c r="A500" s="52" t="s">
        <v>41</v>
      </c>
      <c r="B500" s="52" t="s">
        <v>1377</v>
      </c>
      <c r="C500" s="52">
        <v>32</v>
      </c>
      <c r="D500" s="52">
        <v>11.05</v>
      </c>
      <c r="E500" s="52">
        <f t="shared" si="49"/>
        <v>30173.866666666669</v>
      </c>
      <c r="F500" s="52">
        <f t="shared" si="50"/>
        <v>353.6</v>
      </c>
      <c r="G500" s="52">
        <f t="shared" si="51"/>
        <v>19.175000000000001</v>
      </c>
      <c r="H500" s="53">
        <f t="shared" si="52"/>
        <v>557208.7723433536</v>
      </c>
      <c r="I500" s="53">
        <f t="shared" si="53"/>
        <v>5.4357932688652681</v>
      </c>
      <c r="J500" s="53">
        <f t="shared" si="54"/>
        <v>1039349.5211669455</v>
      </c>
      <c r="K500" s="53">
        <f t="shared" si="55"/>
        <v>191204.755177143</v>
      </c>
      <c r="L500" s="6"/>
    </row>
    <row r="501" spans="1:12" ht="14.4">
      <c r="A501" s="52" t="s">
        <v>41</v>
      </c>
      <c r="B501" s="52" t="s">
        <v>1378</v>
      </c>
      <c r="C501" s="52">
        <v>32</v>
      </c>
      <c r="D501" s="52">
        <v>11.3</v>
      </c>
      <c r="E501" s="52">
        <f t="shared" si="49"/>
        <v>30856.533333333333</v>
      </c>
      <c r="F501" s="52">
        <f t="shared" si="50"/>
        <v>361.6</v>
      </c>
      <c r="G501" s="52">
        <f t="shared" si="51"/>
        <v>19.175000000000001</v>
      </c>
      <c r="H501" s="53">
        <f t="shared" si="52"/>
        <v>557208.7723433536</v>
      </c>
      <c r="I501" s="53">
        <f t="shared" si="53"/>
        <v>5.4795751189576185</v>
      </c>
      <c r="J501" s="53">
        <f t="shared" si="54"/>
        <v>1039349.5211669455</v>
      </c>
      <c r="K501" s="53">
        <f t="shared" si="55"/>
        <v>189677.02761681663</v>
      </c>
      <c r="L501" s="6"/>
    </row>
    <row r="502" spans="1:12" ht="14.4">
      <c r="A502" s="52" t="s">
        <v>41</v>
      </c>
      <c r="B502" s="52" t="s">
        <v>1379</v>
      </c>
      <c r="C502" s="52">
        <v>34</v>
      </c>
      <c r="D502" s="52">
        <v>0.26700000000000002</v>
      </c>
      <c r="E502" s="52">
        <f t="shared" si="49"/>
        <v>874.51400000000001</v>
      </c>
      <c r="F502" s="52">
        <f t="shared" si="50"/>
        <v>9.0780000000000012</v>
      </c>
      <c r="G502" s="52">
        <f t="shared" si="51"/>
        <v>20.175000000000001</v>
      </c>
      <c r="H502" s="53">
        <f t="shared" si="52"/>
        <v>628114.06209658401</v>
      </c>
      <c r="I502" s="53">
        <f t="shared" si="53"/>
        <v>3.2465146827508513</v>
      </c>
      <c r="J502" s="53">
        <f t="shared" si="54"/>
        <v>1110254.8109201759</v>
      </c>
      <c r="K502" s="53">
        <f t="shared" si="55"/>
        <v>341983.60993686615</v>
      </c>
      <c r="L502" s="6"/>
    </row>
    <row r="503" spans="1:12" ht="14.4">
      <c r="A503" s="52" t="s">
        <v>41</v>
      </c>
      <c r="B503" s="52" t="s">
        <v>1380</v>
      </c>
      <c r="C503" s="52">
        <v>34</v>
      </c>
      <c r="D503" s="52">
        <v>0.53400000000000003</v>
      </c>
      <c r="E503" s="52">
        <f t="shared" si="49"/>
        <v>1749.028</v>
      </c>
      <c r="F503" s="52">
        <f t="shared" si="50"/>
        <v>18.156000000000002</v>
      </c>
      <c r="G503" s="52">
        <f t="shared" si="51"/>
        <v>20.175000000000001</v>
      </c>
      <c r="H503" s="53">
        <f t="shared" si="52"/>
        <v>628114.06209658401</v>
      </c>
      <c r="I503" s="53">
        <f t="shared" si="53"/>
        <v>3.3174301978304097</v>
      </c>
      <c r="J503" s="53">
        <f t="shared" si="54"/>
        <v>1110254.8109201759</v>
      </c>
      <c r="K503" s="53">
        <f t="shared" si="55"/>
        <v>334673.14900740923</v>
      </c>
      <c r="L503" s="6"/>
    </row>
    <row r="504" spans="1:12" ht="14.4">
      <c r="A504" s="52" t="s">
        <v>41</v>
      </c>
      <c r="B504" s="52" t="s">
        <v>1381</v>
      </c>
      <c r="C504" s="52">
        <v>34</v>
      </c>
      <c r="D504" s="52">
        <v>0.80100000000000005</v>
      </c>
      <c r="E504" s="52">
        <f t="shared" si="49"/>
        <v>2623.5420000000004</v>
      </c>
      <c r="F504" s="52">
        <f t="shared" si="50"/>
        <v>27.234000000000002</v>
      </c>
      <c r="G504" s="52">
        <f t="shared" si="51"/>
        <v>20.175000000000001</v>
      </c>
      <c r="H504" s="53">
        <f t="shared" si="52"/>
        <v>628114.06209658401</v>
      </c>
      <c r="I504" s="53">
        <f t="shared" si="53"/>
        <v>3.3877540437883797</v>
      </c>
      <c r="J504" s="53">
        <f t="shared" si="54"/>
        <v>1110254.8109201759</v>
      </c>
      <c r="K504" s="53">
        <f t="shared" si="55"/>
        <v>327725.92005487671</v>
      </c>
      <c r="L504" s="6"/>
    </row>
    <row r="505" spans="1:12" ht="14.4">
      <c r="A505" s="52" t="s">
        <v>41</v>
      </c>
      <c r="B505" s="52" t="s">
        <v>1382</v>
      </c>
      <c r="C505" s="52">
        <v>34</v>
      </c>
      <c r="D505" s="52">
        <v>1.0680000000000001</v>
      </c>
      <c r="E505" s="52">
        <f t="shared" si="49"/>
        <v>3498.056</v>
      </c>
      <c r="F505" s="52">
        <f t="shared" si="50"/>
        <v>36.312000000000005</v>
      </c>
      <c r="G505" s="52">
        <f t="shared" si="51"/>
        <v>20.175000000000001</v>
      </c>
      <c r="H505" s="53">
        <f t="shared" si="52"/>
        <v>628114.06209658401</v>
      </c>
      <c r="I505" s="53">
        <f t="shared" si="53"/>
        <v>3.4574935945690379</v>
      </c>
      <c r="J505" s="53">
        <f t="shared" si="54"/>
        <v>1110254.8109201759</v>
      </c>
      <c r="K505" s="53">
        <f t="shared" si="55"/>
        <v>321115.50767993962</v>
      </c>
      <c r="L505" s="6"/>
    </row>
    <row r="506" spans="1:12" ht="14.4">
      <c r="A506" s="52" t="s">
        <v>41</v>
      </c>
      <c r="B506" s="52" t="s">
        <v>1383</v>
      </c>
      <c r="C506" s="52">
        <v>34</v>
      </c>
      <c r="D506" s="52">
        <v>1.3340000000000001</v>
      </c>
      <c r="E506" s="52">
        <f t="shared" si="49"/>
        <v>4369.2946666666667</v>
      </c>
      <c r="F506" s="52">
        <f t="shared" si="50"/>
        <v>45.356000000000002</v>
      </c>
      <c r="G506" s="52">
        <f t="shared" si="51"/>
        <v>20.175000000000001</v>
      </c>
      <c r="H506" s="53">
        <f t="shared" si="52"/>
        <v>628114.06209658401</v>
      </c>
      <c r="I506" s="53">
        <f t="shared" si="53"/>
        <v>3.5263981341470574</v>
      </c>
      <c r="J506" s="53">
        <f t="shared" si="54"/>
        <v>1110254.8109201759</v>
      </c>
      <c r="K506" s="53">
        <f t="shared" si="55"/>
        <v>314841.02721393853</v>
      </c>
      <c r="L506" s="6"/>
    </row>
    <row r="507" spans="1:12" ht="14.4">
      <c r="A507" s="52" t="s">
        <v>41</v>
      </c>
      <c r="B507" s="52" t="s">
        <v>1384</v>
      </c>
      <c r="C507" s="52">
        <v>34</v>
      </c>
      <c r="D507" s="52">
        <v>1.601</v>
      </c>
      <c r="E507" s="52">
        <f t="shared" si="49"/>
        <v>5243.8086666666659</v>
      </c>
      <c r="F507" s="52">
        <f t="shared" si="50"/>
        <v>54.433999999999997</v>
      </c>
      <c r="G507" s="52">
        <f t="shared" si="51"/>
        <v>20.175000000000001</v>
      </c>
      <c r="H507" s="53">
        <f t="shared" si="52"/>
        <v>628114.06209658401</v>
      </c>
      <c r="I507" s="53">
        <f t="shared" si="53"/>
        <v>3.5949928521453622</v>
      </c>
      <c r="J507" s="53">
        <f t="shared" si="54"/>
        <v>1110254.8109201759</v>
      </c>
      <c r="K507" s="53">
        <f t="shared" si="55"/>
        <v>308833.66298144817</v>
      </c>
      <c r="L507" s="6"/>
    </row>
    <row r="508" spans="1:12" ht="14.4">
      <c r="A508" s="52" t="s">
        <v>41</v>
      </c>
      <c r="B508" s="52" t="s">
        <v>1385</v>
      </c>
      <c r="C508" s="52">
        <v>34</v>
      </c>
      <c r="D508" s="52">
        <v>1.8680000000000001</v>
      </c>
      <c r="E508" s="52">
        <f t="shared" si="49"/>
        <v>6118.3226666666669</v>
      </c>
      <c r="F508" s="52">
        <f t="shared" si="50"/>
        <v>63.512</v>
      </c>
      <c r="G508" s="52">
        <f t="shared" si="51"/>
        <v>20.175000000000001</v>
      </c>
      <c r="H508" s="53">
        <f t="shared" si="52"/>
        <v>628114.06209658401</v>
      </c>
      <c r="I508" s="53">
        <f t="shared" si="53"/>
        <v>3.6630246485660383</v>
      </c>
      <c r="J508" s="53">
        <f t="shared" si="54"/>
        <v>1110254.8109201759</v>
      </c>
      <c r="K508" s="53">
        <f t="shared" si="55"/>
        <v>303097.82691601774</v>
      </c>
      <c r="L508" s="6"/>
    </row>
    <row r="509" spans="1:12" ht="14.4">
      <c r="A509" s="52" t="s">
        <v>41</v>
      </c>
      <c r="B509" s="52" t="s">
        <v>1386</v>
      </c>
      <c r="C509" s="52">
        <v>34</v>
      </c>
      <c r="D509" s="52">
        <v>2.1349999999999998</v>
      </c>
      <c r="E509" s="52">
        <f t="shared" si="49"/>
        <v>6992.8366666666652</v>
      </c>
      <c r="F509" s="52">
        <f t="shared" si="50"/>
        <v>72.589999999999989</v>
      </c>
      <c r="G509" s="52">
        <f t="shared" si="51"/>
        <v>20.175000000000001</v>
      </c>
      <c r="H509" s="53">
        <f t="shared" si="52"/>
        <v>628114.06209658401</v>
      </c>
      <c r="I509" s="53">
        <f t="shared" si="53"/>
        <v>3.7305004245040942</v>
      </c>
      <c r="J509" s="53">
        <f t="shared" si="54"/>
        <v>1110254.8109201759</v>
      </c>
      <c r="K509" s="53">
        <f t="shared" si="55"/>
        <v>297615.51657449955</v>
      </c>
      <c r="L509" s="6"/>
    </row>
    <row r="510" spans="1:12" ht="14.4">
      <c r="A510" s="52" t="s">
        <v>41</v>
      </c>
      <c r="B510" s="52" t="s">
        <v>1387</v>
      </c>
      <c r="C510" s="52">
        <v>34</v>
      </c>
      <c r="D510" s="52">
        <v>2.4020000000000001</v>
      </c>
      <c r="E510" s="52">
        <f t="shared" si="49"/>
        <v>7867.3506666666663</v>
      </c>
      <c r="F510" s="52">
        <f t="shared" si="50"/>
        <v>81.668000000000006</v>
      </c>
      <c r="G510" s="52">
        <f t="shared" si="51"/>
        <v>20.175000000000001</v>
      </c>
      <c r="H510" s="53">
        <f t="shared" si="52"/>
        <v>628114.06209658401</v>
      </c>
      <c r="I510" s="53">
        <f t="shared" si="53"/>
        <v>3.7974269687090301</v>
      </c>
      <c r="J510" s="53">
        <f t="shared" si="54"/>
        <v>1110254.8109201759</v>
      </c>
      <c r="K510" s="53">
        <f t="shared" si="55"/>
        <v>292370.28653051809</v>
      </c>
      <c r="L510" s="6"/>
    </row>
    <row r="511" spans="1:12" ht="14.4">
      <c r="A511" s="52" t="s">
        <v>41</v>
      </c>
      <c r="B511" s="52" t="s">
        <v>1388</v>
      </c>
      <c r="C511" s="52">
        <v>34</v>
      </c>
      <c r="D511" s="52">
        <v>2.669</v>
      </c>
      <c r="E511" s="52">
        <f t="shared" si="49"/>
        <v>8741.8646666666664</v>
      </c>
      <c r="F511" s="52">
        <f t="shared" si="50"/>
        <v>90.745999999999995</v>
      </c>
      <c r="G511" s="52">
        <f t="shared" si="51"/>
        <v>20.175000000000001</v>
      </c>
      <c r="H511" s="53">
        <f t="shared" si="52"/>
        <v>628114.06209658401</v>
      </c>
      <c r="I511" s="53">
        <f t="shared" si="53"/>
        <v>3.8638109598617039</v>
      </c>
      <c r="J511" s="53">
        <f t="shared" si="54"/>
        <v>1110254.8109201759</v>
      </c>
      <c r="K511" s="53">
        <f t="shared" si="55"/>
        <v>287347.08360574528</v>
      </c>
      <c r="L511" s="6"/>
    </row>
    <row r="512" spans="1:12" ht="14.4">
      <c r="A512" s="52" t="s">
        <v>41</v>
      </c>
      <c r="B512" s="52" t="s">
        <v>1389</v>
      </c>
      <c r="C512" s="52">
        <v>34</v>
      </c>
      <c r="D512" s="52">
        <v>2.9359999999999999</v>
      </c>
      <c r="E512" s="52">
        <f t="shared" si="49"/>
        <v>9616.3786666666656</v>
      </c>
      <c r="F512" s="52">
        <f t="shared" si="50"/>
        <v>99.823999999999998</v>
      </c>
      <c r="G512" s="52">
        <f t="shared" si="51"/>
        <v>20.175000000000001</v>
      </c>
      <c r="H512" s="53">
        <f t="shared" si="52"/>
        <v>628114.06209658401</v>
      </c>
      <c r="I512" s="53">
        <f t="shared" si="53"/>
        <v>3.9296589687960664</v>
      </c>
      <c r="J512" s="53">
        <f t="shared" si="54"/>
        <v>1110254.8109201759</v>
      </c>
      <c r="K512" s="53">
        <f t="shared" si="55"/>
        <v>282532.10259116348</v>
      </c>
      <c r="L512" s="6"/>
    </row>
    <row r="513" spans="1:12" ht="14.4">
      <c r="A513" s="52" t="s">
        <v>41</v>
      </c>
      <c r="B513" s="52" t="s">
        <v>1390</v>
      </c>
      <c r="C513" s="52">
        <v>34</v>
      </c>
      <c r="D513" s="52">
        <v>3.2029999999999998</v>
      </c>
      <c r="E513" s="52">
        <f t="shared" si="49"/>
        <v>10490.892666666665</v>
      </c>
      <c r="F513" s="52">
        <f t="shared" si="50"/>
        <v>108.902</v>
      </c>
      <c r="G513" s="52">
        <f t="shared" si="51"/>
        <v>20.175000000000001</v>
      </c>
      <c r="H513" s="53">
        <f t="shared" si="52"/>
        <v>628114.06209658401</v>
      </c>
      <c r="I513" s="53">
        <f t="shared" si="53"/>
        <v>3.9949774606672834</v>
      </c>
      <c r="J513" s="53">
        <f t="shared" si="54"/>
        <v>1110254.8109201759</v>
      </c>
      <c r="K513" s="53">
        <f t="shared" si="55"/>
        <v>277912.65954595129</v>
      </c>
      <c r="L513" s="6"/>
    </row>
    <row r="514" spans="1:12" ht="14.4">
      <c r="A514" s="52" t="s">
        <v>41</v>
      </c>
      <c r="B514" s="52" t="s">
        <v>1391</v>
      </c>
      <c r="C514" s="52">
        <v>34</v>
      </c>
      <c r="D514" s="52">
        <v>3.47</v>
      </c>
      <c r="E514" s="52">
        <f t="shared" si="49"/>
        <v>11365.406666666668</v>
      </c>
      <c r="F514" s="52">
        <f t="shared" si="50"/>
        <v>117.98</v>
      </c>
      <c r="G514" s="52">
        <f t="shared" si="51"/>
        <v>20.175000000000001</v>
      </c>
      <c r="H514" s="53">
        <f t="shared" si="52"/>
        <v>628114.06209658401</v>
      </c>
      <c r="I514" s="53">
        <f t="shared" si="53"/>
        <v>4.0597727970677733</v>
      </c>
      <c r="J514" s="53">
        <f t="shared" si="54"/>
        <v>1110254.8109201759</v>
      </c>
      <c r="K514" s="53">
        <f t="shared" si="55"/>
        <v>273477.0802252955</v>
      </c>
      <c r="L514" s="6"/>
    </row>
    <row r="515" spans="1:12" ht="14.4">
      <c r="A515" s="52" t="s">
        <v>41</v>
      </c>
      <c r="B515" s="52" t="s">
        <v>1392</v>
      </c>
      <c r="C515" s="52">
        <v>34</v>
      </c>
      <c r="D515" s="52">
        <v>3.7370000000000001</v>
      </c>
      <c r="E515" s="52">
        <f t="shared" ref="E515:E578" si="56">(1/12)*D515*(C515)^3</f>
        <v>12239.920666666667</v>
      </c>
      <c r="F515" s="52">
        <f t="shared" ref="F515:F578" si="57">(C515*D515)</f>
        <v>127.05800000000001</v>
      </c>
      <c r="G515" s="52">
        <f t="shared" ref="G515:G578" si="58">($O$5+C515)/2</f>
        <v>20.175000000000001</v>
      </c>
      <c r="H515" s="53">
        <f t="shared" ref="H515:H578" si="59">$R$5+$P$5*(G515-$I$2)^2</f>
        <v>628114.06209658401</v>
      </c>
      <c r="I515" s="53">
        <f t="shared" ref="I515:I578" si="60">($P$5*$Q$5+F515*G515)/(F515+$P$5)</f>
        <v>4.1240512380925978</v>
      </c>
      <c r="J515" s="53">
        <f t="shared" ref="J515:J578" si="61">SUM($S$5+H515)</f>
        <v>1110254.8109201759</v>
      </c>
      <c r="K515" s="53">
        <f t="shared" ref="K515:K578" si="62">J515/I515</f>
        <v>269214.60157068184</v>
      </c>
      <c r="L515" s="6"/>
    </row>
    <row r="516" spans="1:12" ht="14.4">
      <c r="A516" s="52" t="s">
        <v>41</v>
      </c>
      <c r="B516" s="52" t="s">
        <v>1393</v>
      </c>
      <c r="C516" s="52">
        <v>34</v>
      </c>
      <c r="D516" s="52">
        <v>4.0030000000000001</v>
      </c>
      <c r="E516" s="52">
        <f t="shared" si="56"/>
        <v>13111.159333333333</v>
      </c>
      <c r="F516" s="52">
        <f t="shared" si="57"/>
        <v>136.102</v>
      </c>
      <c r="G516" s="52">
        <f t="shared" si="58"/>
        <v>20.175000000000001</v>
      </c>
      <c r="H516" s="53">
        <f t="shared" si="59"/>
        <v>628114.06209658401</v>
      </c>
      <c r="I516" s="53">
        <f t="shared" si="60"/>
        <v>4.18758105928812</v>
      </c>
      <c r="J516" s="53">
        <f t="shared" si="61"/>
        <v>1110254.8109201759</v>
      </c>
      <c r="K516" s="53">
        <f t="shared" si="62"/>
        <v>265130.34498940944</v>
      </c>
      <c r="L516" s="6"/>
    </row>
    <row r="517" spans="1:12" ht="14.4">
      <c r="A517" s="52" t="s">
        <v>41</v>
      </c>
      <c r="B517" s="52" t="s">
        <v>1394</v>
      </c>
      <c r="C517" s="52">
        <v>34</v>
      </c>
      <c r="D517" s="52">
        <v>4.2699999999999996</v>
      </c>
      <c r="E517" s="52">
        <f t="shared" si="56"/>
        <v>13985.67333333333</v>
      </c>
      <c r="F517" s="52">
        <f t="shared" si="57"/>
        <v>145.17999999999998</v>
      </c>
      <c r="G517" s="52">
        <f t="shared" si="58"/>
        <v>20.175000000000001</v>
      </c>
      <c r="H517" s="53">
        <f t="shared" si="59"/>
        <v>628114.06209658401</v>
      </c>
      <c r="I517" s="53">
        <f t="shared" si="60"/>
        <v>4.2508459728539885</v>
      </c>
      <c r="J517" s="53">
        <f t="shared" si="61"/>
        <v>1110254.8109201759</v>
      </c>
      <c r="K517" s="53">
        <f t="shared" si="62"/>
        <v>261184.43670043367</v>
      </c>
      <c r="L517" s="6"/>
    </row>
    <row r="518" spans="1:12" ht="14.4">
      <c r="A518" s="52" t="s">
        <v>41</v>
      </c>
      <c r="B518" s="52" t="s">
        <v>1395</v>
      </c>
      <c r="C518" s="52">
        <v>34</v>
      </c>
      <c r="D518" s="52">
        <v>4.5369999999999999</v>
      </c>
      <c r="E518" s="52">
        <f t="shared" si="56"/>
        <v>14860.187333333333</v>
      </c>
      <c r="F518" s="52">
        <f t="shared" si="57"/>
        <v>154.25800000000001</v>
      </c>
      <c r="G518" s="52">
        <f t="shared" si="58"/>
        <v>20.175000000000001</v>
      </c>
      <c r="H518" s="53">
        <f t="shared" si="59"/>
        <v>628114.06209658401</v>
      </c>
      <c r="I518" s="53">
        <f t="shared" si="60"/>
        <v>4.3136121600945705</v>
      </c>
      <c r="J518" s="53">
        <f t="shared" si="61"/>
        <v>1110254.8109201759</v>
      </c>
      <c r="K518" s="53">
        <f t="shared" si="62"/>
        <v>257384.01360956728</v>
      </c>
      <c r="L518" s="6"/>
    </row>
    <row r="519" spans="1:12" ht="14.4">
      <c r="A519" s="52" t="s">
        <v>41</v>
      </c>
      <c r="B519" s="52" t="s">
        <v>1396</v>
      </c>
      <c r="C519" s="52">
        <v>34</v>
      </c>
      <c r="D519" s="52">
        <v>4.8040000000000003</v>
      </c>
      <c r="E519" s="52">
        <f t="shared" si="56"/>
        <v>15734.701333333333</v>
      </c>
      <c r="F519" s="52">
        <f t="shared" si="57"/>
        <v>163.33600000000001</v>
      </c>
      <c r="G519" s="52">
        <f t="shared" si="58"/>
        <v>20.175000000000001</v>
      </c>
      <c r="H519" s="53">
        <f t="shared" si="59"/>
        <v>628114.06209658401</v>
      </c>
      <c r="I519" s="53">
        <f t="shared" si="60"/>
        <v>4.3758854951525059</v>
      </c>
      <c r="J519" s="53">
        <f t="shared" si="61"/>
        <v>1110254.8109201759</v>
      </c>
      <c r="K519" s="53">
        <f t="shared" si="62"/>
        <v>253721.17532556274</v>
      </c>
      <c r="L519" s="6"/>
    </row>
    <row r="520" spans="1:12" ht="14.4">
      <c r="A520" s="52" t="s">
        <v>41</v>
      </c>
      <c r="B520" s="52" t="s">
        <v>1397</v>
      </c>
      <c r="C520" s="52">
        <v>34</v>
      </c>
      <c r="D520" s="52">
        <v>5.0709999999999997</v>
      </c>
      <c r="E520" s="52">
        <f t="shared" si="56"/>
        <v>16609.215333333334</v>
      </c>
      <c r="F520" s="52">
        <f t="shared" si="57"/>
        <v>172.41399999999999</v>
      </c>
      <c r="G520" s="52">
        <f t="shared" si="58"/>
        <v>20.175000000000001</v>
      </c>
      <c r="H520" s="53">
        <f t="shared" si="59"/>
        <v>628114.06209658401</v>
      </c>
      <c r="I520" s="53">
        <f t="shared" si="60"/>
        <v>4.4376717602814066</v>
      </c>
      <c r="J520" s="53">
        <f t="shared" si="61"/>
        <v>1110254.8109201759</v>
      </c>
      <c r="K520" s="53">
        <f t="shared" si="62"/>
        <v>250188.58331463684</v>
      </c>
      <c r="L520" s="6"/>
    </row>
    <row r="521" spans="1:12" ht="14.4">
      <c r="A521" s="52" t="s">
        <v>41</v>
      </c>
      <c r="B521" s="52" t="s">
        <v>1398</v>
      </c>
      <c r="C521" s="52">
        <v>34</v>
      </c>
      <c r="D521" s="52">
        <v>5.3380000000000001</v>
      </c>
      <c r="E521" s="52">
        <f t="shared" si="56"/>
        <v>17483.729333333333</v>
      </c>
      <c r="F521" s="52">
        <f t="shared" si="57"/>
        <v>181.49199999999999</v>
      </c>
      <c r="G521" s="52">
        <f t="shared" si="58"/>
        <v>20.175000000000001</v>
      </c>
      <c r="H521" s="53">
        <f t="shared" si="59"/>
        <v>628114.06209658401</v>
      </c>
      <c r="I521" s="53">
        <f t="shared" si="60"/>
        <v>4.4989766476356214</v>
      </c>
      <c r="J521" s="53">
        <f t="shared" si="61"/>
        <v>1110254.8109201759</v>
      </c>
      <c r="K521" s="53">
        <f t="shared" si="62"/>
        <v>246779.41182549944</v>
      </c>
      <c r="L521" s="6"/>
    </row>
    <row r="522" spans="1:12" ht="14.4">
      <c r="A522" s="52" t="s">
        <v>41</v>
      </c>
      <c r="B522" s="52" t="s">
        <v>1399</v>
      </c>
      <c r="C522" s="52">
        <v>34</v>
      </c>
      <c r="D522" s="52">
        <v>5.6050000000000004</v>
      </c>
      <c r="E522" s="52">
        <f t="shared" si="56"/>
        <v>18358.243333333336</v>
      </c>
      <c r="F522" s="52">
        <f t="shared" si="57"/>
        <v>190.57000000000002</v>
      </c>
      <c r="G522" s="52">
        <f t="shared" si="58"/>
        <v>20.175000000000001</v>
      </c>
      <c r="H522" s="53">
        <f t="shared" si="59"/>
        <v>628114.06209658401</v>
      </c>
      <c r="I522" s="53">
        <f t="shared" si="60"/>
        <v>4.5598057610183433</v>
      </c>
      <c r="J522" s="53">
        <f t="shared" si="61"/>
        <v>1110254.8109201759</v>
      </c>
      <c r="K522" s="53">
        <f t="shared" si="62"/>
        <v>243487.30386976444</v>
      </c>
      <c r="L522" s="6"/>
    </row>
    <row r="523" spans="1:12" ht="14.4">
      <c r="A523" s="52" t="s">
        <v>41</v>
      </c>
      <c r="B523" s="52" t="s">
        <v>1400</v>
      </c>
      <c r="C523" s="52">
        <v>34</v>
      </c>
      <c r="D523" s="52">
        <v>5.8719999999999999</v>
      </c>
      <c r="E523" s="52">
        <f t="shared" si="56"/>
        <v>19232.757333333331</v>
      </c>
      <c r="F523" s="52">
        <f t="shared" si="57"/>
        <v>199.648</v>
      </c>
      <c r="G523" s="52">
        <f t="shared" si="58"/>
        <v>20.175000000000001</v>
      </c>
      <c r="H523" s="53">
        <f t="shared" si="59"/>
        <v>628114.06209658401</v>
      </c>
      <c r="I523" s="53">
        <f t="shared" si="60"/>
        <v>4.6201646175891673</v>
      </c>
      <c r="J523" s="53">
        <f t="shared" si="61"/>
        <v>1110254.8109201759</v>
      </c>
      <c r="K523" s="53">
        <f t="shared" si="62"/>
        <v>240306.3316604321</v>
      </c>
      <c r="L523" s="6"/>
    </row>
    <row r="524" spans="1:12" ht="14.4">
      <c r="A524" s="52" t="s">
        <v>41</v>
      </c>
      <c r="B524" s="52" t="s">
        <v>1401</v>
      </c>
      <c r="C524" s="52">
        <v>34</v>
      </c>
      <c r="D524" s="52">
        <v>6.1390000000000002</v>
      </c>
      <c r="E524" s="52">
        <f t="shared" si="56"/>
        <v>20107.27133333333</v>
      </c>
      <c r="F524" s="52">
        <f t="shared" si="57"/>
        <v>208.726</v>
      </c>
      <c r="G524" s="52">
        <f t="shared" si="58"/>
        <v>20.175000000000001</v>
      </c>
      <c r="H524" s="53">
        <f t="shared" si="59"/>
        <v>628114.06209658401</v>
      </c>
      <c r="I524" s="53">
        <f t="shared" si="60"/>
        <v>4.6800586495321985</v>
      </c>
      <c r="J524" s="53">
        <f t="shared" si="61"/>
        <v>1110254.8109201759</v>
      </c>
      <c r="K524" s="53">
        <f t="shared" si="62"/>
        <v>237230.96099044674</v>
      </c>
      <c r="L524" s="6"/>
    </row>
    <row r="525" spans="1:12" ht="14.4">
      <c r="A525" s="52" t="s">
        <v>41</v>
      </c>
      <c r="B525" s="52" t="s">
        <v>1402</v>
      </c>
      <c r="C525" s="52">
        <v>34</v>
      </c>
      <c r="D525" s="52">
        <v>6.4059999999999997</v>
      </c>
      <c r="E525" s="52">
        <f t="shared" si="56"/>
        <v>20981.78533333333</v>
      </c>
      <c r="F525" s="52">
        <f t="shared" si="57"/>
        <v>217.804</v>
      </c>
      <c r="G525" s="52">
        <f t="shared" si="58"/>
        <v>20.175000000000001</v>
      </c>
      <c r="H525" s="53">
        <f t="shared" si="59"/>
        <v>628114.06209658401</v>
      </c>
      <c r="I525" s="53">
        <f t="shared" si="60"/>
        <v>4.7394932056857764</v>
      </c>
      <c r="J525" s="53">
        <f t="shared" si="61"/>
        <v>1110254.8109201759</v>
      </c>
      <c r="K525" s="53">
        <f t="shared" si="62"/>
        <v>234256.01910099766</v>
      </c>
      <c r="L525" s="6"/>
    </row>
    <row r="526" spans="1:12" ht="14.4">
      <c r="A526" s="52" t="s">
        <v>41</v>
      </c>
      <c r="B526" s="52" t="s">
        <v>1403</v>
      </c>
      <c r="C526" s="52">
        <v>34</v>
      </c>
      <c r="D526" s="52">
        <v>6.673</v>
      </c>
      <c r="E526" s="52">
        <f t="shared" si="56"/>
        <v>21856.299333333329</v>
      </c>
      <c r="F526" s="52">
        <f t="shared" si="57"/>
        <v>226.88200000000001</v>
      </c>
      <c r="G526" s="52">
        <f t="shared" si="58"/>
        <v>20.175000000000001</v>
      </c>
      <c r="H526" s="53">
        <f t="shared" si="59"/>
        <v>628114.06209658401</v>
      </c>
      <c r="I526" s="53">
        <f t="shared" si="60"/>
        <v>4.7984735531348219</v>
      </c>
      <c r="J526" s="53">
        <f t="shared" si="61"/>
        <v>1110254.8109201759</v>
      </c>
      <c r="K526" s="53">
        <f t="shared" si="62"/>
        <v>231376.66564711006</v>
      </c>
      <c r="L526" s="6"/>
    </row>
    <row r="527" spans="1:12" ht="14.4">
      <c r="A527" s="52" t="s">
        <v>41</v>
      </c>
      <c r="B527" s="52" t="s">
        <v>1404</v>
      </c>
      <c r="C527" s="52">
        <v>34</v>
      </c>
      <c r="D527" s="52">
        <v>6.9390000000000001</v>
      </c>
      <c r="E527" s="52">
        <f t="shared" si="56"/>
        <v>22727.537999999997</v>
      </c>
      <c r="F527" s="52">
        <f t="shared" si="57"/>
        <v>235.92599999999999</v>
      </c>
      <c r="G527" s="52">
        <f t="shared" si="58"/>
        <v>20.175000000000001</v>
      </c>
      <c r="H527" s="53">
        <f t="shared" si="59"/>
        <v>628114.06209658401</v>
      </c>
      <c r="I527" s="53">
        <f t="shared" si="60"/>
        <v>4.8567864916685526</v>
      </c>
      <c r="J527" s="53">
        <f t="shared" si="61"/>
        <v>1110254.8109201759</v>
      </c>
      <c r="K527" s="53">
        <f t="shared" si="62"/>
        <v>228598.64497332412</v>
      </c>
      <c r="L527" s="6"/>
    </row>
    <row r="528" spans="1:12" ht="14.4">
      <c r="A528" s="52" t="s">
        <v>41</v>
      </c>
      <c r="B528" s="52" t="s">
        <v>1405</v>
      </c>
      <c r="C528" s="52">
        <v>34</v>
      </c>
      <c r="D528" s="52">
        <v>7.2060000000000004</v>
      </c>
      <c r="E528" s="52">
        <f t="shared" si="56"/>
        <v>23602.052</v>
      </c>
      <c r="F528" s="52">
        <f t="shared" si="57"/>
        <v>245.00400000000002</v>
      </c>
      <c r="G528" s="52">
        <f t="shared" si="58"/>
        <v>20.175000000000001</v>
      </c>
      <c r="H528" s="53">
        <f t="shared" si="59"/>
        <v>628114.06209658401</v>
      </c>
      <c r="I528" s="53">
        <f t="shared" si="60"/>
        <v>4.9148755568581324</v>
      </c>
      <c r="J528" s="53">
        <f t="shared" si="61"/>
        <v>1110254.8109201759</v>
      </c>
      <c r="K528" s="53">
        <f t="shared" si="62"/>
        <v>225896.83056592257</v>
      </c>
      <c r="L528" s="6"/>
    </row>
    <row r="529" spans="1:12" ht="14.4">
      <c r="A529" s="52" t="s">
        <v>41</v>
      </c>
      <c r="B529" s="52" t="s">
        <v>1406</v>
      </c>
      <c r="C529" s="52">
        <v>34</v>
      </c>
      <c r="D529" s="52">
        <v>7.4729999999999999</v>
      </c>
      <c r="E529" s="52">
        <f t="shared" si="56"/>
        <v>24476.565999999995</v>
      </c>
      <c r="F529" s="52">
        <f t="shared" si="57"/>
        <v>254.08199999999999</v>
      </c>
      <c r="G529" s="52">
        <f t="shared" si="58"/>
        <v>20.175000000000001</v>
      </c>
      <c r="H529" s="53">
        <f t="shared" si="59"/>
        <v>628114.06209658401</v>
      </c>
      <c r="I529" s="53">
        <f t="shared" si="60"/>
        <v>4.9725257207606877</v>
      </c>
      <c r="J529" s="53">
        <f t="shared" si="61"/>
        <v>1110254.8109201759</v>
      </c>
      <c r="K529" s="53">
        <f t="shared" si="62"/>
        <v>223277.8417384096</v>
      </c>
      <c r="L529" s="6"/>
    </row>
    <row r="530" spans="1:12" ht="14.4">
      <c r="A530" s="52" t="s">
        <v>41</v>
      </c>
      <c r="B530" s="52" t="s">
        <v>1407</v>
      </c>
      <c r="C530" s="52">
        <v>34</v>
      </c>
      <c r="D530" s="52">
        <v>7.74</v>
      </c>
      <c r="E530" s="52">
        <f t="shared" si="56"/>
        <v>25351.08</v>
      </c>
      <c r="F530" s="52">
        <f t="shared" si="57"/>
        <v>263.16000000000003</v>
      </c>
      <c r="G530" s="52">
        <f t="shared" si="58"/>
        <v>20.175000000000001</v>
      </c>
      <c r="H530" s="53">
        <f t="shared" si="59"/>
        <v>628114.06209658401</v>
      </c>
      <c r="I530" s="53">
        <f t="shared" si="60"/>
        <v>5.0297419389389786</v>
      </c>
      <c r="J530" s="53">
        <f t="shared" si="61"/>
        <v>1110254.8109201759</v>
      </c>
      <c r="K530" s="53">
        <f t="shared" si="62"/>
        <v>220737.92739243069</v>
      </c>
      <c r="L530" s="6"/>
    </row>
    <row r="531" spans="1:12" ht="14.4">
      <c r="A531" s="52" t="s">
        <v>41</v>
      </c>
      <c r="B531" s="52" t="s">
        <v>1408</v>
      </c>
      <c r="C531" s="52">
        <v>34</v>
      </c>
      <c r="D531" s="52">
        <v>8.0069999999999997</v>
      </c>
      <c r="E531" s="52">
        <f t="shared" si="56"/>
        <v>26225.593999999997</v>
      </c>
      <c r="F531" s="52">
        <f t="shared" si="57"/>
        <v>272.238</v>
      </c>
      <c r="G531" s="52">
        <f t="shared" si="58"/>
        <v>20.175000000000001</v>
      </c>
      <c r="H531" s="53">
        <f t="shared" si="59"/>
        <v>628114.06209658401</v>
      </c>
      <c r="I531" s="53">
        <f t="shared" si="60"/>
        <v>5.0865290926322215</v>
      </c>
      <c r="J531" s="53">
        <f t="shared" si="61"/>
        <v>1110254.8109201759</v>
      </c>
      <c r="K531" s="53">
        <f t="shared" si="62"/>
        <v>218273.55957294477</v>
      </c>
      <c r="L531" s="6"/>
    </row>
    <row r="532" spans="1:12" ht="14.4">
      <c r="A532" s="52" t="s">
        <v>41</v>
      </c>
      <c r="B532" s="52" t="s">
        <v>1409</v>
      </c>
      <c r="C532" s="52">
        <v>34</v>
      </c>
      <c r="D532" s="52">
        <v>8.2739999999999991</v>
      </c>
      <c r="E532" s="52">
        <f t="shared" si="56"/>
        <v>27100.107999999997</v>
      </c>
      <c r="F532" s="52">
        <f t="shared" si="57"/>
        <v>281.31599999999997</v>
      </c>
      <c r="G532" s="52">
        <f t="shared" si="58"/>
        <v>20.175000000000001</v>
      </c>
      <c r="H532" s="53">
        <f t="shared" si="59"/>
        <v>628114.06209658401</v>
      </c>
      <c r="I532" s="53">
        <f t="shared" si="60"/>
        <v>5.1428919901442711</v>
      </c>
      <c r="J532" s="53">
        <f t="shared" si="61"/>
        <v>1110254.8109201759</v>
      </c>
      <c r="K532" s="53">
        <f t="shared" si="62"/>
        <v>215881.41711858709</v>
      </c>
      <c r="L532" s="6"/>
    </row>
    <row r="533" spans="1:12" ht="14.4">
      <c r="A533" s="52" t="s">
        <v>41</v>
      </c>
      <c r="B533" s="52" t="s">
        <v>1410</v>
      </c>
      <c r="C533" s="52">
        <v>34</v>
      </c>
      <c r="D533" s="52">
        <v>8.5410000000000004</v>
      </c>
      <c r="E533" s="52">
        <f t="shared" si="56"/>
        <v>27974.621999999999</v>
      </c>
      <c r="F533" s="52">
        <f t="shared" si="57"/>
        <v>290.39400000000001</v>
      </c>
      <c r="G533" s="52">
        <f t="shared" si="58"/>
        <v>20.175000000000001</v>
      </c>
      <c r="H533" s="53">
        <f t="shared" si="59"/>
        <v>628114.06209658401</v>
      </c>
      <c r="I533" s="53">
        <f t="shared" si="60"/>
        <v>5.1988353682007888</v>
      </c>
      <c r="J533" s="53">
        <f t="shared" si="61"/>
        <v>1110254.8109201759</v>
      </c>
      <c r="K533" s="53">
        <f t="shared" si="62"/>
        <v>213558.37072879123</v>
      </c>
      <c r="L533" s="6"/>
    </row>
    <row r="534" spans="1:12" ht="14.4">
      <c r="A534" s="52" t="s">
        <v>41</v>
      </c>
      <c r="B534" s="52" t="s">
        <v>1411</v>
      </c>
      <c r="C534" s="52">
        <v>34</v>
      </c>
      <c r="D534" s="52">
        <v>8.8079999999999998</v>
      </c>
      <c r="E534" s="52">
        <f t="shared" si="56"/>
        <v>28849.135999999999</v>
      </c>
      <c r="F534" s="52">
        <f t="shared" si="57"/>
        <v>299.47199999999998</v>
      </c>
      <c r="G534" s="52">
        <f t="shared" si="58"/>
        <v>20.175000000000001</v>
      </c>
      <c r="H534" s="53">
        <f t="shared" si="59"/>
        <v>628114.06209658401</v>
      </c>
      <c r="I534" s="53">
        <f t="shared" si="60"/>
        <v>5.2543638932762429</v>
      </c>
      <c r="J534" s="53">
        <f t="shared" si="61"/>
        <v>1110254.8109201759</v>
      </c>
      <c r="K534" s="53">
        <f t="shared" si="62"/>
        <v>211301.46930647793</v>
      </c>
      <c r="L534" s="6"/>
    </row>
    <row r="535" spans="1:12" ht="14.4">
      <c r="A535" s="52" t="s">
        <v>41</v>
      </c>
      <c r="B535" s="52" t="s">
        <v>1412</v>
      </c>
      <c r="C535" s="52">
        <v>34</v>
      </c>
      <c r="D535" s="52">
        <v>9.0749999999999993</v>
      </c>
      <c r="E535" s="52">
        <f t="shared" si="56"/>
        <v>29723.649999999994</v>
      </c>
      <c r="F535" s="52">
        <f t="shared" si="57"/>
        <v>308.54999999999995</v>
      </c>
      <c r="G535" s="52">
        <f t="shared" si="58"/>
        <v>20.175000000000001</v>
      </c>
      <c r="H535" s="53">
        <f t="shared" si="59"/>
        <v>628114.06209658401</v>
      </c>
      <c r="I535" s="53">
        <f t="shared" si="60"/>
        <v>5.3094821628914657</v>
      </c>
      <c r="J535" s="53">
        <f t="shared" si="61"/>
        <v>1110254.8109201759</v>
      </c>
      <c r="K535" s="53">
        <f t="shared" si="62"/>
        <v>209107.92745097904</v>
      </c>
      <c r="L535" s="6"/>
    </row>
    <row r="536" spans="1:12" ht="14.4">
      <c r="A536" s="52" t="s">
        <v>41</v>
      </c>
      <c r="B536" s="52" t="s">
        <v>1413</v>
      </c>
      <c r="C536" s="52">
        <v>34</v>
      </c>
      <c r="D536" s="52">
        <v>9.3420000000000005</v>
      </c>
      <c r="E536" s="52">
        <f t="shared" si="56"/>
        <v>30598.163999999997</v>
      </c>
      <c r="F536" s="52">
        <f t="shared" si="57"/>
        <v>317.62800000000004</v>
      </c>
      <c r="G536" s="52">
        <f t="shared" si="58"/>
        <v>20.175000000000001</v>
      </c>
      <c r="H536" s="53">
        <f t="shared" si="59"/>
        <v>628114.06209658401</v>
      </c>
      <c r="I536" s="53">
        <f t="shared" si="60"/>
        <v>5.3641947068825866</v>
      </c>
      <c r="J536" s="53">
        <f t="shared" si="61"/>
        <v>1110254.8109201759</v>
      </c>
      <c r="K536" s="53">
        <f t="shared" si="62"/>
        <v>206975.1139897386</v>
      </c>
      <c r="L536" s="6"/>
    </row>
    <row r="537" spans="1:12" ht="14.4">
      <c r="A537" s="52" t="s">
        <v>41</v>
      </c>
      <c r="B537" s="52" t="s">
        <v>1414</v>
      </c>
      <c r="C537" s="52">
        <v>34</v>
      </c>
      <c r="D537" s="52">
        <v>9.6080000000000005</v>
      </c>
      <c r="E537" s="52">
        <f t="shared" si="56"/>
        <v>31469.402666666665</v>
      </c>
      <c r="F537" s="52">
        <f t="shared" si="57"/>
        <v>326.67200000000003</v>
      </c>
      <c r="G537" s="52">
        <f t="shared" si="58"/>
        <v>20.175000000000001</v>
      </c>
      <c r="H537" s="53">
        <f t="shared" si="59"/>
        <v>628114.06209658401</v>
      </c>
      <c r="I537" s="53">
        <f t="shared" si="60"/>
        <v>5.4183033187346634</v>
      </c>
      <c r="J537" s="53">
        <f t="shared" si="61"/>
        <v>1110254.8109201759</v>
      </c>
      <c r="K537" s="53">
        <f t="shared" si="62"/>
        <v>204908.20568890811</v>
      </c>
      <c r="L537" s="6"/>
    </row>
    <row r="538" spans="1:12" ht="14.4">
      <c r="A538" s="52" t="s">
        <v>41</v>
      </c>
      <c r="B538" s="52" t="s">
        <v>1415</v>
      </c>
      <c r="C538" s="52">
        <v>34</v>
      </c>
      <c r="D538" s="52">
        <v>9.875</v>
      </c>
      <c r="E538" s="52">
        <f t="shared" si="56"/>
        <v>32343.916666666664</v>
      </c>
      <c r="F538" s="52">
        <f t="shared" si="57"/>
        <v>335.75</v>
      </c>
      <c r="G538" s="52">
        <f t="shared" si="58"/>
        <v>20.175000000000001</v>
      </c>
      <c r="H538" s="53">
        <f t="shared" si="59"/>
        <v>628114.06209658401</v>
      </c>
      <c r="I538" s="53">
        <f t="shared" si="60"/>
        <v>5.4722192146816617</v>
      </c>
      <c r="J538" s="53">
        <f t="shared" si="61"/>
        <v>1110254.8109201759</v>
      </c>
      <c r="K538" s="53">
        <f t="shared" si="62"/>
        <v>202889.31553425777</v>
      </c>
      <c r="L538" s="6"/>
    </row>
    <row r="539" spans="1:12" ht="14.4">
      <c r="A539" s="52" t="s">
        <v>41</v>
      </c>
      <c r="B539" s="52" t="s">
        <v>1416</v>
      </c>
      <c r="C539" s="52">
        <v>34</v>
      </c>
      <c r="D539" s="52">
        <v>10.14</v>
      </c>
      <c r="E539" s="52">
        <f t="shared" si="56"/>
        <v>33211.879999999997</v>
      </c>
      <c r="F539" s="52">
        <f t="shared" si="57"/>
        <v>344.76</v>
      </c>
      <c r="G539" s="52">
        <f t="shared" si="58"/>
        <v>20.175000000000001</v>
      </c>
      <c r="H539" s="53">
        <f t="shared" si="59"/>
        <v>628114.06209658401</v>
      </c>
      <c r="I539" s="53">
        <f t="shared" si="60"/>
        <v>5.5253430892082473</v>
      </c>
      <c r="J539" s="53">
        <f t="shared" si="61"/>
        <v>1110254.8109201759</v>
      </c>
      <c r="K539" s="53">
        <f t="shared" si="62"/>
        <v>200938.61919428239</v>
      </c>
      <c r="L539" s="6"/>
    </row>
    <row r="540" spans="1:12" ht="14.4">
      <c r="A540" s="52" t="s">
        <v>41</v>
      </c>
      <c r="B540" s="52" t="s">
        <v>1417</v>
      </c>
      <c r="C540" s="52">
        <v>34</v>
      </c>
      <c r="D540" s="52">
        <v>10.41</v>
      </c>
      <c r="E540" s="52">
        <f t="shared" si="56"/>
        <v>34096.22</v>
      </c>
      <c r="F540" s="52">
        <f t="shared" si="57"/>
        <v>353.94</v>
      </c>
      <c r="G540" s="52">
        <f t="shared" si="58"/>
        <v>20.175000000000001</v>
      </c>
      <c r="H540" s="53">
        <f t="shared" si="59"/>
        <v>628114.06209658401</v>
      </c>
      <c r="I540" s="53">
        <f t="shared" si="60"/>
        <v>5.5790759231035967</v>
      </c>
      <c r="J540" s="53">
        <f t="shared" si="61"/>
        <v>1110254.8109201759</v>
      </c>
      <c r="K540" s="53">
        <f t="shared" si="62"/>
        <v>199003.35220793154</v>
      </c>
      <c r="L540" s="6"/>
    </row>
    <row r="541" spans="1:12" ht="14.4">
      <c r="A541" s="52" t="s">
        <v>41</v>
      </c>
      <c r="B541" s="52" t="s">
        <v>1418</v>
      </c>
      <c r="C541" s="52">
        <v>34</v>
      </c>
      <c r="D541" s="52">
        <v>10.68</v>
      </c>
      <c r="E541" s="52">
        <f t="shared" si="56"/>
        <v>34980.559999999998</v>
      </c>
      <c r="F541" s="52">
        <f t="shared" si="57"/>
        <v>363.12</v>
      </c>
      <c r="G541" s="52">
        <f t="shared" si="58"/>
        <v>20.175000000000001</v>
      </c>
      <c r="H541" s="53">
        <f t="shared" si="59"/>
        <v>628114.06209658401</v>
      </c>
      <c r="I541" s="53">
        <f t="shared" si="60"/>
        <v>5.6324160288609368</v>
      </c>
      <c r="J541" s="53">
        <f t="shared" si="61"/>
        <v>1110254.8109201759</v>
      </c>
      <c r="K541" s="53">
        <f t="shared" si="62"/>
        <v>197118.75068019552</v>
      </c>
      <c r="L541" s="6"/>
    </row>
    <row r="542" spans="1:12" ht="14.4">
      <c r="A542" s="52" t="s">
        <v>41</v>
      </c>
      <c r="B542" s="52" t="s">
        <v>1419</v>
      </c>
      <c r="C542" s="52">
        <v>34</v>
      </c>
      <c r="D542" s="52">
        <v>10.94</v>
      </c>
      <c r="E542" s="52">
        <f t="shared" si="56"/>
        <v>35832.146666666667</v>
      </c>
      <c r="F542" s="52">
        <f t="shared" si="57"/>
        <v>371.96</v>
      </c>
      <c r="G542" s="52">
        <f t="shared" si="58"/>
        <v>20.175000000000001</v>
      </c>
      <c r="H542" s="53">
        <f t="shared" si="59"/>
        <v>628114.06209658401</v>
      </c>
      <c r="I542" s="53">
        <f t="shared" si="60"/>
        <v>5.6834134009141266</v>
      </c>
      <c r="J542" s="53">
        <f t="shared" si="61"/>
        <v>1110254.8109201759</v>
      </c>
      <c r="K542" s="53">
        <f t="shared" si="62"/>
        <v>195350.00053693107</v>
      </c>
      <c r="L542" s="6"/>
    </row>
    <row r="543" spans="1:12" ht="14.4">
      <c r="A543" s="52" t="s">
        <v>41</v>
      </c>
      <c r="B543" s="52" t="s">
        <v>1420</v>
      </c>
      <c r="C543" s="52">
        <v>34</v>
      </c>
      <c r="D543" s="52">
        <v>11.21</v>
      </c>
      <c r="E543" s="52">
        <f t="shared" si="56"/>
        <v>36716.486666666671</v>
      </c>
      <c r="F543" s="52">
        <f t="shared" si="57"/>
        <v>381.14000000000004</v>
      </c>
      <c r="G543" s="52">
        <f t="shared" si="58"/>
        <v>20.175000000000001</v>
      </c>
      <c r="H543" s="53">
        <f t="shared" si="59"/>
        <v>628114.06209658401</v>
      </c>
      <c r="I543" s="53">
        <f t="shared" si="60"/>
        <v>5.7359950133090623</v>
      </c>
      <c r="J543" s="53">
        <f t="shared" si="61"/>
        <v>1110254.8109201759</v>
      </c>
      <c r="K543" s="53">
        <f t="shared" si="62"/>
        <v>193559.23572877661</v>
      </c>
      <c r="L543" s="6"/>
    </row>
    <row r="544" spans="1:12" ht="14.4">
      <c r="A544" s="52" t="s">
        <v>41</v>
      </c>
      <c r="B544" s="52" t="s">
        <v>1421</v>
      </c>
      <c r="C544" s="52">
        <v>34</v>
      </c>
      <c r="D544" s="52">
        <v>11.48</v>
      </c>
      <c r="E544" s="52">
        <f t="shared" si="56"/>
        <v>37600.826666666668</v>
      </c>
      <c r="F544" s="52">
        <f t="shared" si="57"/>
        <v>390.32</v>
      </c>
      <c r="G544" s="52">
        <f t="shared" si="58"/>
        <v>20.175000000000001</v>
      </c>
      <c r="H544" s="53">
        <f t="shared" si="59"/>
        <v>628114.06209658401</v>
      </c>
      <c r="I544" s="53">
        <f t="shared" si="60"/>
        <v>5.7881964285113003</v>
      </c>
      <c r="J544" s="53">
        <f t="shared" si="61"/>
        <v>1110254.8109201759</v>
      </c>
      <c r="K544" s="53">
        <f t="shared" si="62"/>
        <v>191813.60284376677</v>
      </c>
      <c r="L544" s="6"/>
    </row>
    <row r="545" spans="1:12" ht="14.4">
      <c r="A545" s="52" t="s">
        <v>41</v>
      </c>
      <c r="B545" s="52" t="s">
        <v>1422</v>
      </c>
      <c r="C545" s="52">
        <v>34</v>
      </c>
      <c r="D545" s="52">
        <v>11.74</v>
      </c>
      <c r="E545" s="52">
        <f t="shared" si="56"/>
        <v>38452.41333333333</v>
      </c>
      <c r="F545" s="52">
        <f t="shared" si="57"/>
        <v>399.16</v>
      </c>
      <c r="G545" s="52">
        <f t="shared" si="58"/>
        <v>20.175000000000001</v>
      </c>
      <c r="H545" s="53">
        <f t="shared" si="59"/>
        <v>628114.06209658401</v>
      </c>
      <c r="I545" s="53">
        <f t="shared" si="60"/>
        <v>5.8381089579304648</v>
      </c>
      <c r="J545" s="53">
        <f t="shared" si="61"/>
        <v>1110254.8109201759</v>
      </c>
      <c r="K545" s="53">
        <f t="shared" si="62"/>
        <v>190173.70503371814</v>
      </c>
      <c r="L545" s="6"/>
    </row>
    <row r="546" spans="1:12" ht="14.4">
      <c r="A546" s="52" t="s">
        <v>41</v>
      </c>
      <c r="B546" s="52" t="s">
        <v>1423</v>
      </c>
      <c r="C546" s="52">
        <v>34</v>
      </c>
      <c r="D546" s="52">
        <v>12.01</v>
      </c>
      <c r="E546" s="52">
        <f t="shared" si="56"/>
        <v>39336.753333333327</v>
      </c>
      <c r="F546" s="52">
        <f t="shared" si="57"/>
        <v>408.34</v>
      </c>
      <c r="G546" s="52">
        <f t="shared" si="58"/>
        <v>20.175000000000001</v>
      </c>
      <c r="H546" s="53">
        <f t="shared" si="59"/>
        <v>628114.06209658401</v>
      </c>
      <c r="I546" s="53">
        <f t="shared" si="60"/>
        <v>5.8895759536281611</v>
      </c>
      <c r="J546" s="53">
        <f t="shared" si="61"/>
        <v>1110254.8109201759</v>
      </c>
      <c r="K546" s="53">
        <f t="shared" si="62"/>
        <v>188511.84188162553</v>
      </c>
      <c r="L546" s="6"/>
    </row>
    <row r="547" spans="1:12" ht="14.4">
      <c r="A547" s="52" t="s">
        <v>41</v>
      </c>
      <c r="B547" s="52" t="s">
        <v>1424</v>
      </c>
      <c r="C547" s="52">
        <v>36</v>
      </c>
      <c r="D547" s="52">
        <v>0.28299999999999997</v>
      </c>
      <c r="E547" s="52">
        <f t="shared" si="56"/>
        <v>1100.3039999999999</v>
      </c>
      <c r="F547" s="52">
        <f t="shared" si="57"/>
        <v>10.187999999999999</v>
      </c>
      <c r="G547" s="52">
        <f t="shared" si="58"/>
        <v>21.175000000000001</v>
      </c>
      <c r="H547" s="53">
        <f t="shared" si="59"/>
        <v>703317.1207498142</v>
      </c>
      <c r="I547" s="53">
        <f t="shared" si="60"/>
        <v>3.259936473530566</v>
      </c>
      <c r="J547" s="53">
        <f t="shared" si="61"/>
        <v>1185457.8695734059</v>
      </c>
      <c r="K547" s="53">
        <f t="shared" si="62"/>
        <v>363644.46951616061</v>
      </c>
      <c r="L547" s="6"/>
    </row>
    <row r="548" spans="1:12" ht="14.4">
      <c r="A548" s="52" t="s">
        <v>41</v>
      </c>
      <c r="B548" s="52" t="s">
        <v>1425</v>
      </c>
      <c r="C548" s="52">
        <v>36</v>
      </c>
      <c r="D548" s="52">
        <v>0.56499999999999995</v>
      </c>
      <c r="E548" s="52">
        <f t="shared" si="56"/>
        <v>2196.7199999999998</v>
      </c>
      <c r="F548" s="52">
        <f t="shared" si="57"/>
        <v>20.339999999999996</v>
      </c>
      <c r="G548" s="52">
        <f t="shared" si="58"/>
        <v>21.175000000000001</v>
      </c>
      <c r="H548" s="53">
        <f t="shared" si="59"/>
        <v>703317.1207498142</v>
      </c>
      <c r="I548" s="53">
        <f t="shared" si="60"/>
        <v>3.3437792150784578</v>
      </c>
      <c r="J548" s="53">
        <f t="shared" si="61"/>
        <v>1185457.8695734059</v>
      </c>
      <c r="K548" s="53">
        <f t="shared" si="62"/>
        <v>354526.35874632368</v>
      </c>
      <c r="L548" s="6"/>
    </row>
    <row r="549" spans="1:12" ht="14.4">
      <c r="A549" s="52" t="s">
        <v>41</v>
      </c>
      <c r="B549" s="52" t="s">
        <v>1426</v>
      </c>
      <c r="C549" s="52">
        <v>36</v>
      </c>
      <c r="D549" s="52">
        <v>0.84799999999999998</v>
      </c>
      <c r="E549" s="52">
        <f t="shared" si="56"/>
        <v>3297.0239999999994</v>
      </c>
      <c r="F549" s="52">
        <f t="shared" si="57"/>
        <v>30.527999999999999</v>
      </c>
      <c r="G549" s="52">
        <f t="shared" si="58"/>
        <v>21.175000000000001</v>
      </c>
      <c r="H549" s="53">
        <f t="shared" si="59"/>
        <v>703317.1207498142</v>
      </c>
      <c r="I549" s="53">
        <f t="shared" si="60"/>
        <v>3.4271340097878218</v>
      </c>
      <c r="J549" s="53">
        <f t="shared" si="61"/>
        <v>1185457.8695734059</v>
      </c>
      <c r="K549" s="53">
        <f t="shared" si="62"/>
        <v>345903.56437412818</v>
      </c>
      <c r="L549" s="6"/>
    </row>
    <row r="550" spans="1:12" ht="14.4">
      <c r="A550" s="52" t="s">
        <v>41</v>
      </c>
      <c r="B550" s="52" t="s">
        <v>1427</v>
      </c>
      <c r="C550" s="52">
        <v>36</v>
      </c>
      <c r="D550" s="52">
        <v>1.1299999999999999</v>
      </c>
      <c r="E550" s="52">
        <f t="shared" si="56"/>
        <v>4393.4399999999996</v>
      </c>
      <c r="F550" s="52">
        <f t="shared" si="57"/>
        <v>40.679999999999993</v>
      </c>
      <c r="G550" s="52">
        <f t="shared" si="58"/>
        <v>21.175000000000001</v>
      </c>
      <c r="H550" s="53">
        <f t="shared" si="59"/>
        <v>703317.1207498142</v>
      </c>
      <c r="I550" s="53">
        <f t="shared" si="60"/>
        <v>3.5094226747926971</v>
      </c>
      <c r="J550" s="53">
        <f t="shared" si="61"/>
        <v>1185457.8695734059</v>
      </c>
      <c r="K550" s="53">
        <f t="shared" si="62"/>
        <v>337792.84498508897</v>
      </c>
      <c r="L550" s="6"/>
    </row>
    <row r="551" spans="1:12" ht="14.4">
      <c r="A551" s="52" t="s">
        <v>41</v>
      </c>
      <c r="B551" s="52" t="s">
        <v>1428</v>
      </c>
      <c r="C551" s="52">
        <v>36</v>
      </c>
      <c r="D551" s="52">
        <v>1.413</v>
      </c>
      <c r="E551" s="52">
        <f t="shared" si="56"/>
        <v>5493.7439999999997</v>
      </c>
      <c r="F551" s="52">
        <f t="shared" si="57"/>
        <v>50.868000000000002</v>
      </c>
      <c r="G551" s="52">
        <f t="shared" si="58"/>
        <v>21.175000000000001</v>
      </c>
      <c r="H551" s="53">
        <f t="shared" si="59"/>
        <v>703317.1207498142</v>
      </c>
      <c r="I551" s="53">
        <f t="shared" si="60"/>
        <v>3.5912395636836321</v>
      </c>
      <c r="J551" s="53">
        <f t="shared" si="61"/>
        <v>1185457.8695734059</v>
      </c>
      <c r="K551" s="53">
        <f t="shared" si="62"/>
        <v>330097.1290139858</v>
      </c>
      <c r="L551" s="6"/>
    </row>
    <row r="552" spans="1:12" ht="14.4">
      <c r="A552" s="52" t="s">
        <v>41</v>
      </c>
      <c r="B552" s="52" t="s">
        <v>1429</v>
      </c>
      <c r="C552" s="52">
        <v>36</v>
      </c>
      <c r="D552" s="52">
        <v>1.696</v>
      </c>
      <c r="E552" s="52">
        <f t="shared" si="56"/>
        <v>6594.0479999999989</v>
      </c>
      <c r="F552" s="52">
        <f t="shared" si="57"/>
        <v>61.055999999999997</v>
      </c>
      <c r="G552" s="52">
        <f t="shared" si="58"/>
        <v>21.175000000000001</v>
      </c>
      <c r="H552" s="53">
        <f t="shared" si="59"/>
        <v>703317.1207498142</v>
      </c>
      <c r="I552" s="53">
        <f t="shared" si="60"/>
        <v>3.6723020879363517</v>
      </c>
      <c r="J552" s="53">
        <f t="shared" si="61"/>
        <v>1185457.8695734059</v>
      </c>
      <c r="K552" s="53">
        <f t="shared" si="62"/>
        <v>322810.55348569469</v>
      </c>
      <c r="L552" s="6"/>
    </row>
    <row r="553" spans="1:12" ht="14.4">
      <c r="A553" s="52" t="s">
        <v>41</v>
      </c>
      <c r="B553" s="52" t="s">
        <v>1430</v>
      </c>
      <c r="C553" s="52">
        <v>36</v>
      </c>
      <c r="D553" s="52">
        <v>1.978</v>
      </c>
      <c r="E553" s="52">
        <f t="shared" si="56"/>
        <v>7690.4639999999999</v>
      </c>
      <c r="F553" s="52">
        <f t="shared" si="57"/>
        <v>71.207999999999998</v>
      </c>
      <c r="G553" s="52">
        <f t="shared" si="58"/>
        <v>21.175000000000001</v>
      </c>
      <c r="H553" s="53">
        <f t="shared" si="59"/>
        <v>703317.1207498142</v>
      </c>
      <c r="I553" s="53">
        <f t="shared" si="60"/>
        <v>3.7523381194102976</v>
      </c>
      <c r="J553" s="53">
        <f t="shared" si="61"/>
        <v>1185457.8695734059</v>
      </c>
      <c r="K553" s="53">
        <f t="shared" si="62"/>
        <v>315925.11971168197</v>
      </c>
      <c r="L553" s="6"/>
    </row>
    <row r="554" spans="1:12" ht="14.4">
      <c r="A554" s="52" t="s">
        <v>41</v>
      </c>
      <c r="B554" s="52" t="s">
        <v>1431</v>
      </c>
      <c r="C554" s="52">
        <v>36</v>
      </c>
      <c r="D554" s="52">
        <v>2.2610000000000001</v>
      </c>
      <c r="E554" s="52">
        <f t="shared" si="56"/>
        <v>8790.768</v>
      </c>
      <c r="F554" s="52">
        <f t="shared" si="57"/>
        <v>81.396000000000001</v>
      </c>
      <c r="G554" s="52">
        <f t="shared" si="58"/>
        <v>21.175000000000001</v>
      </c>
      <c r="H554" s="53">
        <f t="shared" si="59"/>
        <v>703317.1207498142</v>
      </c>
      <c r="I554" s="53">
        <f t="shared" si="60"/>
        <v>3.8319254552717794</v>
      </c>
      <c r="J554" s="53">
        <f t="shared" si="61"/>
        <v>1185457.8695734059</v>
      </c>
      <c r="K554" s="53">
        <f t="shared" si="62"/>
        <v>309363.49973679939</v>
      </c>
      <c r="L554" s="6"/>
    </row>
    <row r="555" spans="1:12" ht="14.4">
      <c r="A555" s="52" t="s">
        <v>41</v>
      </c>
      <c r="B555" s="52" t="s">
        <v>1432</v>
      </c>
      <c r="C555" s="52">
        <v>36</v>
      </c>
      <c r="D555" s="52">
        <v>2.5430000000000001</v>
      </c>
      <c r="E555" s="52">
        <f t="shared" si="56"/>
        <v>9887.1839999999993</v>
      </c>
      <c r="F555" s="52">
        <f t="shared" si="57"/>
        <v>91.548000000000002</v>
      </c>
      <c r="G555" s="52">
        <f t="shared" si="58"/>
        <v>21.175000000000001</v>
      </c>
      <c r="H555" s="53">
        <f t="shared" si="59"/>
        <v>703317.1207498142</v>
      </c>
      <c r="I555" s="53">
        <f t="shared" si="60"/>
        <v>3.9105115750086554</v>
      </c>
      <c r="J555" s="53">
        <f t="shared" si="61"/>
        <v>1185457.8695734059</v>
      </c>
      <c r="K555" s="53">
        <f t="shared" si="62"/>
        <v>303146.49294211133</v>
      </c>
      <c r="L555" s="6"/>
    </row>
    <row r="556" spans="1:12" ht="14.4">
      <c r="A556" s="52" t="s">
        <v>41</v>
      </c>
      <c r="B556" s="52" t="s">
        <v>1433</v>
      </c>
      <c r="C556" s="52">
        <v>36</v>
      </c>
      <c r="D556" s="52">
        <v>2.8260000000000001</v>
      </c>
      <c r="E556" s="52">
        <f t="shared" si="56"/>
        <v>10987.487999999999</v>
      </c>
      <c r="F556" s="52">
        <f t="shared" si="57"/>
        <v>101.736</v>
      </c>
      <c r="G556" s="52">
        <f t="shared" si="58"/>
        <v>21.175000000000001</v>
      </c>
      <c r="H556" s="53">
        <f t="shared" si="59"/>
        <v>703317.1207498142</v>
      </c>
      <c r="I556" s="53">
        <f t="shared" si="60"/>
        <v>3.9886636277342991</v>
      </c>
      <c r="J556" s="53">
        <f t="shared" si="61"/>
        <v>1185457.8695734059</v>
      </c>
      <c r="K556" s="53">
        <f t="shared" si="62"/>
        <v>297206.77906519471</v>
      </c>
      <c r="L556" s="6"/>
    </row>
    <row r="557" spans="1:12" ht="14.4">
      <c r="A557" s="52" t="s">
        <v>41</v>
      </c>
      <c r="B557" s="52" t="s">
        <v>1434</v>
      </c>
      <c r="C557" s="52">
        <v>36</v>
      </c>
      <c r="D557" s="52">
        <v>3.109</v>
      </c>
      <c r="E557" s="52">
        <f t="shared" si="56"/>
        <v>12087.791999999999</v>
      </c>
      <c r="F557" s="52">
        <f t="shared" si="57"/>
        <v>111.92400000000001</v>
      </c>
      <c r="G557" s="52">
        <f t="shared" si="58"/>
        <v>21.175000000000001</v>
      </c>
      <c r="H557" s="53">
        <f t="shared" si="59"/>
        <v>703317.1207498142</v>
      </c>
      <c r="I557" s="53">
        <f t="shared" si="60"/>
        <v>4.0661113190504929</v>
      </c>
      <c r="J557" s="53">
        <f t="shared" si="61"/>
        <v>1185457.8695734059</v>
      </c>
      <c r="K557" s="53">
        <f t="shared" si="62"/>
        <v>291545.84726180858</v>
      </c>
      <c r="L557" s="6"/>
    </row>
    <row r="558" spans="1:12" ht="14.4">
      <c r="A558" s="52" t="s">
        <v>41</v>
      </c>
      <c r="B558" s="52" t="s">
        <v>1435</v>
      </c>
      <c r="C558" s="52">
        <v>36</v>
      </c>
      <c r="D558" s="52">
        <v>3.391</v>
      </c>
      <c r="E558" s="52">
        <f t="shared" si="56"/>
        <v>13184.207999999999</v>
      </c>
      <c r="F558" s="52">
        <f t="shared" si="57"/>
        <v>122.07599999999999</v>
      </c>
      <c r="G558" s="52">
        <f t="shared" si="58"/>
        <v>21.175000000000001</v>
      </c>
      <c r="H558" s="53">
        <f t="shared" si="59"/>
        <v>703317.1207498142</v>
      </c>
      <c r="I558" s="53">
        <f t="shared" si="60"/>
        <v>4.1425941296115489</v>
      </c>
      <c r="J558" s="53">
        <f t="shared" si="61"/>
        <v>1185457.8695734059</v>
      </c>
      <c r="K558" s="53">
        <f t="shared" si="62"/>
        <v>286163.1703428707</v>
      </c>
      <c r="L558" s="6"/>
    </row>
    <row r="559" spans="1:12" ht="14.4">
      <c r="A559" s="52" t="s">
        <v>41</v>
      </c>
      <c r="B559" s="52" t="s">
        <v>1436</v>
      </c>
      <c r="C559" s="52">
        <v>36</v>
      </c>
      <c r="D559" s="52">
        <v>3.6739999999999999</v>
      </c>
      <c r="E559" s="52">
        <f t="shared" si="56"/>
        <v>14284.511999999999</v>
      </c>
      <c r="F559" s="52">
        <f t="shared" si="57"/>
        <v>132.26400000000001</v>
      </c>
      <c r="G559" s="52">
        <f t="shared" si="58"/>
        <v>21.175000000000001</v>
      </c>
      <c r="H559" s="53">
        <f t="shared" si="59"/>
        <v>703317.1207498142</v>
      </c>
      <c r="I559" s="53">
        <f t="shared" si="60"/>
        <v>4.2186637738328692</v>
      </c>
      <c r="J559" s="53">
        <f t="shared" si="61"/>
        <v>1185457.8695734059</v>
      </c>
      <c r="K559" s="53">
        <f t="shared" si="62"/>
        <v>281003.16430203622</v>
      </c>
      <c r="L559" s="6"/>
    </row>
    <row r="560" spans="1:12" ht="14.4">
      <c r="A560" s="52" t="s">
        <v>41</v>
      </c>
      <c r="B560" s="52" t="s">
        <v>1437</v>
      </c>
      <c r="C560" s="52">
        <v>36</v>
      </c>
      <c r="D560" s="52">
        <v>3.956</v>
      </c>
      <c r="E560" s="52">
        <f t="shared" si="56"/>
        <v>15380.928</v>
      </c>
      <c r="F560" s="52">
        <f t="shared" si="57"/>
        <v>142.416</v>
      </c>
      <c r="G560" s="52">
        <f t="shared" si="58"/>
        <v>21.175000000000001</v>
      </c>
      <c r="H560" s="53">
        <f t="shared" si="59"/>
        <v>703317.1207498142</v>
      </c>
      <c r="I560" s="53">
        <f t="shared" si="60"/>
        <v>4.293791732441723</v>
      </c>
      <c r="J560" s="53">
        <f t="shared" si="61"/>
        <v>1185457.8695734059</v>
      </c>
      <c r="K560" s="53">
        <f t="shared" si="62"/>
        <v>276086.48566177179</v>
      </c>
      <c r="L560" s="6"/>
    </row>
    <row r="561" spans="1:12" ht="14.4">
      <c r="A561" s="52" t="s">
        <v>41</v>
      </c>
      <c r="B561" s="52" t="s">
        <v>1438</v>
      </c>
      <c r="C561" s="52">
        <v>36</v>
      </c>
      <c r="D561" s="52">
        <v>4.2389999999999999</v>
      </c>
      <c r="E561" s="52">
        <f t="shared" si="56"/>
        <v>16481.231999999996</v>
      </c>
      <c r="F561" s="52">
        <f t="shared" si="57"/>
        <v>152.60399999999998</v>
      </c>
      <c r="G561" s="52">
        <f t="shared" si="58"/>
        <v>21.175000000000001</v>
      </c>
      <c r="H561" s="53">
        <f t="shared" si="59"/>
        <v>703317.1207498142</v>
      </c>
      <c r="I561" s="53">
        <f t="shared" si="60"/>
        <v>4.36851978498958</v>
      </c>
      <c r="J561" s="53">
        <f t="shared" si="61"/>
        <v>1185457.8695734059</v>
      </c>
      <c r="K561" s="53">
        <f t="shared" si="62"/>
        <v>271363.74056189228</v>
      </c>
      <c r="L561" s="6"/>
    </row>
    <row r="562" spans="1:12" ht="14.4">
      <c r="A562" s="52" t="s">
        <v>41</v>
      </c>
      <c r="B562" s="52" t="s">
        <v>1439</v>
      </c>
      <c r="C562" s="52">
        <v>36</v>
      </c>
      <c r="D562" s="52">
        <v>4.5220000000000002</v>
      </c>
      <c r="E562" s="52">
        <f t="shared" si="56"/>
        <v>17581.536</v>
      </c>
      <c r="F562" s="52">
        <f t="shared" si="57"/>
        <v>162.792</v>
      </c>
      <c r="G562" s="52">
        <f t="shared" si="58"/>
        <v>21.175000000000001</v>
      </c>
      <c r="H562" s="53">
        <f t="shared" si="59"/>
        <v>703317.1207498142</v>
      </c>
      <c r="I562" s="53">
        <f t="shared" si="60"/>
        <v>4.4425891559132342</v>
      </c>
      <c r="J562" s="53">
        <f t="shared" si="61"/>
        <v>1185457.8695734059</v>
      </c>
      <c r="K562" s="53">
        <f t="shared" si="62"/>
        <v>266839.41007588379</v>
      </c>
      <c r="L562" s="6"/>
    </row>
    <row r="563" spans="1:12" ht="14.4">
      <c r="A563" s="52" t="s">
        <v>41</v>
      </c>
      <c r="B563" s="52" t="s">
        <v>1440</v>
      </c>
      <c r="C563" s="52">
        <v>36</v>
      </c>
      <c r="D563" s="52">
        <v>4.8040000000000003</v>
      </c>
      <c r="E563" s="52">
        <f t="shared" si="56"/>
        <v>18677.952000000001</v>
      </c>
      <c r="F563" s="52">
        <f t="shared" si="57"/>
        <v>172.94400000000002</v>
      </c>
      <c r="G563" s="52">
        <f t="shared" si="58"/>
        <v>21.175000000000001</v>
      </c>
      <c r="H563" s="53">
        <f t="shared" si="59"/>
        <v>703317.1207498142</v>
      </c>
      <c r="I563" s="53">
        <f t="shared" si="60"/>
        <v>4.5157502177863318</v>
      </c>
      <c r="J563" s="53">
        <f t="shared" si="61"/>
        <v>1185457.8695734059</v>
      </c>
      <c r="K563" s="53">
        <f t="shared" si="62"/>
        <v>262516.26250367094</v>
      </c>
      <c r="L563" s="6"/>
    </row>
    <row r="564" spans="1:12" ht="14.4">
      <c r="A564" s="52" t="s">
        <v>41</v>
      </c>
      <c r="B564" s="52" t="s">
        <v>1441</v>
      </c>
      <c r="C564" s="52">
        <v>36</v>
      </c>
      <c r="D564" s="52">
        <v>5.0869999999999997</v>
      </c>
      <c r="E564" s="52">
        <f t="shared" si="56"/>
        <v>19778.255999999998</v>
      </c>
      <c r="F564" s="52">
        <f t="shared" si="57"/>
        <v>183.13200000000001</v>
      </c>
      <c r="G564" s="52">
        <f t="shared" si="58"/>
        <v>21.175000000000001</v>
      </c>
      <c r="H564" s="53">
        <f t="shared" si="59"/>
        <v>703317.1207498142</v>
      </c>
      <c r="I564" s="53">
        <f t="shared" si="60"/>
        <v>4.5885303376612123</v>
      </c>
      <c r="J564" s="53">
        <f t="shared" si="61"/>
        <v>1185457.8695734059</v>
      </c>
      <c r="K564" s="53">
        <f t="shared" si="62"/>
        <v>258352.40966885214</v>
      </c>
      <c r="L564" s="6"/>
    </row>
    <row r="565" spans="1:12" ht="14.4">
      <c r="A565" s="52" t="s">
        <v>41</v>
      </c>
      <c r="B565" s="52" t="s">
        <v>1442</v>
      </c>
      <c r="C565" s="52">
        <v>36</v>
      </c>
      <c r="D565" s="52">
        <v>5.3689999999999998</v>
      </c>
      <c r="E565" s="52">
        <f t="shared" si="56"/>
        <v>20874.671999999999</v>
      </c>
      <c r="F565" s="52">
        <f t="shared" si="57"/>
        <v>193.28399999999999</v>
      </c>
      <c r="G565" s="52">
        <f t="shared" si="58"/>
        <v>21.175000000000001</v>
      </c>
      <c r="H565" s="53">
        <f t="shared" si="59"/>
        <v>703317.1207498142</v>
      </c>
      <c r="I565" s="53">
        <f t="shared" si="60"/>
        <v>4.6604234758392371</v>
      </c>
      <c r="J565" s="53">
        <f t="shared" si="61"/>
        <v>1185457.8695734059</v>
      </c>
      <c r="K565" s="53">
        <f t="shared" si="62"/>
        <v>254366.98525769307</v>
      </c>
      <c r="L565" s="6"/>
    </row>
    <row r="566" spans="1:12" ht="14.4">
      <c r="A566" s="52" t="s">
        <v>41</v>
      </c>
      <c r="B566" s="52" t="s">
        <v>1443</v>
      </c>
      <c r="C566" s="52">
        <v>36</v>
      </c>
      <c r="D566" s="52">
        <v>5.6520000000000001</v>
      </c>
      <c r="E566" s="52">
        <f t="shared" si="56"/>
        <v>21974.975999999999</v>
      </c>
      <c r="F566" s="52">
        <f t="shared" si="57"/>
        <v>203.47200000000001</v>
      </c>
      <c r="G566" s="52">
        <f t="shared" si="58"/>
        <v>21.175000000000001</v>
      </c>
      <c r="H566" s="53">
        <f t="shared" si="59"/>
        <v>703317.1207498142</v>
      </c>
      <c r="I566" s="53">
        <f t="shared" si="60"/>
        <v>4.7319477151305032</v>
      </c>
      <c r="J566" s="53">
        <f t="shared" si="61"/>
        <v>1185457.8695734059</v>
      </c>
      <c r="K566" s="53">
        <f t="shared" si="62"/>
        <v>250522.1826063038</v>
      </c>
      <c r="L566" s="6"/>
    </row>
    <row r="567" spans="1:12" ht="14.4">
      <c r="A567" s="52" t="s">
        <v>41</v>
      </c>
      <c r="B567" s="52" t="s">
        <v>1444</v>
      </c>
      <c r="C567" s="52">
        <v>36</v>
      </c>
      <c r="D567" s="52">
        <v>5.9349999999999996</v>
      </c>
      <c r="E567" s="52">
        <f t="shared" si="56"/>
        <v>23075.279999999995</v>
      </c>
      <c r="F567" s="52">
        <f t="shared" si="57"/>
        <v>213.66</v>
      </c>
      <c r="G567" s="52">
        <f t="shared" si="58"/>
        <v>21.175000000000001</v>
      </c>
      <c r="H567" s="53">
        <f t="shared" si="59"/>
        <v>703317.1207498142</v>
      </c>
      <c r="I567" s="53">
        <f t="shared" si="60"/>
        <v>4.8028550864937172</v>
      </c>
      <c r="J567" s="53">
        <f t="shared" si="61"/>
        <v>1185457.8695734059</v>
      </c>
      <c r="K567" s="53">
        <f t="shared" si="62"/>
        <v>246823.57644041249</v>
      </c>
      <c r="L567" s="6"/>
    </row>
    <row r="568" spans="1:12" ht="14.4">
      <c r="A568" s="52" t="s">
        <v>41</v>
      </c>
      <c r="B568" s="52" t="s">
        <v>1445</v>
      </c>
      <c r="C568" s="52">
        <v>36</v>
      </c>
      <c r="D568" s="52">
        <v>6.2169999999999996</v>
      </c>
      <c r="E568" s="52">
        <f t="shared" si="56"/>
        <v>24171.695999999996</v>
      </c>
      <c r="F568" s="52">
        <f t="shared" si="57"/>
        <v>223.81199999999998</v>
      </c>
      <c r="G568" s="52">
        <f t="shared" si="58"/>
        <v>21.175000000000001</v>
      </c>
      <c r="H568" s="53">
        <f t="shared" si="59"/>
        <v>703317.1207498142</v>
      </c>
      <c r="I568" s="53">
        <f t="shared" si="60"/>
        <v>4.8729061944480936</v>
      </c>
      <c r="J568" s="53">
        <f t="shared" si="61"/>
        <v>1185457.8695734059</v>
      </c>
      <c r="K568" s="53">
        <f t="shared" si="62"/>
        <v>243275.33144882778</v>
      </c>
      <c r="L568" s="6"/>
    </row>
    <row r="569" spans="1:12" ht="14.4">
      <c r="A569" s="52" t="s">
        <v>41</v>
      </c>
      <c r="B569" s="52" t="s">
        <v>1446</v>
      </c>
      <c r="C569" s="52">
        <v>36</v>
      </c>
      <c r="D569" s="52">
        <v>6.5</v>
      </c>
      <c r="E569" s="52">
        <f t="shared" si="56"/>
        <v>25272</v>
      </c>
      <c r="F569" s="52">
        <f t="shared" si="57"/>
        <v>234</v>
      </c>
      <c r="G569" s="52">
        <f t="shared" si="58"/>
        <v>21.175000000000001</v>
      </c>
      <c r="H569" s="53">
        <f t="shared" si="59"/>
        <v>703317.1207498142</v>
      </c>
      <c r="I569" s="53">
        <f t="shared" si="60"/>
        <v>4.9426056428166287</v>
      </c>
      <c r="J569" s="53">
        <f t="shared" si="61"/>
        <v>1185457.8695734059</v>
      </c>
      <c r="K569" s="53">
        <f t="shared" si="62"/>
        <v>239844.72062752966</v>
      </c>
      <c r="L569" s="6"/>
    </row>
    <row r="570" spans="1:12" ht="14.4">
      <c r="A570" s="52" t="s">
        <v>41</v>
      </c>
      <c r="B570" s="52" t="s">
        <v>1447</v>
      </c>
      <c r="C570" s="52">
        <v>36</v>
      </c>
      <c r="D570" s="52">
        <v>6.782</v>
      </c>
      <c r="E570" s="52">
        <f t="shared" si="56"/>
        <v>26368.415999999997</v>
      </c>
      <c r="F570" s="52">
        <f t="shared" si="57"/>
        <v>244.15199999999999</v>
      </c>
      <c r="G570" s="52">
        <f t="shared" si="58"/>
        <v>21.175000000000001</v>
      </c>
      <c r="H570" s="53">
        <f t="shared" si="59"/>
        <v>703317.1207498142</v>
      </c>
      <c r="I570" s="53">
        <f t="shared" si="60"/>
        <v>5.0114684750205116</v>
      </c>
      <c r="J570" s="53">
        <f t="shared" si="61"/>
        <v>1185457.8695734059</v>
      </c>
      <c r="K570" s="53">
        <f t="shared" si="62"/>
        <v>236549.0026490796</v>
      </c>
      <c r="L570" s="6"/>
    </row>
    <row r="571" spans="1:12" ht="14.4">
      <c r="A571" s="52" t="s">
        <v>41</v>
      </c>
      <c r="B571" s="52" t="s">
        <v>1448</v>
      </c>
      <c r="C571" s="52">
        <v>36</v>
      </c>
      <c r="D571" s="52">
        <v>7.0650000000000004</v>
      </c>
      <c r="E571" s="52">
        <f t="shared" si="56"/>
        <v>27468.720000000001</v>
      </c>
      <c r="F571" s="52">
        <f t="shared" si="57"/>
        <v>254.34</v>
      </c>
      <c r="G571" s="52">
        <f t="shared" si="58"/>
        <v>21.175000000000001</v>
      </c>
      <c r="H571" s="53">
        <f t="shared" si="59"/>
        <v>703317.1207498142</v>
      </c>
      <c r="I571" s="53">
        <f t="shared" si="60"/>
        <v>5.0799906054342951</v>
      </c>
      <c r="J571" s="53">
        <f t="shared" si="61"/>
        <v>1185457.8695734059</v>
      </c>
      <c r="K571" s="53">
        <f t="shared" si="62"/>
        <v>233358.27989627936</v>
      </c>
      <c r="L571" s="6"/>
    </row>
    <row r="572" spans="1:12" ht="14.4">
      <c r="A572" s="52" t="s">
        <v>41</v>
      </c>
      <c r="B572" s="52" t="s">
        <v>1449</v>
      </c>
      <c r="C572" s="52">
        <v>36</v>
      </c>
      <c r="D572" s="52">
        <v>7.3479999999999999</v>
      </c>
      <c r="E572" s="52">
        <f t="shared" si="56"/>
        <v>28569.023999999998</v>
      </c>
      <c r="F572" s="52">
        <f t="shared" si="57"/>
        <v>264.52800000000002</v>
      </c>
      <c r="G572" s="52">
        <f t="shared" si="58"/>
        <v>21.175000000000001</v>
      </c>
      <c r="H572" s="53">
        <f t="shared" si="59"/>
        <v>703317.1207498142</v>
      </c>
      <c r="I572" s="53">
        <f t="shared" si="60"/>
        <v>5.1479342160309152</v>
      </c>
      <c r="J572" s="53">
        <f t="shared" si="61"/>
        <v>1185457.8695734059</v>
      </c>
      <c r="K572" s="53">
        <f t="shared" si="62"/>
        <v>230278.36406336215</v>
      </c>
      <c r="L572" s="6"/>
    </row>
    <row r="573" spans="1:12" ht="14.4">
      <c r="A573" s="52" t="s">
        <v>41</v>
      </c>
      <c r="B573" s="52" t="s">
        <v>1450</v>
      </c>
      <c r="C573" s="52">
        <v>36</v>
      </c>
      <c r="D573" s="52">
        <v>7.63</v>
      </c>
      <c r="E573" s="52">
        <f t="shared" si="56"/>
        <v>29665.439999999995</v>
      </c>
      <c r="F573" s="52">
        <f t="shared" si="57"/>
        <v>274.68</v>
      </c>
      <c r="G573" s="52">
        <f t="shared" si="58"/>
        <v>21.175000000000001</v>
      </c>
      <c r="H573" s="53">
        <f t="shared" si="59"/>
        <v>703317.1207498142</v>
      </c>
      <c r="I573" s="53">
        <f t="shared" si="60"/>
        <v>5.2150695347713993</v>
      </c>
      <c r="J573" s="53">
        <f t="shared" si="61"/>
        <v>1185457.8695734059</v>
      </c>
      <c r="K573" s="53">
        <f t="shared" si="62"/>
        <v>227313.91435327622</v>
      </c>
      <c r="L573" s="6"/>
    </row>
    <row r="574" spans="1:12" ht="14.4">
      <c r="A574" s="52" t="s">
        <v>41</v>
      </c>
      <c r="B574" s="52" t="s">
        <v>1451</v>
      </c>
      <c r="C574" s="52">
        <v>36</v>
      </c>
      <c r="D574" s="52">
        <v>7.9130000000000003</v>
      </c>
      <c r="E574" s="52">
        <f t="shared" si="56"/>
        <v>30765.743999999999</v>
      </c>
      <c r="F574" s="52">
        <f t="shared" si="57"/>
        <v>284.86799999999999</v>
      </c>
      <c r="G574" s="52">
        <f t="shared" si="58"/>
        <v>21.175000000000001</v>
      </c>
      <c r="H574" s="53">
        <f t="shared" si="59"/>
        <v>703317.1207498142</v>
      </c>
      <c r="I574" s="53">
        <f t="shared" si="60"/>
        <v>5.2818798513176635</v>
      </c>
      <c r="J574" s="53">
        <f t="shared" si="61"/>
        <v>1185457.8695734059</v>
      </c>
      <c r="K574" s="53">
        <f t="shared" si="62"/>
        <v>224438.62847006475</v>
      </c>
      <c r="L574" s="6"/>
    </row>
    <row r="575" spans="1:12" ht="14.4">
      <c r="A575" s="52" t="s">
        <v>41</v>
      </c>
      <c r="B575" s="52" t="s">
        <v>1452</v>
      </c>
      <c r="C575" s="52">
        <v>36</v>
      </c>
      <c r="D575" s="52">
        <v>8.1950000000000003</v>
      </c>
      <c r="E575" s="52">
        <f t="shared" si="56"/>
        <v>31862.159999999996</v>
      </c>
      <c r="F575" s="52">
        <f t="shared" si="57"/>
        <v>295.02</v>
      </c>
      <c r="G575" s="52">
        <f t="shared" si="58"/>
        <v>21.175000000000001</v>
      </c>
      <c r="H575" s="53">
        <f t="shared" si="59"/>
        <v>703317.1207498142</v>
      </c>
      <c r="I575" s="53">
        <f t="shared" si="60"/>
        <v>5.3479000084270885</v>
      </c>
      <c r="J575" s="53">
        <f t="shared" si="61"/>
        <v>1185457.8695734059</v>
      </c>
      <c r="K575" s="53">
        <f t="shared" si="62"/>
        <v>221667.9196891099</v>
      </c>
      <c r="L575" s="6"/>
    </row>
    <row r="576" spans="1:12" ht="14.4">
      <c r="A576" s="52" t="s">
        <v>41</v>
      </c>
      <c r="B576" s="52" t="s">
        <v>1453</v>
      </c>
      <c r="C576" s="52">
        <v>36</v>
      </c>
      <c r="D576" s="52">
        <v>8.4779999999999998</v>
      </c>
      <c r="E576" s="52">
        <f t="shared" si="56"/>
        <v>32962.463999999993</v>
      </c>
      <c r="F576" s="52">
        <f t="shared" si="57"/>
        <v>305.20799999999997</v>
      </c>
      <c r="G576" s="52">
        <f t="shared" si="58"/>
        <v>21.175000000000001</v>
      </c>
      <c r="H576" s="53">
        <f t="shared" si="59"/>
        <v>703317.1207498142</v>
      </c>
      <c r="I576" s="53">
        <f t="shared" si="60"/>
        <v>5.4136051511629075</v>
      </c>
      <c r="J576" s="53">
        <f t="shared" si="61"/>
        <v>1185457.8695734059</v>
      </c>
      <c r="K576" s="53">
        <f t="shared" si="62"/>
        <v>218977.52726180173</v>
      </c>
      <c r="L576" s="6"/>
    </row>
    <row r="577" spans="1:12" ht="14.4">
      <c r="A577" s="52" t="s">
        <v>41</v>
      </c>
      <c r="B577" s="52" t="s">
        <v>1454</v>
      </c>
      <c r="C577" s="52">
        <v>36</v>
      </c>
      <c r="D577" s="52">
        <v>8.7609999999999992</v>
      </c>
      <c r="E577" s="52">
        <f t="shared" si="56"/>
        <v>34062.767999999996</v>
      </c>
      <c r="F577" s="52">
        <f t="shared" si="57"/>
        <v>315.39599999999996</v>
      </c>
      <c r="G577" s="52">
        <f t="shared" si="58"/>
        <v>21.175000000000001</v>
      </c>
      <c r="H577" s="53">
        <f t="shared" si="59"/>
        <v>703317.1207498142</v>
      </c>
      <c r="I577" s="53">
        <f t="shared" si="60"/>
        <v>5.4787670083370594</v>
      </c>
      <c r="J577" s="53">
        <f t="shared" si="61"/>
        <v>1185457.8695734059</v>
      </c>
      <c r="K577" s="53">
        <f t="shared" si="62"/>
        <v>216373.11237537395</v>
      </c>
      <c r="L577" s="6"/>
    </row>
    <row r="578" spans="1:12" ht="14.4">
      <c r="A578" s="52" t="s">
        <v>41</v>
      </c>
      <c r="B578" s="52" t="s">
        <v>1455</v>
      </c>
      <c r="C578" s="52">
        <v>36</v>
      </c>
      <c r="D578" s="52">
        <v>9.0429999999999993</v>
      </c>
      <c r="E578" s="52">
        <f t="shared" si="56"/>
        <v>35159.183999999994</v>
      </c>
      <c r="F578" s="52">
        <f t="shared" si="57"/>
        <v>325.548</v>
      </c>
      <c r="G578" s="52">
        <f t="shared" si="58"/>
        <v>21.175000000000001</v>
      </c>
      <c r="H578" s="53">
        <f t="shared" si="59"/>
        <v>703317.1207498142</v>
      </c>
      <c r="I578" s="53">
        <f t="shared" si="60"/>
        <v>5.5431648694835065</v>
      </c>
      <c r="J578" s="53">
        <f t="shared" si="61"/>
        <v>1185457.8695734059</v>
      </c>
      <c r="K578" s="53">
        <f t="shared" si="62"/>
        <v>213859.39214971662</v>
      </c>
      <c r="L578" s="6"/>
    </row>
    <row r="579" spans="1:12" ht="14.4">
      <c r="A579" s="52" t="s">
        <v>41</v>
      </c>
      <c r="B579" s="52" t="s">
        <v>1456</v>
      </c>
      <c r="C579" s="52">
        <v>36</v>
      </c>
      <c r="D579" s="52">
        <v>9.3260000000000005</v>
      </c>
      <c r="E579" s="52">
        <f t="shared" ref="E579:E642" si="63">(1/12)*D579*(C579)^3</f>
        <v>36259.487999999998</v>
      </c>
      <c r="F579" s="52">
        <f t="shared" ref="F579:F642" si="64">(C579*D579)</f>
        <v>335.73599999999999</v>
      </c>
      <c r="G579" s="52">
        <f t="shared" ref="G579:G642" si="65">($O$5+C579)/2</f>
        <v>21.175000000000001</v>
      </c>
      <c r="H579" s="53">
        <f t="shared" ref="H579:H642" si="66">$R$5+$P$5*(G579-$I$2)^2</f>
        <v>703317.1207498142</v>
      </c>
      <c r="I579" s="53">
        <f t="shared" ref="I579:I642" si="67">($P$5*$Q$5+F579*G579)/(F579+$P$5)</f>
        <v>5.607262038252161</v>
      </c>
      <c r="J579" s="53">
        <f t="shared" ref="J579:J642" si="68">SUM($S$5+H579)</f>
        <v>1185457.8695734059</v>
      </c>
      <c r="K579" s="53">
        <f t="shared" ref="K579:K642" si="69">J579/I579</f>
        <v>211414.74421675591</v>
      </c>
      <c r="L579" s="6"/>
    </row>
    <row r="580" spans="1:12" ht="14.4">
      <c r="A580" s="52" t="s">
        <v>41</v>
      </c>
      <c r="B580" s="52" t="s">
        <v>1457</v>
      </c>
      <c r="C580" s="52">
        <v>36</v>
      </c>
      <c r="D580" s="52">
        <v>9.6080000000000005</v>
      </c>
      <c r="E580" s="52">
        <f t="shared" si="63"/>
        <v>37355.904000000002</v>
      </c>
      <c r="F580" s="52">
        <f t="shared" si="64"/>
        <v>345.88800000000003</v>
      </c>
      <c r="G580" s="52">
        <f t="shared" si="65"/>
        <v>21.175000000000001</v>
      </c>
      <c r="H580" s="53">
        <f t="shared" si="66"/>
        <v>703317.1207498142</v>
      </c>
      <c r="I580" s="53">
        <f t="shared" si="67"/>
        <v>5.6706119745510266</v>
      </c>
      <c r="J580" s="53">
        <f t="shared" si="68"/>
        <v>1185457.8695734059</v>
      </c>
      <c r="K580" s="53">
        <f t="shared" si="69"/>
        <v>209052.89850435677</v>
      </c>
      <c r="L580" s="6"/>
    </row>
    <row r="581" spans="1:12" ht="14.4">
      <c r="A581" s="52" t="s">
        <v>41</v>
      </c>
      <c r="B581" s="52" t="s">
        <v>1458</v>
      </c>
      <c r="C581" s="52">
        <v>36</v>
      </c>
      <c r="D581" s="52">
        <v>9.891</v>
      </c>
      <c r="E581" s="52">
        <f t="shared" si="63"/>
        <v>38456.207999999999</v>
      </c>
      <c r="F581" s="52">
        <f t="shared" si="64"/>
        <v>356.07600000000002</v>
      </c>
      <c r="G581" s="52">
        <f t="shared" si="65"/>
        <v>21.175000000000001</v>
      </c>
      <c r="H581" s="53">
        <f t="shared" si="66"/>
        <v>703317.1207498142</v>
      </c>
      <c r="I581" s="53">
        <f t="shared" si="67"/>
        <v>5.7336703374897606</v>
      </c>
      <c r="J581" s="53">
        <f t="shared" si="68"/>
        <v>1185457.8695734059</v>
      </c>
      <c r="K581" s="53">
        <f t="shared" si="69"/>
        <v>206753.75454048294</v>
      </c>
      <c r="L581" s="6"/>
    </row>
    <row r="582" spans="1:12" ht="14.4">
      <c r="A582" s="52" t="s">
        <v>41</v>
      </c>
      <c r="B582" s="52" t="s">
        <v>1459</v>
      </c>
      <c r="C582" s="52">
        <v>36</v>
      </c>
      <c r="D582" s="52">
        <v>10.17</v>
      </c>
      <c r="E582" s="52">
        <f t="shared" si="63"/>
        <v>39540.959999999999</v>
      </c>
      <c r="F582" s="52">
        <f t="shared" si="64"/>
        <v>366.12</v>
      </c>
      <c r="G582" s="52">
        <f t="shared" si="65"/>
        <v>21.175000000000001</v>
      </c>
      <c r="H582" s="53">
        <f t="shared" si="66"/>
        <v>703317.1207498142</v>
      </c>
      <c r="I582" s="53">
        <f t="shared" si="67"/>
        <v>5.7953373119280176</v>
      </c>
      <c r="J582" s="53">
        <f t="shared" si="68"/>
        <v>1185457.8695734059</v>
      </c>
      <c r="K582" s="53">
        <f t="shared" si="69"/>
        <v>204553.73100259158</v>
      </c>
      <c r="L582" s="6"/>
    </row>
    <row r="583" spans="1:12" ht="14.4">
      <c r="A583" s="52" t="s">
        <v>41</v>
      </c>
      <c r="B583" s="52" t="s">
        <v>1460</v>
      </c>
      <c r="C583" s="52">
        <v>36</v>
      </c>
      <c r="D583" s="52">
        <v>10.46</v>
      </c>
      <c r="E583" s="52">
        <f t="shared" si="63"/>
        <v>40668.480000000003</v>
      </c>
      <c r="F583" s="52">
        <f t="shared" si="64"/>
        <v>376.56000000000006</v>
      </c>
      <c r="G583" s="52">
        <f t="shared" si="65"/>
        <v>21.175000000000001</v>
      </c>
      <c r="H583" s="53">
        <f t="shared" si="66"/>
        <v>703317.1207498142</v>
      </c>
      <c r="I583" s="53">
        <f t="shared" si="67"/>
        <v>5.8589156965024527</v>
      </c>
      <c r="J583" s="53">
        <f t="shared" si="68"/>
        <v>1185457.8695734059</v>
      </c>
      <c r="K583" s="53">
        <f t="shared" si="69"/>
        <v>202334.0035906437</v>
      </c>
      <c r="L583" s="6"/>
    </row>
    <row r="584" spans="1:12" ht="14.4">
      <c r="A584" s="52" t="s">
        <v>41</v>
      </c>
      <c r="B584" s="52" t="s">
        <v>1461</v>
      </c>
      <c r="C584" s="52">
        <v>36</v>
      </c>
      <c r="D584" s="52">
        <v>10.74</v>
      </c>
      <c r="E584" s="52">
        <f t="shared" si="63"/>
        <v>41757.120000000003</v>
      </c>
      <c r="F584" s="52">
        <f t="shared" si="64"/>
        <v>386.64</v>
      </c>
      <c r="G584" s="52">
        <f t="shared" si="65"/>
        <v>21.175000000000001</v>
      </c>
      <c r="H584" s="53">
        <f t="shared" si="66"/>
        <v>703317.1207498142</v>
      </c>
      <c r="I584" s="53">
        <f t="shared" si="67"/>
        <v>5.919804925860606</v>
      </c>
      <c r="J584" s="53">
        <f t="shared" si="68"/>
        <v>1185457.8695734059</v>
      </c>
      <c r="K584" s="53">
        <f t="shared" si="69"/>
        <v>200252.86042699576</v>
      </c>
      <c r="L584" s="6"/>
    </row>
    <row r="585" spans="1:12" ht="14.4">
      <c r="A585" s="52" t="s">
        <v>41</v>
      </c>
      <c r="B585" s="52" t="s">
        <v>1462</v>
      </c>
      <c r="C585" s="52">
        <v>36</v>
      </c>
      <c r="D585" s="52">
        <v>11.02</v>
      </c>
      <c r="E585" s="52">
        <f t="shared" si="63"/>
        <v>42845.759999999995</v>
      </c>
      <c r="F585" s="52">
        <f t="shared" si="64"/>
        <v>396.71999999999997</v>
      </c>
      <c r="G585" s="52">
        <f t="shared" si="65"/>
        <v>21.175000000000001</v>
      </c>
      <c r="H585" s="53">
        <f t="shared" si="66"/>
        <v>703317.1207498142</v>
      </c>
      <c r="I585" s="53">
        <f t="shared" si="67"/>
        <v>5.9802119409203591</v>
      </c>
      <c r="J585" s="53">
        <f t="shared" si="68"/>
        <v>1185457.8695734059</v>
      </c>
      <c r="K585" s="53">
        <f t="shared" si="69"/>
        <v>198230.07633922805</v>
      </c>
      <c r="L585" s="6"/>
    </row>
    <row r="586" spans="1:12" ht="14.4">
      <c r="A586" s="52" t="s">
        <v>41</v>
      </c>
      <c r="B586" s="52" t="s">
        <v>1463</v>
      </c>
      <c r="C586" s="52">
        <v>36</v>
      </c>
      <c r="D586" s="52">
        <v>11.3</v>
      </c>
      <c r="E586" s="52">
        <f t="shared" si="63"/>
        <v>43934.400000000001</v>
      </c>
      <c r="F586" s="52">
        <f t="shared" si="64"/>
        <v>406.8</v>
      </c>
      <c r="G586" s="52">
        <f t="shared" si="65"/>
        <v>21.175000000000001</v>
      </c>
      <c r="H586" s="53">
        <f t="shared" si="66"/>
        <v>703317.1207498142</v>
      </c>
      <c r="I586" s="53">
        <f t="shared" si="67"/>
        <v>6.040142447456688</v>
      </c>
      <c r="J586" s="53">
        <f t="shared" si="68"/>
        <v>1185457.8695734059</v>
      </c>
      <c r="K586" s="53">
        <f t="shared" si="69"/>
        <v>196263.23052572453</v>
      </c>
      <c r="L586" s="6"/>
    </row>
    <row r="587" spans="1:12" ht="14.4">
      <c r="A587" s="52" t="s">
        <v>41</v>
      </c>
      <c r="B587" s="52" t="s">
        <v>1464</v>
      </c>
      <c r="C587" s="52">
        <v>36</v>
      </c>
      <c r="D587" s="52">
        <v>11.59</v>
      </c>
      <c r="E587" s="52">
        <f t="shared" si="63"/>
        <v>45061.919999999998</v>
      </c>
      <c r="F587" s="52">
        <f t="shared" si="64"/>
        <v>417.24</v>
      </c>
      <c r="G587" s="52">
        <f t="shared" si="65"/>
        <v>21.175000000000001</v>
      </c>
      <c r="H587" s="53">
        <f t="shared" si="66"/>
        <v>703317.1207498142</v>
      </c>
      <c r="I587" s="53">
        <f t="shared" si="67"/>
        <v>6.1017169797630055</v>
      </c>
      <c r="J587" s="53">
        <f t="shared" si="68"/>
        <v>1185457.8695734059</v>
      </c>
      <c r="K587" s="53">
        <f t="shared" si="69"/>
        <v>194282.6705180039</v>
      </c>
      <c r="L587" s="6"/>
    </row>
    <row r="588" spans="1:12" ht="14.4">
      <c r="A588" s="52" t="s">
        <v>41</v>
      </c>
      <c r="B588" s="52" t="s">
        <v>1465</v>
      </c>
      <c r="C588" s="52">
        <v>36</v>
      </c>
      <c r="D588" s="52">
        <v>11.87</v>
      </c>
      <c r="E588" s="52">
        <f t="shared" si="63"/>
        <v>46150.55999999999</v>
      </c>
      <c r="F588" s="52">
        <f t="shared" si="64"/>
        <v>427.32</v>
      </c>
      <c r="G588" s="52">
        <f t="shared" si="65"/>
        <v>21.175000000000001</v>
      </c>
      <c r="H588" s="53">
        <f t="shared" si="66"/>
        <v>703317.1207498142</v>
      </c>
      <c r="I588" s="53">
        <f t="shared" si="67"/>
        <v>6.1606947106818328</v>
      </c>
      <c r="J588" s="53">
        <f t="shared" si="68"/>
        <v>1185457.8695734059</v>
      </c>
      <c r="K588" s="53">
        <f t="shared" si="69"/>
        <v>192422.75834866127</v>
      </c>
      <c r="L588" s="6"/>
    </row>
    <row r="589" spans="1:12" ht="14.4">
      <c r="A589" s="52" t="s">
        <v>41</v>
      </c>
      <c r="B589" s="52" t="s">
        <v>1466</v>
      </c>
      <c r="C589" s="52">
        <v>36</v>
      </c>
      <c r="D589" s="52">
        <v>12.15</v>
      </c>
      <c r="E589" s="52">
        <f t="shared" si="63"/>
        <v>47239.199999999997</v>
      </c>
      <c r="F589" s="52">
        <f t="shared" si="64"/>
        <v>437.40000000000003</v>
      </c>
      <c r="G589" s="52">
        <f t="shared" si="65"/>
        <v>21.175000000000001</v>
      </c>
      <c r="H589" s="53">
        <f t="shared" si="66"/>
        <v>703317.1207498142</v>
      </c>
      <c r="I589" s="53">
        <f t="shared" si="67"/>
        <v>6.2192127121786633</v>
      </c>
      <c r="J589" s="53">
        <f t="shared" si="68"/>
        <v>1185457.8695734059</v>
      </c>
      <c r="K589" s="53">
        <f t="shared" si="69"/>
        <v>190612.20839930495</v>
      </c>
      <c r="L589" s="6"/>
    </row>
    <row r="590" spans="1:12" ht="14.4">
      <c r="A590" s="52" t="s">
        <v>41</v>
      </c>
      <c r="B590" s="52" t="s">
        <v>1467</v>
      </c>
      <c r="C590" s="52">
        <v>36</v>
      </c>
      <c r="D590" s="52">
        <v>12.43</v>
      </c>
      <c r="E590" s="52">
        <f t="shared" si="63"/>
        <v>48327.839999999989</v>
      </c>
      <c r="F590" s="52">
        <f t="shared" si="64"/>
        <v>447.48</v>
      </c>
      <c r="G590" s="52">
        <f t="shared" si="65"/>
        <v>21.175000000000001</v>
      </c>
      <c r="H590" s="53">
        <f t="shared" si="66"/>
        <v>703317.1207498142</v>
      </c>
      <c r="I590" s="53">
        <f t="shared" si="67"/>
        <v>6.2772763387474368</v>
      </c>
      <c r="J590" s="53">
        <f t="shared" si="68"/>
        <v>1185457.8695734059</v>
      </c>
      <c r="K590" s="53">
        <f t="shared" si="69"/>
        <v>188849.08128960137</v>
      </c>
      <c r="L590" s="6"/>
    </row>
    <row r="591" spans="1:12" ht="14.4">
      <c r="A591" s="52" t="s">
        <v>41</v>
      </c>
      <c r="B591" s="52" t="s">
        <v>1468</v>
      </c>
      <c r="C591" s="52">
        <v>36</v>
      </c>
      <c r="D591" s="52">
        <v>12.72</v>
      </c>
      <c r="E591" s="52">
        <f t="shared" si="63"/>
        <v>49455.360000000001</v>
      </c>
      <c r="F591" s="52">
        <f t="shared" si="64"/>
        <v>457.92</v>
      </c>
      <c r="G591" s="52">
        <f t="shared" si="65"/>
        <v>21.175000000000001</v>
      </c>
      <c r="H591" s="53">
        <f t="shared" si="66"/>
        <v>703317.1207498142</v>
      </c>
      <c r="I591" s="53">
        <f t="shared" si="67"/>
        <v>6.3369402828624146</v>
      </c>
      <c r="J591" s="53">
        <f t="shared" si="68"/>
        <v>1185457.8695734059</v>
      </c>
      <c r="K591" s="53">
        <f t="shared" si="69"/>
        <v>187071.01797682259</v>
      </c>
      <c r="L591" s="6"/>
    </row>
    <row r="592" spans="1:12" ht="14.4">
      <c r="A592" s="52" t="s">
        <v>41</v>
      </c>
      <c r="B592" s="52" t="s">
        <v>1469</v>
      </c>
      <c r="C592" s="52">
        <v>38</v>
      </c>
      <c r="D592" s="52">
        <v>0.29799999999999999</v>
      </c>
      <c r="E592" s="52">
        <f t="shared" si="63"/>
        <v>1362.6546666666666</v>
      </c>
      <c r="F592" s="52">
        <f t="shared" si="64"/>
        <v>11.324</v>
      </c>
      <c r="G592" s="52">
        <f t="shared" si="65"/>
        <v>22.175000000000001</v>
      </c>
      <c r="H592" s="53">
        <f t="shared" si="66"/>
        <v>782817.94830304466</v>
      </c>
      <c r="I592" s="53">
        <f t="shared" si="67"/>
        <v>3.2745996474321726</v>
      </c>
      <c r="J592" s="53">
        <f t="shared" si="68"/>
        <v>1264958.6971266365</v>
      </c>
      <c r="K592" s="53">
        <f t="shared" si="69"/>
        <v>386294.15297182155</v>
      </c>
      <c r="L592" s="6"/>
    </row>
    <row r="593" spans="1:12" ht="14.4">
      <c r="A593" s="52" t="s">
        <v>41</v>
      </c>
      <c r="B593" s="52" t="s">
        <v>1470</v>
      </c>
      <c r="C593" s="52">
        <v>38</v>
      </c>
      <c r="D593" s="52">
        <v>0.59699999999999998</v>
      </c>
      <c r="E593" s="52">
        <f t="shared" si="63"/>
        <v>2729.8819999999996</v>
      </c>
      <c r="F593" s="52">
        <f t="shared" si="64"/>
        <v>22.686</v>
      </c>
      <c r="G593" s="52">
        <f t="shared" si="65"/>
        <v>22.175000000000001</v>
      </c>
      <c r="H593" s="53">
        <f t="shared" si="66"/>
        <v>782817.94830304466</v>
      </c>
      <c r="I593" s="53">
        <f t="shared" si="67"/>
        <v>3.3734895309291026</v>
      </c>
      <c r="J593" s="53">
        <f t="shared" si="68"/>
        <v>1264958.6971266365</v>
      </c>
      <c r="K593" s="53">
        <f t="shared" si="69"/>
        <v>374970.39357292757</v>
      </c>
      <c r="L593" s="6"/>
    </row>
    <row r="594" spans="1:12" ht="14.4">
      <c r="A594" s="52" t="s">
        <v>41</v>
      </c>
      <c r="B594" s="52" t="s">
        <v>1471</v>
      </c>
      <c r="C594" s="52">
        <v>38</v>
      </c>
      <c r="D594" s="52">
        <v>0.89500000000000002</v>
      </c>
      <c r="E594" s="52">
        <f t="shared" si="63"/>
        <v>4092.5366666666669</v>
      </c>
      <c r="F594" s="52">
        <f t="shared" si="64"/>
        <v>34.01</v>
      </c>
      <c r="G594" s="52">
        <f t="shared" si="65"/>
        <v>22.175000000000001</v>
      </c>
      <c r="H594" s="53">
        <f t="shared" si="66"/>
        <v>782817.94830304466</v>
      </c>
      <c r="I594" s="53">
        <f t="shared" si="67"/>
        <v>3.4710243909182137</v>
      </c>
      <c r="J594" s="53">
        <f t="shared" si="68"/>
        <v>1264958.6971266365</v>
      </c>
      <c r="K594" s="53">
        <f t="shared" si="69"/>
        <v>364433.82548285939</v>
      </c>
      <c r="L594" s="6"/>
    </row>
    <row r="595" spans="1:12" ht="14.4">
      <c r="A595" s="52" t="s">
        <v>41</v>
      </c>
      <c r="B595" s="52" t="s">
        <v>1472</v>
      </c>
      <c r="C595" s="52">
        <v>38</v>
      </c>
      <c r="D595" s="52">
        <v>1.1930000000000001</v>
      </c>
      <c r="E595" s="52">
        <f t="shared" si="63"/>
        <v>5455.1913333333332</v>
      </c>
      <c r="F595" s="52">
        <f t="shared" si="64"/>
        <v>45.334000000000003</v>
      </c>
      <c r="G595" s="52">
        <f t="shared" si="65"/>
        <v>22.175000000000001</v>
      </c>
      <c r="H595" s="53">
        <f t="shared" si="66"/>
        <v>782817.94830304466</v>
      </c>
      <c r="I595" s="53">
        <f t="shared" si="67"/>
        <v>3.567552528213406</v>
      </c>
      <c r="J595" s="53">
        <f t="shared" si="68"/>
        <v>1264958.6971266365</v>
      </c>
      <c r="K595" s="53">
        <f t="shared" si="69"/>
        <v>354573.25074344873</v>
      </c>
      <c r="L595" s="6"/>
    </row>
    <row r="596" spans="1:12" ht="14.4">
      <c r="A596" s="52" t="s">
        <v>41</v>
      </c>
      <c r="B596" s="52" t="s">
        <v>1473</v>
      </c>
      <c r="C596" s="52">
        <v>38</v>
      </c>
      <c r="D596" s="52">
        <v>1.492</v>
      </c>
      <c r="E596" s="52">
        <f t="shared" si="63"/>
        <v>6822.4186666666665</v>
      </c>
      <c r="F596" s="52">
        <f t="shared" si="64"/>
        <v>56.695999999999998</v>
      </c>
      <c r="G596" s="52">
        <f t="shared" si="65"/>
        <v>22.175000000000001</v>
      </c>
      <c r="H596" s="53">
        <f t="shared" si="66"/>
        <v>782817.94830304466</v>
      </c>
      <c r="I596" s="53">
        <f t="shared" si="67"/>
        <v>3.6634083915415556</v>
      </c>
      <c r="J596" s="53">
        <f t="shared" si="68"/>
        <v>1264958.6971266365</v>
      </c>
      <c r="K596" s="53">
        <f t="shared" si="69"/>
        <v>345295.57230018359</v>
      </c>
      <c r="L596" s="6"/>
    </row>
    <row r="597" spans="1:12" ht="14.4">
      <c r="A597" s="52" t="s">
        <v>41</v>
      </c>
      <c r="B597" s="52" t="s">
        <v>1474</v>
      </c>
      <c r="C597" s="52">
        <v>38</v>
      </c>
      <c r="D597" s="52">
        <v>1.79</v>
      </c>
      <c r="E597" s="52">
        <f t="shared" si="63"/>
        <v>8185.0733333333337</v>
      </c>
      <c r="F597" s="52">
        <f t="shared" si="64"/>
        <v>68.02</v>
      </c>
      <c r="G597" s="52">
        <f t="shared" si="65"/>
        <v>22.175000000000001</v>
      </c>
      <c r="H597" s="53">
        <f t="shared" si="66"/>
        <v>782817.94830304466</v>
      </c>
      <c r="I597" s="53">
        <f t="shared" si="67"/>
        <v>3.7579660362673732</v>
      </c>
      <c r="J597" s="53">
        <f t="shared" si="68"/>
        <v>1264958.6971266365</v>
      </c>
      <c r="K597" s="53">
        <f t="shared" si="69"/>
        <v>336607.27236988704</v>
      </c>
      <c r="L597" s="6"/>
    </row>
    <row r="598" spans="1:12" ht="14.4">
      <c r="A598" s="52" t="s">
        <v>41</v>
      </c>
      <c r="B598" s="52" t="s">
        <v>1475</v>
      </c>
      <c r="C598" s="52">
        <v>38</v>
      </c>
      <c r="D598" s="52">
        <v>2.0880000000000001</v>
      </c>
      <c r="E598" s="52">
        <f t="shared" si="63"/>
        <v>9547.7279999999992</v>
      </c>
      <c r="F598" s="52">
        <f t="shared" si="64"/>
        <v>79.344000000000008</v>
      </c>
      <c r="G598" s="52">
        <f t="shared" si="65"/>
        <v>22.175000000000001</v>
      </c>
      <c r="H598" s="53">
        <f t="shared" si="66"/>
        <v>782817.94830304466</v>
      </c>
      <c r="I598" s="53">
        <f t="shared" si="67"/>
        <v>3.8515625849539799</v>
      </c>
      <c r="J598" s="53">
        <f t="shared" si="68"/>
        <v>1264958.6971266365</v>
      </c>
      <c r="K598" s="53">
        <f t="shared" si="69"/>
        <v>328427.40296319261</v>
      </c>
      <c r="L598" s="6"/>
    </row>
    <row r="599" spans="1:12" ht="14.4">
      <c r="A599" s="52" t="s">
        <v>41</v>
      </c>
      <c r="B599" s="52" t="s">
        <v>1476</v>
      </c>
      <c r="C599" s="52">
        <v>38</v>
      </c>
      <c r="D599" s="52">
        <v>2.3860000000000001</v>
      </c>
      <c r="E599" s="52">
        <f t="shared" si="63"/>
        <v>10910.382666666666</v>
      </c>
      <c r="F599" s="52">
        <f t="shared" si="64"/>
        <v>90.668000000000006</v>
      </c>
      <c r="G599" s="52">
        <f t="shared" si="65"/>
        <v>22.175000000000001</v>
      </c>
      <c r="H599" s="53">
        <f t="shared" si="66"/>
        <v>782817.94830304466</v>
      </c>
      <c r="I599" s="53">
        <f t="shared" si="67"/>
        <v>3.9442126165654217</v>
      </c>
      <c r="J599" s="53">
        <f t="shared" si="68"/>
        <v>1264958.6971266365</v>
      </c>
      <c r="K599" s="53">
        <f t="shared" si="69"/>
        <v>320712.6035279886</v>
      </c>
      <c r="L599" s="6"/>
    </row>
    <row r="600" spans="1:12" ht="14.4">
      <c r="A600" s="52" t="s">
        <v>41</v>
      </c>
      <c r="B600" s="52" t="s">
        <v>1477</v>
      </c>
      <c r="C600" s="52">
        <v>38</v>
      </c>
      <c r="D600" s="52">
        <v>2.8650000000000002</v>
      </c>
      <c r="E600" s="52">
        <f t="shared" si="63"/>
        <v>13100.69</v>
      </c>
      <c r="F600" s="52">
        <f t="shared" si="64"/>
        <v>108.87</v>
      </c>
      <c r="G600" s="52">
        <f t="shared" si="65"/>
        <v>22.175000000000001</v>
      </c>
      <c r="H600" s="53">
        <f t="shared" si="66"/>
        <v>782817.94830304466</v>
      </c>
      <c r="I600" s="53">
        <f t="shared" si="67"/>
        <v>4.0911890922194845</v>
      </c>
      <c r="J600" s="53">
        <f t="shared" si="68"/>
        <v>1264958.6971266365</v>
      </c>
      <c r="K600" s="53">
        <f t="shared" si="69"/>
        <v>309190.96346152801</v>
      </c>
      <c r="L600" s="6"/>
    </row>
    <row r="601" spans="1:12" ht="14.4">
      <c r="A601" s="52" t="s">
        <v>41</v>
      </c>
      <c r="B601" s="52" t="s">
        <v>1478</v>
      </c>
      <c r="C601" s="52">
        <v>38</v>
      </c>
      <c r="D601" s="52">
        <v>2.9830000000000001</v>
      </c>
      <c r="E601" s="52">
        <f t="shared" si="63"/>
        <v>13640.264666666666</v>
      </c>
      <c r="F601" s="52">
        <f t="shared" si="64"/>
        <v>113.354</v>
      </c>
      <c r="G601" s="52">
        <f t="shared" si="65"/>
        <v>22.175000000000001</v>
      </c>
      <c r="H601" s="53">
        <f t="shared" si="66"/>
        <v>782817.94830304466</v>
      </c>
      <c r="I601" s="53">
        <f t="shared" si="67"/>
        <v>4.1270331510588552</v>
      </c>
      <c r="J601" s="53">
        <f t="shared" si="68"/>
        <v>1264958.6971266365</v>
      </c>
      <c r="K601" s="53">
        <f t="shared" si="69"/>
        <v>306505.58181295235</v>
      </c>
      <c r="L601" s="6"/>
    </row>
    <row r="602" spans="1:12" ht="14.4">
      <c r="A602" s="52" t="s">
        <v>41</v>
      </c>
      <c r="B602" s="52" t="s">
        <v>1479</v>
      </c>
      <c r="C602" s="52">
        <v>38</v>
      </c>
      <c r="D602" s="52">
        <v>3.2810000000000001</v>
      </c>
      <c r="E602" s="52">
        <f t="shared" si="63"/>
        <v>15002.919333333331</v>
      </c>
      <c r="F602" s="52">
        <f t="shared" si="64"/>
        <v>124.67800000000001</v>
      </c>
      <c r="G602" s="52">
        <f t="shared" si="65"/>
        <v>22.175000000000001</v>
      </c>
      <c r="H602" s="53">
        <f t="shared" si="66"/>
        <v>782817.94830304466</v>
      </c>
      <c r="I602" s="53">
        <f t="shared" si="67"/>
        <v>4.2169251954130402</v>
      </c>
      <c r="J602" s="53">
        <f t="shared" si="68"/>
        <v>1264958.6971266365</v>
      </c>
      <c r="K602" s="53">
        <f t="shared" si="69"/>
        <v>299971.81323078607</v>
      </c>
      <c r="L602" s="6"/>
    </row>
    <row r="603" spans="1:12" ht="14.4">
      <c r="A603" s="52" t="s">
        <v>41</v>
      </c>
      <c r="B603" s="52" t="s">
        <v>1480</v>
      </c>
      <c r="C603" s="52">
        <v>38</v>
      </c>
      <c r="D603" s="52">
        <v>3.58</v>
      </c>
      <c r="E603" s="52">
        <f t="shared" si="63"/>
        <v>16370.146666666667</v>
      </c>
      <c r="F603" s="52">
        <f t="shared" si="64"/>
        <v>136.04</v>
      </c>
      <c r="G603" s="52">
        <f t="shared" si="65"/>
        <v>22.175000000000001</v>
      </c>
      <c r="H603" s="53">
        <f t="shared" si="66"/>
        <v>782817.94830304466</v>
      </c>
      <c r="I603" s="53">
        <f t="shared" si="67"/>
        <v>4.306223397780176</v>
      </c>
      <c r="J603" s="53">
        <f t="shared" si="68"/>
        <v>1264958.6971266365</v>
      </c>
      <c r="K603" s="53">
        <f t="shared" si="69"/>
        <v>293751.29441234114</v>
      </c>
      <c r="L603" s="6"/>
    </row>
    <row r="604" spans="1:12" ht="14.4">
      <c r="A604" s="52" t="s">
        <v>41</v>
      </c>
      <c r="B604" s="52" t="s">
        <v>1481</v>
      </c>
      <c r="C604" s="52">
        <v>38</v>
      </c>
      <c r="D604" s="52">
        <v>3.8780000000000001</v>
      </c>
      <c r="E604" s="52">
        <f t="shared" si="63"/>
        <v>17732.801333333333</v>
      </c>
      <c r="F604" s="52">
        <f t="shared" si="64"/>
        <v>147.364</v>
      </c>
      <c r="G604" s="52">
        <f t="shared" si="65"/>
        <v>22.175000000000001</v>
      </c>
      <c r="H604" s="53">
        <f t="shared" si="66"/>
        <v>782817.94830304466</v>
      </c>
      <c r="I604" s="53">
        <f t="shared" si="67"/>
        <v>4.3943436646631167</v>
      </c>
      <c r="J604" s="53">
        <f t="shared" si="68"/>
        <v>1264958.6971266365</v>
      </c>
      <c r="K604" s="53">
        <f t="shared" si="69"/>
        <v>287860.66672452941</v>
      </c>
      <c r="L604" s="6"/>
    </row>
    <row r="605" spans="1:12" ht="14.4">
      <c r="A605" s="52" t="s">
        <v>41</v>
      </c>
      <c r="B605" s="52" t="s">
        <v>1482</v>
      </c>
      <c r="C605" s="52">
        <v>38</v>
      </c>
      <c r="D605" s="52">
        <v>4.1760000000000002</v>
      </c>
      <c r="E605" s="52">
        <f t="shared" si="63"/>
        <v>19095.455999999998</v>
      </c>
      <c r="F605" s="52">
        <f t="shared" si="64"/>
        <v>158.68800000000002</v>
      </c>
      <c r="G605" s="52">
        <f t="shared" si="65"/>
        <v>22.175000000000001</v>
      </c>
      <c r="H605" s="53">
        <f t="shared" si="66"/>
        <v>782817.94830304466</v>
      </c>
      <c r="I605" s="53">
        <f t="shared" si="67"/>
        <v>4.4815990625776454</v>
      </c>
      <c r="J605" s="53">
        <f t="shared" si="68"/>
        <v>1264958.6971266365</v>
      </c>
      <c r="K605" s="53">
        <f t="shared" si="69"/>
        <v>282256.10534626461</v>
      </c>
      <c r="L605" s="6"/>
    </row>
    <row r="606" spans="1:12" ht="14.4">
      <c r="A606" s="52" t="s">
        <v>41</v>
      </c>
      <c r="B606" s="52" t="s">
        <v>1483</v>
      </c>
      <c r="C606" s="52">
        <v>38</v>
      </c>
      <c r="D606" s="52">
        <v>4.4740000000000002</v>
      </c>
      <c r="E606" s="52">
        <f t="shared" si="63"/>
        <v>20458.110666666667</v>
      </c>
      <c r="F606" s="52">
        <f t="shared" si="64"/>
        <v>170.012</v>
      </c>
      <c r="G606" s="52">
        <f t="shared" si="65"/>
        <v>22.175000000000001</v>
      </c>
      <c r="H606" s="53">
        <f t="shared" si="66"/>
        <v>782817.94830304466</v>
      </c>
      <c r="I606" s="53">
        <f t="shared" si="67"/>
        <v>4.5680022619164387</v>
      </c>
      <c r="J606" s="53">
        <f t="shared" si="68"/>
        <v>1264958.6971266365</v>
      </c>
      <c r="K606" s="53">
        <f t="shared" si="69"/>
        <v>276917.26592883549</v>
      </c>
      <c r="L606" s="6"/>
    </row>
    <row r="607" spans="1:12" ht="14.4">
      <c r="A607" s="52" t="s">
        <v>41</v>
      </c>
      <c r="B607" s="52" t="s">
        <v>1484</v>
      </c>
      <c r="C607" s="52">
        <v>38</v>
      </c>
      <c r="D607" s="52">
        <v>4.7729999999999997</v>
      </c>
      <c r="E607" s="52">
        <f t="shared" si="63"/>
        <v>21825.337999999996</v>
      </c>
      <c r="F607" s="52">
        <f t="shared" si="64"/>
        <v>181.374</v>
      </c>
      <c r="G607" s="52">
        <f t="shared" si="65"/>
        <v>22.175000000000001</v>
      </c>
      <c r="H607" s="53">
        <f t="shared" si="66"/>
        <v>782817.94830304466</v>
      </c>
      <c r="I607" s="53">
        <f t="shared" si="67"/>
        <v>4.6538514123830348</v>
      </c>
      <c r="J607" s="53">
        <f t="shared" si="68"/>
        <v>1264958.6971266365</v>
      </c>
      <c r="K607" s="53">
        <f t="shared" si="69"/>
        <v>271808.99969449308</v>
      </c>
      <c r="L607" s="6"/>
    </row>
    <row r="608" spans="1:12" ht="14.4">
      <c r="A608" s="52" t="s">
        <v>41</v>
      </c>
      <c r="B608" s="52" t="s">
        <v>1485</v>
      </c>
      <c r="C608" s="52">
        <v>38</v>
      </c>
      <c r="D608" s="52">
        <v>5.71</v>
      </c>
      <c r="E608" s="52">
        <f t="shared" si="63"/>
        <v>26109.926666666666</v>
      </c>
      <c r="F608" s="52">
        <f t="shared" si="64"/>
        <v>216.98</v>
      </c>
      <c r="G608" s="52">
        <f t="shared" si="65"/>
        <v>22.175000000000001</v>
      </c>
      <c r="H608" s="53">
        <f t="shared" si="66"/>
        <v>782817.94830304466</v>
      </c>
      <c r="I608" s="53">
        <f t="shared" si="67"/>
        <v>4.917542773319072</v>
      </c>
      <c r="J608" s="53">
        <f t="shared" si="68"/>
        <v>1264958.6971266365</v>
      </c>
      <c r="K608" s="53">
        <f t="shared" si="69"/>
        <v>257233.89819604126</v>
      </c>
      <c r="L608" s="6"/>
    </row>
    <row r="609" spans="1:12" ht="14.4">
      <c r="A609" s="52" t="s">
        <v>41</v>
      </c>
      <c r="B609" s="52" t="s">
        <v>1486</v>
      </c>
      <c r="C609" s="52">
        <v>38</v>
      </c>
      <c r="D609" s="52">
        <v>5.3689999999999998</v>
      </c>
      <c r="E609" s="52">
        <f t="shared" si="63"/>
        <v>24550.647333333331</v>
      </c>
      <c r="F609" s="52">
        <f t="shared" si="64"/>
        <v>204.02199999999999</v>
      </c>
      <c r="G609" s="52">
        <f t="shared" si="65"/>
        <v>22.175000000000001</v>
      </c>
      <c r="H609" s="53">
        <f t="shared" si="66"/>
        <v>782817.94830304466</v>
      </c>
      <c r="I609" s="53">
        <f t="shared" si="67"/>
        <v>4.8225019650696277</v>
      </c>
      <c r="J609" s="53">
        <f t="shared" si="68"/>
        <v>1264958.6971266365</v>
      </c>
      <c r="K609" s="53">
        <f t="shared" si="69"/>
        <v>262303.40729542304</v>
      </c>
      <c r="L609" s="6"/>
    </row>
    <row r="610" spans="1:12" ht="14.4">
      <c r="A610" s="52" t="s">
        <v>41</v>
      </c>
      <c r="B610" s="52" t="s">
        <v>1487</v>
      </c>
      <c r="C610" s="52">
        <v>38</v>
      </c>
      <c r="D610" s="52">
        <v>5.6680000000000001</v>
      </c>
      <c r="E610" s="52">
        <f t="shared" si="63"/>
        <v>25917.874666666667</v>
      </c>
      <c r="F610" s="52">
        <f t="shared" si="64"/>
        <v>215.38400000000001</v>
      </c>
      <c r="G610" s="52">
        <f t="shared" si="65"/>
        <v>22.175000000000001</v>
      </c>
      <c r="H610" s="53">
        <f t="shared" si="66"/>
        <v>782817.94830304466</v>
      </c>
      <c r="I610" s="53">
        <f t="shared" si="67"/>
        <v>4.9058931225639801</v>
      </c>
      <c r="J610" s="53">
        <f t="shared" si="68"/>
        <v>1264958.6971266365</v>
      </c>
      <c r="K610" s="53">
        <f t="shared" si="69"/>
        <v>257844.73194261675</v>
      </c>
      <c r="L610" s="6"/>
    </row>
    <row r="611" spans="1:12" ht="14.4">
      <c r="A611" s="52" t="s">
        <v>41</v>
      </c>
      <c r="B611" s="52" t="s">
        <v>1488</v>
      </c>
      <c r="C611" s="52">
        <v>38</v>
      </c>
      <c r="D611" s="52">
        <v>5.9660000000000002</v>
      </c>
      <c r="E611" s="52">
        <f t="shared" si="63"/>
        <v>27280.529333333332</v>
      </c>
      <c r="F611" s="52">
        <f t="shared" si="64"/>
        <v>226.708</v>
      </c>
      <c r="G611" s="52">
        <f t="shared" si="65"/>
        <v>22.175000000000001</v>
      </c>
      <c r="H611" s="53">
        <f t="shared" si="66"/>
        <v>782817.94830304466</v>
      </c>
      <c r="I611" s="53">
        <f t="shared" si="67"/>
        <v>4.9882116895724273</v>
      </c>
      <c r="J611" s="53">
        <f t="shared" si="68"/>
        <v>1264958.6971266365</v>
      </c>
      <c r="K611" s="53">
        <f t="shared" si="69"/>
        <v>253589.6180530912</v>
      </c>
      <c r="L611" s="6"/>
    </row>
    <row r="612" spans="1:12" ht="14.4">
      <c r="A612" s="52" t="s">
        <v>41</v>
      </c>
      <c r="B612" s="52" t="s">
        <v>1489</v>
      </c>
      <c r="C612" s="52">
        <v>38</v>
      </c>
      <c r="D612" s="52">
        <v>6.2640000000000002</v>
      </c>
      <c r="E612" s="52">
        <f t="shared" si="63"/>
        <v>28643.184000000001</v>
      </c>
      <c r="F612" s="52">
        <f t="shared" si="64"/>
        <v>238.03200000000001</v>
      </c>
      <c r="G612" s="52">
        <f t="shared" si="65"/>
        <v>22.175000000000001</v>
      </c>
      <c r="H612" s="53">
        <f t="shared" si="66"/>
        <v>782817.94830304466</v>
      </c>
      <c r="I612" s="53">
        <f t="shared" si="67"/>
        <v>5.0697491857119683</v>
      </c>
      <c r="J612" s="53">
        <f t="shared" si="68"/>
        <v>1264958.6971266365</v>
      </c>
      <c r="K612" s="53">
        <f t="shared" si="69"/>
        <v>249511.10021214836</v>
      </c>
      <c r="L612" s="6"/>
    </row>
    <row r="613" spans="1:12" ht="14.4">
      <c r="A613" s="52" t="s">
        <v>41</v>
      </c>
      <c r="B613" s="52" t="s">
        <v>1490</v>
      </c>
      <c r="C613" s="52">
        <v>38</v>
      </c>
      <c r="D613" s="52">
        <v>6.5629999999999997</v>
      </c>
      <c r="E613" s="52">
        <f t="shared" si="63"/>
        <v>30010.41133333333</v>
      </c>
      <c r="F613" s="52">
        <f t="shared" si="64"/>
        <v>249.39399999999998</v>
      </c>
      <c r="G613" s="52">
        <f t="shared" si="65"/>
        <v>22.175000000000001</v>
      </c>
      <c r="H613" s="53">
        <f t="shared" si="66"/>
        <v>782817.94830304466</v>
      </c>
      <c r="I613" s="53">
        <f t="shared" si="67"/>
        <v>5.1507864229651901</v>
      </c>
      <c r="J613" s="53">
        <f t="shared" si="68"/>
        <v>1264958.6971266365</v>
      </c>
      <c r="K613" s="53">
        <f t="shared" si="69"/>
        <v>245585.54621615016</v>
      </c>
      <c r="L613" s="6"/>
    </row>
    <row r="614" spans="1:12" ht="14.4">
      <c r="A614" s="52" t="s">
        <v>41</v>
      </c>
      <c r="B614" s="52" t="s">
        <v>1491</v>
      </c>
      <c r="C614" s="52">
        <v>38</v>
      </c>
      <c r="D614" s="52">
        <v>6.8609999999999998</v>
      </c>
      <c r="E614" s="52">
        <f t="shared" si="63"/>
        <v>31373.065999999999</v>
      </c>
      <c r="F614" s="52">
        <f t="shared" si="64"/>
        <v>260.71800000000002</v>
      </c>
      <c r="G614" s="52">
        <f t="shared" si="65"/>
        <v>22.175000000000001</v>
      </c>
      <c r="H614" s="53">
        <f t="shared" si="66"/>
        <v>782817.94830304466</v>
      </c>
      <c r="I614" s="53">
        <f t="shared" si="67"/>
        <v>5.2307922324489677</v>
      </c>
      <c r="J614" s="53">
        <f t="shared" si="68"/>
        <v>1264958.6971266365</v>
      </c>
      <c r="K614" s="53">
        <f t="shared" si="69"/>
        <v>241829.27574135448</v>
      </c>
      <c r="L614" s="6"/>
    </row>
    <row r="615" spans="1:12" ht="14.4">
      <c r="A615" s="52" t="s">
        <v>41</v>
      </c>
      <c r="B615" s="52" t="s">
        <v>1492</v>
      </c>
      <c r="C615" s="52">
        <v>38</v>
      </c>
      <c r="D615" s="52">
        <v>7.1589999999999998</v>
      </c>
      <c r="E615" s="52">
        <f t="shared" si="63"/>
        <v>32735.720666666661</v>
      </c>
      <c r="F615" s="52">
        <f t="shared" si="64"/>
        <v>272.04199999999997</v>
      </c>
      <c r="G615" s="52">
        <f t="shared" si="65"/>
        <v>22.175000000000001</v>
      </c>
      <c r="H615" s="53">
        <f t="shared" si="66"/>
        <v>782817.94830304466</v>
      </c>
      <c r="I615" s="53">
        <f t="shared" si="67"/>
        <v>5.310049579882941</v>
      </c>
      <c r="J615" s="53">
        <f t="shared" si="68"/>
        <v>1264958.6971266365</v>
      </c>
      <c r="K615" s="53">
        <f t="shared" si="69"/>
        <v>238219.75258365145</v>
      </c>
      <c r="L615" s="6"/>
    </row>
    <row r="616" spans="1:12" ht="14.4">
      <c r="A616" s="52" t="s">
        <v>41</v>
      </c>
      <c r="B616" s="52" t="s">
        <v>1493</v>
      </c>
      <c r="C616" s="52">
        <v>38</v>
      </c>
      <c r="D616" s="52">
        <v>7.4580000000000002</v>
      </c>
      <c r="E616" s="52">
        <f t="shared" si="63"/>
        <v>34102.947999999997</v>
      </c>
      <c r="F616" s="52">
        <f t="shared" si="64"/>
        <v>283.404</v>
      </c>
      <c r="G616" s="52">
        <f t="shared" si="65"/>
        <v>22.175000000000001</v>
      </c>
      <c r="H616" s="53">
        <f t="shared" si="66"/>
        <v>782817.94830304466</v>
      </c>
      <c r="I616" s="53">
        <f t="shared" si="67"/>
        <v>5.3888311761501804</v>
      </c>
      <c r="J616" s="53">
        <f t="shared" si="68"/>
        <v>1264958.6971266365</v>
      </c>
      <c r="K616" s="53">
        <f t="shared" si="69"/>
        <v>234737.11752653794</v>
      </c>
      <c r="L616" s="6"/>
    </row>
    <row r="617" spans="1:12" ht="14.4">
      <c r="A617" s="52" t="s">
        <v>41</v>
      </c>
      <c r="B617" s="52" t="s">
        <v>1494</v>
      </c>
      <c r="C617" s="52">
        <v>38</v>
      </c>
      <c r="D617" s="52">
        <v>7.7560000000000002</v>
      </c>
      <c r="E617" s="52">
        <f t="shared" si="63"/>
        <v>35465.602666666666</v>
      </c>
      <c r="F617" s="52">
        <f t="shared" si="64"/>
        <v>294.72800000000001</v>
      </c>
      <c r="G617" s="52">
        <f t="shared" si="65"/>
        <v>22.175000000000001</v>
      </c>
      <c r="H617" s="53">
        <f t="shared" si="66"/>
        <v>782817.94830304466</v>
      </c>
      <c r="I617" s="53">
        <f t="shared" si="67"/>
        <v>5.4666203426611286</v>
      </c>
      <c r="J617" s="53">
        <f t="shared" si="68"/>
        <v>1264958.6971266365</v>
      </c>
      <c r="K617" s="53">
        <f t="shared" si="69"/>
        <v>231396.84445524521</v>
      </c>
      <c r="L617" s="6"/>
    </row>
    <row r="618" spans="1:12" ht="14.4">
      <c r="A618" s="52" t="s">
        <v>41</v>
      </c>
      <c r="B618" s="52" t="s">
        <v>1495</v>
      </c>
      <c r="C618" s="52">
        <v>38</v>
      </c>
      <c r="D618" s="52">
        <v>8.0540000000000003</v>
      </c>
      <c r="E618" s="52">
        <f t="shared" si="63"/>
        <v>36828.257333333335</v>
      </c>
      <c r="F618" s="52">
        <f t="shared" si="64"/>
        <v>306.05200000000002</v>
      </c>
      <c r="G618" s="52">
        <f t="shared" si="65"/>
        <v>22.175000000000001</v>
      </c>
      <c r="H618" s="53">
        <f t="shared" si="66"/>
        <v>782817.94830304466</v>
      </c>
      <c r="I618" s="53">
        <f t="shared" si="67"/>
        <v>5.5436918657303744</v>
      </c>
      <c r="J618" s="53">
        <f t="shared" si="68"/>
        <v>1264958.6971266365</v>
      </c>
      <c r="K618" s="53">
        <f t="shared" si="69"/>
        <v>228179.83534515582</v>
      </c>
      <c r="L618" s="6"/>
    </row>
    <row r="619" spans="1:12" ht="14.4">
      <c r="A619" s="52" t="s">
        <v>41</v>
      </c>
      <c r="B619" s="52" t="s">
        <v>1496</v>
      </c>
      <c r="C619" s="52">
        <v>38</v>
      </c>
      <c r="D619" s="52">
        <v>8.3520000000000003</v>
      </c>
      <c r="E619" s="52">
        <f t="shared" si="63"/>
        <v>38190.911999999997</v>
      </c>
      <c r="F619" s="52">
        <f t="shared" si="64"/>
        <v>317.37600000000003</v>
      </c>
      <c r="G619" s="52">
        <f t="shared" si="65"/>
        <v>22.175000000000001</v>
      </c>
      <c r="H619" s="53">
        <f t="shared" si="66"/>
        <v>782817.94830304466</v>
      </c>
      <c r="I619" s="53">
        <f t="shared" si="67"/>
        <v>5.6200556306816667</v>
      </c>
      <c r="J619" s="53">
        <f t="shared" si="68"/>
        <v>1264958.6971266365</v>
      </c>
      <c r="K619" s="53">
        <f t="shared" si="69"/>
        <v>225079.39071293629</v>
      </c>
      <c r="L619" s="6"/>
    </row>
    <row r="620" spans="1:12" ht="14.4">
      <c r="A620" s="52" t="s">
        <v>41</v>
      </c>
      <c r="B620" s="52" t="s">
        <v>1497</v>
      </c>
      <c r="C620" s="52">
        <v>38</v>
      </c>
      <c r="D620" s="52">
        <v>8.6509999999999998</v>
      </c>
      <c r="E620" s="52">
        <f t="shared" si="63"/>
        <v>39558.139333333333</v>
      </c>
      <c r="F620" s="52">
        <f t="shared" si="64"/>
        <v>328.738</v>
      </c>
      <c r="G620" s="52">
        <f t="shared" si="65"/>
        <v>22.175000000000001</v>
      </c>
      <c r="H620" s="53">
        <f t="shared" si="66"/>
        <v>782817.94830304466</v>
      </c>
      <c r="I620" s="53">
        <f t="shared" si="67"/>
        <v>5.6959740894945492</v>
      </c>
      <c r="J620" s="53">
        <f t="shared" si="68"/>
        <v>1264958.6971266365</v>
      </c>
      <c r="K620" s="53">
        <f t="shared" si="69"/>
        <v>222079.43316660816</v>
      </c>
      <c r="L620" s="6"/>
    </row>
    <row r="621" spans="1:12" ht="14.4">
      <c r="A621" s="52" t="s">
        <v>41</v>
      </c>
      <c r="B621" s="52" t="s">
        <v>1498</v>
      </c>
      <c r="C621" s="52">
        <v>38</v>
      </c>
      <c r="D621" s="52">
        <v>8.9489999999999998</v>
      </c>
      <c r="E621" s="52">
        <f t="shared" si="63"/>
        <v>40920.793999999994</v>
      </c>
      <c r="F621" s="52">
        <f t="shared" si="64"/>
        <v>340.06200000000001</v>
      </c>
      <c r="G621" s="52">
        <f t="shared" si="65"/>
        <v>22.175000000000001</v>
      </c>
      <c r="H621" s="53">
        <f t="shared" si="66"/>
        <v>782817.94830304466</v>
      </c>
      <c r="I621" s="53">
        <f t="shared" si="67"/>
        <v>5.7709489807424346</v>
      </c>
      <c r="J621" s="53">
        <f t="shared" si="68"/>
        <v>1264958.6971266365</v>
      </c>
      <c r="K621" s="53">
        <f t="shared" si="69"/>
        <v>219194.22634783009</v>
      </c>
      <c r="L621" s="6"/>
    </row>
    <row r="622" spans="1:12" ht="14.4">
      <c r="A622" s="52" t="s">
        <v>41</v>
      </c>
      <c r="B622" s="52" t="s">
        <v>1499</v>
      </c>
      <c r="C622" s="52">
        <v>38</v>
      </c>
      <c r="D622" s="52">
        <v>9.2469999999999999</v>
      </c>
      <c r="E622" s="52">
        <f t="shared" si="63"/>
        <v>42283.448666666663</v>
      </c>
      <c r="F622" s="52">
        <f t="shared" si="64"/>
        <v>351.38599999999997</v>
      </c>
      <c r="G622" s="52">
        <f t="shared" si="65"/>
        <v>22.175000000000001</v>
      </c>
      <c r="H622" s="53">
        <f t="shared" si="66"/>
        <v>782817.94830304466</v>
      </c>
      <c r="I622" s="53">
        <f t="shared" si="67"/>
        <v>5.8452447329247921</v>
      </c>
      <c r="J622" s="53">
        <f t="shared" si="68"/>
        <v>1264958.6971266365</v>
      </c>
      <c r="K622" s="53">
        <f t="shared" si="69"/>
        <v>216408.16679606974</v>
      </c>
      <c r="L622" s="6"/>
    </row>
    <row r="623" spans="1:12" ht="14.4">
      <c r="A623" s="52" t="s">
        <v>41</v>
      </c>
      <c r="B623" s="52" t="s">
        <v>1500</v>
      </c>
      <c r="C623" s="52">
        <v>38</v>
      </c>
      <c r="D623" s="52">
        <v>9.5459999999999994</v>
      </c>
      <c r="E623" s="52">
        <f t="shared" si="63"/>
        <v>43650.675999999992</v>
      </c>
      <c r="F623" s="52">
        <f t="shared" si="64"/>
        <v>362.74799999999999</v>
      </c>
      <c r="G623" s="52">
        <f t="shared" si="65"/>
        <v>22.175000000000001</v>
      </c>
      <c r="H623" s="53">
        <f t="shared" si="66"/>
        <v>782817.94830304466</v>
      </c>
      <c r="I623" s="53">
        <f t="shared" si="67"/>
        <v>5.9191164808967169</v>
      </c>
      <c r="J623" s="53">
        <f t="shared" si="68"/>
        <v>1264958.6971266365</v>
      </c>
      <c r="K623" s="53">
        <f t="shared" si="69"/>
        <v>213707.34994135503</v>
      </c>
      <c r="L623" s="6"/>
    </row>
    <row r="624" spans="1:12" ht="14.4">
      <c r="A624" s="52" t="s">
        <v>41</v>
      </c>
      <c r="B624" s="52" t="s">
        <v>1501</v>
      </c>
      <c r="C624" s="52">
        <v>38</v>
      </c>
      <c r="D624" s="52">
        <v>9.8439999999999994</v>
      </c>
      <c r="E624" s="52">
        <f t="shared" si="63"/>
        <v>45013.330666666661</v>
      </c>
      <c r="F624" s="52">
        <f t="shared" si="64"/>
        <v>374.072</v>
      </c>
      <c r="G624" s="52">
        <f t="shared" si="65"/>
        <v>22.175000000000001</v>
      </c>
      <c r="H624" s="53">
        <f t="shared" si="66"/>
        <v>782817.94830304466</v>
      </c>
      <c r="I624" s="53">
        <f t="shared" si="67"/>
        <v>5.9920791453812052</v>
      </c>
      <c r="J624" s="53">
        <f t="shared" si="68"/>
        <v>1264958.6971266365</v>
      </c>
      <c r="K624" s="53">
        <f t="shared" si="69"/>
        <v>211105.13837282805</v>
      </c>
      <c r="L624" s="6"/>
    </row>
    <row r="625" spans="1:12" ht="14.4">
      <c r="A625" s="52" t="s">
        <v>41</v>
      </c>
      <c r="B625" s="52" t="s">
        <v>1502</v>
      </c>
      <c r="C625" s="52">
        <v>38</v>
      </c>
      <c r="D625" s="52">
        <v>10.14</v>
      </c>
      <c r="E625" s="52">
        <f t="shared" si="63"/>
        <v>46366.84</v>
      </c>
      <c r="F625" s="52">
        <f t="shared" si="64"/>
        <v>385.32000000000005</v>
      </c>
      <c r="G625" s="52">
        <f t="shared" si="65"/>
        <v>22.175000000000001</v>
      </c>
      <c r="H625" s="53">
        <f t="shared" si="66"/>
        <v>782817.94830304466</v>
      </c>
      <c r="I625" s="53">
        <f t="shared" si="67"/>
        <v>6.0639066152496106</v>
      </c>
      <c r="J625" s="53">
        <f t="shared" si="68"/>
        <v>1264958.6971266365</v>
      </c>
      <c r="K625" s="53">
        <f t="shared" si="69"/>
        <v>208604.58074098598</v>
      </c>
      <c r="L625" s="6"/>
    </row>
    <row r="626" spans="1:12" ht="14.4">
      <c r="A626" s="52" t="s">
        <v>41</v>
      </c>
      <c r="B626" s="52" t="s">
        <v>1503</v>
      </c>
      <c r="C626" s="52">
        <v>38</v>
      </c>
      <c r="D626" s="52">
        <v>10.44</v>
      </c>
      <c r="E626" s="52">
        <f t="shared" si="63"/>
        <v>47738.639999999992</v>
      </c>
      <c r="F626" s="52">
        <f t="shared" si="64"/>
        <v>396.71999999999997</v>
      </c>
      <c r="G626" s="52">
        <f t="shared" si="65"/>
        <v>22.175000000000001</v>
      </c>
      <c r="H626" s="53">
        <f t="shared" si="66"/>
        <v>782817.94830304466</v>
      </c>
      <c r="I626" s="53">
        <f t="shared" si="67"/>
        <v>6.1360570487492678</v>
      </c>
      <c r="J626" s="53">
        <f t="shared" si="68"/>
        <v>1264958.6971266365</v>
      </c>
      <c r="K626" s="53">
        <f t="shared" si="69"/>
        <v>206151.71714944812</v>
      </c>
      <c r="L626" s="6"/>
    </row>
    <row r="627" spans="1:12" ht="14.4">
      <c r="A627" s="52" t="s">
        <v>41</v>
      </c>
      <c r="B627" s="52" t="s">
        <v>1504</v>
      </c>
      <c r="C627" s="52">
        <v>38</v>
      </c>
      <c r="D627" s="52">
        <v>10.74</v>
      </c>
      <c r="E627" s="52">
        <f t="shared" si="63"/>
        <v>49110.44</v>
      </c>
      <c r="F627" s="52">
        <f t="shared" si="64"/>
        <v>408.12</v>
      </c>
      <c r="G627" s="52">
        <f t="shared" si="65"/>
        <v>22.175000000000001</v>
      </c>
      <c r="H627" s="53">
        <f t="shared" si="66"/>
        <v>782817.94830304466</v>
      </c>
      <c r="I627" s="53">
        <f t="shared" si="67"/>
        <v>6.2075641396517716</v>
      </c>
      <c r="J627" s="53">
        <f t="shared" si="68"/>
        <v>1264958.6971266365</v>
      </c>
      <c r="K627" s="53">
        <f t="shared" si="69"/>
        <v>203776.98380054071</v>
      </c>
      <c r="L627" s="6"/>
    </row>
    <row r="628" spans="1:12" ht="14.4">
      <c r="A628" s="52" t="s">
        <v>41</v>
      </c>
      <c r="B628" s="52" t="s">
        <v>1505</v>
      </c>
      <c r="C628" s="52">
        <v>38</v>
      </c>
      <c r="D628" s="52">
        <v>11.04</v>
      </c>
      <c r="E628" s="52">
        <f t="shared" si="63"/>
        <v>50482.239999999998</v>
      </c>
      <c r="F628" s="52">
        <f t="shared" si="64"/>
        <v>419.52</v>
      </c>
      <c r="G628" s="52">
        <f t="shared" si="65"/>
        <v>22.175000000000001</v>
      </c>
      <c r="H628" s="53">
        <f t="shared" si="66"/>
        <v>782817.94830304466</v>
      </c>
      <c r="I628" s="53">
        <f t="shared" si="67"/>
        <v>6.2784364544883111</v>
      </c>
      <c r="J628" s="53">
        <f t="shared" si="68"/>
        <v>1264958.6971266365</v>
      </c>
      <c r="K628" s="53">
        <f t="shared" si="69"/>
        <v>201476.70623031413</v>
      </c>
      <c r="L628" s="6"/>
    </row>
    <row r="629" spans="1:12" ht="14.4">
      <c r="A629" s="52" t="s">
        <v>41</v>
      </c>
      <c r="B629" s="52" t="s">
        <v>1506</v>
      </c>
      <c r="C629" s="52">
        <v>38</v>
      </c>
      <c r="D629" s="52">
        <v>11.34</v>
      </c>
      <c r="E629" s="52">
        <f t="shared" si="63"/>
        <v>51854.04</v>
      </c>
      <c r="F629" s="52">
        <f t="shared" si="64"/>
        <v>430.92</v>
      </c>
      <c r="G629" s="52">
        <f t="shared" si="65"/>
        <v>22.175000000000001</v>
      </c>
      <c r="H629" s="53">
        <f t="shared" si="66"/>
        <v>782817.94830304466</v>
      </c>
      <c r="I629" s="53">
        <f t="shared" si="67"/>
        <v>6.3486824083701388</v>
      </c>
      <c r="J629" s="53">
        <f t="shared" si="68"/>
        <v>1264958.6971266365</v>
      </c>
      <c r="K629" s="53">
        <f t="shared" si="69"/>
        <v>199247.43683176022</v>
      </c>
      <c r="L629" s="6"/>
    </row>
    <row r="630" spans="1:12" ht="14.4">
      <c r="A630" s="52" t="s">
        <v>41</v>
      </c>
      <c r="B630" s="52" t="s">
        <v>1507</v>
      </c>
      <c r="C630" s="52">
        <v>38</v>
      </c>
      <c r="D630" s="52">
        <v>11.63</v>
      </c>
      <c r="E630" s="52">
        <f t="shared" si="63"/>
        <v>53180.113333333335</v>
      </c>
      <c r="F630" s="52">
        <f t="shared" si="64"/>
        <v>441.94000000000005</v>
      </c>
      <c r="G630" s="52">
        <f t="shared" si="65"/>
        <v>22.175000000000001</v>
      </c>
      <c r="H630" s="53">
        <f t="shared" si="66"/>
        <v>782817.94830304466</v>
      </c>
      <c r="I630" s="53">
        <f t="shared" si="67"/>
        <v>6.4159992116602114</v>
      </c>
      <c r="J630" s="53">
        <f t="shared" si="68"/>
        <v>1264958.6971266365</v>
      </c>
      <c r="K630" s="53">
        <f t="shared" si="69"/>
        <v>197156.92839047502</v>
      </c>
      <c r="L630" s="6"/>
    </row>
    <row r="631" spans="1:12" ht="14.4">
      <c r="A631" s="52" t="s">
        <v>41</v>
      </c>
      <c r="B631" s="52" t="s">
        <v>1508</v>
      </c>
      <c r="C631" s="52">
        <v>38</v>
      </c>
      <c r="D631" s="52">
        <v>11.93</v>
      </c>
      <c r="E631" s="52">
        <f t="shared" si="63"/>
        <v>54551.91333333333</v>
      </c>
      <c r="F631" s="52">
        <f t="shared" si="64"/>
        <v>453.34</v>
      </c>
      <c r="G631" s="52">
        <f t="shared" si="65"/>
        <v>22.175000000000001</v>
      </c>
      <c r="H631" s="53">
        <f t="shared" si="66"/>
        <v>782817.94830304466</v>
      </c>
      <c r="I631" s="53">
        <f t="shared" si="67"/>
        <v>6.4850373028929154</v>
      </c>
      <c r="J631" s="53">
        <f t="shared" si="68"/>
        <v>1264958.6971266365</v>
      </c>
      <c r="K631" s="53">
        <f t="shared" si="69"/>
        <v>195058.04485694325</v>
      </c>
      <c r="L631" s="6"/>
    </row>
    <row r="632" spans="1:12" ht="14.4">
      <c r="A632" s="52" t="s">
        <v>41</v>
      </c>
      <c r="B632" s="52" t="s">
        <v>1509</v>
      </c>
      <c r="C632" s="52">
        <v>38</v>
      </c>
      <c r="D632" s="52">
        <v>12.23</v>
      </c>
      <c r="E632" s="52">
        <f t="shared" si="63"/>
        <v>55923.713333333326</v>
      </c>
      <c r="F632" s="52">
        <f t="shared" si="64"/>
        <v>464.74</v>
      </c>
      <c r="G632" s="52">
        <f t="shared" si="65"/>
        <v>22.175000000000001</v>
      </c>
      <c r="H632" s="53">
        <f t="shared" si="66"/>
        <v>782817.94830304466</v>
      </c>
      <c r="I632" s="53">
        <f t="shared" si="67"/>
        <v>6.5534731390923451</v>
      </c>
      <c r="J632" s="53">
        <f t="shared" si="68"/>
        <v>1264958.6971266365</v>
      </c>
      <c r="K632" s="53">
        <f t="shared" si="69"/>
        <v>193021.11571664014</v>
      </c>
      <c r="L632" s="6"/>
    </row>
    <row r="633" spans="1:12" ht="14.4">
      <c r="A633" s="52" t="s">
        <v>41</v>
      </c>
      <c r="B633" s="52" t="s">
        <v>1510</v>
      </c>
      <c r="C633" s="52">
        <v>38</v>
      </c>
      <c r="D633" s="52">
        <v>12.53</v>
      </c>
      <c r="E633" s="52">
        <f t="shared" si="63"/>
        <v>57295.513333333321</v>
      </c>
      <c r="F633" s="52">
        <f t="shared" si="64"/>
        <v>476.14</v>
      </c>
      <c r="G633" s="52">
        <f t="shared" si="65"/>
        <v>22.175000000000001</v>
      </c>
      <c r="H633" s="53">
        <f t="shared" si="66"/>
        <v>782817.94830304466</v>
      </c>
      <c r="I633" s="53">
        <f t="shared" si="67"/>
        <v>6.6213145667081328</v>
      </c>
      <c r="J633" s="53">
        <f t="shared" si="68"/>
        <v>1264958.6971266365</v>
      </c>
      <c r="K633" s="53">
        <f t="shared" si="69"/>
        <v>191043.43773165971</v>
      </c>
      <c r="L633" s="6"/>
    </row>
    <row r="634" spans="1:12" ht="14.4">
      <c r="A634" s="52" t="s">
        <v>41</v>
      </c>
      <c r="B634" s="52" t="s">
        <v>1511</v>
      </c>
      <c r="C634" s="52">
        <v>38</v>
      </c>
      <c r="D634" s="52">
        <v>12.83</v>
      </c>
      <c r="E634" s="52">
        <f t="shared" si="63"/>
        <v>58667.313333333332</v>
      </c>
      <c r="F634" s="52">
        <f t="shared" si="64"/>
        <v>487.54</v>
      </c>
      <c r="G634" s="52">
        <f t="shared" si="65"/>
        <v>22.175000000000001</v>
      </c>
      <c r="H634" s="53">
        <f t="shared" si="66"/>
        <v>782817.94830304466</v>
      </c>
      <c r="I634" s="53">
        <f t="shared" si="67"/>
        <v>6.6885692964765227</v>
      </c>
      <c r="J634" s="53">
        <f t="shared" si="68"/>
        <v>1264958.6971266365</v>
      </c>
      <c r="K634" s="53">
        <f t="shared" si="69"/>
        <v>189122.46267568838</v>
      </c>
      <c r="L634" s="6"/>
    </row>
    <row r="635" spans="1:12" ht="14.4">
      <c r="A635" s="52" t="s">
        <v>41</v>
      </c>
      <c r="B635" s="52" t="s">
        <v>1512</v>
      </c>
      <c r="C635" s="52">
        <v>38</v>
      </c>
      <c r="D635" s="52">
        <v>13.13</v>
      </c>
      <c r="E635" s="52">
        <f t="shared" si="63"/>
        <v>60039.113333333335</v>
      </c>
      <c r="F635" s="52">
        <f t="shared" si="64"/>
        <v>498.94000000000005</v>
      </c>
      <c r="G635" s="52">
        <f t="shared" si="65"/>
        <v>22.175000000000001</v>
      </c>
      <c r="H635" s="53">
        <f t="shared" si="66"/>
        <v>782817.94830304466</v>
      </c>
      <c r="I635" s="53">
        <f t="shared" si="67"/>
        <v>6.7552449063418836</v>
      </c>
      <c r="J635" s="53">
        <f t="shared" si="68"/>
        <v>1264958.6971266365</v>
      </c>
      <c r="K635" s="53">
        <f t="shared" si="69"/>
        <v>187255.78638001447</v>
      </c>
      <c r="L635" s="6"/>
    </row>
    <row r="636" spans="1:12" ht="14.4">
      <c r="A636" s="52" t="s">
        <v>41</v>
      </c>
      <c r="B636" s="52" t="s">
        <v>1513</v>
      </c>
      <c r="C636" s="52">
        <v>38</v>
      </c>
      <c r="D636" s="52">
        <v>13.42</v>
      </c>
      <c r="E636" s="52">
        <f t="shared" si="63"/>
        <v>61365.186666666661</v>
      </c>
      <c r="F636" s="52">
        <f t="shared" si="64"/>
        <v>509.96</v>
      </c>
      <c r="G636" s="52">
        <f t="shared" si="65"/>
        <v>22.175000000000001</v>
      </c>
      <c r="H636" s="53">
        <f t="shared" si="66"/>
        <v>782817.94830304466</v>
      </c>
      <c r="I636" s="53">
        <f t="shared" si="67"/>
        <v>6.8191545123107904</v>
      </c>
      <c r="J636" s="53">
        <f t="shared" si="68"/>
        <v>1264958.6971266365</v>
      </c>
      <c r="K636" s="53">
        <f t="shared" si="69"/>
        <v>185500.8116978395</v>
      </c>
      <c r="L636" s="6"/>
    </row>
    <row r="637" spans="1:12" ht="14.4">
      <c r="A637" s="52" t="s">
        <v>41</v>
      </c>
      <c r="B637" s="52" t="s">
        <v>1514</v>
      </c>
      <c r="C637" s="52">
        <v>40</v>
      </c>
      <c r="D637" s="52">
        <v>0.314</v>
      </c>
      <c r="E637" s="52">
        <f t="shared" si="63"/>
        <v>1674.6666666666665</v>
      </c>
      <c r="F637" s="52">
        <f t="shared" si="64"/>
        <v>12.56</v>
      </c>
      <c r="G637" s="52">
        <f t="shared" si="65"/>
        <v>23.175000000000001</v>
      </c>
      <c r="H637" s="53">
        <f t="shared" si="66"/>
        <v>866616.5447562749</v>
      </c>
      <c r="I637" s="53">
        <f t="shared" si="67"/>
        <v>3.2912185778126295</v>
      </c>
      <c r="J637" s="53">
        <f t="shared" si="68"/>
        <v>1348757.2935798666</v>
      </c>
      <c r="K637" s="53">
        <f t="shared" si="69"/>
        <v>409804.83723334526</v>
      </c>
      <c r="L637" s="6"/>
    </row>
    <row r="638" spans="1:12" ht="14.4">
      <c r="A638" s="52" t="s">
        <v>41</v>
      </c>
      <c r="B638" s="52" t="s">
        <v>1515</v>
      </c>
      <c r="C638" s="52">
        <v>40</v>
      </c>
      <c r="D638" s="52">
        <v>0.628</v>
      </c>
      <c r="E638" s="52">
        <f t="shared" si="63"/>
        <v>3349.333333333333</v>
      </c>
      <c r="F638" s="52">
        <f t="shared" si="64"/>
        <v>25.12</v>
      </c>
      <c r="G638" s="52">
        <f t="shared" si="65"/>
        <v>23.175000000000001</v>
      </c>
      <c r="H638" s="53">
        <f t="shared" si="66"/>
        <v>866616.5447562749</v>
      </c>
      <c r="I638" s="53">
        <f t="shared" si="67"/>
        <v>3.4060942831786756</v>
      </c>
      <c r="J638" s="53">
        <f t="shared" si="68"/>
        <v>1348757.2935798666</v>
      </c>
      <c r="K638" s="53">
        <f t="shared" si="69"/>
        <v>395983.54638649739</v>
      </c>
      <c r="L638" s="6"/>
    </row>
    <row r="639" spans="1:12" ht="14.4">
      <c r="A639" s="52" t="s">
        <v>41</v>
      </c>
      <c r="B639" s="52" t="s">
        <v>1516</v>
      </c>
      <c r="C639" s="52">
        <v>40</v>
      </c>
      <c r="D639" s="52">
        <v>0.94199999999999995</v>
      </c>
      <c r="E639" s="52">
        <f t="shared" si="63"/>
        <v>5023.9999999999991</v>
      </c>
      <c r="F639" s="52">
        <f t="shared" si="64"/>
        <v>37.68</v>
      </c>
      <c r="G639" s="52">
        <f t="shared" si="65"/>
        <v>23.175000000000001</v>
      </c>
      <c r="H639" s="53">
        <f t="shared" si="66"/>
        <v>866616.5447562749</v>
      </c>
      <c r="I639" s="53">
        <f t="shared" si="67"/>
        <v>3.5196502571648418</v>
      </c>
      <c r="J639" s="53">
        <f t="shared" si="68"/>
        <v>1348757.2935798666</v>
      </c>
      <c r="K639" s="53">
        <f t="shared" si="69"/>
        <v>383207.76072402182</v>
      </c>
      <c r="L639" s="6"/>
    </row>
    <row r="640" spans="1:12" ht="14.4">
      <c r="A640" s="52" t="s">
        <v>41</v>
      </c>
      <c r="B640" s="52" t="s">
        <v>1517</v>
      </c>
      <c r="C640" s="52">
        <v>40</v>
      </c>
      <c r="D640" s="52">
        <v>1.256</v>
      </c>
      <c r="E640" s="52">
        <f t="shared" si="63"/>
        <v>6698.6666666666661</v>
      </c>
      <c r="F640" s="52">
        <f t="shared" si="64"/>
        <v>50.24</v>
      </c>
      <c r="G640" s="52">
        <f t="shared" si="65"/>
        <v>23.175000000000001</v>
      </c>
      <c r="H640" s="53">
        <f t="shared" si="66"/>
        <v>866616.5447562749</v>
      </c>
      <c r="I640" s="53">
        <f t="shared" si="67"/>
        <v>3.6319091121696188</v>
      </c>
      <c r="J640" s="53">
        <f t="shared" si="68"/>
        <v>1348757.2935798666</v>
      </c>
      <c r="K640" s="53">
        <f t="shared" si="69"/>
        <v>371363.17345071177</v>
      </c>
      <c r="L640" s="6"/>
    </row>
    <row r="641" spans="1:12" ht="14.4">
      <c r="A641" s="52" t="s">
        <v>41</v>
      </c>
      <c r="B641" s="52" t="s">
        <v>1518</v>
      </c>
      <c r="C641" s="52">
        <v>40</v>
      </c>
      <c r="D641" s="52">
        <v>1.57</v>
      </c>
      <c r="E641" s="52">
        <f t="shared" si="63"/>
        <v>8373.3333333333339</v>
      </c>
      <c r="F641" s="52">
        <f t="shared" si="64"/>
        <v>62.800000000000004</v>
      </c>
      <c r="G641" s="52">
        <f t="shared" si="65"/>
        <v>23.175000000000001</v>
      </c>
      <c r="H641" s="53">
        <f t="shared" si="66"/>
        <v>866616.5447562749</v>
      </c>
      <c r="I641" s="53">
        <f t="shared" si="67"/>
        <v>3.742892946934631</v>
      </c>
      <c r="J641" s="53">
        <f t="shared" si="68"/>
        <v>1348757.2935798666</v>
      </c>
      <c r="K641" s="53">
        <f t="shared" si="69"/>
        <v>360351.55498756038</v>
      </c>
      <c r="L641" s="6"/>
    </row>
    <row r="642" spans="1:12" ht="14.4">
      <c r="A642" s="52" t="s">
        <v>41</v>
      </c>
      <c r="B642" s="52" t="s">
        <v>1519</v>
      </c>
      <c r="C642" s="52">
        <v>40</v>
      </c>
      <c r="D642" s="52">
        <v>1.8839999999999999</v>
      </c>
      <c r="E642" s="52">
        <f t="shared" si="63"/>
        <v>10047.999999999998</v>
      </c>
      <c r="F642" s="52">
        <f t="shared" si="64"/>
        <v>75.36</v>
      </c>
      <c r="G642" s="52">
        <f t="shared" si="65"/>
        <v>23.175000000000001</v>
      </c>
      <c r="H642" s="53">
        <f t="shared" si="66"/>
        <v>866616.5447562749</v>
      </c>
      <c r="I642" s="53">
        <f t="shared" si="67"/>
        <v>3.8526233610473888</v>
      </c>
      <c r="J642" s="53">
        <f t="shared" si="68"/>
        <v>1348757.2935798666</v>
      </c>
      <c r="K642" s="53">
        <f t="shared" si="69"/>
        <v>350088.0224152481</v>
      </c>
      <c r="L642" s="6"/>
    </row>
    <row r="643" spans="1:12" ht="14.4">
      <c r="A643" s="52" t="s">
        <v>41</v>
      </c>
      <c r="B643" s="52" t="s">
        <v>1520</v>
      </c>
      <c r="C643" s="52">
        <v>40</v>
      </c>
      <c r="D643" s="52">
        <v>2.198</v>
      </c>
      <c r="E643" s="52">
        <f t="shared" ref="E643:E706" si="70">(1/12)*D643*(C643)^3</f>
        <v>11722.666666666666</v>
      </c>
      <c r="F643" s="52">
        <f t="shared" ref="F643:F706" si="71">(C643*D643)</f>
        <v>87.92</v>
      </c>
      <c r="G643" s="52">
        <f t="shared" ref="G643:G706" si="72">($O$5+C643)/2</f>
        <v>23.175000000000001</v>
      </c>
      <c r="H643" s="53">
        <f t="shared" ref="H643:H706" si="73">$R$5+$P$5*(G643-$I$2)^2</f>
        <v>866616.5447562749</v>
      </c>
      <c r="I643" s="53">
        <f t="shared" ref="I643:I706" si="74">($P$5*$Q$5+F643*G643)/(F643+$P$5)</f>
        <v>3.9611214689554113</v>
      </c>
      <c r="J643" s="53">
        <f t="shared" ref="J643:J706" si="75">SUM($S$5+H643)</f>
        <v>1348757.2935798666</v>
      </c>
      <c r="K643" s="53">
        <f t="shared" ref="K643:K706" si="76">J643/I643</f>
        <v>340498.84714480821</v>
      </c>
      <c r="L643" s="6"/>
    </row>
    <row r="644" spans="1:12" ht="14.4">
      <c r="A644" s="52" t="s">
        <v>41</v>
      </c>
      <c r="B644" s="52" t="s">
        <v>1521</v>
      </c>
      <c r="C644" s="52">
        <v>40</v>
      </c>
      <c r="D644" s="52">
        <v>2.512</v>
      </c>
      <c r="E644" s="52">
        <f t="shared" si="70"/>
        <v>13397.333333333332</v>
      </c>
      <c r="F644" s="52">
        <f t="shared" si="71"/>
        <v>100.48</v>
      </c>
      <c r="G644" s="52">
        <f t="shared" si="72"/>
        <v>23.175000000000001</v>
      </c>
      <c r="H644" s="53">
        <f t="shared" si="73"/>
        <v>866616.5447562749</v>
      </c>
      <c r="I644" s="53">
        <f t="shared" si="74"/>
        <v>4.0684079135108586</v>
      </c>
      <c r="J644" s="53">
        <f t="shared" si="75"/>
        <v>1348757.2935798666</v>
      </c>
      <c r="K644" s="53">
        <f t="shared" si="76"/>
        <v>331519.68097907567</v>
      </c>
      <c r="L644" s="6"/>
    </row>
    <row r="645" spans="1:12" ht="14.4">
      <c r="A645" s="52" t="s">
        <v>41</v>
      </c>
      <c r="B645" s="52" t="s">
        <v>1522</v>
      </c>
      <c r="C645" s="52">
        <v>40</v>
      </c>
      <c r="D645" s="52">
        <v>2.8260000000000001</v>
      </c>
      <c r="E645" s="52">
        <f t="shared" si="70"/>
        <v>15072</v>
      </c>
      <c r="F645" s="52">
        <f t="shared" si="71"/>
        <v>113.04</v>
      </c>
      <c r="G645" s="52">
        <f t="shared" si="72"/>
        <v>23.175000000000001</v>
      </c>
      <c r="H645" s="53">
        <f t="shared" si="73"/>
        <v>866616.5447562749</v>
      </c>
      <c r="I645" s="53">
        <f t="shared" si="74"/>
        <v>4.174502879063887</v>
      </c>
      <c r="J645" s="53">
        <f t="shared" si="75"/>
        <v>1348757.2935798666</v>
      </c>
      <c r="K645" s="53">
        <f t="shared" si="76"/>
        <v>323094.11028177786</v>
      </c>
      <c r="L645" s="6"/>
    </row>
    <row r="646" spans="1:12" ht="14.4">
      <c r="A646" s="52" t="s">
        <v>41</v>
      </c>
      <c r="B646" s="52" t="s">
        <v>1523</v>
      </c>
      <c r="C646" s="52">
        <v>40</v>
      </c>
      <c r="D646" s="52">
        <v>3.14</v>
      </c>
      <c r="E646" s="52">
        <f t="shared" si="70"/>
        <v>16746.666666666668</v>
      </c>
      <c r="F646" s="52">
        <f t="shared" si="71"/>
        <v>125.60000000000001</v>
      </c>
      <c r="G646" s="52">
        <f t="shared" si="72"/>
        <v>23.175000000000001</v>
      </c>
      <c r="H646" s="53">
        <f t="shared" si="73"/>
        <v>866616.5447562749</v>
      </c>
      <c r="I646" s="53">
        <f t="shared" si="74"/>
        <v>4.2794261041221899</v>
      </c>
      <c r="J646" s="53">
        <f t="shared" si="75"/>
        <v>1348757.2935798666</v>
      </c>
      <c r="K646" s="53">
        <f t="shared" si="76"/>
        <v>315172.46957031597</v>
      </c>
      <c r="L646" s="6"/>
    </row>
    <row r="647" spans="1:12" ht="14.4">
      <c r="A647" s="52" t="s">
        <v>41</v>
      </c>
      <c r="B647" s="52" t="s">
        <v>1524</v>
      </c>
      <c r="C647" s="52">
        <v>40</v>
      </c>
      <c r="D647" s="52">
        <v>3.4540000000000002</v>
      </c>
      <c r="E647" s="52">
        <f t="shared" si="70"/>
        <v>18421.333333333332</v>
      </c>
      <c r="F647" s="52">
        <f t="shared" si="71"/>
        <v>138.16</v>
      </c>
      <c r="G647" s="52">
        <f t="shared" si="72"/>
        <v>23.175000000000001</v>
      </c>
      <c r="H647" s="53">
        <f t="shared" si="73"/>
        <v>866616.5447562749</v>
      </c>
      <c r="I647" s="53">
        <f t="shared" si="74"/>
        <v>4.3831968935933894</v>
      </c>
      <c r="J647" s="53">
        <f t="shared" si="75"/>
        <v>1348757.2935798666</v>
      </c>
      <c r="K647" s="53">
        <f t="shared" si="76"/>
        <v>307710.86180300283</v>
      </c>
      <c r="L647" s="6"/>
    </row>
    <row r="648" spans="1:12" ht="14.4">
      <c r="A648" s="52" t="s">
        <v>41</v>
      </c>
      <c r="B648" s="52" t="s">
        <v>1525</v>
      </c>
      <c r="C648" s="52">
        <v>40</v>
      </c>
      <c r="D648" s="52">
        <v>3.7679999999999998</v>
      </c>
      <c r="E648" s="52">
        <f t="shared" si="70"/>
        <v>20095.999999999996</v>
      </c>
      <c r="F648" s="52">
        <f t="shared" si="71"/>
        <v>150.72</v>
      </c>
      <c r="G648" s="52">
        <f t="shared" si="72"/>
        <v>23.175000000000001</v>
      </c>
      <c r="H648" s="53">
        <f t="shared" si="73"/>
        <v>866616.5447562749</v>
      </c>
      <c r="I648" s="53">
        <f t="shared" si="74"/>
        <v>4.4858341306262481</v>
      </c>
      <c r="J648" s="53">
        <f t="shared" si="75"/>
        <v>1348757.2935798666</v>
      </c>
      <c r="K648" s="53">
        <f t="shared" si="76"/>
        <v>300670.34453446732</v>
      </c>
      <c r="L648" s="6"/>
    </row>
    <row r="649" spans="1:12" ht="14.4">
      <c r="A649" s="52" t="s">
        <v>41</v>
      </c>
      <c r="B649" s="52" t="s">
        <v>1526</v>
      </c>
      <c r="C649" s="52">
        <v>40</v>
      </c>
      <c r="D649" s="52">
        <v>4.0819999999999999</v>
      </c>
      <c r="E649" s="52">
        <f t="shared" si="70"/>
        <v>21770.666666666664</v>
      </c>
      <c r="F649" s="52">
        <f t="shared" si="71"/>
        <v>163.28</v>
      </c>
      <c r="G649" s="52">
        <f t="shared" si="72"/>
        <v>23.175000000000001</v>
      </c>
      <c r="H649" s="53">
        <f t="shared" si="73"/>
        <v>866616.5447562749</v>
      </c>
      <c r="I649" s="53">
        <f t="shared" si="74"/>
        <v>4.5873562880659291</v>
      </c>
      <c r="J649" s="53">
        <f t="shared" si="75"/>
        <v>1348757.2935798666</v>
      </c>
      <c r="K649" s="53">
        <f t="shared" si="76"/>
        <v>294016.25007603562</v>
      </c>
      <c r="L649" s="6"/>
    </row>
    <row r="650" spans="1:12" ht="14.4">
      <c r="A650" s="52" t="s">
        <v>41</v>
      </c>
      <c r="B650" s="52" t="s">
        <v>1527</v>
      </c>
      <c r="C650" s="52">
        <v>40</v>
      </c>
      <c r="D650" s="52">
        <v>4.3959999999999999</v>
      </c>
      <c r="E650" s="52">
        <f t="shared" si="70"/>
        <v>23445.333333333332</v>
      </c>
      <c r="F650" s="52">
        <f t="shared" si="71"/>
        <v>175.84</v>
      </c>
      <c r="G650" s="52">
        <f t="shared" si="72"/>
        <v>23.175000000000001</v>
      </c>
      <c r="H650" s="53">
        <f t="shared" si="73"/>
        <v>866616.5447562749</v>
      </c>
      <c r="I650" s="53">
        <f t="shared" si="74"/>
        <v>4.6877814395379209</v>
      </c>
      <c r="J650" s="53">
        <f t="shared" si="75"/>
        <v>1348757.2935798666</v>
      </c>
      <c r="K650" s="53">
        <f t="shared" si="76"/>
        <v>287717.61460637016</v>
      </c>
      <c r="L650" s="6"/>
    </row>
    <row r="651" spans="1:12" ht="14.4">
      <c r="A651" s="52" t="s">
        <v>41</v>
      </c>
      <c r="B651" s="52" t="s">
        <v>1528</v>
      </c>
      <c r="C651" s="52">
        <v>40</v>
      </c>
      <c r="D651" s="52">
        <v>4.71</v>
      </c>
      <c r="E651" s="52">
        <f t="shared" si="70"/>
        <v>25119.999999999996</v>
      </c>
      <c r="F651" s="52">
        <f t="shared" si="71"/>
        <v>188.4</v>
      </c>
      <c r="G651" s="52">
        <f t="shared" si="72"/>
        <v>23.175000000000001</v>
      </c>
      <c r="H651" s="53">
        <f t="shared" si="73"/>
        <v>866616.5447562749</v>
      </c>
      <c r="I651" s="53">
        <f t="shared" si="74"/>
        <v>4.7871272701745822</v>
      </c>
      <c r="J651" s="53">
        <f t="shared" si="75"/>
        <v>1348757.2935798666</v>
      </c>
      <c r="K651" s="53">
        <f t="shared" si="76"/>
        <v>281746.69639202609</v>
      </c>
      <c r="L651" s="6"/>
    </row>
    <row r="652" spans="1:12" ht="14.4">
      <c r="A652" s="52" t="s">
        <v>41</v>
      </c>
      <c r="B652" s="52" t="s">
        <v>1529</v>
      </c>
      <c r="C652" s="52">
        <v>40</v>
      </c>
      <c r="D652" s="52">
        <v>5.024</v>
      </c>
      <c r="E652" s="52">
        <f t="shared" si="70"/>
        <v>26794.666666666664</v>
      </c>
      <c r="F652" s="52">
        <f t="shared" si="71"/>
        <v>200.96</v>
      </c>
      <c r="G652" s="52">
        <f t="shared" si="72"/>
        <v>23.175000000000001</v>
      </c>
      <c r="H652" s="53">
        <f t="shared" si="73"/>
        <v>866616.5447562749</v>
      </c>
      <c r="I652" s="53">
        <f t="shared" si="74"/>
        <v>4.8854110869976957</v>
      </c>
      <c r="J652" s="53">
        <f t="shared" si="75"/>
        <v>1348757.2935798666</v>
      </c>
      <c r="K652" s="53">
        <f t="shared" si="76"/>
        <v>276078.56730204838</v>
      </c>
      <c r="L652" s="6"/>
    </row>
    <row r="653" spans="1:12" ht="14.4">
      <c r="A653" s="52" t="s">
        <v>41</v>
      </c>
      <c r="B653" s="52" t="s">
        <v>1530</v>
      </c>
      <c r="C653" s="52">
        <v>40</v>
      </c>
      <c r="D653" s="52">
        <v>5.3380000000000001</v>
      </c>
      <c r="E653" s="52">
        <f t="shared" si="70"/>
        <v>28469.333333333332</v>
      </c>
      <c r="F653" s="52">
        <f t="shared" si="71"/>
        <v>213.52</v>
      </c>
      <c r="G653" s="52">
        <f t="shared" si="72"/>
        <v>23.175000000000001</v>
      </c>
      <c r="H653" s="53">
        <f t="shared" si="73"/>
        <v>866616.5447562749</v>
      </c>
      <c r="I653" s="53">
        <f t="shared" si="74"/>
        <v>4.9826498289698025</v>
      </c>
      <c r="J653" s="53">
        <f t="shared" si="75"/>
        <v>1348757.2935798666</v>
      </c>
      <c r="K653" s="53">
        <f t="shared" si="76"/>
        <v>270690.76492953784</v>
      </c>
      <c r="L653" s="6"/>
    </row>
    <row r="654" spans="1:12" ht="14.4">
      <c r="A654" s="52" t="s">
        <v>41</v>
      </c>
      <c r="B654" s="52" t="s">
        <v>1531</v>
      </c>
      <c r="C654" s="52">
        <v>40</v>
      </c>
      <c r="D654" s="52">
        <v>5.6520000000000001</v>
      </c>
      <c r="E654" s="52">
        <f t="shared" si="70"/>
        <v>30144</v>
      </c>
      <c r="F654" s="52">
        <f t="shared" si="71"/>
        <v>226.08</v>
      </c>
      <c r="G654" s="52">
        <f t="shared" si="72"/>
        <v>23.175000000000001</v>
      </c>
      <c r="H654" s="53">
        <f t="shared" si="73"/>
        <v>866616.5447562749</v>
      </c>
      <c r="I654" s="53">
        <f t="shared" si="74"/>
        <v>5.078860076726623</v>
      </c>
      <c r="J654" s="53">
        <f t="shared" si="75"/>
        <v>1348757.2935798666</v>
      </c>
      <c r="K654" s="53">
        <f t="shared" si="76"/>
        <v>265562.99508238363</v>
      </c>
      <c r="L654" s="6"/>
    </row>
    <row r="655" spans="1:12" ht="14.4">
      <c r="A655" s="52" t="s">
        <v>41</v>
      </c>
      <c r="B655" s="52" t="s">
        <v>1532</v>
      </c>
      <c r="C655" s="52">
        <v>40</v>
      </c>
      <c r="D655" s="52">
        <v>5.9660000000000002</v>
      </c>
      <c r="E655" s="52">
        <f t="shared" si="70"/>
        <v>31818.666666666664</v>
      </c>
      <c r="F655" s="52">
        <f t="shared" si="71"/>
        <v>238.64000000000001</v>
      </c>
      <c r="G655" s="52">
        <f t="shared" si="72"/>
        <v>23.175000000000001</v>
      </c>
      <c r="H655" s="53">
        <f t="shared" si="73"/>
        <v>866616.5447562749</v>
      </c>
      <c r="I655" s="53">
        <f t="shared" si="74"/>
        <v>5.1740580620022563</v>
      </c>
      <c r="J655" s="53">
        <f t="shared" si="75"/>
        <v>1348757.2935798666</v>
      </c>
      <c r="K655" s="53">
        <f t="shared" si="76"/>
        <v>260676.87633523092</v>
      </c>
      <c r="L655" s="6"/>
    </row>
    <row r="656" spans="1:12" ht="14.4">
      <c r="A656" s="52" t="s">
        <v>41</v>
      </c>
      <c r="B656" s="52" t="s">
        <v>1533</v>
      </c>
      <c r="C656" s="52">
        <v>40</v>
      </c>
      <c r="D656" s="52">
        <v>6.28</v>
      </c>
      <c r="E656" s="52">
        <f t="shared" si="70"/>
        <v>33493.333333333336</v>
      </c>
      <c r="F656" s="52">
        <f t="shared" si="71"/>
        <v>251.20000000000002</v>
      </c>
      <c r="G656" s="52">
        <f t="shared" si="72"/>
        <v>23.175000000000001</v>
      </c>
      <c r="H656" s="53">
        <f t="shared" si="73"/>
        <v>866616.5447562749</v>
      </c>
      <c r="I656" s="53">
        <f t="shared" si="74"/>
        <v>5.2682596767584577</v>
      </c>
      <c r="J656" s="53">
        <f t="shared" si="75"/>
        <v>1348757.2935798666</v>
      </c>
      <c r="K656" s="53">
        <f t="shared" si="76"/>
        <v>256015.71986477182</v>
      </c>
      <c r="L656" s="6"/>
    </row>
    <row r="657" spans="1:12" ht="14.4">
      <c r="A657" s="52" t="s">
        <v>41</v>
      </c>
      <c r="B657" s="52" t="s">
        <v>1534</v>
      </c>
      <c r="C657" s="52">
        <v>40</v>
      </c>
      <c r="D657" s="52">
        <v>6.5940000000000003</v>
      </c>
      <c r="E657" s="52">
        <f t="shared" si="70"/>
        <v>35168</v>
      </c>
      <c r="F657" s="52">
        <f t="shared" si="71"/>
        <v>263.76</v>
      </c>
      <c r="G657" s="52">
        <f t="shared" si="72"/>
        <v>23.175000000000001</v>
      </c>
      <c r="H657" s="53">
        <f t="shared" si="73"/>
        <v>866616.5447562749</v>
      </c>
      <c r="I657" s="53">
        <f t="shared" si="74"/>
        <v>5.3614804820287549</v>
      </c>
      <c r="J657" s="53">
        <f t="shared" si="75"/>
        <v>1348757.2935798666</v>
      </c>
      <c r="K657" s="53">
        <f t="shared" si="76"/>
        <v>251564.33901061304</v>
      </c>
      <c r="L657" s="6"/>
    </row>
    <row r="658" spans="1:12" ht="14.4">
      <c r="A658" s="52" t="s">
        <v>41</v>
      </c>
      <c r="B658" s="52" t="s">
        <v>1535</v>
      </c>
      <c r="C658" s="52">
        <v>40</v>
      </c>
      <c r="D658" s="52">
        <v>6.9080000000000004</v>
      </c>
      <c r="E658" s="52">
        <f t="shared" si="70"/>
        <v>36842.666666666664</v>
      </c>
      <c r="F658" s="52">
        <f t="shared" si="71"/>
        <v>276.32</v>
      </c>
      <c r="G658" s="52">
        <f t="shared" si="72"/>
        <v>23.175000000000001</v>
      </c>
      <c r="H658" s="53">
        <f t="shared" si="73"/>
        <v>866616.5447562749</v>
      </c>
      <c r="I658" s="53">
        <f t="shared" si="74"/>
        <v>5.4537357164877376</v>
      </c>
      <c r="J658" s="53">
        <f t="shared" si="75"/>
        <v>1348757.2935798666</v>
      </c>
      <c r="K658" s="53">
        <f t="shared" si="76"/>
        <v>247308.88398246045</v>
      </c>
      <c r="L658" s="6"/>
    </row>
    <row r="659" spans="1:12" ht="14.4">
      <c r="A659" s="52" t="s">
        <v>41</v>
      </c>
      <c r="B659" s="52" t="s">
        <v>1536</v>
      </c>
      <c r="C659" s="52">
        <v>40</v>
      </c>
      <c r="D659" s="52">
        <v>7.2220000000000004</v>
      </c>
      <c r="E659" s="52">
        <f t="shared" si="70"/>
        <v>38517.333333333336</v>
      </c>
      <c r="F659" s="52">
        <f t="shared" si="71"/>
        <v>288.88</v>
      </c>
      <c r="G659" s="52">
        <f t="shared" si="72"/>
        <v>23.175000000000001</v>
      </c>
      <c r="H659" s="53">
        <f t="shared" si="73"/>
        <v>866616.5447562749</v>
      </c>
      <c r="I659" s="53">
        <f t="shared" si="74"/>
        <v>5.5450403047554495</v>
      </c>
      <c r="J659" s="53">
        <f t="shared" si="75"/>
        <v>1348757.2935798666</v>
      </c>
      <c r="K659" s="53">
        <f t="shared" si="76"/>
        <v>243236.69792321741</v>
      </c>
      <c r="L659" s="6"/>
    </row>
    <row r="660" spans="1:12" ht="14.4">
      <c r="A660" s="52" t="s">
        <v>41</v>
      </c>
      <c r="B660" s="52" t="s">
        <v>1537</v>
      </c>
      <c r="C660" s="52">
        <v>40</v>
      </c>
      <c r="D660" s="52">
        <v>7.5359999999999996</v>
      </c>
      <c r="E660" s="52">
        <f t="shared" si="70"/>
        <v>40191.999999999993</v>
      </c>
      <c r="F660" s="52">
        <f t="shared" si="71"/>
        <v>301.44</v>
      </c>
      <c r="G660" s="52">
        <f t="shared" si="72"/>
        <v>23.175000000000001</v>
      </c>
      <c r="H660" s="53">
        <f t="shared" si="73"/>
        <v>866616.5447562749</v>
      </c>
      <c r="I660" s="53">
        <f t="shared" si="74"/>
        <v>5.6354088654463705</v>
      </c>
      <c r="J660" s="53">
        <f t="shared" si="75"/>
        <v>1348757.2935798666</v>
      </c>
      <c r="K660" s="53">
        <f t="shared" si="76"/>
        <v>239336.19117679299</v>
      </c>
      <c r="L660" s="6"/>
    </row>
    <row r="661" spans="1:12" ht="14.4">
      <c r="A661" s="52" t="s">
        <v>41</v>
      </c>
      <c r="B661" s="52" t="s">
        <v>1538</v>
      </c>
      <c r="C661" s="52">
        <v>40</v>
      </c>
      <c r="D661" s="52">
        <v>7.85</v>
      </c>
      <c r="E661" s="52">
        <f t="shared" si="70"/>
        <v>41866.666666666657</v>
      </c>
      <c r="F661" s="52">
        <f t="shared" si="71"/>
        <v>314</v>
      </c>
      <c r="G661" s="52">
        <f t="shared" si="72"/>
        <v>23.175000000000001</v>
      </c>
      <c r="H661" s="53">
        <f t="shared" si="73"/>
        <v>866616.5447562749</v>
      </c>
      <c r="I661" s="53">
        <f t="shared" si="74"/>
        <v>5.7248557189721181</v>
      </c>
      <c r="J661" s="53">
        <f t="shared" si="75"/>
        <v>1348757.2935798666</v>
      </c>
      <c r="K661" s="53">
        <f t="shared" si="76"/>
        <v>235596.73112985148</v>
      </c>
      <c r="L661" s="6"/>
    </row>
    <row r="662" spans="1:12" ht="14.4">
      <c r="A662" s="52" t="s">
        <v>41</v>
      </c>
      <c r="B662" s="52" t="s">
        <v>1539</v>
      </c>
      <c r="C662" s="52">
        <v>40</v>
      </c>
      <c r="D662" s="52">
        <v>8.1639999999999997</v>
      </c>
      <c r="E662" s="52">
        <f t="shared" si="70"/>
        <v>43541.333333333328</v>
      </c>
      <c r="F662" s="52">
        <f t="shared" si="71"/>
        <v>326.56</v>
      </c>
      <c r="G662" s="52">
        <f t="shared" si="72"/>
        <v>23.175000000000001</v>
      </c>
      <c r="H662" s="53">
        <f t="shared" si="73"/>
        <v>866616.5447562749</v>
      </c>
      <c r="I662" s="53">
        <f t="shared" si="74"/>
        <v>5.8133948951066152</v>
      </c>
      <c r="J662" s="53">
        <f t="shared" si="75"/>
        <v>1348757.2935798666</v>
      </c>
      <c r="K662" s="53">
        <f t="shared" si="76"/>
        <v>232008.54542243015</v>
      </c>
      <c r="L662" s="6"/>
    </row>
    <row r="663" spans="1:12" ht="14.4">
      <c r="A663" s="52" t="s">
        <v>41</v>
      </c>
      <c r="B663" s="52" t="s">
        <v>1540</v>
      </c>
      <c r="C663" s="52">
        <v>40</v>
      </c>
      <c r="D663" s="52">
        <v>8.4779999999999998</v>
      </c>
      <c r="E663" s="52">
        <f t="shared" si="70"/>
        <v>45215.999999999993</v>
      </c>
      <c r="F663" s="52">
        <f t="shared" si="71"/>
        <v>339.12</v>
      </c>
      <c r="G663" s="52">
        <f t="shared" si="72"/>
        <v>23.175000000000001</v>
      </c>
      <c r="H663" s="53">
        <f t="shared" si="73"/>
        <v>866616.5447562749</v>
      </c>
      <c r="I663" s="53">
        <f t="shared" si="74"/>
        <v>5.901040140322098</v>
      </c>
      <c r="J663" s="53">
        <f t="shared" si="75"/>
        <v>1348757.2935798666</v>
      </c>
      <c r="K663" s="53">
        <f t="shared" si="76"/>
        <v>228562.63667209135</v>
      </c>
      <c r="L663" s="6"/>
    </row>
    <row r="664" spans="1:12" ht="14.4">
      <c r="A664" s="52" t="s">
        <v>41</v>
      </c>
      <c r="B664" s="52" t="s">
        <v>1541</v>
      </c>
      <c r="C664" s="52">
        <v>40</v>
      </c>
      <c r="D664" s="52">
        <v>8.7919999999999998</v>
      </c>
      <c r="E664" s="52">
        <f t="shared" si="70"/>
        <v>46890.666666666664</v>
      </c>
      <c r="F664" s="52">
        <f t="shared" si="71"/>
        <v>351.68</v>
      </c>
      <c r="G664" s="52">
        <f t="shared" si="72"/>
        <v>23.175000000000001</v>
      </c>
      <c r="H664" s="53">
        <f t="shared" si="73"/>
        <v>866616.5447562749</v>
      </c>
      <c r="I664" s="53">
        <f t="shared" si="74"/>
        <v>5.9878049249040561</v>
      </c>
      <c r="J664" s="53">
        <f t="shared" si="75"/>
        <v>1348757.2935798666</v>
      </c>
      <c r="K664" s="53">
        <f t="shared" si="76"/>
        <v>225250.70714481871</v>
      </c>
      <c r="L664" s="6"/>
    </row>
    <row r="665" spans="1:12" ht="14.4">
      <c r="A665" s="52" t="s">
        <v>41</v>
      </c>
      <c r="B665" s="52" t="s">
        <v>1542</v>
      </c>
      <c r="C665" s="52">
        <v>40</v>
      </c>
      <c r="D665" s="52">
        <v>9.1059999999999999</v>
      </c>
      <c r="E665" s="52">
        <f t="shared" si="70"/>
        <v>48565.333333333328</v>
      </c>
      <c r="F665" s="52">
        <f t="shared" si="71"/>
        <v>364.24</v>
      </c>
      <c r="G665" s="52">
        <f t="shared" si="72"/>
        <v>23.175000000000001</v>
      </c>
      <c r="H665" s="53">
        <f t="shared" si="73"/>
        <v>866616.5447562749</v>
      </c>
      <c r="I665" s="53">
        <f t="shared" si="74"/>
        <v>6.0737024498528127</v>
      </c>
      <c r="J665" s="53">
        <f t="shared" si="75"/>
        <v>1348757.2935798666</v>
      </c>
      <c r="K665" s="53">
        <f t="shared" si="76"/>
        <v>222065.09204489458</v>
      </c>
      <c r="L665" s="6"/>
    </row>
    <row r="666" spans="1:12" ht="14.4">
      <c r="A666" s="52" t="s">
        <v>41</v>
      </c>
      <c r="B666" s="52" t="s">
        <v>1543</v>
      </c>
      <c r="C666" s="52">
        <v>40</v>
      </c>
      <c r="D666" s="52">
        <v>9.42</v>
      </c>
      <c r="E666" s="52">
        <f t="shared" si="70"/>
        <v>50239.999999999993</v>
      </c>
      <c r="F666" s="52">
        <f t="shared" si="71"/>
        <v>376.8</v>
      </c>
      <c r="G666" s="52">
        <f t="shared" si="72"/>
        <v>23.175000000000001</v>
      </c>
      <c r="H666" s="53">
        <f t="shared" si="73"/>
        <v>866616.5447562749</v>
      </c>
      <c r="I666" s="53">
        <f t="shared" si="74"/>
        <v>6.1587456535791718</v>
      </c>
      <c r="J666" s="53">
        <f t="shared" si="75"/>
        <v>1348757.2935798666</v>
      </c>
      <c r="K666" s="53">
        <f t="shared" si="76"/>
        <v>218998.70029476419</v>
      </c>
      <c r="L666" s="6"/>
    </row>
    <row r="667" spans="1:12" ht="14.4">
      <c r="A667" s="52" t="s">
        <v>41</v>
      </c>
      <c r="B667" s="52" t="s">
        <v>1544</v>
      </c>
      <c r="C667" s="52">
        <v>40</v>
      </c>
      <c r="D667" s="52">
        <v>9.734</v>
      </c>
      <c r="E667" s="52">
        <f t="shared" si="70"/>
        <v>51914.666666666664</v>
      </c>
      <c r="F667" s="52">
        <f t="shared" si="71"/>
        <v>389.36</v>
      </c>
      <c r="G667" s="52">
        <f t="shared" si="72"/>
        <v>23.175000000000001</v>
      </c>
      <c r="H667" s="53">
        <f t="shared" si="73"/>
        <v>866616.5447562749</v>
      </c>
      <c r="I667" s="53">
        <f t="shared" si="74"/>
        <v>6.2429472184012864</v>
      </c>
      <c r="J667" s="53">
        <f t="shared" si="75"/>
        <v>1348757.2935798666</v>
      </c>
      <c r="K667" s="53">
        <f t="shared" si="76"/>
        <v>216044.96184179827</v>
      </c>
      <c r="L667" s="6"/>
    </row>
    <row r="668" spans="1:12" ht="14.4">
      <c r="A668" s="52" t="s">
        <v>41</v>
      </c>
      <c r="B668" s="52" t="s">
        <v>1545</v>
      </c>
      <c r="C668" s="52">
        <v>40</v>
      </c>
      <c r="D668" s="52">
        <v>10.050000000000001</v>
      </c>
      <c r="E668" s="52">
        <f t="shared" si="70"/>
        <v>53600</v>
      </c>
      <c r="F668" s="52">
        <f t="shared" si="71"/>
        <v>402</v>
      </c>
      <c r="G668" s="52">
        <f t="shared" si="72"/>
        <v>23.175000000000001</v>
      </c>
      <c r="H668" s="53">
        <f t="shared" si="73"/>
        <v>866616.5447562749</v>
      </c>
      <c r="I668" s="53">
        <f t="shared" si="74"/>
        <v>6.3268479796291839</v>
      </c>
      <c r="J668" s="53">
        <f t="shared" si="75"/>
        <v>1348757.2935798666</v>
      </c>
      <c r="K668" s="53">
        <f t="shared" si="76"/>
        <v>213179.97491365633</v>
      </c>
      <c r="L668" s="6"/>
    </row>
    <row r="669" spans="1:12" ht="14.4">
      <c r="A669" s="52" t="s">
        <v>41</v>
      </c>
      <c r="B669" s="52" t="s">
        <v>1546</v>
      </c>
      <c r="C669" s="52">
        <v>40</v>
      </c>
      <c r="D669" s="52">
        <v>10.36</v>
      </c>
      <c r="E669" s="52">
        <f t="shared" si="70"/>
        <v>55253.333333333328</v>
      </c>
      <c r="F669" s="52">
        <f t="shared" si="71"/>
        <v>414.4</v>
      </c>
      <c r="G669" s="52">
        <f t="shared" si="72"/>
        <v>23.175000000000001</v>
      </c>
      <c r="H669" s="53">
        <f t="shared" si="73"/>
        <v>866616.5447562749</v>
      </c>
      <c r="I669" s="53">
        <f t="shared" si="74"/>
        <v>6.4083516477268061</v>
      </c>
      <c r="J669" s="53">
        <f t="shared" si="75"/>
        <v>1348757.2935798666</v>
      </c>
      <c r="K669" s="53">
        <f t="shared" si="76"/>
        <v>210468.67708302225</v>
      </c>
      <c r="L669" s="6"/>
    </row>
    <row r="670" spans="1:12" ht="14.4">
      <c r="A670" s="52" t="s">
        <v>41</v>
      </c>
      <c r="B670" s="52" t="s">
        <v>1547</v>
      </c>
      <c r="C670" s="52">
        <v>40</v>
      </c>
      <c r="D670" s="52">
        <v>10.68</v>
      </c>
      <c r="E670" s="52">
        <f t="shared" si="70"/>
        <v>56959.999999999993</v>
      </c>
      <c r="F670" s="52">
        <f t="shared" si="71"/>
        <v>427.2</v>
      </c>
      <c r="G670" s="52">
        <f t="shared" si="72"/>
        <v>23.175000000000001</v>
      </c>
      <c r="H670" s="53">
        <f t="shared" si="73"/>
        <v>866616.5447562749</v>
      </c>
      <c r="I670" s="53">
        <f t="shared" si="74"/>
        <v>6.491661454945703</v>
      </c>
      <c r="J670" s="53">
        <f t="shared" si="75"/>
        <v>1348757.2935798666</v>
      </c>
      <c r="K670" s="53">
        <f t="shared" si="76"/>
        <v>207767.65746961581</v>
      </c>
      <c r="L670" s="6"/>
    </row>
    <row r="671" spans="1:12" ht="14.4">
      <c r="A671" s="52" t="s">
        <v>41</v>
      </c>
      <c r="B671" s="52" t="s">
        <v>1548</v>
      </c>
      <c r="C671" s="52">
        <v>40</v>
      </c>
      <c r="D671" s="52">
        <v>10.99</v>
      </c>
      <c r="E671" s="52">
        <f t="shared" si="70"/>
        <v>58613.333333333328</v>
      </c>
      <c r="F671" s="52">
        <f t="shared" si="71"/>
        <v>439.6</v>
      </c>
      <c r="G671" s="52">
        <f t="shared" si="72"/>
        <v>23.175000000000001</v>
      </c>
      <c r="H671" s="53">
        <f t="shared" si="73"/>
        <v>866616.5447562749</v>
      </c>
      <c r="I671" s="53">
        <f t="shared" si="74"/>
        <v>6.5715821197032893</v>
      </c>
      <c r="J671" s="53">
        <f t="shared" si="75"/>
        <v>1348757.2935798666</v>
      </c>
      <c r="K671" s="53">
        <f t="shared" si="76"/>
        <v>205240.87944301058</v>
      </c>
      <c r="L671" s="6"/>
    </row>
    <row r="672" spans="1:12" ht="14.4">
      <c r="A672" s="52" t="s">
        <v>41</v>
      </c>
      <c r="B672" s="52" t="s">
        <v>1549</v>
      </c>
      <c r="C672" s="52">
        <v>40</v>
      </c>
      <c r="D672" s="52">
        <v>11.3</v>
      </c>
      <c r="E672" s="52">
        <f t="shared" si="70"/>
        <v>60266.666666666664</v>
      </c>
      <c r="F672" s="52">
        <f t="shared" si="71"/>
        <v>452</v>
      </c>
      <c r="G672" s="52">
        <f t="shared" si="72"/>
        <v>23.175000000000001</v>
      </c>
      <c r="H672" s="53">
        <f t="shared" si="73"/>
        <v>866616.5447562749</v>
      </c>
      <c r="I672" s="53">
        <f t="shared" si="74"/>
        <v>6.6507407235065754</v>
      </c>
      <c r="J672" s="53">
        <f t="shared" si="75"/>
        <v>1348757.2935798666</v>
      </c>
      <c r="K672" s="53">
        <f t="shared" si="76"/>
        <v>202798.05658530316</v>
      </c>
      <c r="L672" s="6"/>
    </row>
    <row r="673" spans="1:12" ht="14.4">
      <c r="A673" s="52" t="s">
        <v>41</v>
      </c>
      <c r="B673" s="52" t="s">
        <v>1550</v>
      </c>
      <c r="C673" s="52">
        <v>40</v>
      </c>
      <c r="D673" s="52">
        <v>11.62</v>
      </c>
      <c r="E673" s="52">
        <f t="shared" si="70"/>
        <v>61973.333333333328</v>
      </c>
      <c r="F673" s="52">
        <f t="shared" si="71"/>
        <v>464.79999999999995</v>
      </c>
      <c r="G673" s="52">
        <f t="shared" si="72"/>
        <v>23.175000000000001</v>
      </c>
      <c r="H673" s="53">
        <f t="shared" si="73"/>
        <v>866616.5447562749</v>
      </c>
      <c r="I673" s="53">
        <f t="shared" si="74"/>
        <v>6.7316649983321435</v>
      </c>
      <c r="J673" s="53">
        <f t="shared" si="75"/>
        <v>1348757.2935798666</v>
      </c>
      <c r="K673" s="53">
        <f t="shared" si="76"/>
        <v>200360.13288154395</v>
      </c>
      <c r="L673" s="6"/>
    </row>
    <row r="674" spans="1:12" ht="14.4">
      <c r="A674" s="52" t="s">
        <v>41</v>
      </c>
      <c r="B674" s="52" t="s">
        <v>1551</v>
      </c>
      <c r="C674" s="52">
        <v>40</v>
      </c>
      <c r="D674" s="52">
        <v>11.93</v>
      </c>
      <c r="E674" s="52">
        <f t="shared" si="70"/>
        <v>63626.666666666664</v>
      </c>
      <c r="F674" s="52">
        <f t="shared" si="71"/>
        <v>477.2</v>
      </c>
      <c r="G674" s="52">
        <f t="shared" si="72"/>
        <v>23.175000000000001</v>
      </c>
      <c r="H674" s="53">
        <f t="shared" si="73"/>
        <v>866616.5447562749</v>
      </c>
      <c r="I674" s="53">
        <f t="shared" si="74"/>
        <v>6.8093081046003689</v>
      </c>
      <c r="J674" s="53">
        <f t="shared" si="75"/>
        <v>1348757.2935798666</v>
      </c>
      <c r="K674" s="53">
        <f t="shared" si="76"/>
        <v>198075.52733127851</v>
      </c>
      <c r="L674" s="6"/>
    </row>
    <row r="675" spans="1:12" ht="14.4">
      <c r="A675" s="52" t="s">
        <v>41</v>
      </c>
      <c r="B675" s="52" t="s">
        <v>1552</v>
      </c>
      <c r="C675" s="52">
        <v>40</v>
      </c>
      <c r="D675" s="52">
        <v>12.25</v>
      </c>
      <c r="E675" s="52">
        <f t="shared" si="70"/>
        <v>65333.333333333328</v>
      </c>
      <c r="F675" s="52">
        <f t="shared" si="71"/>
        <v>490</v>
      </c>
      <c r="G675" s="52">
        <f t="shared" si="72"/>
        <v>23.175000000000001</v>
      </c>
      <c r="H675" s="53">
        <f t="shared" si="73"/>
        <v>866616.5447562749</v>
      </c>
      <c r="I675" s="53">
        <f t="shared" si="74"/>
        <v>6.8886904573445795</v>
      </c>
      <c r="J675" s="53">
        <f t="shared" si="75"/>
        <v>1348757.2935798666</v>
      </c>
      <c r="K675" s="53">
        <f t="shared" si="76"/>
        <v>195792.98880266125</v>
      </c>
      <c r="L675" s="6"/>
    </row>
    <row r="676" spans="1:12" ht="14.4">
      <c r="A676" s="52" t="s">
        <v>41</v>
      </c>
      <c r="B676" s="52" t="s">
        <v>1553</v>
      </c>
      <c r="C676" s="52">
        <v>40</v>
      </c>
      <c r="D676" s="52">
        <v>12.56</v>
      </c>
      <c r="E676" s="52">
        <f t="shared" si="70"/>
        <v>66986.666666666672</v>
      </c>
      <c r="F676" s="52">
        <f t="shared" si="71"/>
        <v>502.40000000000003</v>
      </c>
      <c r="G676" s="52">
        <f t="shared" si="72"/>
        <v>23.175000000000001</v>
      </c>
      <c r="H676" s="53">
        <f t="shared" si="73"/>
        <v>866616.5447562749</v>
      </c>
      <c r="I676" s="53">
        <f t="shared" si="74"/>
        <v>6.9648611746468783</v>
      </c>
      <c r="J676" s="53">
        <f t="shared" si="75"/>
        <v>1348757.2935798666</v>
      </c>
      <c r="K676" s="53">
        <f t="shared" si="76"/>
        <v>193651.71246909301</v>
      </c>
      <c r="L676" s="6"/>
    </row>
    <row r="677" spans="1:12" ht="14.4">
      <c r="A677" s="52" t="s">
        <v>41</v>
      </c>
      <c r="B677" s="52" t="s">
        <v>1554</v>
      </c>
      <c r="C677" s="52">
        <v>40</v>
      </c>
      <c r="D677" s="52">
        <v>12.87</v>
      </c>
      <c r="E677" s="52">
        <f t="shared" si="70"/>
        <v>68639.999999999985</v>
      </c>
      <c r="F677" s="52">
        <f t="shared" si="71"/>
        <v>514.79999999999995</v>
      </c>
      <c r="G677" s="52">
        <f t="shared" si="72"/>
        <v>23.175000000000001</v>
      </c>
      <c r="H677" s="53">
        <f t="shared" si="73"/>
        <v>866616.5447562749</v>
      </c>
      <c r="I677" s="53">
        <f t="shared" si="74"/>
        <v>7.0403227111792468</v>
      </c>
      <c r="J677" s="53">
        <f t="shared" si="75"/>
        <v>1348757.2935798666</v>
      </c>
      <c r="K677" s="53">
        <f t="shared" si="76"/>
        <v>191576.06105728514</v>
      </c>
      <c r="L677" s="6"/>
    </row>
    <row r="678" spans="1:12" ht="14.4">
      <c r="A678" s="52" t="s">
        <v>41</v>
      </c>
      <c r="B678" s="52" t="s">
        <v>1555</v>
      </c>
      <c r="C678" s="52">
        <v>40</v>
      </c>
      <c r="D678" s="52">
        <v>13.19</v>
      </c>
      <c r="E678" s="52">
        <f t="shared" si="70"/>
        <v>70346.666666666657</v>
      </c>
      <c r="F678" s="52">
        <f t="shared" si="71"/>
        <v>527.6</v>
      </c>
      <c r="G678" s="52">
        <f t="shared" si="72"/>
        <v>23.175000000000001</v>
      </c>
      <c r="H678" s="53">
        <f t="shared" si="73"/>
        <v>866616.5447562749</v>
      </c>
      <c r="I678" s="53">
        <f t="shared" si="74"/>
        <v>7.117485075898724</v>
      </c>
      <c r="J678" s="53">
        <f t="shared" si="75"/>
        <v>1348757.2935798666</v>
      </c>
      <c r="K678" s="53">
        <f t="shared" si="76"/>
        <v>189499.13897916523</v>
      </c>
      <c r="L678" s="6"/>
    </row>
    <row r="679" spans="1:12" ht="14.4">
      <c r="A679" s="52" t="s">
        <v>41</v>
      </c>
      <c r="B679" s="52" t="s">
        <v>1556</v>
      </c>
      <c r="C679" s="52">
        <v>40</v>
      </c>
      <c r="D679" s="52">
        <v>13.5</v>
      </c>
      <c r="E679" s="52">
        <f t="shared" si="70"/>
        <v>72000</v>
      </c>
      <c r="F679" s="52">
        <f t="shared" si="71"/>
        <v>540</v>
      </c>
      <c r="G679" s="52">
        <f t="shared" si="72"/>
        <v>23.175000000000001</v>
      </c>
      <c r="H679" s="53">
        <f t="shared" si="73"/>
        <v>866616.5447562749</v>
      </c>
      <c r="I679" s="53">
        <f t="shared" si="74"/>
        <v>7.191535556222953</v>
      </c>
      <c r="J679" s="53">
        <f t="shared" si="75"/>
        <v>1348757.2935798666</v>
      </c>
      <c r="K679" s="53">
        <f t="shared" si="76"/>
        <v>187547.88640553475</v>
      </c>
      <c r="L679" s="6"/>
    </row>
    <row r="680" spans="1:12" ht="14.4">
      <c r="A680" s="52" t="s">
        <v>41</v>
      </c>
      <c r="B680" s="52" t="s">
        <v>1557</v>
      </c>
      <c r="C680" s="52">
        <v>40</v>
      </c>
      <c r="D680" s="52">
        <v>13.82</v>
      </c>
      <c r="E680" s="52">
        <f t="shared" si="70"/>
        <v>73706.666666666657</v>
      </c>
      <c r="F680" s="52">
        <f t="shared" si="71"/>
        <v>552.79999999999995</v>
      </c>
      <c r="G680" s="52">
        <f t="shared" si="72"/>
        <v>23.175000000000001</v>
      </c>
      <c r="H680" s="53">
        <f t="shared" si="73"/>
        <v>866616.5447562749</v>
      </c>
      <c r="I680" s="53">
        <f t="shared" si="74"/>
        <v>7.2672617739462497</v>
      </c>
      <c r="J680" s="53">
        <f t="shared" si="75"/>
        <v>1348757.2935798666</v>
      </c>
      <c r="K680" s="53">
        <f t="shared" si="76"/>
        <v>185593.60258842967</v>
      </c>
      <c r="L680" s="6"/>
    </row>
    <row r="681" spans="1:12" ht="14.4">
      <c r="A681" s="52" t="s">
        <v>41</v>
      </c>
      <c r="B681" s="52" t="s">
        <v>1558</v>
      </c>
      <c r="C681" s="52">
        <v>40</v>
      </c>
      <c r="D681" s="52">
        <v>14.13</v>
      </c>
      <c r="E681" s="52">
        <f t="shared" si="70"/>
        <v>75360</v>
      </c>
      <c r="F681" s="52">
        <f t="shared" si="71"/>
        <v>565.20000000000005</v>
      </c>
      <c r="G681" s="52">
        <f t="shared" si="72"/>
        <v>23.175000000000001</v>
      </c>
      <c r="H681" s="53">
        <f t="shared" si="73"/>
        <v>866616.5447562749</v>
      </c>
      <c r="I681" s="53">
        <f t="shared" si="74"/>
        <v>7.3399404092787179</v>
      </c>
      <c r="J681" s="53">
        <f t="shared" si="75"/>
        <v>1348757.2935798666</v>
      </c>
      <c r="K681" s="53">
        <f t="shared" si="76"/>
        <v>183755.89151580134</v>
      </c>
      <c r="L681" s="6"/>
    </row>
    <row r="682" spans="1:12" ht="14.4">
      <c r="A682" s="52" t="s">
        <v>41</v>
      </c>
      <c r="B682" s="52" t="s">
        <v>1559</v>
      </c>
      <c r="C682" s="52">
        <v>42</v>
      </c>
      <c r="D682" s="52">
        <v>0.33</v>
      </c>
      <c r="E682" s="52">
        <f t="shared" si="70"/>
        <v>2037.42</v>
      </c>
      <c r="F682" s="52">
        <f t="shared" si="71"/>
        <v>13.860000000000001</v>
      </c>
      <c r="G682" s="52">
        <f t="shared" si="72"/>
        <v>24.175000000000001</v>
      </c>
      <c r="H682" s="53">
        <f t="shared" si="73"/>
        <v>954712.91010950517</v>
      </c>
      <c r="I682" s="53">
        <f t="shared" si="74"/>
        <v>3.3095790067800195</v>
      </c>
      <c r="J682" s="53">
        <f t="shared" si="75"/>
        <v>1436853.658933097</v>
      </c>
      <c r="K682" s="53">
        <f t="shared" si="76"/>
        <v>434149.97979789926</v>
      </c>
      <c r="L682" s="6"/>
    </row>
    <row r="683" spans="1:12" ht="14.4">
      <c r="A683" s="52" t="s">
        <v>41</v>
      </c>
      <c r="B683" s="52" t="s">
        <v>1560</v>
      </c>
      <c r="C683" s="52">
        <v>42</v>
      </c>
      <c r="D683" s="52">
        <v>0.65900000000000003</v>
      </c>
      <c r="E683" s="52">
        <f t="shared" si="70"/>
        <v>4068.6660000000002</v>
      </c>
      <c r="F683" s="52">
        <f t="shared" si="71"/>
        <v>27.678000000000001</v>
      </c>
      <c r="G683" s="52">
        <f t="shared" si="72"/>
        <v>24.175000000000001</v>
      </c>
      <c r="H683" s="53">
        <f t="shared" si="73"/>
        <v>954712.91010950517</v>
      </c>
      <c r="I683" s="53">
        <f t="shared" si="74"/>
        <v>3.4420440262350387</v>
      </c>
      <c r="J683" s="53">
        <f t="shared" si="75"/>
        <v>1436853.658933097</v>
      </c>
      <c r="K683" s="53">
        <f t="shared" si="76"/>
        <v>417441.97575088835</v>
      </c>
      <c r="L683" s="6"/>
    </row>
    <row r="684" spans="1:12" ht="14.4">
      <c r="A684" s="52" t="s">
        <v>41</v>
      </c>
      <c r="B684" s="52" t="s">
        <v>1561</v>
      </c>
      <c r="C684" s="52">
        <v>42</v>
      </c>
      <c r="D684" s="52">
        <v>0.98899999999999999</v>
      </c>
      <c r="E684" s="52">
        <f t="shared" si="70"/>
        <v>6106.0860000000002</v>
      </c>
      <c r="F684" s="52">
        <f t="shared" si="71"/>
        <v>41.537999999999997</v>
      </c>
      <c r="G684" s="52">
        <f t="shared" si="72"/>
        <v>24.175000000000001</v>
      </c>
      <c r="H684" s="53">
        <f t="shared" si="73"/>
        <v>954712.91010950517</v>
      </c>
      <c r="I684" s="53">
        <f t="shared" si="74"/>
        <v>3.5732327701215811</v>
      </c>
      <c r="J684" s="53">
        <f t="shared" si="75"/>
        <v>1436853.658933097</v>
      </c>
      <c r="K684" s="53">
        <f t="shared" si="76"/>
        <v>402115.88535392482</v>
      </c>
      <c r="L684" s="6"/>
    </row>
    <row r="685" spans="1:12" ht="14.4">
      <c r="A685" s="52" t="s">
        <v>41</v>
      </c>
      <c r="B685" s="52" t="s">
        <v>1562</v>
      </c>
      <c r="C685" s="52">
        <v>42</v>
      </c>
      <c r="D685" s="52">
        <v>1.319</v>
      </c>
      <c r="E685" s="52">
        <f t="shared" si="70"/>
        <v>8143.5059999999994</v>
      </c>
      <c r="F685" s="52">
        <f t="shared" si="71"/>
        <v>55.397999999999996</v>
      </c>
      <c r="G685" s="52">
        <f t="shared" si="72"/>
        <v>24.175000000000001</v>
      </c>
      <c r="H685" s="53">
        <f t="shared" si="73"/>
        <v>954712.91010950517</v>
      </c>
      <c r="I685" s="53">
        <f t="shared" si="74"/>
        <v>3.7027717472186925</v>
      </c>
      <c r="J685" s="53">
        <f t="shared" si="75"/>
        <v>1436853.658933097</v>
      </c>
      <c r="K685" s="53">
        <f t="shared" si="76"/>
        <v>388048.13178462273</v>
      </c>
      <c r="L685" s="6"/>
    </row>
    <row r="686" spans="1:12" ht="14.4">
      <c r="A686" s="52" t="s">
        <v>41</v>
      </c>
      <c r="B686" s="52" t="s">
        <v>1563</v>
      </c>
      <c r="C686" s="52">
        <v>42</v>
      </c>
      <c r="D686" s="52">
        <v>1.649</v>
      </c>
      <c r="E686" s="52">
        <f t="shared" si="70"/>
        <v>10180.925999999999</v>
      </c>
      <c r="F686" s="52">
        <f t="shared" si="71"/>
        <v>69.257999999999996</v>
      </c>
      <c r="G686" s="52">
        <f t="shared" si="72"/>
        <v>24.175000000000001</v>
      </c>
      <c r="H686" s="53">
        <f t="shared" si="73"/>
        <v>954712.91010950517</v>
      </c>
      <c r="I686" s="53">
        <f t="shared" si="74"/>
        <v>3.8306918830889338</v>
      </c>
      <c r="J686" s="53">
        <f t="shared" si="75"/>
        <v>1436853.658933097</v>
      </c>
      <c r="K686" s="53">
        <f t="shared" si="76"/>
        <v>375089.85394420952</v>
      </c>
      <c r="L686" s="6"/>
    </row>
    <row r="687" spans="1:12" ht="14.4">
      <c r="A687" s="52" t="s">
        <v>41</v>
      </c>
      <c r="B687" s="52" t="s">
        <v>1564</v>
      </c>
      <c r="C687" s="52">
        <v>42</v>
      </c>
      <c r="D687" s="52">
        <v>1.978</v>
      </c>
      <c r="E687" s="52">
        <f t="shared" si="70"/>
        <v>12212.172</v>
      </c>
      <c r="F687" s="52">
        <f t="shared" si="71"/>
        <v>83.075999999999993</v>
      </c>
      <c r="G687" s="52">
        <f t="shared" si="72"/>
        <v>24.175000000000001</v>
      </c>
      <c r="H687" s="53">
        <f t="shared" si="73"/>
        <v>954712.91010950517</v>
      </c>
      <c r="I687" s="53">
        <f t="shared" si="74"/>
        <v>3.9566428826057383</v>
      </c>
      <c r="J687" s="53">
        <f t="shared" si="75"/>
        <v>1436853.658933097</v>
      </c>
      <c r="K687" s="53">
        <f t="shared" si="76"/>
        <v>363149.69573064527</v>
      </c>
      <c r="L687" s="6"/>
    </row>
    <row r="688" spans="1:12" ht="14.4">
      <c r="A688" s="52" t="s">
        <v>41</v>
      </c>
      <c r="B688" s="52" t="s">
        <v>1565</v>
      </c>
      <c r="C688" s="52">
        <v>42</v>
      </c>
      <c r="D688" s="52">
        <v>2.3079999999999998</v>
      </c>
      <c r="E688" s="52">
        <f t="shared" si="70"/>
        <v>14249.591999999997</v>
      </c>
      <c r="F688" s="52">
        <f t="shared" si="71"/>
        <v>96.935999999999993</v>
      </c>
      <c r="G688" s="52">
        <f t="shared" si="72"/>
        <v>24.175000000000001</v>
      </c>
      <c r="H688" s="53">
        <f t="shared" si="73"/>
        <v>954712.91010950517</v>
      </c>
      <c r="I688" s="53">
        <f t="shared" si="74"/>
        <v>4.0814197451759773</v>
      </c>
      <c r="J688" s="53">
        <f t="shared" si="75"/>
        <v>1436853.658933097</v>
      </c>
      <c r="K688" s="53">
        <f t="shared" si="76"/>
        <v>352047.51009287447</v>
      </c>
      <c r="L688" s="6"/>
    </row>
    <row r="689" spans="1:12" ht="14.4">
      <c r="A689" s="52" t="s">
        <v>41</v>
      </c>
      <c r="B689" s="52" t="s">
        <v>1566</v>
      </c>
      <c r="C689" s="52">
        <v>42</v>
      </c>
      <c r="D689" s="52">
        <v>2.6379999999999999</v>
      </c>
      <c r="E689" s="52">
        <f t="shared" si="70"/>
        <v>16287.011999999999</v>
      </c>
      <c r="F689" s="52">
        <f t="shared" si="71"/>
        <v>110.79599999999999</v>
      </c>
      <c r="G689" s="52">
        <f t="shared" si="72"/>
        <v>24.175000000000001</v>
      </c>
      <c r="H689" s="53">
        <f t="shared" si="73"/>
        <v>954712.91010950517</v>
      </c>
      <c r="I689" s="53">
        <f t="shared" si="74"/>
        <v>4.2046659423680905</v>
      </c>
      <c r="J689" s="53">
        <f t="shared" si="75"/>
        <v>1436853.658933097</v>
      </c>
      <c r="K689" s="53">
        <f t="shared" si="76"/>
        <v>341728.37476925773</v>
      </c>
      <c r="L689" s="6"/>
    </row>
    <row r="690" spans="1:12" ht="14.4">
      <c r="A690" s="52" t="s">
        <v>41</v>
      </c>
      <c r="B690" s="52" t="s">
        <v>1567</v>
      </c>
      <c r="C690" s="52">
        <v>42</v>
      </c>
      <c r="D690" s="52">
        <v>2.9670000000000001</v>
      </c>
      <c r="E690" s="52">
        <f t="shared" si="70"/>
        <v>18318.258000000002</v>
      </c>
      <c r="F690" s="52">
        <f t="shared" si="71"/>
        <v>124.614</v>
      </c>
      <c r="G690" s="52">
        <f t="shared" si="72"/>
        <v>24.175000000000001</v>
      </c>
      <c r="H690" s="53">
        <f t="shared" si="73"/>
        <v>954712.91010950517</v>
      </c>
      <c r="I690" s="53">
        <f t="shared" si="74"/>
        <v>4.3260427904624255</v>
      </c>
      <c r="J690" s="53">
        <f t="shared" si="75"/>
        <v>1436853.658933097</v>
      </c>
      <c r="K690" s="53">
        <f t="shared" si="76"/>
        <v>332140.41758923675</v>
      </c>
      <c r="L690" s="6"/>
    </row>
    <row r="691" spans="1:12" ht="14.4">
      <c r="A691" s="52" t="s">
        <v>41</v>
      </c>
      <c r="B691" s="52" t="s">
        <v>1568</v>
      </c>
      <c r="C691" s="52">
        <v>42</v>
      </c>
      <c r="D691" s="52">
        <v>3.2970000000000002</v>
      </c>
      <c r="E691" s="52">
        <f t="shared" si="70"/>
        <v>20355.678</v>
      </c>
      <c r="F691" s="52">
        <f t="shared" si="71"/>
        <v>138.47400000000002</v>
      </c>
      <c r="G691" s="52">
        <f t="shared" si="72"/>
        <v>24.175000000000001</v>
      </c>
      <c r="H691" s="53">
        <f t="shared" si="73"/>
        <v>954712.91010950517</v>
      </c>
      <c r="I691" s="53">
        <f t="shared" si="74"/>
        <v>4.4463153900299268</v>
      </c>
      <c r="J691" s="53">
        <f t="shared" si="75"/>
        <v>1436853.658933097</v>
      </c>
      <c r="K691" s="53">
        <f t="shared" si="76"/>
        <v>323156.03660392296</v>
      </c>
      <c r="L691" s="6"/>
    </row>
    <row r="692" spans="1:12" ht="14.4">
      <c r="A692" s="52" t="s">
        <v>41</v>
      </c>
      <c r="B692" s="52" t="s">
        <v>1569</v>
      </c>
      <c r="C692" s="52">
        <v>42</v>
      </c>
      <c r="D692" s="52">
        <v>3.6269999999999998</v>
      </c>
      <c r="E692" s="52">
        <f t="shared" si="70"/>
        <v>22393.097999999998</v>
      </c>
      <c r="F692" s="52">
        <f t="shared" si="71"/>
        <v>152.334</v>
      </c>
      <c r="G692" s="52">
        <f t="shared" si="72"/>
        <v>24.175000000000001</v>
      </c>
      <c r="H692" s="53">
        <f t="shared" si="73"/>
        <v>954712.91010950517</v>
      </c>
      <c r="I692" s="53">
        <f t="shared" si="74"/>
        <v>4.565139210816775</v>
      </c>
      <c r="J692" s="53">
        <f t="shared" si="75"/>
        <v>1436853.658933097</v>
      </c>
      <c r="K692" s="53">
        <f t="shared" si="76"/>
        <v>314744.76299179962</v>
      </c>
      <c r="L692" s="6"/>
    </row>
    <row r="693" spans="1:12" ht="14.4">
      <c r="A693" s="52" t="s">
        <v>41</v>
      </c>
      <c r="B693" s="52" t="s">
        <v>1570</v>
      </c>
      <c r="C693" s="52">
        <v>42</v>
      </c>
      <c r="D693" s="52">
        <v>3.956</v>
      </c>
      <c r="E693" s="52">
        <f t="shared" si="70"/>
        <v>24424.344000000001</v>
      </c>
      <c r="F693" s="52">
        <f t="shared" si="71"/>
        <v>166.15199999999999</v>
      </c>
      <c r="G693" s="52">
        <f t="shared" si="72"/>
        <v>24.175000000000001</v>
      </c>
      <c r="H693" s="53">
        <f t="shared" si="73"/>
        <v>954712.91010950517</v>
      </c>
      <c r="I693" s="53">
        <f t="shared" si="74"/>
        <v>4.6821866363054454</v>
      </c>
      <c r="J693" s="53">
        <f t="shared" si="75"/>
        <v>1436853.658933097</v>
      </c>
      <c r="K693" s="53">
        <f t="shared" si="76"/>
        <v>306876.63063061266</v>
      </c>
      <c r="L693" s="6"/>
    </row>
    <row r="694" spans="1:12" ht="14.4">
      <c r="A694" s="52" t="s">
        <v>41</v>
      </c>
      <c r="B694" s="52" t="s">
        <v>1571</v>
      </c>
      <c r="C694" s="52">
        <v>42</v>
      </c>
      <c r="D694" s="52">
        <v>4.2859999999999996</v>
      </c>
      <c r="E694" s="52">
        <f t="shared" si="70"/>
        <v>26461.763999999999</v>
      </c>
      <c r="F694" s="52">
        <f t="shared" si="71"/>
        <v>180.01199999999997</v>
      </c>
      <c r="G694" s="52">
        <f t="shared" si="72"/>
        <v>24.175000000000001</v>
      </c>
      <c r="H694" s="53">
        <f t="shared" si="73"/>
        <v>954712.91010950517</v>
      </c>
      <c r="I694" s="53">
        <f t="shared" si="74"/>
        <v>4.7981945391990273</v>
      </c>
      <c r="J694" s="53">
        <f t="shared" si="75"/>
        <v>1436853.658933097</v>
      </c>
      <c r="K694" s="53">
        <f t="shared" si="76"/>
        <v>299457.14939122793</v>
      </c>
      <c r="L694" s="6"/>
    </row>
    <row r="695" spans="1:12" ht="14.4">
      <c r="A695" s="52" t="s">
        <v>41</v>
      </c>
      <c r="B695" s="52" t="s">
        <v>1572</v>
      </c>
      <c r="C695" s="52">
        <v>42</v>
      </c>
      <c r="D695" s="52">
        <v>4.6159999999999997</v>
      </c>
      <c r="E695" s="52">
        <f t="shared" si="70"/>
        <v>28499.183999999994</v>
      </c>
      <c r="F695" s="52">
        <f t="shared" si="71"/>
        <v>193.87199999999999</v>
      </c>
      <c r="G695" s="52">
        <f t="shared" si="72"/>
        <v>24.175000000000001</v>
      </c>
      <c r="H695" s="53">
        <f t="shared" si="73"/>
        <v>954712.91010950517</v>
      </c>
      <c r="I695" s="53">
        <f t="shared" si="74"/>
        <v>4.9128298115452855</v>
      </c>
      <c r="J695" s="53">
        <f t="shared" si="75"/>
        <v>1436853.658933097</v>
      </c>
      <c r="K695" s="53">
        <f t="shared" si="76"/>
        <v>292469.65884233388</v>
      </c>
      <c r="L695" s="6"/>
    </row>
    <row r="696" spans="1:12" ht="14.4">
      <c r="A696" s="52" t="s">
        <v>41</v>
      </c>
      <c r="B696" s="52" t="s">
        <v>1573</v>
      </c>
      <c r="C696" s="52">
        <v>42</v>
      </c>
      <c r="D696" s="52">
        <v>4.9450000000000003</v>
      </c>
      <c r="E696" s="52">
        <f t="shared" si="70"/>
        <v>30530.43</v>
      </c>
      <c r="F696" s="52">
        <f t="shared" si="71"/>
        <v>207.69</v>
      </c>
      <c r="G696" s="52">
        <f t="shared" si="72"/>
        <v>24.175000000000001</v>
      </c>
      <c r="H696" s="53">
        <f t="shared" si="73"/>
        <v>954712.91010950517</v>
      </c>
      <c r="I696" s="53">
        <f t="shared" si="74"/>
        <v>5.0257753913736956</v>
      </c>
      <c r="J696" s="53">
        <f t="shared" si="75"/>
        <v>1436853.658933097</v>
      </c>
      <c r="K696" s="53">
        <f t="shared" si="76"/>
        <v>285896.91083277034</v>
      </c>
      <c r="L696" s="6"/>
    </row>
    <row r="697" spans="1:12" ht="14.4">
      <c r="A697" s="52" t="s">
        <v>41</v>
      </c>
      <c r="B697" s="52" t="s">
        <v>1574</v>
      </c>
      <c r="C697" s="52">
        <v>42</v>
      </c>
      <c r="D697" s="52">
        <v>5.2750000000000004</v>
      </c>
      <c r="E697" s="52">
        <f t="shared" si="70"/>
        <v>32567.85</v>
      </c>
      <c r="F697" s="52">
        <f t="shared" si="71"/>
        <v>221.55</v>
      </c>
      <c r="G697" s="52">
        <f t="shared" si="72"/>
        <v>24.175000000000001</v>
      </c>
      <c r="H697" s="53">
        <f t="shared" si="73"/>
        <v>954712.91010950517</v>
      </c>
      <c r="I697" s="53">
        <f t="shared" si="74"/>
        <v>5.1377414712944294</v>
      </c>
      <c r="J697" s="53">
        <f t="shared" si="75"/>
        <v>1436853.658933097</v>
      </c>
      <c r="K697" s="53">
        <f t="shared" si="76"/>
        <v>279666.39951836434</v>
      </c>
      <c r="L697" s="6"/>
    </row>
    <row r="698" spans="1:12" ht="14.4">
      <c r="A698" s="52" t="s">
        <v>41</v>
      </c>
      <c r="B698" s="52" t="s">
        <v>1575</v>
      </c>
      <c r="C698" s="52">
        <v>42</v>
      </c>
      <c r="D698" s="52">
        <v>5.6050000000000004</v>
      </c>
      <c r="E698" s="52">
        <f t="shared" si="70"/>
        <v>34605.270000000004</v>
      </c>
      <c r="F698" s="52">
        <f t="shared" si="71"/>
        <v>235.41000000000003</v>
      </c>
      <c r="G698" s="52">
        <f t="shared" si="72"/>
        <v>24.175000000000001</v>
      </c>
      <c r="H698" s="53">
        <f t="shared" si="73"/>
        <v>954712.91010950517</v>
      </c>
      <c r="I698" s="53">
        <f t="shared" si="74"/>
        <v>5.2484058245197032</v>
      </c>
      <c r="J698" s="53">
        <f t="shared" si="75"/>
        <v>1436853.658933097</v>
      </c>
      <c r="K698" s="53">
        <f t="shared" si="76"/>
        <v>273769.54202366539</v>
      </c>
      <c r="L698" s="6"/>
    </row>
    <row r="699" spans="1:12" ht="14.4">
      <c r="A699" s="52" t="s">
        <v>41</v>
      </c>
      <c r="B699" s="52" t="s">
        <v>1576</v>
      </c>
      <c r="C699" s="52">
        <v>42</v>
      </c>
      <c r="D699" s="52">
        <v>5.9349999999999996</v>
      </c>
      <c r="E699" s="52">
        <f t="shared" si="70"/>
        <v>36642.689999999995</v>
      </c>
      <c r="F699" s="52">
        <f t="shared" si="71"/>
        <v>249.26999999999998</v>
      </c>
      <c r="G699" s="52">
        <f t="shared" si="72"/>
        <v>24.175000000000001</v>
      </c>
      <c r="H699" s="53">
        <f t="shared" si="73"/>
        <v>954712.91010950517</v>
      </c>
      <c r="I699" s="53">
        <f t="shared" si="74"/>
        <v>5.3577910208201986</v>
      </c>
      <c r="J699" s="53">
        <f t="shared" si="75"/>
        <v>1436853.658933097</v>
      </c>
      <c r="K699" s="53">
        <f t="shared" si="76"/>
        <v>268180.23572579282</v>
      </c>
      <c r="L699" s="6"/>
    </row>
    <row r="700" spans="1:12" ht="14.4">
      <c r="A700" s="52" t="s">
        <v>41</v>
      </c>
      <c r="B700" s="52" t="s">
        <v>1577</v>
      </c>
      <c r="C700" s="52">
        <v>42</v>
      </c>
      <c r="D700" s="52">
        <v>6.2640000000000002</v>
      </c>
      <c r="E700" s="52">
        <f t="shared" si="70"/>
        <v>38673.936000000002</v>
      </c>
      <c r="F700" s="52">
        <f t="shared" si="71"/>
        <v>263.08800000000002</v>
      </c>
      <c r="G700" s="52">
        <f t="shared" si="72"/>
        <v>24.175000000000001</v>
      </c>
      <c r="H700" s="53">
        <f t="shared" si="73"/>
        <v>954712.91010950517</v>
      </c>
      <c r="I700" s="53">
        <f t="shared" si="74"/>
        <v>5.4655933274652453</v>
      </c>
      <c r="J700" s="53">
        <f t="shared" si="75"/>
        <v>1436853.658933097</v>
      </c>
      <c r="K700" s="53">
        <f t="shared" si="76"/>
        <v>262890.70057824085</v>
      </c>
      <c r="L700" s="6"/>
    </row>
    <row r="701" spans="1:12" ht="14.4">
      <c r="A701" s="52" t="s">
        <v>41</v>
      </c>
      <c r="B701" s="52" t="s">
        <v>1578</v>
      </c>
      <c r="C701" s="52">
        <v>42</v>
      </c>
      <c r="D701" s="52">
        <v>6.5940000000000003</v>
      </c>
      <c r="E701" s="52">
        <f t="shared" si="70"/>
        <v>40711.356</v>
      </c>
      <c r="F701" s="52">
        <f t="shared" si="71"/>
        <v>276.94800000000004</v>
      </c>
      <c r="G701" s="52">
        <f t="shared" si="72"/>
        <v>24.175000000000001</v>
      </c>
      <c r="H701" s="53">
        <f t="shared" si="73"/>
        <v>954712.91010950517</v>
      </c>
      <c r="I701" s="53">
        <f t="shared" si="74"/>
        <v>5.5724895710542599</v>
      </c>
      <c r="J701" s="53">
        <f t="shared" si="75"/>
        <v>1436853.658933097</v>
      </c>
      <c r="K701" s="53">
        <f t="shared" si="76"/>
        <v>257847.70713554849</v>
      </c>
      <c r="L701" s="6"/>
    </row>
    <row r="702" spans="1:12" ht="14.4">
      <c r="A702" s="52" t="s">
        <v>41</v>
      </c>
      <c r="B702" s="52" t="s">
        <v>1579</v>
      </c>
      <c r="C702" s="52">
        <v>42</v>
      </c>
      <c r="D702" s="52">
        <v>6.9240000000000004</v>
      </c>
      <c r="E702" s="52">
        <f t="shared" si="70"/>
        <v>42748.775999999998</v>
      </c>
      <c r="F702" s="52">
        <f t="shared" si="71"/>
        <v>290.80799999999999</v>
      </c>
      <c r="G702" s="52">
        <f t="shared" si="72"/>
        <v>24.175000000000001</v>
      </c>
      <c r="H702" s="53">
        <f t="shared" si="73"/>
        <v>954712.91010950517</v>
      </c>
      <c r="I702" s="53">
        <f t="shared" si="74"/>
        <v>5.678171250130319</v>
      </c>
      <c r="J702" s="53">
        <f t="shared" si="75"/>
        <v>1436853.658933097</v>
      </c>
      <c r="K702" s="53">
        <f t="shared" si="76"/>
        <v>253048.66578304063</v>
      </c>
      <c r="L702" s="6"/>
    </row>
    <row r="703" spans="1:12" ht="14.4">
      <c r="A703" s="52" t="s">
        <v>41</v>
      </c>
      <c r="B703" s="52" t="s">
        <v>1580</v>
      </c>
      <c r="C703" s="52">
        <v>42</v>
      </c>
      <c r="D703" s="52">
        <v>7.2530000000000001</v>
      </c>
      <c r="E703" s="52">
        <f t="shared" si="70"/>
        <v>44780.021999999997</v>
      </c>
      <c r="F703" s="52">
        <f t="shared" si="71"/>
        <v>304.62599999999998</v>
      </c>
      <c r="G703" s="52">
        <f t="shared" si="72"/>
        <v>24.175000000000001</v>
      </c>
      <c r="H703" s="53">
        <f t="shared" si="73"/>
        <v>954712.91010950517</v>
      </c>
      <c r="I703" s="53">
        <f t="shared" si="74"/>
        <v>5.782344101591252</v>
      </c>
      <c r="J703" s="53">
        <f t="shared" si="75"/>
        <v>1436853.658933097</v>
      </c>
      <c r="K703" s="53">
        <f t="shared" si="76"/>
        <v>248489.82241262452</v>
      </c>
      <c r="L703" s="6"/>
    </row>
    <row r="704" spans="1:12" ht="14.4">
      <c r="A704" s="52" t="s">
        <v>41</v>
      </c>
      <c r="B704" s="52" t="s">
        <v>1581</v>
      </c>
      <c r="C704" s="52">
        <v>42</v>
      </c>
      <c r="D704" s="52">
        <v>7.5830000000000002</v>
      </c>
      <c r="E704" s="52">
        <f t="shared" si="70"/>
        <v>46817.442000000003</v>
      </c>
      <c r="F704" s="52">
        <f t="shared" si="71"/>
        <v>318.48599999999999</v>
      </c>
      <c r="G704" s="52">
        <f t="shared" si="72"/>
        <v>24.175000000000001</v>
      </c>
      <c r="H704" s="53">
        <f t="shared" si="73"/>
        <v>954712.91010950517</v>
      </c>
      <c r="I704" s="53">
        <f t="shared" si="74"/>
        <v>5.8856614655290214</v>
      </c>
      <c r="J704" s="53">
        <f t="shared" si="75"/>
        <v>1436853.658933097</v>
      </c>
      <c r="K704" s="53">
        <f t="shared" si="76"/>
        <v>244127.81254042927</v>
      </c>
      <c r="L704" s="6"/>
    </row>
    <row r="705" spans="1:12" ht="14.4">
      <c r="A705" s="52" t="s">
        <v>41</v>
      </c>
      <c r="B705" s="52" t="s">
        <v>1582</v>
      </c>
      <c r="C705" s="52">
        <v>42</v>
      </c>
      <c r="D705" s="52">
        <v>7.9130000000000003</v>
      </c>
      <c r="E705" s="52">
        <f t="shared" si="70"/>
        <v>48854.862000000001</v>
      </c>
      <c r="F705" s="52">
        <f t="shared" si="71"/>
        <v>332.346</v>
      </c>
      <c r="G705" s="52">
        <f t="shared" si="72"/>
        <v>24.175000000000001</v>
      </c>
      <c r="H705" s="53">
        <f t="shared" si="73"/>
        <v>954712.91010950517</v>
      </c>
      <c r="I705" s="53">
        <f t="shared" si="74"/>
        <v>5.9878245806430446</v>
      </c>
      <c r="J705" s="53">
        <f t="shared" si="75"/>
        <v>1436853.658933097</v>
      </c>
      <c r="K705" s="53">
        <f t="shared" si="76"/>
        <v>239962.55060277507</v>
      </c>
      <c r="L705" s="6"/>
    </row>
    <row r="706" spans="1:12" ht="14.4">
      <c r="A706" s="52" t="s">
        <v>41</v>
      </c>
      <c r="B706" s="52" t="s">
        <v>1583</v>
      </c>
      <c r="C706" s="52">
        <v>42</v>
      </c>
      <c r="D706" s="52">
        <v>8.2430000000000003</v>
      </c>
      <c r="E706" s="52">
        <f t="shared" si="70"/>
        <v>50892.281999999999</v>
      </c>
      <c r="F706" s="52">
        <f t="shared" si="71"/>
        <v>346.20600000000002</v>
      </c>
      <c r="G706" s="52">
        <f t="shared" si="72"/>
        <v>24.175000000000001</v>
      </c>
      <c r="H706" s="53">
        <f t="shared" si="73"/>
        <v>954712.91010950517</v>
      </c>
      <c r="I706" s="53">
        <f t="shared" si="74"/>
        <v>6.0888526821743083</v>
      </c>
      <c r="J706" s="53">
        <f t="shared" si="75"/>
        <v>1436853.658933097</v>
      </c>
      <c r="K706" s="53">
        <f t="shared" si="76"/>
        <v>235981.01874588325</v>
      </c>
      <c r="L706" s="6"/>
    </row>
    <row r="707" spans="1:12" ht="14.4">
      <c r="A707" s="52" t="s">
        <v>41</v>
      </c>
      <c r="B707" s="52" t="s">
        <v>1584</v>
      </c>
      <c r="C707" s="52">
        <v>42</v>
      </c>
      <c r="D707" s="52">
        <v>8.5719999999999992</v>
      </c>
      <c r="E707" s="52">
        <f t="shared" ref="E707:E770" si="77">(1/12)*D707*(C707)^3</f>
        <v>52923.527999999998</v>
      </c>
      <c r="F707" s="52">
        <f t="shared" ref="F707:F770" si="78">(C707*D707)</f>
        <v>360.02399999999994</v>
      </c>
      <c r="G707" s="52">
        <f t="shared" ref="G707:G770" si="79">($O$5+C707)/2</f>
        <v>24.175000000000001</v>
      </c>
      <c r="H707" s="53">
        <f t="shared" ref="H707:H770" si="80">$R$5+$P$5*(G707-$I$2)^2</f>
        <v>954712.91010950517</v>
      </c>
      <c r="I707" s="53">
        <f t="shared" ref="I707:I770" si="81">($P$5*$Q$5+F707*G707)/(F707+$P$5)</f>
        <v>6.1884634844886435</v>
      </c>
      <c r="J707" s="53">
        <f t="shared" ref="J707:J770" si="82">SUM($S$5+H707)</f>
        <v>1436853.658933097</v>
      </c>
      <c r="K707" s="53">
        <f t="shared" ref="K707:K770" si="83">J707/I707</f>
        <v>232182.61892221944</v>
      </c>
      <c r="L707" s="6"/>
    </row>
    <row r="708" spans="1:12" ht="14.4">
      <c r="A708" s="52" t="s">
        <v>41</v>
      </c>
      <c r="B708" s="52" t="s">
        <v>1585</v>
      </c>
      <c r="C708" s="52">
        <v>42</v>
      </c>
      <c r="D708" s="52">
        <v>8.9019999999999992</v>
      </c>
      <c r="E708" s="52">
        <f t="shared" si="77"/>
        <v>54960.947999999989</v>
      </c>
      <c r="F708" s="52">
        <f t="shared" si="78"/>
        <v>373.88399999999996</v>
      </c>
      <c r="G708" s="52">
        <f t="shared" si="79"/>
        <v>24.175000000000001</v>
      </c>
      <c r="H708" s="53">
        <f t="shared" si="80"/>
        <v>954712.91010950517</v>
      </c>
      <c r="I708" s="53">
        <f t="shared" si="81"/>
        <v>6.2872808754009908</v>
      </c>
      <c r="J708" s="53">
        <f t="shared" si="82"/>
        <v>1436853.658933097</v>
      </c>
      <c r="K708" s="53">
        <f t="shared" si="83"/>
        <v>228533.3974110799</v>
      </c>
      <c r="L708" s="6"/>
    </row>
    <row r="709" spans="1:12" ht="14.4">
      <c r="A709" s="52" t="s">
        <v>41</v>
      </c>
      <c r="B709" s="52" t="s">
        <v>1586</v>
      </c>
      <c r="C709" s="52">
        <v>42</v>
      </c>
      <c r="D709" s="52">
        <v>9.2319999999999993</v>
      </c>
      <c r="E709" s="52">
        <f t="shared" si="77"/>
        <v>56998.367999999988</v>
      </c>
      <c r="F709" s="52">
        <f t="shared" si="78"/>
        <v>387.74399999999997</v>
      </c>
      <c r="G709" s="52">
        <f t="shared" si="79"/>
        <v>24.175000000000001</v>
      </c>
      <c r="H709" s="53">
        <f t="shared" si="80"/>
        <v>954712.91010950517</v>
      </c>
      <c r="I709" s="53">
        <f t="shared" si="81"/>
        <v>6.3850184006057331</v>
      </c>
      <c r="J709" s="53">
        <f t="shared" si="82"/>
        <v>1436853.658933097</v>
      </c>
      <c r="K709" s="53">
        <f t="shared" si="83"/>
        <v>225035.16337506339</v>
      </c>
      <c r="L709" s="6"/>
    </row>
    <row r="710" spans="1:12" ht="14.4">
      <c r="A710" s="52" t="s">
        <v>41</v>
      </c>
      <c r="B710" s="52" t="s">
        <v>1587</v>
      </c>
      <c r="C710" s="52">
        <v>42</v>
      </c>
      <c r="D710" s="52">
        <v>9.5609999999999999</v>
      </c>
      <c r="E710" s="52">
        <f t="shared" si="77"/>
        <v>59029.613999999994</v>
      </c>
      <c r="F710" s="52">
        <f t="shared" si="78"/>
        <v>401.56200000000001</v>
      </c>
      <c r="G710" s="52">
        <f t="shared" si="79"/>
        <v>24.175000000000001</v>
      </c>
      <c r="H710" s="53">
        <f t="shared" si="80"/>
        <v>954712.91010950517</v>
      </c>
      <c r="I710" s="53">
        <f t="shared" si="81"/>
        <v>6.4814022967429885</v>
      </c>
      <c r="J710" s="53">
        <f t="shared" si="82"/>
        <v>1436853.658933097</v>
      </c>
      <c r="K710" s="53">
        <f t="shared" si="83"/>
        <v>221688.70147979236</v>
      </c>
      <c r="L710" s="6"/>
    </row>
    <row r="711" spans="1:12" ht="14.4">
      <c r="A711" s="52" t="s">
        <v>41</v>
      </c>
      <c r="B711" s="52" t="s">
        <v>1588</v>
      </c>
      <c r="C711" s="52">
        <v>42</v>
      </c>
      <c r="D711" s="52">
        <v>9.89</v>
      </c>
      <c r="E711" s="52">
        <f t="shared" si="77"/>
        <v>61060.86</v>
      </c>
      <c r="F711" s="52">
        <f t="shared" si="78"/>
        <v>415.38</v>
      </c>
      <c r="G711" s="52">
        <f t="shared" si="79"/>
        <v>24.175000000000001</v>
      </c>
      <c r="H711" s="53">
        <f t="shared" si="80"/>
        <v>954712.91010950517</v>
      </c>
      <c r="I711" s="53">
        <f t="shared" si="81"/>
        <v>6.5767474289751986</v>
      </c>
      <c r="J711" s="53">
        <f t="shared" si="82"/>
        <v>1436853.658933097</v>
      </c>
      <c r="K711" s="53">
        <f t="shared" si="83"/>
        <v>218474.81212411259</v>
      </c>
      <c r="L711" s="6"/>
    </row>
    <row r="712" spans="1:12" ht="14.4">
      <c r="A712" s="52" t="s">
        <v>41</v>
      </c>
      <c r="B712" s="52" t="s">
        <v>1589</v>
      </c>
      <c r="C712" s="52">
        <v>42</v>
      </c>
      <c r="D712" s="52">
        <v>10.220000000000001</v>
      </c>
      <c r="E712" s="52">
        <f t="shared" si="77"/>
        <v>63098.28</v>
      </c>
      <c r="F712" s="52">
        <f t="shared" si="78"/>
        <v>429.24</v>
      </c>
      <c r="G712" s="52">
        <f t="shared" si="79"/>
        <v>24.175000000000001</v>
      </c>
      <c r="H712" s="53">
        <f t="shared" si="80"/>
        <v>954712.91010950517</v>
      </c>
      <c r="I712" s="53">
        <f t="shared" si="81"/>
        <v>6.6713556549801165</v>
      </c>
      <c r="J712" s="53">
        <f t="shared" si="82"/>
        <v>1436853.658933097</v>
      </c>
      <c r="K712" s="53">
        <f t="shared" si="83"/>
        <v>215376.56411114833</v>
      </c>
      <c r="L712" s="6"/>
    </row>
    <row r="713" spans="1:12" ht="14.4">
      <c r="A713" s="52" t="s">
        <v>41</v>
      </c>
      <c r="B713" s="52" t="s">
        <v>1590</v>
      </c>
      <c r="C713" s="52">
        <v>42</v>
      </c>
      <c r="D713" s="52">
        <v>10.55</v>
      </c>
      <c r="E713" s="52">
        <f t="shared" si="77"/>
        <v>65135.7</v>
      </c>
      <c r="F713" s="52">
        <f t="shared" si="78"/>
        <v>443.1</v>
      </c>
      <c r="G713" s="52">
        <f t="shared" si="79"/>
        <v>24.175000000000001</v>
      </c>
      <c r="H713" s="53">
        <f t="shared" si="80"/>
        <v>954712.91010950517</v>
      </c>
      <c r="I713" s="53">
        <f t="shared" si="81"/>
        <v>6.7649520924980875</v>
      </c>
      <c r="J713" s="53">
        <f t="shared" si="82"/>
        <v>1436853.658933097</v>
      </c>
      <c r="K713" s="53">
        <f t="shared" si="83"/>
        <v>212396.72347812762</v>
      </c>
      <c r="L713" s="6"/>
    </row>
    <row r="714" spans="1:12" ht="14.4">
      <c r="A714" s="52" t="s">
        <v>41</v>
      </c>
      <c r="B714" s="52" t="s">
        <v>1591</v>
      </c>
      <c r="C714" s="52">
        <v>42</v>
      </c>
      <c r="D714" s="52">
        <v>10.88</v>
      </c>
      <c r="E714" s="52">
        <f t="shared" si="77"/>
        <v>67173.12000000001</v>
      </c>
      <c r="F714" s="52">
        <f t="shared" si="78"/>
        <v>456.96000000000004</v>
      </c>
      <c r="G714" s="52">
        <f t="shared" si="79"/>
        <v>24.175000000000001</v>
      </c>
      <c r="H714" s="53">
        <f t="shared" si="80"/>
        <v>954712.91010950517</v>
      </c>
      <c r="I714" s="53">
        <f t="shared" si="81"/>
        <v>6.8575528860711552</v>
      </c>
      <c r="J714" s="53">
        <f t="shared" si="82"/>
        <v>1436853.658933097</v>
      </c>
      <c r="K714" s="53">
        <f t="shared" si="83"/>
        <v>209528.6296444886</v>
      </c>
      <c r="L714" s="6"/>
    </row>
    <row r="715" spans="1:12" ht="14.4">
      <c r="A715" s="52" t="s">
        <v>41</v>
      </c>
      <c r="B715" s="52" t="s">
        <v>1592</v>
      </c>
      <c r="C715" s="52">
        <v>42</v>
      </c>
      <c r="D715" s="52">
        <v>11.21</v>
      </c>
      <c r="E715" s="52">
        <f t="shared" si="77"/>
        <v>69210.540000000008</v>
      </c>
      <c r="F715" s="52">
        <f t="shared" si="78"/>
        <v>470.82000000000005</v>
      </c>
      <c r="G715" s="52">
        <f t="shared" si="79"/>
        <v>24.175000000000001</v>
      </c>
      <c r="H715" s="53">
        <f t="shared" si="80"/>
        <v>954712.91010950517</v>
      </c>
      <c r="I715" s="53">
        <f t="shared" si="81"/>
        <v>6.9491738385793882</v>
      </c>
      <c r="J715" s="53">
        <f t="shared" si="82"/>
        <v>1436853.658933097</v>
      </c>
      <c r="K715" s="53">
        <f t="shared" si="83"/>
        <v>206766.11239111432</v>
      </c>
      <c r="L715" s="6"/>
    </row>
    <row r="716" spans="1:12" ht="14.4">
      <c r="A716" s="52" t="s">
        <v>41</v>
      </c>
      <c r="B716" s="52" t="s">
        <v>1593</v>
      </c>
      <c r="C716" s="52">
        <v>42</v>
      </c>
      <c r="D716" s="52">
        <v>11.54</v>
      </c>
      <c r="E716" s="52">
        <f t="shared" si="77"/>
        <v>71247.959999999992</v>
      </c>
      <c r="F716" s="52">
        <f t="shared" si="78"/>
        <v>484.67999999999995</v>
      </c>
      <c r="G716" s="52">
        <f t="shared" si="79"/>
        <v>24.175000000000001</v>
      </c>
      <c r="H716" s="53">
        <f t="shared" si="80"/>
        <v>954712.91010950517</v>
      </c>
      <c r="I716" s="53">
        <f t="shared" si="81"/>
        <v>7.0398304202314108</v>
      </c>
      <c r="J716" s="53">
        <f t="shared" si="82"/>
        <v>1436853.658933097</v>
      </c>
      <c r="K716" s="53">
        <f t="shared" si="83"/>
        <v>204103.44754950295</v>
      </c>
      <c r="L716" s="6"/>
    </row>
    <row r="717" spans="1:12" ht="14.4">
      <c r="A717" s="52" t="s">
        <v>41</v>
      </c>
      <c r="B717" s="52" t="s">
        <v>1594</v>
      </c>
      <c r="C717" s="52">
        <v>42</v>
      </c>
      <c r="D717" s="52">
        <v>11.87</v>
      </c>
      <c r="E717" s="52">
        <f t="shared" si="77"/>
        <v>73285.37999999999</v>
      </c>
      <c r="F717" s="52">
        <f t="shared" si="78"/>
        <v>498.53999999999996</v>
      </c>
      <c r="G717" s="52">
        <f t="shared" si="79"/>
        <v>24.175000000000001</v>
      </c>
      <c r="H717" s="53">
        <f t="shared" si="80"/>
        <v>954712.91010950517</v>
      </c>
      <c r="I717" s="53">
        <f t="shared" si="81"/>
        <v>7.1295377772725486</v>
      </c>
      <c r="J717" s="53">
        <f t="shared" si="82"/>
        <v>1436853.658933097</v>
      </c>
      <c r="K717" s="53">
        <f t="shared" si="83"/>
        <v>201535.31741054534</v>
      </c>
      <c r="L717" s="6"/>
    </row>
    <row r="718" spans="1:12" ht="14.4">
      <c r="A718" s="52" t="s">
        <v>41</v>
      </c>
      <c r="B718" s="52" t="s">
        <v>1595</v>
      </c>
      <c r="C718" s="52">
        <v>42</v>
      </c>
      <c r="D718" s="52">
        <v>12.2</v>
      </c>
      <c r="E718" s="52">
        <f t="shared" si="77"/>
        <v>75322.799999999988</v>
      </c>
      <c r="F718" s="52">
        <f t="shared" si="78"/>
        <v>512.4</v>
      </c>
      <c r="G718" s="52">
        <f t="shared" si="79"/>
        <v>24.175000000000001</v>
      </c>
      <c r="H718" s="53">
        <f t="shared" si="80"/>
        <v>954712.91010950517</v>
      </c>
      <c r="I718" s="53">
        <f t="shared" si="81"/>
        <v>7.2183107404208533</v>
      </c>
      <c r="J718" s="53">
        <f t="shared" si="82"/>
        <v>1436853.658933097</v>
      </c>
      <c r="K718" s="53">
        <f t="shared" si="83"/>
        <v>199056.77527666581</v>
      </c>
      <c r="L718" s="6"/>
    </row>
    <row r="719" spans="1:12" ht="14.4">
      <c r="A719" s="52" t="s">
        <v>41</v>
      </c>
      <c r="B719" s="52" t="s">
        <v>1596</v>
      </c>
      <c r="C719" s="52">
        <v>42</v>
      </c>
      <c r="D719" s="52">
        <v>12.53</v>
      </c>
      <c r="E719" s="52">
        <f t="shared" si="77"/>
        <v>77360.219999999987</v>
      </c>
      <c r="F719" s="52">
        <f t="shared" si="78"/>
        <v>526.26</v>
      </c>
      <c r="G719" s="52">
        <f t="shared" si="79"/>
        <v>24.175000000000001</v>
      </c>
      <c r="H719" s="53">
        <f t="shared" si="80"/>
        <v>954712.91010950517</v>
      </c>
      <c r="I719" s="53">
        <f t="shared" si="81"/>
        <v>7.3061638330408663</v>
      </c>
      <c r="J719" s="53">
        <f t="shared" si="82"/>
        <v>1436853.658933097</v>
      </c>
      <c r="K719" s="53">
        <f t="shared" si="83"/>
        <v>196663.21366011177</v>
      </c>
      <c r="L719" s="6"/>
    </row>
    <row r="720" spans="1:12" ht="14.4">
      <c r="A720" s="52" t="s">
        <v>41</v>
      </c>
      <c r="B720" s="52" t="s">
        <v>1597</v>
      </c>
      <c r="C720" s="52">
        <v>42</v>
      </c>
      <c r="D720" s="52">
        <v>12.86</v>
      </c>
      <c r="E720" s="52">
        <f t="shared" si="77"/>
        <v>79397.639999999985</v>
      </c>
      <c r="F720" s="52">
        <f t="shared" si="78"/>
        <v>540.12</v>
      </c>
      <c r="G720" s="52">
        <f t="shared" si="79"/>
        <v>24.175000000000001</v>
      </c>
      <c r="H720" s="53">
        <f t="shared" si="80"/>
        <v>954712.91010950517</v>
      </c>
      <c r="I720" s="53">
        <f t="shared" si="81"/>
        <v>7.3931112790646374</v>
      </c>
      <c r="J720" s="53">
        <f t="shared" si="82"/>
        <v>1436853.658933097</v>
      </c>
      <c r="K720" s="53">
        <f t="shared" si="83"/>
        <v>194350.33569721747</v>
      </c>
      <c r="L720" s="6"/>
    </row>
    <row r="721" spans="1:12" ht="14.4">
      <c r="A721" s="52" t="s">
        <v>41</v>
      </c>
      <c r="B721" s="52" t="s">
        <v>1598</v>
      </c>
      <c r="C721" s="52">
        <v>42</v>
      </c>
      <c r="D721" s="52">
        <v>13.19</v>
      </c>
      <c r="E721" s="52">
        <f t="shared" si="77"/>
        <v>81435.06</v>
      </c>
      <c r="F721" s="52">
        <f t="shared" si="78"/>
        <v>553.98</v>
      </c>
      <c r="G721" s="52">
        <f t="shared" si="79"/>
        <v>24.175000000000001</v>
      </c>
      <c r="H721" s="53">
        <f t="shared" si="80"/>
        <v>954712.91010950517</v>
      </c>
      <c r="I721" s="53">
        <f t="shared" si="81"/>
        <v>7.4791670106689967</v>
      </c>
      <c r="J721" s="53">
        <f t="shared" si="82"/>
        <v>1436853.658933097</v>
      </c>
      <c r="K721" s="53">
        <f t="shared" si="83"/>
        <v>192114.1294055116</v>
      </c>
      <c r="L721" s="6"/>
    </row>
    <row r="722" spans="1:12" ht="14.4">
      <c r="A722" s="52" t="s">
        <v>41</v>
      </c>
      <c r="B722" s="52" t="s">
        <v>1599</v>
      </c>
      <c r="C722" s="52">
        <v>42</v>
      </c>
      <c r="D722" s="52">
        <v>13.52</v>
      </c>
      <c r="E722" s="52">
        <f t="shared" si="77"/>
        <v>83472.479999999981</v>
      </c>
      <c r="F722" s="52">
        <f t="shared" si="78"/>
        <v>567.84</v>
      </c>
      <c r="G722" s="52">
        <f t="shared" si="79"/>
        <v>24.175000000000001</v>
      </c>
      <c r="H722" s="53">
        <f t="shared" si="80"/>
        <v>954712.91010950517</v>
      </c>
      <c r="I722" s="53">
        <f t="shared" si="81"/>
        <v>7.564344675717849</v>
      </c>
      <c r="J722" s="53">
        <f t="shared" si="82"/>
        <v>1436853.658933097</v>
      </c>
      <c r="K722" s="53">
        <f t="shared" si="83"/>
        <v>189950.84445920505</v>
      </c>
      <c r="L722" s="6"/>
    </row>
    <row r="723" spans="1:12" ht="14.4">
      <c r="A723" s="52" t="s">
        <v>41</v>
      </c>
      <c r="B723" s="52" t="s">
        <v>1600</v>
      </c>
      <c r="C723" s="52">
        <v>42</v>
      </c>
      <c r="D723" s="52">
        <v>13.85</v>
      </c>
      <c r="E723" s="52">
        <f t="shared" si="77"/>
        <v>85509.9</v>
      </c>
      <c r="F723" s="52">
        <f t="shared" si="78"/>
        <v>581.69999999999993</v>
      </c>
      <c r="G723" s="52">
        <f t="shared" si="79"/>
        <v>24.175000000000001</v>
      </c>
      <c r="H723" s="53">
        <f t="shared" si="80"/>
        <v>954712.91010950517</v>
      </c>
      <c r="I723" s="53">
        <f t="shared" si="81"/>
        <v>7.6486576449778001</v>
      </c>
      <c r="J723" s="53">
        <f t="shared" si="82"/>
        <v>1436853.658933097</v>
      </c>
      <c r="K723" s="53">
        <f t="shared" si="83"/>
        <v>187856.97120024089</v>
      </c>
      <c r="L723" s="6"/>
    </row>
    <row r="724" spans="1:12" ht="14.4">
      <c r="A724" s="52" t="s">
        <v>41</v>
      </c>
      <c r="B724" s="52" t="s">
        <v>1601</v>
      </c>
      <c r="C724" s="52">
        <v>42</v>
      </c>
      <c r="D724" s="52">
        <v>14.18</v>
      </c>
      <c r="E724" s="52">
        <f t="shared" si="77"/>
        <v>87547.319999999992</v>
      </c>
      <c r="F724" s="52">
        <f t="shared" si="78"/>
        <v>595.55999999999995</v>
      </c>
      <c r="G724" s="52">
        <f t="shared" si="79"/>
        <v>24.175000000000001</v>
      </c>
      <c r="H724" s="53">
        <f t="shared" si="80"/>
        <v>954712.91010950517</v>
      </c>
      <c r="I724" s="53">
        <f t="shared" si="81"/>
        <v>7.7321190191151441</v>
      </c>
      <c r="J724" s="53">
        <f t="shared" si="82"/>
        <v>1436853.658933097</v>
      </c>
      <c r="K724" s="53">
        <f t="shared" si="83"/>
        <v>185829.22163781297</v>
      </c>
      <c r="L724" s="6"/>
    </row>
    <row r="725" spans="1:12" ht="14.4">
      <c r="A725" s="52" t="s">
        <v>41</v>
      </c>
      <c r="B725" s="52" t="s">
        <v>1602</v>
      </c>
      <c r="C725" s="52">
        <v>42</v>
      </c>
      <c r="D725" s="52">
        <v>14.51</v>
      </c>
      <c r="E725" s="52">
        <f t="shared" si="77"/>
        <v>89584.739999999991</v>
      </c>
      <c r="F725" s="52">
        <f t="shared" si="78"/>
        <v>609.41999999999996</v>
      </c>
      <c r="G725" s="52">
        <f t="shared" si="79"/>
        <v>24.175000000000001</v>
      </c>
      <c r="H725" s="53">
        <f t="shared" si="80"/>
        <v>954712.91010950517</v>
      </c>
      <c r="I725" s="53">
        <f t="shared" si="81"/>
        <v>7.8147416354818997</v>
      </c>
      <c r="J725" s="53">
        <f t="shared" si="82"/>
        <v>1436853.658933097</v>
      </c>
      <c r="K725" s="53">
        <f t="shared" si="83"/>
        <v>183864.51221998624</v>
      </c>
      <c r="L725" s="6"/>
    </row>
    <row r="726" spans="1:12" ht="14.4">
      <c r="A726" s="52" t="s">
        <v>41</v>
      </c>
      <c r="B726" s="52" t="s">
        <v>1603</v>
      </c>
      <c r="C726" s="52">
        <v>42</v>
      </c>
      <c r="D726" s="52">
        <v>14.84</v>
      </c>
      <c r="E726" s="52">
        <f t="shared" si="77"/>
        <v>91622.159999999989</v>
      </c>
      <c r="F726" s="52">
        <f t="shared" si="78"/>
        <v>623.28</v>
      </c>
      <c r="G726" s="52">
        <f t="shared" si="79"/>
        <v>24.175000000000001</v>
      </c>
      <c r="H726" s="53">
        <f t="shared" si="80"/>
        <v>954712.91010950517</v>
      </c>
      <c r="I726" s="53">
        <f t="shared" si="81"/>
        <v>7.8965380746982756</v>
      </c>
      <c r="J726" s="53">
        <f t="shared" si="82"/>
        <v>1436853.658933097</v>
      </c>
      <c r="K726" s="53">
        <f t="shared" si="83"/>
        <v>181959.94818754785</v>
      </c>
      <c r="L726" s="6"/>
    </row>
    <row r="727" spans="1:12" ht="14.4">
      <c r="A727" s="52" t="s">
        <v>41</v>
      </c>
      <c r="B727" s="52" t="s">
        <v>1604</v>
      </c>
      <c r="C727" s="52">
        <v>44</v>
      </c>
      <c r="D727" s="52">
        <v>0.34499999999999997</v>
      </c>
      <c r="E727" s="52">
        <f t="shared" si="77"/>
        <v>2449.04</v>
      </c>
      <c r="F727" s="52">
        <f t="shared" si="78"/>
        <v>15.18</v>
      </c>
      <c r="G727" s="52">
        <f t="shared" si="79"/>
        <v>25.175000000000001</v>
      </c>
      <c r="H727" s="53">
        <f t="shared" si="80"/>
        <v>1047107.0443627354</v>
      </c>
      <c r="I727" s="53">
        <f t="shared" si="81"/>
        <v>3.3293207273702041</v>
      </c>
      <c r="J727" s="53">
        <f t="shared" si="82"/>
        <v>1529247.7931863272</v>
      </c>
      <c r="K727" s="53">
        <f t="shared" si="83"/>
        <v>459327.26775598584</v>
      </c>
      <c r="L727" s="6"/>
    </row>
    <row r="728" spans="1:12" ht="14.4">
      <c r="A728" s="52" t="s">
        <v>41</v>
      </c>
      <c r="B728" s="52" t="s">
        <v>1605</v>
      </c>
      <c r="C728" s="52">
        <v>44</v>
      </c>
      <c r="D728" s="52">
        <v>0.69099999999999995</v>
      </c>
      <c r="E728" s="52">
        <f t="shared" si="77"/>
        <v>4905.1786666666658</v>
      </c>
      <c r="F728" s="52">
        <f t="shared" si="78"/>
        <v>30.403999999999996</v>
      </c>
      <c r="G728" s="52">
        <f t="shared" si="79"/>
        <v>25.175000000000001</v>
      </c>
      <c r="H728" s="53">
        <f t="shared" si="80"/>
        <v>1047107.0443627354</v>
      </c>
      <c r="I728" s="53">
        <f t="shared" si="81"/>
        <v>3.4819295393182119</v>
      </c>
      <c r="J728" s="53">
        <f t="shared" si="82"/>
        <v>1529247.7931863272</v>
      </c>
      <c r="K728" s="53">
        <f t="shared" si="83"/>
        <v>439195.50235521578</v>
      </c>
      <c r="L728" s="6"/>
    </row>
    <row r="729" spans="1:12" ht="14.4">
      <c r="A729" s="52" t="s">
        <v>41</v>
      </c>
      <c r="B729" s="52" t="s">
        <v>1606</v>
      </c>
      <c r="C729" s="52">
        <v>44</v>
      </c>
      <c r="D729" s="52">
        <v>1.036</v>
      </c>
      <c r="E729" s="52">
        <f t="shared" si="77"/>
        <v>7354.2186666666666</v>
      </c>
      <c r="F729" s="52">
        <f t="shared" si="78"/>
        <v>45.584000000000003</v>
      </c>
      <c r="G729" s="52">
        <f t="shared" si="79"/>
        <v>25.175000000000001</v>
      </c>
      <c r="H729" s="53">
        <f t="shared" si="80"/>
        <v>1047107.0443627354</v>
      </c>
      <c r="I729" s="53">
        <f t="shared" si="81"/>
        <v>3.6319890262035894</v>
      </c>
      <c r="J729" s="53">
        <f t="shared" si="82"/>
        <v>1529247.7931863272</v>
      </c>
      <c r="K729" s="53">
        <f t="shared" si="83"/>
        <v>421049.673375474</v>
      </c>
      <c r="L729" s="6"/>
    </row>
    <row r="730" spans="1:12" ht="14.4">
      <c r="A730" s="52" t="s">
        <v>41</v>
      </c>
      <c r="B730" s="52" t="s">
        <v>1607</v>
      </c>
      <c r="C730" s="52">
        <v>44</v>
      </c>
      <c r="D730" s="52">
        <v>1.3819999999999999</v>
      </c>
      <c r="E730" s="52">
        <f t="shared" si="77"/>
        <v>9810.3573333333316</v>
      </c>
      <c r="F730" s="52">
        <f t="shared" si="78"/>
        <v>60.807999999999993</v>
      </c>
      <c r="G730" s="52">
        <f t="shared" si="79"/>
        <v>25.175000000000001</v>
      </c>
      <c r="H730" s="53">
        <f t="shared" si="80"/>
        <v>1047107.0443627354</v>
      </c>
      <c r="I730" s="53">
        <f t="shared" si="81"/>
        <v>3.7804127577799345</v>
      </c>
      <c r="J730" s="53">
        <f t="shared" si="82"/>
        <v>1529247.7931863272</v>
      </c>
      <c r="K730" s="53">
        <f t="shared" si="83"/>
        <v>404518.73675412772</v>
      </c>
      <c r="L730" s="6"/>
    </row>
    <row r="731" spans="1:12" ht="14.4">
      <c r="A731" s="52" t="s">
        <v>41</v>
      </c>
      <c r="B731" s="52" t="s">
        <v>1608</v>
      </c>
      <c r="C731" s="52">
        <v>44</v>
      </c>
      <c r="D731" s="52">
        <v>1.7270000000000001</v>
      </c>
      <c r="E731" s="52">
        <f t="shared" si="77"/>
        <v>12259.397333333332</v>
      </c>
      <c r="F731" s="52">
        <f t="shared" si="78"/>
        <v>75.988</v>
      </c>
      <c r="G731" s="52">
        <f t="shared" si="79"/>
        <v>25.175000000000001</v>
      </c>
      <c r="H731" s="53">
        <f t="shared" si="80"/>
        <v>1047107.0443627354</v>
      </c>
      <c r="I731" s="53">
        <f t="shared" si="81"/>
        <v>3.9263850962557432</v>
      </c>
      <c r="J731" s="53">
        <f t="shared" si="82"/>
        <v>1529247.7931863272</v>
      </c>
      <c r="K731" s="53">
        <f t="shared" si="83"/>
        <v>389479.82831450732</v>
      </c>
      <c r="L731" s="6"/>
    </row>
    <row r="732" spans="1:12" ht="14.4">
      <c r="A732" s="52" t="s">
        <v>41</v>
      </c>
      <c r="B732" s="52" t="s">
        <v>1609</v>
      </c>
      <c r="C732" s="52">
        <v>44</v>
      </c>
      <c r="D732" s="52">
        <v>2.0720000000000001</v>
      </c>
      <c r="E732" s="52">
        <f t="shared" si="77"/>
        <v>14708.437333333333</v>
      </c>
      <c r="F732" s="52">
        <f t="shared" si="78"/>
        <v>91.168000000000006</v>
      </c>
      <c r="G732" s="52">
        <f t="shared" si="79"/>
        <v>25.175000000000001</v>
      </c>
      <c r="H732" s="53">
        <f t="shared" si="80"/>
        <v>1047107.0443627354</v>
      </c>
      <c r="I732" s="53">
        <f t="shared" si="81"/>
        <v>4.0703790345400179</v>
      </c>
      <c r="J732" s="53">
        <f t="shared" si="82"/>
        <v>1529247.7931863272</v>
      </c>
      <c r="K732" s="53">
        <f t="shared" si="83"/>
        <v>375701.56985617022</v>
      </c>
      <c r="L732" s="6"/>
    </row>
    <row r="733" spans="1:12" ht="14.4">
      <c r="A733" s="52" t="s">
        <v>41</v>
      </c>
      <c r="B733" s="52" t="s">
        <v>1610</v>
      </c>
      <c r="C733" s="52">
        <v>44</v>
      </c>
      <c r="D733" s="52">
        <v>2.4180000000000001</v>
      </c>
      <c r="E733" s="52">
        <f t="shared" si="77"/>
        <v>17164.576000000001</v>
      </c>
      <c r="F733" s="52">
        <f t="shared" si="78"/>
        <v>106.39200000000001</v>
      </c>
      <c r="G733" s="52">
        <f t="shared" si="79"/>
        <v>25.175000000000001</v>
      </c>
      <c r="H733" s="53">
        <f t="shared" si="80"/>
        <v>1047107.0443627354</v>
      </c>
      <c r="I733" s="53">
        <f t="shared" si="81"/>
        <v>4.2128434980775866</v>
      </c>
      <c r="J733" s="53">
        <f t="shared" si="82"/>
        <v>1529247.7931863272</v>
      </c>
      <c r="K733" s="53">
        <f t="shared" si="83"/>
        <v>362996.58268439281</v>
      </c>
      <c r="L733" s="6"/>
    </row>
    <row r="734" spans="1:12" ht="14.4">
      <c r="A734" s="52" t="s">
        <v>41</v>
      </c>
      <c r="B734" s="52" t="s">
        <v>1611</v>
      </c>
      <c r="C734" s="52">
        <v>44</v>
      </c>
      <c r="D734" s="52">
        <v>2.7629999999999999</v>
      </c>
      <c r="E734" s="52">
        <f t="shared" si="77"/>
        <v>19613.615999999998</v>
      </c>
      <c r="F734" s="52">
        <f t="shared" si="78"/>
        <v>121.572</v>
      </c>
      <c r="G734" s="52">
        <f t="shared" si="79"/>
        <v>25.175000000000001</v>
      </c>
      <c r="H734" s="53">
        <f t="shared" si="80"/>
        <v>1047107.0443627354</v>
      </c>
      <c r="I734" s="53">
        <f t="shared" si="81"/>
        <v>4.3529939668078637</v>
      </c>
      <c r="J734" s="53">
        <f t="shared" si="82"/>
        <v>1529247.7931863272</v>
      </c>
      <c r="K734" s="53">
        <f t="shared" si="83"/>
        <v>351309.42170998571</v>
      </c>
      <c r="L734" s="6"/>
    </row>
    <row r="735" spans="1:12" ht="14.4">
      <c r="A735" s="52" t="s">
        <v>41</v>
      </c>
      <c r="B735" s="52" t="s">
        <v>1612</v>
      </c>
      <c r="C735" s="52">
        <v>44</v>
      </c>
      <c r="D735" s="52">
        <v>3.109</v>
      </c>
      <c r="E735" s="52">
        <f t="shared" si="77"/>
        <v>22069.754666666668</v>
      </c>
      <c r="F735" s="52">
        <f t="shared" si="78"/>
        <v>136.79599999999999</v>
      </c>
      <c r="G735" s="52">
        <f t="shared" si="79"/>
        <v>25.175000000000001</v>
      </c>
      <c r="H735" s="53">
        <f t="shared" si="80"/>
        <v>1047107.0443627354</v>
      </c>
      <c r="I735" s="53">
        <f t="shared" si="81"/>
        <v>4.4916809909932951</v>
      </c>
      <c r="J735" s="53">
        <f t="shared" si="82"/>
        <v>1529247.7931863272</v>
      </c>
      <c r="K735" s="53">
        <f t="shared" si="83"/>
        <v>340462.24481497466</v>
      </c>
      <c r="L735" s="6"/>
    </row>
    <row r="736" spans="1:12" ht="14.4">
      <c r="A736" s="52" t="s">
        <v>41</v>
      </c>
      <c r="B736" s="52" t="s">
        <v>1613</v>
      </c>
      <c r="C736" s="52">
        <v>44</v>
      </c>
      <c r="D736" s="52">
        <v>3.4540000000000002</v>
      </c>
      <c r="E736" s="52">
        <f t="shared" si="77"/>
        <v>24518.794666666665</v>
      </c>
      <c r="F736" s="52">
        <f t="shared" si="78"/>
        <v>151.976</v>
      </c>
      <c r="G736" s="52">
        <f t="shared" si="79"/>
        <v>25.175000000000001</v>
      </c>
      <c r="H736" s="53">
        <f t="shared" si="80"/>
        <v>1047107.0443627354</v>
      </c>
      <c r="I736" s="53">
        <f t="shared" si="81"/>
        <v>4.6281398460084793</v>
      </c>
      <c r="J736" s="53">
        <f t="shared" si="82"/>
        <v>1529247.7931863272</v>
      </c>
      <c r="K736" s="53">
        <f t="shared" si="83"/>
        <v>330423.85149731825</v>
      </c>
      <c r="L736" s="6"/>
    </row>
    <row r="737" spans="1:12" ht="14.4">
      <c r="A737" s="52" t="s">
        <v>41</v>
      </c>
      <c r="B737" s="52" t="s">
        <v>1614</v>
      </c>
      <c r="C737" s="52">
        <v>44</v>
      </c>
      <c r="D737" s="52">
        <v>3.7989999999999999</v>
      </c>
      <c r="E737" s="52">
        <f t="shared" si="77"/>
        <v>26967.834666666666</v>
      </c>
      <c r="F737" s="52">
        <f t="shared" si="78"/>
        <v>167.15600000000001</v>
      </c>
      <c r="G737" s="52">
        <f t="shared" si="79"/>
        <v>25.175000000000001</v>
      </c>
      <c r="H737" s="53">
        <f t="shared" si="80"/>
        <v>1047107.0443627354</v>
      </c>
      <c r="I737" s="53">
        <f t="shared" si="81"/>
        <v>4.762809919295667</v>
      </c>
      <c r="J737" s="53">
        <f t="shared" si="82"/>
        <v>1529247.7931863272</v>
      </c>
      <c r="K737" s="53">
        <f t="shared" si="83"/>
        <v>321081.00451182295</v>
      </c>
      <c r="L737" s="6"/>
    </row>
    <row r="738" spans="1:12" ht="14.4">
      <c r="A738" s="52" t="s">
        <v>41</v>
      </c>
      <c r="B738" s="52" t="s">
        <v>1615</v>
      </c>
      <c r="C738" s="52">
        <v>44</v>
      </c>
      <c r="D738" s="52">
        <v>4.1449999999999996</v>
      </c>
      <c r="E738" s="52">
        <f t="shared" si="77"/>
        <v>29423.973333333328</v>
      </c>
      <c r="F738" s="52">
        <f t="shared" si="78"/>
        <v>182.38</v>
      </c>
      <c r="G738" s="52">
        <f t="shared" si="79"/>
        <v>25.175000000000001</v>
      </c>
      <c r="H738" s="53">
        <f t="shared" si="80"/>
        <v>1047107.0443627354</v>
      </c>
      <c r="I738" s="53">
        <f t="shared" si="81"/>
        <v>4.8961089029389182</v>
      </c>
      <c r="J738" s="53">
        <f t="shared" si="82"/>
        <v>1529247.7931863272</v>
      </c>
      <c r="K738" s="53">
        <f t="shared" si="83"/>
        <v>312339.41554453317</v>
      </c>
      <c r="L738" s="6"/>
    </row>
    <row r="739" spans="1:12" ht="14.4">
      <c r="A739" s="52" t="s">
        <v>41</v>
      </c>
      <c r="B739" s="52" t="s">
        <v>1616</v>
      </c>
      <c r="C739" s="52">
        <v>44</v>
      </c>
      <c r="D739" s="52">
        <v>4.49</v>
      </c>
      <c r="E739" s="52">
        <f t="shared" si="77"/>
        <v>31873.013333333332</v>
      </c>
      <c r="F739" s="52">
        <f t="shared" si="78"/>
        <v>197.56</v>
      </c>
      <c r="G739" s="52">
        <f t="shared" si="79"/>
        <v>25.175000000000001</v>
      </c>
      <c r="H739" s="53">
        <f t="shared" si="80"/>
        <v>1047107.0443627354</v>
      </c>
      <c r="I739" s="53">
        <f t="shared" si="81"/>
        <v>5.0273004028499377</v>
      </c>
      <c r="J739" s="53">
        <f t="shared" si="82"/>
        <v>1529247.7931863272</v>
      </c>
      <c r="K739" s="53">
        <f t="shared" si="83"/>
        <v>304188.66402322176</v>
      </c>
      <c r="L739" s="6"/>
    </row>
    <row r="740" spans="1:12" ht="14.4">
      <c r="A740" s="52" t="s">
        <v>41</v>
      </c>
      <c r="B740" s="52" t="s">
        <v>1617</v>
      </c>
      <c r="C740" s="52">
        <v>44</v>
      </c>
      <c r="D740" s="52">
        <v>4.8360000000000003</v>
      </c>
      <c r="E740" s="52">
        <f t="shared" si="77"/>
        <v>34329.152000000002</v>
      </c>
      <c r="F740" s="52">
        <f t="shared" si="78"/>
        <v>212.78400000000002</v>
      </c>
      <c r="G740" s="52">
        <f t="shared" si="79"/>
        <v>25.175000000000001</v>
      </c>
      <c r="H740" s="53">
        <f t="shared" si="80"/>
        <v>1047107.0443627354</v>
      </c>
      <c r="I740" s="53">
        <f t="shared" si="81"/>
        <v>5.1571783197383194</v>
      </c>
      <c r="J740" s="53">
        <f t="shared" si="82"/>
        <v>1529247.7931863272</v>
      </c>
      <c r="K740" s="53">
        <f t="shared" si="83"/>
        <v>296528.00395389914</v>
      </c>
      <c r="L740" s="6"/>
    </row>
    <row r="741" spans="1:12" ht="14.4">
      <c r="A741" s="52" t="s">
        <v>41</v>
      </c>
      <c r="B741" s="52" t="s">
        <v>1618</v>
      </c>
      <c r="C741" s="52">
        <v>44</v>
      </c>
      <c r="D741" s="52">
        <v>5.181</v>
      </c>
      <c r="E741" s="52">
        <f t="shared" si="77"/>
        <v>36778.191999999995</v>
      </c>
      <c r="F741" s="52">
        <f t="shared" si="78"/>
        <v>227.964</v>
      </c>
      <c r="G741" s="52">
        <f t="shared" si="79"/>
        <v>25.175000000000001</v>
      </c>
      <c r="H741" s="53">
        <f t="shared" si="80"/>
        <v>1047107.0443627354</v>
      </c>
      <c r="I741" s="53">
        <f t="shared" si="81"/>
        <v>5.2850243055042077</v>
      </c>
      <c r="J741" s="53">
        <f t="shared" si="82"/>
        <v>1529247.7931863272</v>
      </c>
      <c r="K741" s="53">
        <f t="shared" si="83"/>
        <v>289354.92152678611</v>
      </c>
      <c r="L741" s="6"/>
    </row>
    <row r="742" spans="1:12" ht="14.4">
      <c r="A742" s="52" t="s">
        <v>41</v>
      </c>
      <c r="B742" s="52" t="s">
        <v>1619</v>
      </c>
      <c r="C742" s="52">
        <v>44</v>
      </c>
      <c r="D742" s="52">
        <v>5.5259999999999998</v>
      </c>
      <c r="E742" s="52">
        <f t="shared" si="77"/>
        <v>39227.231999999996</v>
      </c>
      <c r="F742" s="52">
        <f t="shared" si="78"/>
        <v>243.14400000000001</v>
      </c>
      <c r="G742" s="52">
        <f t="shared" si="79"/>
        <v>25.175000000000001</v>
      </c>
      <c r="H742" s="53">
        <f t="shared" si="80"/>
        <v>1047107.0443627354</v>
      </c>
      <c r="I742" s="53">
        <f t="shared" si="81"/>
        <v>5.4112476499809192</v>
      </c>
      <c r="J742" s="53">
        <f t="shared" si="82"/>
        <v>1529247.7931863272</v>
      </c>
      <c r="K742" s="53">
        <f t="shared" si="83"/>
        <v>282605.39751709934</v>
      </c>
      <c r="L742" s="6"/>
    </row>
    <row r="743" spans="1:12" ht="14.4">
      <c r="A743" s="52" t="s">
        <v>41</v>
      </c>
      <c r="B743" s="52" t="s">
        <v>1620</v>
      </c>
      <c r="C743" s="52">
        <v>44</v>
      </c>
      <c r="D743" s="52">
        <v>5.8719999999999999</v>
      </c>
      <c r="E743" s="52">
        <f t="shared" si="77"/>
        <v>41683.370666666662</v>
      </c>
      <c r="F743" s="52">
        <f t="shared" si="78"/>
        <v>258.36799999999999</v>
      </c>
      <c r="G743" s="52">
        <f t="shared" si="79"/>
        <v>25.175000000000001</v>
      </c>
      <c r="H743" s="53">
        <f t="shared" si="80"/>
        <v>1047107.0443627354</v>
      </c>
      <c r="I743" s="53">
        <f t="shared" si="81"/>
        <v>5.5362380163949991</v>
      </c>
      <c r="J743" s="53">
        <f t="shared" si="82"/>
        <v>1529247.7931863272</v>
      </c>
      <c r="K743" s="53">
        <f t="shared" si="83"/>
        <v>276225.08076018718</v>
      </c>
      <c r="L743" s="6"/>
    </row>
    <row r="744" spans="1:12" ht="14.4">
      <c r="A744" s="52" t="s">
        <v>41</v>
      </c>
      <c r="B744" s="52" t="s">
        <v>1621</v>
      </c>
      <c r="C744" s="52">
        <v>44</v>
      </c>
      <c r="D744" s="52">
        <v>6.2169999999999996</v>
      </c>
      <c r="E744" s="52">
        <f t="shared" si="77"/>
        <v>44132.410666666656</v>
      </c>
      <c r="F744" s="52">
        <f t="shared" si="78"/>
        <v>273.548</v>
      </c>
      <c r="G744" s="52">
        <f t="shared" si="79"/>
        <v>25.175000000000001</v>
      </c>
      <c r="H744" s="53">
        <f t="shared" si="80"/>
        <v>1047107.0443627354</v>
      </c>
      <c r="I744" s="53">
        <f t="shared" si="81"/>
        <v>5.6593029162691426</v>
      </c>
      <c r="J744" s="53">
        <f t="shared" si="82"/>
        <v>1529247.7931863272</v>
      </c>
      <c r="K744" s="53">
        <f t="shared" si="83"/>
        <v>270218.40248029586</v>
      </c>
      <c r="L744" s="6"/>
    </row>
    <row r="745" spans="1:12" ht="14.4">
      <c r="A745" s="52" t="s">
        <v>41</v>
      </c>
      <c r="B745" s="52" t="s">
        <v>1622</v>
      </c>
      <c r="C745" s="52">
        <v>44</v>
      </c>
      <c r="D745" s="52">
        <v>6.5629999999999997</v>
      </c>
      <c r="E745" s="52">
        <f t="shared" si="77"/>
        <v>46588.549333333329</v>
      </c>
      <c r="F745" s="52">
        <f t="shared" si="78"/>
        <v>288.77199999999999</v>
      </c>
      <c r="G745" s="52">
        <f t="shared" si="79"/>
        <v>25.175000000000001</v>
      </c>
      <c r="H745" s="53">
        <f t="shared" si="80"/>
        <v>1047107.0443627354</v>
      </c>
      <c r="I745" s="53">
        <f t="shared" si="81"/>
        <v>5.7811851332660114</v>
      </c>
      <c r="J745" s="53">
        <f t="shared" si="82"/>
        <v>1529247.7931863272</v>
      </c>
      <c r="K745" s="53">
        <f t="shared" si="83"/>
        <v>264521.50518182712</v>
      </c>
      <c r="L745" s="6"/>
    </row>
    <row r="746" spans="1:12" ht="14.4">
      <c r="A746" s="52" t="s">
        <v>41</v>
      </c>
      <c r="B746" s="52" t="s">
        <v>1623</v>
      </c>
      <c r="C746" s="52">
        <v>44</v>
      </c>
      <c r="D746" s="52">
        <v>6.9080000000000004</v>
      </c>
      <c r="E746" s="52">
        <f t="shared" si="77"/>
        <v>49037.58933333333</v>
      </c>
      <c r="F746" s="52">
        <f t="shared" si="78"/>
        <v>303.952</v>
      </c>
      <c r="G746" s="52">
        <f t="shared" si="79"/>
        <v>25.175000000000001</v>
      </c>
      <c r="H746" s="53">
        <f t="shared" si="80"/>
        <v>1047107.0443627354</v>
      </c>
      <c r="I746" s="53">
        <f t="shared" si="81"/>
        <v>5.9012086715973258</v>
      </c>
      <c r="J746" s="53">
        <f t="shared" si="82"/>
        <v>1529247.7931863272</v>
      </c>
      <c r="K746" s="53">
        <f t="shared" si="83"/>
        <v>259141.4536053669</v>
      </c>
      <c r="L746" s="6"/>
    </row>
    <row r="747" spans="1:12" ht="14.4">
      <c r="A747" s="52" t="s">
        <v>41</v>
      </c>
      <c r="B747" s="52" t="s">
        <v>1624</v>
      </c>
      <c r="C747" s="52">
        <v>44</v>
      </c>
      <c r="D747" s="52">
        <v>7.2530000000000001</v>
      </c>
      <c r="E747" s="52">
        <f t="shared" si="77"/>
        <v>51486.629333333331</v>
      </c>
      <c r="F747" s="52">
        <f t="shared" si="78"/>
        <v>319.13200000000001</v>
      </c>
      <c r="G747" s="52">
        <f t="shared" si="79"/>
        <v>25.175000000000001</v>
      </c>
      <c r="H747" s="53">
        <f t="shared" si="80"/>
        <v>1047107.0443627354</v>
      </c>
      <c r="I747" s="53">
        <f t="shared" si="81"/>
        <v>6.0197557551733505</v>
      </c>
      <c r="J747" s="53">
        <f t="shared" si="82"/>
        <v>1529247.7931863272</v>
      </c>
      <c r="K747" s="53">
        <f t="shared" si="83"/>
        <v>254038.17951784816</v>
      </c>
      <c r="L747" s="6"/>
    </row>
    <row r="748" spans="1:12" ht="14.4">
      <c r="A748" s="52" t="s">
        <v>41</v>
      </c>
      <c r="B748" s="52" t="s">
        <v>1625</v>
      </c>
      <c r="C748" s="52">
        <v>44</v>
      </c>
      <c r="D748" s="52">
        <v>7.5990000000000002</v>
      </c>
      <c r="E748" s="52">
        <f t="shared" si="77"/>
        <v>53942.767999999996</v>
      </c>
      <c r="F748" s="52">
        <f t="shared" si="78"/>
        <v>334.35599999999999</v>
      </c>
      <c r="G748" s="52">
        <f t="shared" si="79"/>
        <v>25.175000000000001</v>
      </c>
      <c r="H748" s="53">
        <f t="shared" si="80"/>
        <v>1047107.0443627354</v>
      </c>
      <c r="I748" s="53">
        <f t="shared" si="81"/>
        <v>6.1371907938878829</v>
      </c>
      <c r="J748" s="53">
        <f t="shared" si="82"/>
        <v>1529247.7931863272</v>
      </c>
      <c r="K748" s="53">
        <f t="shared" si="83"/>
        <v>249177.163387087</v>
      </c>
      <c r="L748" s="6"/>
    </row>
    <row r="749" spans="1:12" ht="14.4">
      <c r="A749" s="52" t="s">
        <v>41</v>
      </c>
      <c r="B749" s="52" t="s">
        <v>1626</v>
      </c>
      <c r="C749" s="52">
        <v>44</v>
      </c>
      <c r="D749" s="52">
        <v>7.944</v>
      </c>
      <c r="E749" s="52">
        <f t="shared" si="77"/>
        <v>56391.80799999999</v>
      </c>
      <c r="F749" s="52">
        <f t="shared" si="78"/>
        <v>349.536</v>
      </c>
      <c r="G749" s="52">
        <f t="shared" si="79"/>
        <v>25.175000000000001</v>
      </c>
      <c r="H749" s="53">
        <f t="shared" si="80"/>
        <v>1047107.0443627354</v>
      </c>
      <c r="I749" s="53">
        <f t="shared" si="81"/>
        <v>6.252861454424135</v>
      </c>
      <c r="J749" s="53">
        <f t="shared" si="82"/>
        <v>1529247.7931863272</v>
      </c>
      <c r="K749" s="53">
        <f t="shared" si="83"/>
        <v>244567.67582853234</v>
      </c>
      <c r="L749" s="6"/>
    </row>
    <row r="750" spans="1:12" ht="14.4">
      <c r="A750" s="52" t="s">
        <v>41</v>
      </c>
      <c r="B750" s="52" t="s">
        <v>1627</v>
      </c>
      <c r="C750" s="52">
        <v>44</v>
      </c>
      <c r="D750" s="52">
        <v>8.2899999999999991</v>
      </c>
      <c r="E750" s="52">
        <f t="shared" si="77"/>
        <v>58847.946666666656</v>
      </c>
      <c r="F750" s="52">
        <f t="shared" si="78"/>
        <v>364.76</v>
      </c>
      <c r="G750" s="52">
        <f t="shared" si="79"/>
        <v>25.175000000000001</v>
      </c>
      <c r="H750" s="53">
        <f t="shared" si="80"/>
        <v>1047107.0443627354</v>
      </c>
      <c r="I750" s="53">
        <f t="shared" si="81"/>
        <v>6.3674642325608142</v>
      </c>
      <c r="J750" s="53">
        <f t="shared" si="82"/>
        <v>1529247.7931863272</v>
      </c>
      <c r="K750" s="53">
        <f t="shared" si="83"/>
        <v>240165.90236444987</v>
      </c>
      <c r="L750" s="6"/>
    </row>
    <row r="751" spans="1:12" ht="14.4">
      <c r="A751" s="52" t="s">
        <v>41</v>
      </c>
      <c r="B751" s="52" t="s">
        <v>1628</v>
      </c>
      <c r="C751" s="52">
        <v>44</v>
      </c>
      <c r="D751" s="52">
        <v>8.6349999999999998</v>
      </c>
      <c r="E751" s="52">
        <f t="shared" si="77"/>
        <v>61296.986666666657</v>
      </c>
      <c r="F751" s="52">
        <f t="shared" si="78"/>
        <v>379.94</v>
      </c>
      <c r="G751" s="52">
        <f t="shared" si="79"/>
        <v>25.175000000000001</v>
      </c>
      <c r="H751" s="53">
        <f t="shared" si="80"/>
        <v>1047107.0443627354</v>
      </c>
      <c r="I751" s="53">
        <f t="shared" si="81"/>
        <v>6.4803619044216383</v>
      </c>
      <c r="J751" s="53">
        <f t="shared" si="82"/>
        <v>1529247.7931863272</v>
      </c>
      <c r="K751" s="53">
        <f t="shared" si="83"/>
        <v>235981.85035667542</v>
      </c>
      <c r="L751" s="6"/>
    </row>
    <row r="752" spans="1:12" ht="14.4">
      <c r="A752" s="52" t="s">
        <v>41</v>
      </c>
      <c r="B752" s="52" t="s">
        <v>1629</v>
      </c>
      <c r="C752" s="52">
        <v>44</v>
      </c>
      <c r="D752" s="52">
        <v>8.98</v>
      </c>
      <c r="E752" s="52">
        <f t="shared" si="77"/>
        <v>63746.026666666665</v>
      </c>
      <c r="F752" s="52">
        <f t="shared" si="78"/>
        <v>395.12</v>
      </c>
      <c r="G752" s="52">
        <f t="shared" si="79"/>
        <v>25.175000000000001</v>
      </c>
      <c r="H752" s="53">
        <f t="shared" si="80"/>
        <v>1047107.0443627354</v>
      </c>
      <c r="I752" s="53">
        <f t="shared" si="81"/>
        <v>6.591912262083504</v>
      </c>
      <c r="J752" s="53">
        <f t="shared" si="82"/>
        <v>1529247.7931863272</v>
      </c>
      <c r="K752" s="53">
        <f t="shared" si="83"/>
        <v>231988.49323018419</v>
      </c>
      <c r="L752" s="6"/>
    </row>
    <row r="753" spans="1:12" ht="14.4">
      <c r="A753" s="52" t="s">
        <v>41</v>
      </c>
      <c r="B753" s="52" t="s">
        <v>1630</v>
      </c>
      <c r="C753" s="52">
        <v>44</v>
      </c>
      <c r="D753" s="52">
        <v>9.3260000000000005</v>
      </c>
      <c r="E753" s="52">
        <f t="shared" si="77"/>
        <v>66202.165333333338</v>
      </c>
      <c r="F753" s="52">
        <f t="shared" si="78"/>
        <v>410.34400000000005</v>
      </c>
      <c r="G753" s="52">
        <f t="shared" si="79"/>
        <v>25.175000000000001</v>
      </c>
      <c r="H753" s="53">
        <f t="shared" si="80"/>
        <v>1047107.0443627354</v>
      </c>
      <c r="I753" s="53">
        <f t="shared" si="81"/>
        <v>6.7024568786541918</v>
      </c>
      <c r="J753" s="53">
        <f t="shared" si="82"/>
        <v>1529247.7931863272</v>
      </c>
      <c r="K753" s="53">
        <f t="shared" si="83"/>
        <v>228162.27256256362</v>
      </c>
      <c r="L753" s="6"/>
    </row>
    <row r="754" spans="1:12" ht="14.4">
      <c r="A754" s="52" t="s">
        <v>41</v>
      </c>
      <c r="B754" s="52" t="s">
        <v>1631</v>
      </c>
      <c r="C754" s="52">
        <v>44</v>
      </c>
      <c r="D754" s="52">
        <v>9.6709999999999994</v>
      </c>
      <c r="E754" s="52">
        <f t="shared" si="77"/>
        <v>68651.205333333332</v>
      </c>
      <c r="F754" s="52">
        <f t="shared" si="78"/>
        <v>425.524</v>
      </c>
      <c r="G754" s="52">
        <f t="shared" si="79"/>
        <v>25.175000000000001</v>
      </c>
      <c r="H754" s="53">
        <f t="shared" si="80"/>
        <v>1047107.0443627354</v>
      </c>
      <c r="I754" s="53">
        <f t="shared" si="81"/>
        <v>6.8113802332920415</v>
      </c>
      <c r="J754" s="53">
        <f t="shared" si="82"/>
        <v>1529247.7931863272</v>
      </c>
      <c r="K754" s="53">
        <f t="shared" si="83"/>
        <v>224513.64346271695</v>
      </c>
      <c r="L754" s="6"/>
    </row>
    <row r="755" spans="1:12" ht="14.4">
      <c r="A755" s="52" t="s">
        <v>41</v>
      </c>
      <c r="B755" s="52" t="s">
        <v>1632</v>
      </c>
      <c r="C755" s="52">
        <v>44</v>
      </c>
      <c r="D755" s="52">
        <v>10.02</v>
      </c>
      <c r="E755" s="52">
        <f t="shared" si="77"/>
        <v>71128.639999999999</v>
      </c>
      <c r="F755" s="52">
        <f t="shared" si="78"/>
        <v>440.88</v>
      </c>
      <c r="G755" s="52">
        <f t="shared" si="79"/>
        <v>25.175000000000001</v>
      </c>
      <c r="H755" s="53">
        <f t="shared" si="80"/>
        <v>1047107.0443627354</v>
      </c>
      <c r="I755" s="53">
        <f t="shared" si="81"/>
        <v>6.9202672578002229</v>
      </c>
      <c r="J755" s="53">
        <f t="shared" si="82"/>
        <v>1529247.7931863272</v>
      </c>
      <c r="K755" s="53">
        <f t="shared" si="83"/>
        <v>220981.03096562144</v>
      </c>
      <c r="L755" s="6"/>
    </row>
    <row r="756" spans="1:12" ht="14.4">
      <c r="A756" s="52" t="s">
        <v>41</v>
      </c>
      <c r="B756" s="52" t="s">
        <v>1633</v>
      </c>
      <c r="C756" s="52">
        <v>44</v>
      </c>
      <c r="D756" s="52">
        <v>10.36</v>
      </c>
      <c r="E756" s="52">
        <f t="shared" si="77"/>
        <v>73542.186666666661</v>
      </c>
      <c r="F756" s="52">
        <f t="shared" si="78"/>
        <v>455.84</v>
      </c>
      <c r="G756" s="52">
        <f t="shared" si="79"/>
        <v>25.175000000000001</v>
      </c>
      <c r="H756" s="53">
        <f t="shared" si="80"/>
        <v>1047107.0443627354</v>
      </c>
      <c r="I756" s="53">
        <f t="shared" si="81"/>
        <v>7.0251116692017073</v>
      </c>
      <c r="J756" s="53">
        <f t="shared" si="82"/>
        <v>1529247.7931863272</v>
      </c>
      <c r="K756" s="53">
        <f t="shared" si="83"/>
        <v>217683.05831928534</v>
      </c>
      <c r="L756" s="6"/>
    </row>
    <row r="757" spans="1:12" ht="14.4">
      <c r="A757" s="52" t="s">
        <v>41</v>
      </c>
      <c r="B757" s="52" t="s">
        <v>1634</v>
      </c>
      <c r="C757" s="52">
        <v>44</v>
      </c>
      <c r="D757" s="52">
        <v>10.71</v>
      </c>
      <c r="E757" s="52">
        <f t="shared" si="77"/>
        <v>76026.720000000001</v>
      </c>
      <c r="F757" s="52">
        <f t="shared" si="78"/>
        <v>471.24</v>
      </c>
      <c r="G757" s="52">
        <f t="shared" si="79"/>
        <v>25.175000000000001</v>
      </c>
      <c r="H757" s="53">
        <f t="shared" si="80"/>
        <v>1047107.0443627354</v>
      </c>
      <c r="I757" s="53">
        <f t="shared" si="81"/>
        <v>7.131789151751935</v>
      </c>
      <c r="J757" s="53">
        <f t="shared" si="82"/>
        <v>1529247.7931863272</v>
      </c>
      <c r="K757" s="53">
        <f t="shared" si="83"/>
        <v>214426.94962605071</v>
      </c>
      <c r="L757" s="6"/>
    </row>
    <row r="758" spans="1:12" ht="14.4">
      <c r="A758" s="52" t="s">
        <v>41</v>
      </c>
      <c r="B758" s="52" t="s">
        <v>1635</v>
      </c>
      <c r="C758" s="52">
        <v>44</v>
      </c>
      <c r="D758" s="52">
        <v>11.05</v>
      </c>
      <c r="E758" s="52">
        <f t="shared" si="77"/>
        <v>78440.266666666677</v>
      </c>
      <c r="F758" s="52">
        <f t="shared" si="78"/>
        <v>486.20000000000005</v>
      </c>
      <c r="G758" s="52">
        <f t="shared" si="79"/>
        <v>25.175000000000001</v>
      </c>
      <c r="H758" s="53">
        <f t="shared" si="80"/>
        <v>1047107.0443627354</v>
      </c>
      <c r="I758" s="53">
        <f t="shared" si="81"/>
        <v>7.2342247432525379</v>
      </c>
      <c r="J758" s="53">
        <f t="shared" si="82"/>
        <v>1529247.7931863272</v>
      </c>
      <c r="K758" s="53">
        <f t="shared" si="83"/>
        <v>211390.69457479572</v>
      </c>
      <c r="L758" s="6"/>
    </row>
    <row r="759" spans="1:12" ht="14.4">
      <c r="A759" s="52" t="s">
        <v>41</v>
      </c>
      <c r="B759" s="52" t="s">
        <v>1636</v>
      </c>
      <c r="C759" s="52">
        <v>44</v>
      </c>
      <c r="D759" s="52">
        <v>11.4</v>
      </c>
      <c r="E759" s="52">
        <f t="shared" si="77"/>
        <v>80924.800000000003</v>
      </c>
      <c r="F759" s="52">
        <f t="shared" si="78"/>
        <v>501.6</v>
      </c>
      <c r="G759" s="52">
        <f t="shared" si="79"/>
        <v>25.175000000000001</v>
      </c>
      <c r="H759" s="53">
        <f t="shared" si="80"/>
        <v>1047107.0443627354</v>
      </c>
      <c r="I759" s="53">
        <f t="shared" si="81"/>
        <v>7.3384652865063984</v>
      </c>
      <c r="J759" s="53">
        <f t="shared" si="82"/>
        <v>1529247.7931863272</v>
      </c>
      <c r="K759" s="53">
        <f t="shared" si="83"/>
        <v>208387.95762899244</v>
      </c>
      <c r="L759" s="6"/>
    </row>
    <row r="760" spans="1:12" ht="14.4">
      <c r="A760" s="52" t="s">
        <v>41</v>
      </c>
      <c r="B760" s="52" t="s">
        <v>1637</v>
      </c>
      <c r="C760" s="52">
        <v>44</v>
      </c>
      <c r="D760" s="52">
        <v>11.74</v>
      </c>
      <c r="E760" s="52">
        <f t="shared" si="77"/>
        <v>83338.346666666665</v>
      </c>
      <c r="F760" s="52">
        <f t="shared" si="78"/>
        <v>516.56000000000006</v>
      </c>
      <c r="G760" s="52">
        <f t="shared" si="79"/>
        <v>25.175000000000001</v>
      </c>
      <c r="H760" s="53">
        <f t="shared" si="80"/>
        <v>1047107.0443627354</v>
      </c>
      <c r="I760" s="53">
        <f t="shared" si="81"/>
        <v>7.4385741292601324</v>
      </c>
      <c r="J760" s="53">
        <f t="shared" si="82"/>
        <v>1529247.7931863272</v>
      </c>
      <c r="K760" s="53">
        <f t="shared" si="83"/>
        <v>205583.4581483739</v>
      </c>
      <c r="L760" s="6"/>
    </row>
    <row r="761" spans="1:12" ht="14.4">
      <c r="A761" s="52" t="s">
        <v>41</v>
      </c>
      <c r="B761" s="52" t="s">
        <v>1638</v>
      </c>
      <c r="C761" s="52">
        <v>44</v>
      </c>
      <c r="D761" s="52">
        <v>12.09</v>
      </c>
      <c r="E761" s="52">
        <f t="shared" si="77"/>
        <v>85822.87999999999</v>
      </c>
      <c r="F761" s="52">
        <f t="shared" si="78"/>
        <v>531.96</v>
      </c>
      <c r="G761" s="52">
        <f t="shared" si="79"/>
        <v>25.175000000000001</v>
      </c>
      <c r="H761" s="53">
        <f t="shared" si="80"/>
        <v>1047107.0443627354</v>
      </c>
      <c r="I761" s="53">
        <f t="shared" si="81"/>
        <v>7.5404602936772402</v>
      </c>
      <c r="J761" s="53">
        <f t="shared" si="82"/>
        <v>1529247.7931863272</v>
      </c>
      <c r="K761" s="53">
        <f t="shared" si="83"/>
        <v>202805.62905007516</v>
      </c>
      <c r="L761" s="6"/>
    </row>
    <row r="762" spans="1:12" ht="14.4">
      <c r="A762" s="52" t="s">
        <v>41</v>
      </c>
      <c r="B762" s="52" t="s">
        <v>1639</v>
      </c>
      <c r="C762" s="52">
        <v>44</v>
      </c>
      <c r="D762" s="52">
        <v>12.43</v>
      </c>
      <c r="E762" s="52">
        <f t="shared" si="77"/>
        <v>88236.426666666652</v>
      </c>
      <c r="F762" s="52">
        <f t="shared" si="78"/>
        <v>546.91999999999996</v>
      </c>
      <c r="G762" s="52">
        <f t="shared" si="79"/>
        <v>25.175000000000001</v>
      </c>
      <c r="H762" s="53">
        <f t="shared" si="80"/>
        <v>1047107.0443627354</v>
      </c>
      <c r="I762" s="53">
        <f t="shared" si="81"/>
        <v>7.6383207723950459</v>
      </c>
      <c r="J762" s="53">
        <f t="shared" si="82"/>
        <v>1529247.7931863272</v>
      </c>
      <c r="K762" s="53">
        <f t="shared" si="83"/>
        <v>200207.32812283051</v>
      </c>
      <c r="L762" s="6"/>
    </row>
    <row r="763" spans="1:12" ht="14.4">
      <c r="A763" s="52" t="s">
        <v>41</v>
      </c>
      <c r="B763" s="52" t="s">
        <v>1640</v>
      </c>
      <c r="C763" s="52">
        <v>44</v>
      </c>
      <c r="D763" s="52">
        <v>12.78</v>
      </c>
      <c r="E763" s="52">
        <f t="shared" si="77"/>
        <v>90720.959999999992</v>
      </c>
      <c r="F763" s="52">
        <f t="shared" si="78"/>
        <v>562.31999999999994</v>
      </c>
      <c r="G763" s="52">
        <f t="shared" si="79"/>
        <v>25.175000000000001</v>
      </c>
      <c r="H763" s="53">
        <f t="shared" si="80"/>
        <v>1047107.0443627354</v>
      </c>
      <c r="I763" s="53">
        <f t="shared" si="81"/>
        <v>7.7379314307152329</v>
      </c>
      <c r="J763" s="53">
        <f t="shared" si="82"/>
        <v>1529247.7931863272</v>
      </c>
      <c r="K763" s="53">
        <f t="shared" si="83"/>
        <v>197630.05227935649</v>
      </c>
      <c r="L763" s="6"/>
    </row>
    <row r="764" spans="1:12" ht="14.4">
      <c r="A764" s="52" t="s">
        <v>41</v>
      </c>
      <c r="B764" s="52" t="s">
        <v>1641</v>
      </c>
      <c r="C764" s="52">
        <v>44</v>
      </c>
      <c r="D764" s="52">
        <v>13.13</v>
      </c>
      <c r="E764" s="52">
        <f t="shared" si="77"/>
        <v>93205.493333333332</v>
      </c>
      <c r="F764" s="52">
        <f t="shared" si="78"/>
        <v>577.72</v>
      </c>
      <c r="G764" s="52">
        <f t="shared" si="79"/>
        <v>25.175000000000001</v>
      </c>
      <c r="H764" s="53">
        <f t="shared" si="80"/>
        <v>1047107.0443627354</v>
      </c>
      <c r="I764" s="53">
        <f t="shared" si="81"/>
        <v>7.8364168769511107</v>
      </c>
      <c r="J764" s="53">
        <f t="shared" si="82"/>
        <v>1529247.7931863272</v>
      </c>
      <c r="K764" s="53">
        <f t="shared" si="83"/>
        <v>195146.30438871021</v>
      </c>
      <c r="L764" s="6"/>
    </row>
    <row r="765" spans="1:12" ht="14.4">
      <c r="A765" s="52" t="s">
        <v>41</v>
      </c>
      <c r="B765" s="52" t="s">
        <v>1642</v>
      </c>
      <c r="C765" s="52">
        <v>44</v>
      </c>
      <c r="D765" s="52">
        <v>13.47</v>
      </c>
      <c r="E765" s="52">
        <f t="shared" si="77"/>
        <v>95619.040000000008</v>
      </c>
      <c r="F765" s="52">
        <f t="shared" si="78"/>
        <v>592.68000000000006</v>
      </c>
      <c r="G765" s="52">
        <f t="shared" si="79"/>
        <v>25.175000000000001</v>
      </c>
      <c r="H765" s="53">
        <f t="shared" si="80"/>
        <v>1047107.0443627354</v>
      </c>
      <c r="I765" s="53">
        <f t="shared" si="81"/>
        <v>7.9310289892145347</v>
      </c>
      <c r="J765" s="53">
        <f t="shared" si="82"/>
        <v>1529247.7931863272</v>
      </c>
      <c r="K765" s="53">
        <f t="shared" si="83"/>
        <v>192818.33356881718</v>
      </c>
      <c r="L765" s="6"/>
    </row>
    <row r="766" spans="1:12" ht="14.4">
      <c r="A766" s="52" t="s">
        <v>41</v>
      </c>
      <c r="B766" s="52" t="s">
        <v>1643</v>
      </c>
      <c r="C766" s="52">
        <v>44</v>
      </c>
      <c r="D766" s="52">
        <v>13.82</v>
      </c>
      <c r="E766" s="52">
        <f t="shared" si="77"/>
        <v>98103.573333333334</v>
      </c>
      <c r="F766" s="52">
        <f t="shared" si="78"/>
        <v>608.08000000000004</v>
      </c>
      <c r="G766" s="52">
        <f t="shared" si="79"/>
        <v>25.175000000000001</v>
      </c>
      <c r="H766" s="53">
        <f t="shared" si="80"/>
        <v>1047107.0443627354</v>
      </c>
      <c r="I766" s="53">
        <f t="shared" si="81"/>
        <v>8.0273512880262228</v>
      </c>
      <c r="J766" s="53">
        <f t="shared" si="82"/>
        <v>1529247.7931863272</v>
      </c>
      <c r="K766" s="53">
        <f t="shared" si="83"/>
        <v>190504.6556847945</v>
      </c>
      <c r="L766" s="6"/>
    </row>
    <row r="767" spans="1:12" ht="14.4">
      <c r="A767" s="52" t="s">
        <v>41</v>
      </c>
      <c r="B767" s="52" t="s">
        <v>1644</v>
      </c>
      <c r="C767" s="52">
        <v>44</v>
      </c>
      <c r="D767" s="52">
        <v>14.16</v>
      </c>
      <c r="E767" s="52">
        <f t="shared" si="77"/>
        <v>100517.12</v>
      </c>
      <c r="F767" s="52">
        <f t="shared" si="78"/>
        <v>623.04</v>
      </c>
      <c r="G767" s="52">
        <f t="shared" si="79"/>
        <v>25.175000000000001</v>
      </c>
      <c r="H767" s="53">
        <f t="shared" si="80"/>
        <v>1047107.0443627354</v>
      </c>
      <c r="I767" s="53">
        <f t="shared" si="81"/>
        <v>8.1198966763866878</v>
      </c>
      <c r="J767" s="53">
        <f t="shared" si="82"/>
        <v>1529247.7931863272</v>
      </c>
      <c r="K767" s="53">
        <f t="shared" si="83"/>
        <v>188333.40547712913</v>
      </c>
      <c r="L767" s="6"/>
    </row>
    <row r="768" spans="1:12" ht="14.4">
      <c r="A768" s="52" t="s">
        <v>41</v>
      </c>
      <c r="B768" s="52" t="s">
        <v>1645</v>
      </c>
      <c r="C768" s="52">
        <v>44</v>
      </c>
      <c r="D768" s="52">
        <v>14.51</v>
      </c>
      <c r="E768" s="52">
        <f t="shared" si="77"/>
        <v>103001.65333333332</v>
      </c>
      <c r="F768" s="52">
        <f t="shared" si="78"/>
        <v>638.43999999999994</v>
      </c>
      <c r="G768" s="52">
        <f t="shared" si="79"/>
        <v>25.175000000000001</v>
      </c>
      <c r="H768" s="53">
        <f t="shared" si="80"/>
        <v>1047107.0443627354</v>
      </c>
      <c r="I768" s="53">
        <f t="shared" si="81"/>
        <v>8.2141263205831674</v>
      </c>
      <c r="J768" s="53">
        <f t="shared" si="82"/>
        <v>1529247.7931863272</v>
      </c>
      <c r="K768" s="53">
        <f t="shared" si="83"/>
        <v>186172.90914485927</v>
      </c>
      <c r="L768" s="6"/>
    </row>
    <row r="769" spans="1:12" ht="14.4">
      <c r="A769" s="52" t="s">
        <v>41</v>
      </c>
      <c r="B769" s="52" t="s">
        <v>1646</v>
      </c>
      <c r="C769" s="52">
        <v>44</v>
      </c>
      <c r="D769" s="52">
        <v>14.86</v>
      </c>
      <c r="E769" s="52">
        <f t="shared" si="77"/>
        <v>105486.18666666666</v>
      </c>
      <c r="F769" s="52">
        <f t="shared" si="78"/>
        <v>653.83999999999992</v>
      </c>
      <c r="G769" s="52">
        <f t="shared" si="79"/>
        <v>25.175000000000001</v>
      </c>
      <c r="H769" s="53">
        <f t="shared" si="80"/>
        <v>1047107.0443627354</v>
      </c>
      <c r="I769" s="53">
        <f t="shared" si="81"/>
        <v>8.3073204462714827</v>
      </c>
      <c r="J769" s="53">
        <f t="shared" si="82"/>
        <v>1529247.7931863272</v>
      </c>
      <c r="K769" s="53">
        <f t="shared" si="83"/>
        <v>184084.3630719324</v>
      </c>
      <c r="L769" s="6"/>
    </row>
    <row r="770" spans="1:12" ht="14.4">
      <c r="A770" s="52" t="s">
        <v>41</v>
      </c>
      <c r="B770" s="52" t="s">
        <v>1647</v>
      </c>
      <c r="C770" s="52">
        <v>44</v>
      </c>
      <c r="D770" s="52">
        <v>15.2</v>
      </c>
      <c r="E770" s="52">
        <f t="shared" si="77"/>
        <v>107899.73333333332</v>
      </c>
      <c r="F770" s="52">
        <f t="shared" si="78"/>
        <v>668.8</v>
      </c>
      <c r="G770" s="52">
        <f t="shared" si="79"/>
        <v>25.175000000000001</v>
      </c>
      <c r="H770" s="53">
        <f t="shared" si="80"/>
        <v>1047107.0443627354</v>
      </c>
      <c r="I770" s="53">
        <f t="shared" si="81"/>
        <v>8.3968764240970977</v>
      </c>
      <c r="J770" s="53">
        <f t="shared" si="82"/>
        <v>1529247.7931863272</v>
      </c>
      <c r="K770" s="53">
        <f t="shared" si="83"/>
        <v>182121.03119652194</v>
      </c>
      <c r="L770" s="6"/>
    </row>
    <row r="771" spans="1:12" ht="14.4">
      <c r="A771" s="52" t="s">
        <v>41</v>
      </c>
      <c r="B771" s="52" t="s">
        <v>1648</v>
      </c>
      <c r="C771" s="52">
        <v>44</v>
      </c>
      <c r="D771" s="52">
        <v>15.54</v>
      </c>
      <c r="E771" s="52">
        <f t="shared" ref="E771:E834" si="84">(1/12)*D771*(C771)^3</f>
        <v>110313.28</v>
      </c>
      <c r="F771" s="52">
        <f t="shared" ref="F771:F834" si="85">(C771*D771)</f>
        <v>683.76</v>
      </c>
      <c r="G771" s="52">
        <f t="shared" ref="G771:G834" si="86">($O$5+C771)/2</f>
        <v>25.175000000000001</v>
      </c>
      <c r="H771" s="53">
        <f t="shared" ref="H771:H834" si="87">$R$5+$P$5*(G771-$I$2)^2</f>
        <v>1047107.0443627354</v>
      </c>
      <c r="I771" s="53">
        <f t="shared" ref="I771:I834" si="88">($P$5*$Q$5+F771*G771)/(F771+$P$5)</f>
        <v>8.4854864608052036</v>
      </c>
      <c r="J771" s="53">
        <f t="shared" ref="J771:J834" si="89">SUM($S$5+H771)</f>
        <v>1529247.7931863272</v>
      </c>
      <c r="K771" s="53">
        <f t="shared" ref="K771:K834" si="90">J771/I771</f>
        <v>180219.22493777852</v>
      </c>
      <c r="L771" s="6"/>
    </row>
    <row r="772" spans="1:12" ht="14.4">
      <c r="A772" s="52" t="s">
        <v>41</v>
      </c>
      <c r="B772" s="52" t="s">
        <v>1649</v>
      </c>
      <c r="C772" s="52">
        <v>46</v>
      </c>
      <c r="D772" s="52">
        <v>0.36099999999999999</v>
      </c>
      <c r="E772" s="52">
        <f t="shared" si="84"/>
        <v>2928.1913333333332</v>
      </c>
      <c r="F772" s="52">
        <f t="shared" si="85"/>
        <v>16.605999999999998</v>
      </c>
      <c r="G772" s="52">
        <f t="shared" si="86"/>
        <v>26.175000000000001</v>
      </c>
      <c r="H772" s="53">
        <f t="shared" si="87"/>
        <v>1143798.9475159657</v>
      </c>
      <c r="I772" s="53">
        <f t="shared" si="88"/>
        <v>3.3513748253888624</v>
      </c>
      <c r="J772" s="53">
        <f t="shared" si="89"/>
        <v>1625939.6963395574</v>
      </c>
      <c r="K772" s="53">
        <f t="shared" si="90"/>
        <v>485156.02731810173</v>
      </c>
      <c r="L772" s="6"/>
    </row>
    <row r="773" spans="1:12" ht="14.4">
      <c r="A773" s="52" t="s">
        <v>41</v>
      </c>
      <c r="B773" s="52" t="s">
        <v>1650</v>
      </c>
      <c r="C773" s="52">
        <v>46</v>
      </c>
      <c r="D773" s="52">
        <v>0.72199999999999998</v>
      </c>
      <c r="E773" s="52">
        <f t="shared" si="84"/>
        <v>5856.3826666666664</v>
      </c>
      <c r="F773" s="52">
        <f t="shared" si="85"/>
        <v>33.211999999999996</v>
      </c>
      <c r="G773" s="52">
        <f t="shared" si="86"/>
        <v>26.175000000000001</v>
      </c>
      <c r="H773" s="53">
        <f t="shared" si="87"/>
        <v>1143798.9475159657</v>
      </c>
      <c r="I773" s="53">
        <f t="shared" si="88"/>
        <v>3.5250651861653504</v>
      </c>
      <c r="J773" s="53">
        <f t="shared" si="89"/>
        <v>1625939.6963395574</v>
      </c>
      <c r="K773" s="53">
        <f t="shared" si="90"/>
        <v>461250.9586264682</v>
      </c>
      <c r="L773" s="6"/>
    </row>
    <row r="774" spans="1:12" ht="14.4">
      <c r="A774" s="52" t="s">
        <v>41</v>
      </c>
      <c r="B774" s="52" t="s">
        <v>1651</v>
      </c>
      <c r="C774" s="52">
        <v>46</v>
      </c>
      <c r="D774" s="52">
        <v>1.083</v>
      </c>
      <c r="E774" s="52">
        <f t="shared" si="84"/>
        <v>8784.5740000000005</v>
      </c>
      <c r="F774" s="52">
        <f t="shared" si="85"/>
        <v>49.817999999999998</v>
      </c>
      <c r="G774" s="52">
        <f t="shared" si="86"/>
        <v>26.175000000000001</v>
      </c>
      <c r="H774" s="53">
        <f t="shared" si="87"/>
        <v>1143798.9475159657</v>
      </c>
      <c r="I774" s="53">
        <f t="shared" si="88"/>
        <v>3.6961319066843261</v>
      </c>
      <c r="J774" s="53">
        <f t="shared" si="89"/>
        <v>1625939.6963395574</v>
      </c>
      <c r="K774" s="53">
        <f t="shared" si="90"/>
        <v>439903.04929299251</v>
      </c>
      <c r="L774" s="6"/>
    </row>
    <row r="775" spans="1:12" ht="14.4">
      <c r="A775" s="52" t="s">
        <v>41</v>
      </c>
      <c r="B775" s="52" t="s">
        <v>1652</v>
      </c>
      <c r="C775" s="52">
        <v>46</v>
      </c>
      <c r="D775" s="52">
        <v>1.444</v>
      </c>
      <c r="E775" s="52">
        <f t="shared" si="84"/>
        <v>11712.765333333333</v>
      </c>
      <c r="F775" s="52">
        <f t="shared" si="85"/>
        <v>66.423999999999992</v>
      </c>
      <c r="G775" s="52">
        <f t="shared" si="86"/>
        <v>26.175000000000001</v>
      </c>
      <c r="H775" s="53">
        <f t="shared" si="87"/>
        <v>1143798.9475159657</v>
      </c>
      <c r="I775" s="53">
        <f t="shared" si="88"/>
        <v>3.864633987537943</v>
      </c>
      <c r="J775" s="53">
        <f t="shared" si="89"/>
        <v>1625939.6963395574</v>
      </c>
      <c r="K775" s="53">
        <f t="shared" si="90"/>
        <v>420722.81659340294</v>
      </c>
      <c r="L775" s="6"/>
    </row>
    <row r="776" spans="1:12" ht="14.4">
      <c r="A776" s="52" t="s">
        <v>41</v>
      </c>
      <c r="B776" s="52" t="s">
        <v>1653</v>
      </c>
      <c r="C776" s="52">
        <v>46</v>
      </c>
      <c r="D776" s="52">
        <v>1.8049999999999999</v>
      </c>
      <c r="E776" s="52">
        <f t="shared" si="84"/>
        <v>14640.956666666665</v>
      </c>
      <c r="F776" s="52">
        <f t="shared" si="85"/>
        <v>83.03</v>
      </c>
      <c r="G776" s="52">
        <f t="shared" si="86"/>
        <v>26.175000000000001</v>
      </c>
      <c r="H776" s="53">
        <f t="shared" si="87"/>
        <v>1143798.9475159657</v>
      </c>
      <c r="I776" s="53">
        <f t="shared" si="88"/>
        <v>4.0306286734018864</v>
      </c>
      <c r="J776" s="53">
        <f t="shared" si="89"/>
        <v>1625939.6963395574</v>
      </c>
      <c r="K776" s="53">
        <f t="shared" si="90"/>
        <v>403396.05259822903</v>
      </c>
      <c r="L776" s="6"/>
    </row>
    <row r="777" spans="1:12" ht="14.4">
      <c r="A777" s="52" t="s">
        <v>41</v>
      </c>
      <c r="B777" s="52" t="s">
        <v>1654</v>
      </c>
      <c r="C777" s="52">
        <v>46</v>
      </c>
      <c r="D777" s="52">
        <v>2.1669999999999998</v>
      </c>
      <c r="E777" s="52">
        <f t="shared" si="84"/>
        <v>17577.259333333332</v>
      </c>
      <c r="F777" s="52">
        <f t="shared" si="85"/>
        <v>99.681999999999988</v>
      </c>
      <c r="G777" s="52">
        <f t="shared" si="86"/>
        <v>26.175000000000001</v>
      </c>
      <c r="H777" s="53">
        <f t="shared" si="87"/>
        <v>1143798.9475159657</v>
      </c>
      <c r="I777" s="53">
        <f t="shared" si="88"/>
        <v>4.1946211902032076</v>
      </c>
      <c r="J777" s="53">
        <f t="shared" si="89"/>
        <v>1625939.6963395574</v>
      </c>
      <c r="K777" s="53">
        <f t="shared" si="90"/>
        <v>387624.91834472166</v>
      </c>
      <c r="L777" s="6"/>
    </row>
    <row r="778" spans="1:12" ht="14.4">
      <c r="A778" s="52" t="s">
        <v>41</v>
      </c>
      <c r="B778" s="52" t="s">
        <v>1655</v>
      </c>
      <c r="C778" s="52">
        <v>46</v>
      </c>
      <c r="D778" s="52">
        <v>2.528</v>
      </c>
      <c r="E778" s="52">
        <f t="shared" si="84"/>
        <v>20505.450666666668</v>
      </c>
      <c r="F778" s="52">
        <f t="shared" si="85"/>
        <v>116.288</v>
      </c>
      <c r="G778" s="52">
        <f t="shared" si="86"/>
        <v>26.175000000000001</v>
      </c>
      <c r="H778" s="53">
        <f t="shared" si="87"/>
        <v>1143798.9475159657</v>
      </c>
      <c r="I778" s="53">
        <f t="shared" si="88"/>
        <v>4.3557595487928529</v>
      </c>
      <c r="J778" s="53">
        <f t="shared" si="89"/>
        <v>1625939.6963395574</v>
      </c>
      <c r="K778" s="53">
        <f t="shared" si="90"/>
        <v>373284.99843159784</v>
      </c>
      <c r="L778" s="6"/>
    </row>
    <row r="779" spans="1:12" ht="14.4">
      <c r="A779" s="52" t="s">
        <v>41</v>
      </c>
      <c r="B779" s="52" t="s">
        <v>1656</v>
      </c>
      <c r="C779" s="52">
        <v>46</v>
      </c>
      <c r="D779" s="52">
        <v>2.8889999999999998</v>
      </c>
      <c r="E779" s="52">
        <f t="shared" si="84"/>
        <v>23433.641999999996</v>
      </c>
      <c r="F779" s="52">
        <f t="shared" si="85"/>
        <v>132.89399999999998</v>
      </c>
      <c r="G779" s="52">
        <f t="shared" si="86"/>
        <v>26.175000000000001</v>
      </c>
      <c r="H779" s="53">
        <f t="shared" si="87"/>
        <v>1143798.9475159657</v>
      </c>
      <c r="I779" s="53">
        <f t="shared" si="88"/>
        <v>4.5145524881041812</v>
      </c>
      <c r="J779" s="53">
        <f t="shared" si="89"/>
        <v>1625939.6963395574</v>
      </c>
      <c r="K779" s="53">
        <f t="shared" si="90"/>
        <v>360155.23147064936</v>
      </c>
      <c r="L779" s="6"/>
    </row>
    <row r="780" spans="1:12" ht="14.4">
      <c r="A780" s="52" t="s">
        <v>41</v>
      </c>
      <c r="B780" s="52" t="s">
        <v>1657</v>
      </c>
      <c r="C780" s="52">
        <v>46</v>
      </c>
      <c r="D780" s="52">
        <v>3.25</v>
      </c>
      <c r="E780" s="52">
        <f t="shared" si="84"/>
        <v>26361.833333333332</v>
      </c>
      <c r="F780" s="52">
        <f t="shared" si="85"/>
        <v>149.5</v>
      </c>
      <c r="G780" s="52">
        <f t="shared" si="86"/>
        <v>26.175000000000001</v>
      </c>
      <c r="H780" s="53">
        <f t="shared" si="87"/>
        <v>1143798.9475159657</v>
      </c>
      <c r="I780" s="53">
        <f t="shared" si="88"/>
        <v>4.6710508456276756</v>
      </c>
      <c r="J780" s="53">
        <f t="shared" si="89"/>
        <v>1625939.6963395574</v>
      </c>
      <c r="K780" s="53">
        <f t="shared" si="90"/>
        <v>348088.63146105845</v>
      </c>
      <c r="L780" s="6"/>
    </row>
    <row r="781" spans="1:12" ht="14.4">
      <c r="A781" s="52" t="s">
        <v>41</v>
      </c>
      <c r="B781" s="52" t="s">
        <v>1658</v>
      </c>
      <c r="C781" s="52">
        <v>46</v>
      </c>
      <c r="D781" s="52">
        <v>3.61</v>
      </c>
      <c r="E781" s="52">
        <f t="shared" si="84"/>
        <v>29281.91333333333</v>
      </c>
      <c r="F781" s="52">
        <f t="shared" si="85"/>
        <v>166.06</v>
      </c>
      <c r="G781" s="52">
        <f t="shared" si="86"/>
        <v>26.175000000000001</v>
      </c>
      <c r="H781" s="53">
        <f t="shared" si="87"/>
        <v>1143798.9475159657</v>
      </c>
      <c r="I781" s="53">
        <f t="shared" si="88"/>
        <v>4.8248797627735733</v>
      </c>
      <c r="J781" s="53">
        <f t="shared" si="89"/>
        <v>1625939.6963395574</v>
      </c>
      <c r="K781" s="53">
        <f t="shared" si="90"/>
        <v>336990.7181697081</v>
      </c>
      <c r="L781" s="6"/>
    </row>
    <row r="782" spans="1:12" ht="14.4">
      <c r="A782" s="52" t="s">
        <v>41</v>
      </c>
      <c r="B782" s="52" t="s">
        <v>1659</v>
      </c>
      <c r="C782" s="52">
        <v>46</v>
      </c>
      <c r="D782" s="52">
        <v>3.972</v>
      </c>
      <c r="E782" s="52">
        <f t="shared" si="84"/>
        <v>32218.215999999997</v>
      </c>
      <c r="F782" s="52">
        <f t="shared" si="85"/>
        <v>182.71199999999999</v>
      </c>
      <c r="G782" s="52">
        <f t="shared" si="86"/>
        <v>26.175000000000001</v>
      </c>
      <c r="H782" s="53">
        <f t="shared" si="87"/>
        <v>1143798.9475159657</v>
      </c>
      <c r="I782" s="53">
        <f t="shared" si="88"/>
        <v>4.9773599238195789</v>
      </c>
      <c r="J782" s="53">
        <f t="shared" si="89"/>
        <v>1625939.6963395574</v>
      </c>
      <c r="K782" s="53">
        <f t="shared" si="90"/>
        <v>326667.0928414248</v>
      </c>
      <c r="L782" s="6"/>
    </row>
    <row r="783" spans="1:12" ht="14.4">
      <c r="A783" s="52" t="s">
        <v>41</v>
      </c>
      <c r="B783" s="52" t="s">
        <v>1660</v>
      </c>
      <c r="C783" s="52">
        <v>46</v>
      </c>
      <c r="D783" s="52">
        <v>4.3330000000000002</v>
      </c>
      <c r="E783" s="52">
        <f t="shared" si="84"/>
        <v>35146.407333333329</v>
      </c>
      <c r="F783" s="52">
        <f t="shared" si="85"/>
        <v>199.31800000000001</v>
      </c>
      <c r="G783" s="52">
        <f t="shared" si="86"/>
        <v>26.175000000000001</v>
      </c>
      <c r="H783" s="53">
        <f t="shared" si="87"/>
        <v>1143798.9475159657</v>
      </c>
      <c r="I783" s="53">
        <f t="shared" si="88"/>
        <v>5.1272652316455938</v>
      </c>
      <c r="J783" s="53">
        <f t="shared" si="89"/>
        <v>1625939.6963395574</v>
      </c>
      <c r="K783" s="53">
        <f t="shared" si="90"/>
        <v>317116.36181881558</v>
      </c>
      <c r="L783" s="6"/>
    </row>
    <row r="784" spans="1:12" ht="14.4">
      <c r="A784" s="52" t="s">
        <v>41</v>
      </c>
      <c r="B784" s="52" t="s">
        <v>1661</v>
      </c>
      <c r="C784" s="52">
        <v>46</v>
      </c>
      <c r="D784" s="52">
        <v>4.694</v>
      </c>
      <c r="E784" s="52">
        <f t="shared" si="84"/>
        <v>38074.598666666665</v>
      </c>
      <c r="F784" s="52">
        <f t="shared" si="85"/>
        <v>215.92400000000001</v>
      </c>
      <c r="G784" s="52">
        <f t="shared" si="86"/>
        <v>26.175000000000001</v>
      </c>
      <c r="H784" s="53">
        <f t="shared" si="87"/>
        <v>1143798.9475159657</v>
      </c>
      <c r="I784" s="53">
        <f t="shared" si="88"/>
        <v>5.2750652293846469</v>
      </c>
      <c r="J784" s="53">
        <f t="shared" si="89"/>
        <v>1625939.6963395574</v>
      </c>
      <c r="K784" s="53">
        <f t="shared" si="90"/>
        <v>308231.20201098034</v>
      </c>
      <c r="L784" s="6"/>
    </row>
    <row r="785" spans="1:12" ht="14.4">
      <c r="A785" s="52" t="s">
        <v>41</v>
      </c>
      <c r="B785" s="52" t="s">
        <v>1662</v>
      </c>
      <c r="C785" s="52">
        <v>46</v>
      </c>
      <c r="D785" s="52">
        <v>5.0549999999999997</v>
      </c>
      <c r="E785" s="52">
        <f t="shared" si="84"/>
        <v>41002.789999999994</v>
      </c>
      <c r="F785" s="52">
        <f t="shared" si="85"/>
        <v>232.52999999999997</v>
      </c>
      <c r="G785" s="52">
        <f t="shared" si="86"/>
        <v>26.175000000000001</v>
      </c>
      <c r="H785" s="53">
        <f t="shared" si="87"/>
        <v>1143798.9475159657</v>
      </c>
      <c r="I785" s="53">
        <f t="shared" si="88"/>
        <v>5.4208039590714678</v>
      </c>
      <c r="J785" s="53">
        <f t="shared" si="89"/>
        <v>1625939.6963395574</v>
      </c>
      <c r="K785" s="53">
        <f t="shared" si="90"/>
        <v>299944.38253363169</v>
      </c>
      <c r="L785" s="6"/>
    </row>
    <row r="786" spans="1:12" ht="14.4">
      <c r="A786" s="52" t="s">
        <v>41</v>
      </c>
      <c r="B786" s="52" t="s">
        <v>1663</v>
      </c>
      <c r="C786" s="52">
        <v>46</v>
      </c>
      <c r="D786" s="52">
        <v>5.4160000000000004</v>
      </c>
      <c r="E786" s="52">
        <f t="shared" si="84"/>
        <v>43930.981333333337</v>
      </c>
      <c r="F786" s="52">
        <f t="shared" si="85"/>
        <v>249.13600000000002</v>
      </c>
      <c r="G786" s="52">
        <f t="shared" si="86"/>
        <v>26.175000000000001</v>
      </c>
      <c r="H786" s="53">
        <f t="shared" si="87"/>
        <v>1143798.9475159657</v>
      </c>
      <c r="I786" s="53">
        <f t="shared" si="88"/>
        <v>5.5645242427978472</v>
      </c>
      <c r="J786" s="53">
        <f t="shared" si="89"/>
        <v>1625939.6963395574</v>
      </c>
      <c r="K786" s="53">
        <f t="shared" si="90"/>
        <v>292197.43241194572</v>
      </c>
      <c r="L786" s="6"/>
    </row>
    <row r="787" spans="1:12" ht="14.4">
      <c r="A787" s="52" t="s">
        <v>41</v>
      </c>
      <c r="B787" s="52" t="s">
        <v>1664</v>
      </c>
      <c r="C787" s="52">
        <v>46</v>
      </c>
      <c r="D787" s="52">
        <v>5.7779999999999996</v>
      </c>
      <c r="E787" s="52">
        <f t="shared" si="84"/>
        <v>46867.283999999992</v>
      </c>
      <c r="F787" s="52">
        <f t="shared" si="85"/>
        <v>265.78799999999995</v>
      </c>
      <c r="G787" s="52">
        <f t="shared" si="86"/>
        <v>26.175000000000001</v>
      </c>
      <c r="H787" s="53">
        <f t="shared" si="87"/>
        <v>1143798.9475159657</v>
      </c>
      <c r="I787" s="53">
        <f t="shared" si="88"/>
        <v>5.7066576581639472</v>
      </c>
      <c r="J787" s="53">
        <f t="shared" si="89"/>
        <v>1625939.6963395574</v>
      </c>
      <c r="K787" s="53">
        <f t="shared" si="90"/>
        <v>284919.78908415633</v>
      </c>
      <c r="L787" s="6"/>
    </row>
    <row r="788" spans="1:12" ht="14.4">
      <c r="A788" s="52" t="s">
        <v>41</v>
      </c>
      <c r="B788" s="52" t="s">
        <v>1665</v>
      </c>
      <c r="C788" s="52">
        <v>46</v>
      </c>
      <c r="D788" s="52">
        <v>6.1390000000000002</v>
      </c>
      <c r="E788" s="52">
        <f t="shared" si="84"/>
        <v>49795.475333333328</v>
      </c>
      <c r="F788" s="52">
        <f t="shared" si="85"/>
        <v>282.39400000000001</v>
      </c>
      <c r="G788" s="52">
        <f t="shared" si="86"/>
        <v>26.175000000000001</v>
      </c>
      <c r="H788" s="53">
        <f t="shared" si="87"/>
        <v>1143798.9475159657</v>
      </c>
      <c r="I788" s="53">
        <f t="shared" si="88"/>
        <v>5.8464595360313414</v>
      </c>
      <c r="J788" s="53">
        <f t="shared" si="89"/>
        <v>1625939.6963395574</v>
      </c>
      <c r="K788" s="53">
        <f t="shared" si="90"/>
        <v>278106.72190904582</v>
      </c>
      <c r="L788" s="6"/>
    </row>
    <row r="789" spans="1:12" ht="14.4">
      <c r="A789" s="52" t="s">
        <v>41</v>
      </c>
      <c r="B789" s="52" t="s">
        <v>1666</v>
      </c>
      <c r="C789" s="52">
        <v>46</v>
      </c>
      <c r="D789" s="52">
        <v>6.5</v>
      </c>
      <c r="E789" s="52">
        <f t="shared" si="84"/>
        <v>52723.666666666664</v>
      </c>
      <c r="F789" s="52">
        <f t="shared" si="85"/>
        <v>299</v>
      </c>
      <c r="G789" s="52">
        <f t="shared" si="86"/>
        <v>26.175000000000001</v>
      </c>
      <c r="H789" s="53">
        <f t="shared" si="87"/>
        <v>1143798.9475159657</v>
      </c>
      <c r="I789" s="53">
        <f t="shared" si="88"/>
        <v>5.9843646332039899</v>
      </c>
      <c r="J789" s="53">
        <f t="shared" si="89"/>
        <v>1625939.6963395574</v>
      </c>
      <c r="K789" s="53">
        <f t="shared" si="90"/>
        <v>271697.96561494615</v>
      </c>
      <c r="L789" s="6"/>
    </row>
    <row r="790" spans="1:12" ht="14.4">
      <c r="A790" s="52" t="s">
        <v>41</v>
      </c>
      <c r="B790" s="52" t="s">
        <v>1667</v>
      </c>
      <c r="C790" s="52">
        <v>46</v>
      </c>
      <c r="D790" s="52">
        <v>6.8609999999999998</v>
      </c>
      <c r="E790" s="52">
        <f t="shared" si="84"/>
        <v>55651.858</v>
      </c>
      <c r="F790" s="52">
        <f t="shared" si="85"/>
        <v>315.60599999999999</v>
      </c>
      <c r="G790" s="52">
        <f t="shared" si="86"/>
        <v>26.175000000000001</v>
      </c>
      <c r="H790" s="53">
        <f t="shared" si="87"/>
        <v>1143798.9475159657</v>
      </c>
      <c r="I790" s="53">
        <f t="shared" si="88"/>
        <v>6.1204112918149072</v>
      </c>
      <c r="J790" s="53">
        <f t="shared" si="89"/>
        <v>1625939.6963395574</v>
      </c>
      <c r="K790" s="53">
        <f t="shared" si="90"/>
        <v>265658.5675073826</v>
      </c>
      <c r="L790" s="6"/>
    </row>
    <row r="791" spans="1:12" ht="14.4">
      <c r="A791" s="52" t="s">
        <v>41</v>
      </c>
      <c r="B791" s="52" t="s">
        <v>1668</v>
      </c>
      <c r="C791" s="52">
        <v>46</v>
      </c>
      <c r="D791" s="52">
        <v>7.2220000000000004</v>
      </c>
      <c r="E791" s="52">
        <f t="shared" si="84"/>
        <v>58580.049333333336</v>
      </c>
      <c r="F791" s="52">
        <f t="shared" si="85"/>
        <v>332.21200000000005</v>
      </c>
      <c r="G791" s="52">
        <f t="shared" si="86"/>
        <v>26.175000000000001</v>
      </c>
      <c r="H791" s="53">
        <f t="shared" si="87"/>
        <v>1143798.9475159657</v>
      </c>
      <c r="I791" s="53">
        <f t="shared" si="88"/>
        <v>6.2546368275001978</v>
      </c>
      <c r="J791" s="53">
        <f t="shared" si="89"/>
        <v>1625939.6963395574</v>
      </c>
      <c r="K791" s="53">
        <f t="shared" si="90"/>
        <v>259957.49092747879</v>
      </c>
      <c r="L791" s="6"/>
    </row>
    <row r="792" spans="1:12" ht="14.4">
      <c r="A792" s="52" t="s">
        <v>41</v>
      </c>
      <c r="B792" s="52" t="s">
        <v>1669</v>
      </c>
      <c r="C792" s="52">
        <v>46</v>
      </c>
      <c r="D792" s="52">
        <v>7.5830000000000002</v>
      </c>
      <c r="E792" s="52">
        <f t="shared" si="84"/>
        <v>61508.240666666665</v>
      </c>
      <c r="F792" s="52">
        <f t="shared" si="85"/>
        <v>348.81799999999998</v>
      </c>
      <c r="G792" s="52">
        <f t="shared" si="86"/>
        <v>26.175000000000001</v>
      </c>
      <c r="H792" s="53">
        <f t="shared" si="87"/>
        <v>1143798.9475159657</v>
      </c>
      <c r="I792" s="53">
        <f t="shared" si="88"/>
        <v>6.3870775635224284</v>
      </c>
      <c r="J792" s="53">
        <f t="shared" si="89"/>
        <v>1625939.6963395574</v>
      </c>
      <c r="K792" s="53">
        <f t="shared" si="90"/>
        <v>254567.08176295625</v>
      </c>
      <c r="L792" s="6"/>
    </row>
    <row r="793" spans="1:12" ht="14.4">
      <c r="A793" s="52" t="s">
        <v>41</v>
      </c>
      <c r="B793" s="52" t="s">
        <v>1670</v>
      </c>
      <c r="C793" s="52">
        <v>46</v>
      </c>
      <c r="D793" s="52">
        <v>7.944</v>
      </c>
      <c r="E793" s="52">
        <f t="shared" si="84"/>
        <v>64436.431999999993</v>
      </c>
      <c r="F793" s="52">
        <f t="shared" si="85"/>
        <v>365.42399999999998</v>
      </c>
      <c r="G793" s="52">
        <f t="shared" si="86"/>
        <v>26.175000000000001</v>
      </c>
      <c r="H793" s="53">
        <f t="shared" si="87"/>
        <v>1143798.9475159657</v>
      </c>
      <c r="I793" s="53">
        <f t="shared" si="88"/>
        <v>6.5177688635417823</v>
      </c>
      <c r="J793" s="53">
        <f t="shared" si="89"/>
        <v>1625939.6963395574</v>
      </c>
      <c r="K793" s="53">
        <f t="shared" si="90"/>
        <v>249462.61985976825</v>
      </c>
      <c r="L793" s="6"/>
    </row>
    <row r="794" spans="1:12" ht="14.4">
      <c r="A794" s="52" t="s">
        <v>41</v>
      </c>
      <c r="B794" s="52" t="s">
        <v>1671</v>
      </c>
      <c r="C794" s="52">
        <v>46</v>
      </c>
      <c r="D794" s="52">
        <v>8.3049999999999997</v>
      </c>
      <c r="E794" s="52">
        <f t="shared" si="84"/>
        <v>67364.623333333322</v>
      </c>
      <c r="F794" s="52">
        <f t="shared" si="85"/>
        <v>382.03</v>
      </c>
      <c r="G794" s="52">
        <f t="shared" si="86"/>
        <v>26.175000000000001</v>
      </c>
      <c r="H794" s="53">
        <f t="shared" si="87"/>
        <v>1143798.9475159657</v>
      </c>
      <c r="I794" s="53">
        <f t="shared" si="88"/>
        <v>6.6467451630970773</v>
      </c>
      <c r="J794" s="53">
        <f t="shared" si="89"/>
        <v>1625939.6963395574</v>
      </c>
      <c r="K794" s="53">
        <f t="shared" si="90"/>
        <v>244621.93997850586</v>
      </c>
      <c r="L794" s="6"/>
    </row>
    <row r="795" spans="1:12" ht="14.4">
      <c r="A795" s="52" t="s">
        <v>41</v>
      </c>
      <c r="B795" s="52" t="s">
        <v>1672</v>
      </c>
      <c r="C795" s="52">
        <v>46</v>
      </c>
      <c r="D795" s="52">
        <v>8.6660000000000004</v>
      </c>
      <c r="E795" s="52">
        <f t="shared" si="84"/>
        <v>70292.814666666658</v>
      </c>
      <c r="F795" s="52">
        <f t="shared" si="85"/>
        <v>398.63600000000002</v>
      </c>
      <c r="G795" s="52">
        <f t="shared" si="86"/>
        <v>26.175000000000001</v>
      </c>
      <c r="H795" s="53">
        <f t="shared" si="87"/>
        <v>1143798.9475159657</v>
      </c>
      <c r="I795" s="53">
        <f t="shared" si="88"/>
        <v>6.7740399998555469</v>
      </c>
      <c r="J795" s="53">
        <f t="shared" si="89"/>
        <v>1625939.6963395574</v>
      </c>
      <c r="K795" s="53">
        <f t="shared" si="90"/>
        <v>240025.11003392801</v>
      </c>
      <c r="L795" s="6"/>
    </row>
    <row r="796" spans="1:12" ht="14.4">
      <c r="A796" s="52" t="s">
        <v>41</v>
      </c>
      <c r="B796" s="52" t="s">
        <v>1673</v>
      </c>
      <c r="C796" s="52">
        <v>46</v>
      </c>
      <c r="D796" s="52">
        <v>9.0280000000000005</v>
      </c>
      <c r="E796" s="52">
        <f t="shared" si="84"/>
        <v>73229.117333333328</v>
      </c>
      <c r="F796" s="52">
        <f t="shared" si="85"/>
        <v>415.28800000000001</v>
      </c>
      <c r="G796" s="52">
        <f t="shared" si="86"/>
        <v>26.175000000000001</v>
      </c>
      <c r="H796" s="53">
        <f t="shared" si="87"/>
        <v>1143798.9475159657</v>
      </c>
      <c r="I796" s="53">
        <f t="shared" si="88"/>
        <v>6.9000318323948937</v>
      </c>
      <c r="J796" s="53">
        <f t="shared" si="89"/>
        <v>1625939.6963395574</v>
      </c>
      <c r="K796" s="53">
        <f t="shared" si="90"/>
        <v>235642.34714192891</v>
      </c>
      <c r="L796" s="6"/>
    </row>
    <row r="797" spans="1:12" ht="14.4">
      <c r="A797" s="52" t="s">
        <v>41</v>
      </c>
      <c r="B797" s="52" t="s">
        <v>1674</v>
      </c>
      <c r="C797" s="52">
        <v>46</v>
      </c>
      <c r="D797" s="52">
        <v>9.3889999999999993</v>
      </c>
      <c r="E797" s="52">
        <f t="shared" si="84"/>
        <v>76157.30866666665</v>
      </c>
      <c r="F797" s="52">
        <f t="shared" si="85"/>
        <v>431.89399999999995</v>
      </c>
      <c r="G797" s="52">
        <f t="shared" si="86"/>
        <v>26.175000000000001</v>
      </c>
      <c r="H797" s="53">
        <f t="shared" si="87"/>
        <v>1143798.9475159657</v>
      </c>
      <c r="I797" s="53">
        <f t="shared" si="88"/>
        <v>7.0240564736387974</v>
      </c>
      <c r="J797" s="53">
        <f t="shared" si="89"/>
        <v>1625939.6963395574</v>
      </c>
      <c r="K797" s="53">
        <f t="shared" si="90"/>
        <v>231481.58082750192</v>
      </c>
      <c r="L797" s="6"/>
    </row>
    <row r="798" spans="1:12" ht="14.4">
      <c r="A798" s="52" t="s">
        <v>41</v>
      </c>
      <c r="B798" s="52" t="s">
        <v>1675</v>
      </c>
      <c r="C798" s="52">
        <v>46</v>
      </c>
      <c r="D798" s="52">
        <v>9.75</v>
      </c>
      <c r="E798" s="52">
        <f t="shared" si="84"/>
        <v>79085.5</v>
      </c>
      <c r="F798" s="52">
        <f t="shared" si="85"/>
        <v>448.5</v>
      </c>
      <c r="G798" s="52">
        <f t="shared" si="86"/>
        <v>26.175000000000001</v>
      </c>
      <c r="H798" s="53">
        <f t="shared" si="87"/>
        <v>1143798.9475159657</v>
      </c>
      <c r="I798" s="53">
        <f t="shared" si="88"/>
        <v>7.1464952478444239</v>
      </c>
      <c r="J798" s="53">
        <f t="shared" si="89"/>
        <v>1625939.6963395574</v>
      </c>
      <c r="K798" s="53">
        <f t="shared" si="90"/>
        <v>227515.67585943401</v>
      </c>
      <c r="L798" s="6"/>
    </row>
    <row r="799" spans="1:12" ht="14.4">
      <c r="A799" s="52" t="s">
        <v>41</v>
      </c>
      <c r="B799" s="52" t="s">
        <v>1676</v>
      </c>
      <c r="C799" s="52">
        <v>46</v>
      </c>
      <c r="D799" s="52">
        <v>10.11</v>
      </c>
      <c r="E799" s="52">
        <f t="shared" si="84"/>
        <v>82005.579999999987</v>
      </c>
      <c r="F799" s="52">
        <f t="shared" si="85"/>
        <v>465.05999999999995</v>
      </c>
      <c r="G799" s="52">
        <f t="shared" si="86"/>
        <v>26.175000000000001</v>
      </c>
      <c r="H799" s="53">
        <f t="shared" si="87"/>
        <v>1143798.9475159657</v>
      </c>
      <c r="I799" s="53">
        <f t="shared" si="88"/>
        <v>7.2670456438927014</v>
      </c>
      <c r="J799" s="53">
        <f t="shared" si="89"/>
        <v>1625939.6963395574</v>
      </c>
      <c r="K799" s="53">
        <f t="shared" si="90"/>
        <v>223741.50046876527</v>
      </c>
      <c r="L799" s="6"/>
    </row>
    <row r="800" spans="1:12" ht="14.4">
      <c r="A800" s="52" t="s">
        <v>41</v>
      </c>
      <c r="B800" s="52" t="s">
        <v>1677</v>
      </c>
      <c r="C800" s="52">
        <v>46</v>
      </c>
      <c r="D800" s="52">
        <v>10.47</v>
      </c>
      <c r="E800" s="52">
        <f t="shared" si="84"/>
        <v>84925.66</v>
      </c>
      <c r="F800" s="52">
        <f t="shared" si="85"/>
        <v>481.62</v>
      </c>
      <c r="G800" s="52">
        <f t="shared" si="86"/>
        <v>26.175000000000001</v>
      </c>
      <c r="H800" s="53">
        <f t="shared" si="87"/>
        <v>1143798.9475159657</v>
      </c>
      <c r="I800" s="53">
        <f t="shared" si="88"/>
        <v>7.386078221137395</v>
      </c>
      <c r="J800" s="53">
        <f t="shared" si="89"/>
        <v>1625939.6963395574</v>
      </c>
      <c r="K800" s="53">
        <f t="shared" si="90"/>
        <v>220135.72665483851</v>
      </c>
      <c r="L800" s="6"/>
    </row>
    <row r="801" spans="1:12" ht="14.4">
      <c r="A801" s="52" t="s">
        <v>41</v>
      </c>
      <c r="B801" s="52" t="s">
        <v>1678</v>
      </c>
      <c r="C801" s="52">
        <v>46</v>
      </c>
      <c r="D801" s="52">
        <v>10.83</v>
      </c>
      <c r="E801" s="52">
        <f t="shared" si="84"/>
        <v>87845.739999999991</v>
      </c>
      <c r="F801" s="52">
        <f t="shared" si="85"/>
        <v>498.18</v>
      </c>
      <c r="G801" s="52">
        <f t="shared" si="86"/>
        <v>26.175000000000001</v>
      </c>
      <c r="H801" s="53">
        <f t="shared" si="87"/>
        <v>1143798.9475159657</v>
      </c>
      <c r="I801" s="53">
        <f t="shared" si="88"/>
        <v>7.5036214659412632</v>
      </c>
      <c r="J801" s="53">
        <f t="shared" si="89"/>
        <v>1625939.6963395574</v>
      </c>
      <c r="K801" s="53">
        <f t="shared" si="90"/>
        <v>216687.32940749399</v>
      </c>
      <c r="L801" s="6"/>
    </row>
    <row r="802" spans="1:12" ht="14.4">
      <c r="A802" s="52" t="s">
        <v>41</v>
      </c>
      <c r="B802" s="52" t="s">
        <v>1679</v>
      </c>
      <c r="C802" s="52">
        <v>46</v>
      </c>
      <c r="D802" s="52">
        <v>11.19</v>
      </c>
      <c r="E802" s="52">
        <f t="shared" si="84"/>
        <v>90765.819999999992</v>
      </c>
      <c r="F802" s="52">
        <f t="shared" si="85"/>
        <v>514.74</v>
      </c>
      <c r="G802" s="52">
        <f t="shared" si="86"/>
        <v>26.175000000000001</v>
      </c>
      <c r="H802" s="53">
        <f t="shared" si="87"/>
        <v>1143798.9475159657</v>
      </c>
      <c r="I802" s="53">
        <f t="shared" si="88"/>
        <v>7.6197031562576347</v>
      </c>
      <c r="J802" s="53">
        <f t="shared" si="89"/>
        <v>1625939.6963395574</v>
      </c>
      <c r="K802" s="53">
        <f t="shared" si="90"/>
        <v>213386.22555187918</v>
      </c>
      <c r="L802" s="6"/>
    </row>
    <row r="803" spans="1:12" ht="14.4">
      <c r="A803" s="52" t="s">
        <v>41</v>
      </c>
      <c r="B803" s="52" t="s">
        <v>1680</v>
      </c>
      <c r="C803" s="52">
        <v>46</v>
      </c>
      <c r="D803" s="52">
        <v>11.56</v>
      </c>
      <c r="E803" s="52">
        <f t="shared" si="84"/>
        <v>93767.013333333336</v>
      </c>
      <c r="F803" s="52">
        <f t="shared" si="85"/>
        <v>531.76</v>
      </c>
      <c r="G803" s="52">
        <f t="shared" si="86"/>
        <v>26.175000000000001</v>
      </c>
      <c r="H803" s="53">
        <f t="shared" si="87"/>
        <v>1143798.9475159657</v>
      </c>
      <c r="I803" s="53">
        <f t="shared" si="88"/>
        <v>7.7375148087057939</v>
      </c>
      <c r="J803" s="53">
        <f t="shared" si="89"/>
        <v>1625939.6963395574</v>
      </c>
      <c r="K803" s="53">
        <f t="shared" si="90"/>
        <v>210137.1999327415</v>
      </c>
      <c r="L803" s="6"/>
    </row>
    <row r="804" spans="1:12" ht="14.4">
      <c r="A804" s="52" t="s">
        <v>41</v>
      </c>
      <c r="B804" s="52" t="s">
        <v>1681</v>
      </c>
      <c r="C804" s="52">
        <v>46</v>
      </c>
      <c r="D804" s="52">
        <v>11.92</v>
      </c>
      <c r="E804" s="52">
        <f t="shared" si="84"/>
        <v>96687.093333333323</v>
      </c>
      <c r="F804" s="52">
        <f t="shared" si="85"/>
        <v>548.32000000000005</v>
      </c>
      <c r="G804" s="52">
        <f t="shared" si="86"/>
        <v>26.175000000000001</v>
      </c>
      <c r="H804" s="53">
        <f t="shared" si="87"/>
        <v>1143798.9475159657</v>
      </c>
      <c r="I804" s="53">
        <f t="shared" si="88"/>
        <v>7.8507152576995063</v>
      </c>
      <c r="J804" s="53">
        <f t="shared" si="89"/>
        <v>1625939.6963395574</v>
      </c>
      <c r="K804" s="53">
        <f t="shared" si="90"/>
        <v>207107.20526323179</v>
      </c>
      <c r="L804" s="6"/>
    </row>
    <row r="805" spans="1:12" ht="14.4">
      <c r="A805" s="52" t="s">
        <v>41</v>
      </c>
      <c r="B805" s="52" t="s">
        <v>1682</v>
      </c>
      <c r="C805" s="52">
        <v>46</v>
      </c>
      <c r="D805" s="52">
        <v>12.28</v>
      </c>
      <c r="E805" s="52">
        <f t="shared" si="84"/>
        <v>99607.173333333325</v>
      </c>
      <c r="F805" s="52">
        <f t="shared" si="85"/>
        <v>564.88</v>
      </c>
      <c r="G805" s="52">
        <f t="shared" si="86"/>
        <v>26.175000000000001</v>
      </c>
      <c r="H805" s="53">
        <f t="shared" si="87"/>
        <v>1143798.9475159657</v>
      </c>
      <c r="I805" s="53">
        <f t="shared" si="88"/>
        <v>7.9625341575795217</v>
      </c>
      <c r="J805" s="53">
        <f t="shared" si="89"/>
        <v>1625939.6963395574</v>
      </c>
      <c r="K805" s="53">
        <f t="shared" si="90"/>
        <v>204198.77191884047</v>
      </c>
      <c r="L805" s="6"/>
    </row>
    <row r="806" spans="1:12" ht="14.4">
      <c r="A806" s="52" t="s">
        <v>41</v>
      </c>
      <c r="B806" s="52" t="s">
        <v>1683</v>
      </c>
      <c r="C806" s="52">
        <v>46</v>
      </c>
      <c r="D806" s="52">
        <v>12.64</v>
      </c>
      <c r="E806" s="52">
        <f t="shared" si="84"/>
        <v>102527.25333333333</v>
      </c>
      <c r="F806" s="52">
        <f t="shared" si="85"/>
        <v>581.44000000000005</v>
      </c>
      <c r="G806" s="52">
        <f t="shared" si="86"/>
        <v>26.175000000000001</v>
      </c>
      <c r="H806" s="53">
        <f t="shared" si="87"/>
        <v>1143798.9475159657</v>
      </c>
      <c r="I806" s="53">
        <f t="shared" si="88"/>
        <v>8.0729966465157652</v>
      </c>
      <c r="J806" s="53">
        <f t="shared" si="89"/>
        <v>1625939.6963395574</v>
      </c>
      <c r="K806" s="53">
        <f t="shared" si="90"/>
        <v>201404.72832244998</v>
      </c>
      <c r="L806" s="6"/>
    </row>
    <row r="807" spans="1:12" ht="14.4">
      <c r="A807" s="52" t="s">
        <v>41</v>
      </c>
      <c r="B807" s="52" t="s">
        <v>1684</v>
      </c>
      <c r="C807" s="52">
        <v>46</v>
      </c>
      <c r="D807" s="52">
        <v>13</v>
      </c>
      <c r="E807" s="52">
        <f t="shared" si="84"/>
        <v>105447.33333333333</v>
      </c>
      <c r="F807" s="52">
        <f t="shared" si="85"/>
        <v>598</v>
      </c>
      <c r="G807" s="52">
        <f t="shared" si="86"/>
        <v>26.175000000000001</v>
      </c>
      <c r="H807" s="53">
        <f t="shared" si="87"/>
        <v>1143798.9475159657</v>
      </c>
      <c r="I807" s="53">
        <f t="shared" si="88"/>
        <v>8.1821272564814294</v>
      </c>
      <c r="J807" s="53">
        <f t="shared" si="89"/>
        <v>1625939.6963395574</v>
      </c>
      <c r="K807" s="53">
        <f t="shared" si="90"/>
        <v>198718.45613884553</v>
      </c>
      <c r="L807" s="6"/>
    </row>
    <row r="808" spans="1:12" ht="14.4">
      <c r="A808" s="52" t="s">
        <v>41</v>
      </c>
      <c r="B808" s="52" t="s">
        <v>1685</v>
      </c>
      <c r="C808" s="52">
        <v>46</v>
      </c>
      <c r="D808" s="52">
        <v>13.36</v>
      </c>
      <c r="E808" s="52">
        <f t="shared" si="84"/>
        <v>108367.41333333333</v>
      </c>
      <c r="F808" s="52">
        <f t="shared" si="85"/>
        <v>614.55999999999995</v>
      </c>
      <c r="G808" s="52">
        <f t="shared" si="86"/>
        <v>26.175000000000001</v>
      </c>
      <c r="H808" s="53">
        <f t="shared" si="87"/>
        <v>1143798.9475159657</v>
      </c>
      <c r="I808" s="53">
        <f t="shared" si="88"/>
        <v>8.2899499314162082</v>
      </c>
      <c r="J808" s="53">
        <f t="shared" si="89"/>
        <v>1625939.6963395574</v>
      </c>
      <c r="K808" s="53">
        <f t="shared" si="90"/>
        <v>196133.83793522997</v>
      </c>
      <c r="L808" s="6"/>
    </row>
    <row r="809" spans="1:12" ht="14.4">
      <c r="A809" s="52" t="s">
        <v>41</v>
      </c>
      <c r="B809" s="52" t="s">
        <v>1686</v>
      </c>
      <c r="C809" s="52">
        <v>46</v>
      </c>
      <c r="D809" s="52">
        <v>13.72</v>
      </c>
      <c r="E809" s="52">
        <f t="shared" si="84"/>
        <v>111287.49333333333</v>
      </c>
      <c r="F809" s="52">
        <f t="shared" si="85"/>
        <v>631.12</v>
      </c>
      <c r="G809" s="52">
        <f t="shared" si="86"/>
        <v>26.175000000000001</v>
      </c>
      <c r="H809" s="53">
        <f t="shared" si="87"/>
        <v>1143798.9475159657</v>
      </c>
      <c r="I809" s="53">
        <f t="shared" si="88"/>
        <v>8.3964880447403605</v>
      </c>
      <c r="J809" s="53">
        <f t="shared" si="89"/>
        <v>1625939.6963395574</v>
      </c>
      <c r="K809" s="53">
        <f t="shared" si="90"/>
        <v>193645.21067329589</v>
      </c>
      <c r="L809" s="6"/>
    </row>
    <row r="810" spans="1:12" ht="14.4">
      <c r="A810" s="52" t="s">
        <v>41</v>
      </c>
      <c r="B810" s="52" t="s">
        <v>1687</v>
      </c>
      <c r="C810" s="52">
        <v>46</v>
      </c>
      <c r="D810" s="52">
        <v>14.08</v>
      </c>
      <c r="E810" s="52">
        <f t="shared" si="84"/>
        <v>114207.57333333333</v>
      </c>
      <c r="F810" s="52">
        <f t="shared" si="85"/>
        <v>647.67999999999995</v>
      </c>
      <c r="G810" s="52">
        <f t="shared" si="86"/>
        <v>26.175000000000001</v>
      </c>
      <c r="H810" s="53">
        <f t="shared" si="87"/>
        <v>1143798.9475159657</v>
      </c>
      <c r="I810" s="53">
        <f t="shared" si="88"/>
        <v>8.5017644162465125</v>
      </c>
      <c r="J810" s="53">
        <f t="shared" si="89"/>
        <v>1625939.6963395574</v>
      </c>
      <c r="K810" s="53">
        <f t="shared" si="90"/>
        <v>191247.32428864477</v>
      </c>
      <c r="L810" s="6"/>
    </row>
    <row r="811" spans="1:12" ht="14.4">
      <c r="A811" s="52" t="s">
        <v>41</v>
      </c>
      <c r="B811" s="52" t="s">
        <v>1688</v>
      </c>
      <c r="C811" s="52">
        <v>46</v>
      </c>
      <c r="D811" s="52">
        <v>14.44</v>
      </c>
      <c r="E811" s="52">
        <f t="shared" si="84"/>
        <v>117127.65333333332</v>
      </c>
      <c r="F811" s="52">
        <f t="shared" si="85"/>
        <v>664.24</v>
      </c>
      <c r="G811" s="52">
        <f t="shared" si="86"/>
        <v>26.175000000000001</v>
      </c>
      <c r="H811" s="53">
        <f t="shared" si="87"/>
        <v>1143798.9475159657</v>
      </c>
      <c r="I811" s="53">
        <f t="shared" si="88"/>
        <v>8.6058013283948416</v>
      </c>
      <c r="J811" s="53">
        <f t="shared" si="89"/>
        <v>1625939.6963395574</v>
      </c>
      <c r="K811" s="53">
        <f t="shared" si="90"/>
        <v>188935.30471994157</v>
      </c>
      <c r="L811" s="6"/>
    </row>
    <row r="812" spans="1:12" ht="14.4">
      <c r="A812" s="52" t="s">
        <v>41</v>
      </c>
      <c r="B812" s="52" t="s">
        <v>1689</v>
      </c>
      <c r="C812" s="52">
        <v>46</v>
      </c>
      <c r="D812" s="52">
        <v>14.81</v>
      </c>
      <c r="E812" s="52">
        <f t="shared" si="84"/>
        <v>120128.84666666666</v>
      </c>
      <c r="F812" s="52">
        <f t="shared" si="85"/>
        <v>681.26</v>
      </c>
      <c r="G812" s="52">
        <f t="shared" si="86"/>
        <v>26.175000000000001</v>
      </c>
      <c r="H812" s="53">
        <f t="shared" si="87"/>
        <v>1143798.9475159657</v>
      </c>
      <c r="I812" s="53">
        <f t="shared" si="88"/>
        <v>8.7114594552762146</v>
      </c>
      <c r="J812" s="53">
        <f t="shared" si="89"/>
        <v>1625939.6963395574</v>
      </c>
      <c r="K812" s="53">
        <f t="shared" si="90"/>
        <v>186643.77704872229</v>
      </c>
      <c r="L812" s="6"/>
    </row>
    <row r="813" spans="1:12" ht="14.4">
      <c r="A813" s="52" t="s">
        <v>41</v>
      </c>
      <c r="B813" s="52" t="s">
        <v>1690</v>
      </c>
      <c r="C813" s="52">
        <v>46</v>
      </c>
      <c r="D813" s="52">
        <v>15.17</v>
      </c>
      <c r="E813" s="52">
        <f t="shared" si="84"/>
        <v>123048.92666666667</v>
      </c>
      <c r="F813" s="52">
        <f t="shared" si="85"/>
        <v>697.82</v>
      </c>
      <c r="G813" s="52">
        <f t="shared" si="86"/>
        <v>26.175000000000001</v>
      </c>
      <c r="H813" s="53">
        <f t="shared" si="87"/>
        <v>1143798.9475159657</v>
      </c>
      <c r="I813" s="53">
        <f t="shared" si="88"/>
        <v>8.8130492888891236</v>
      </c>
      <c r="J813" s="53">
        <f t="shared" si="89"/>
        <v>1625939.6963395574</v>
      </c>
      <c r="K813" s="53">
        <f t="shared" si="90"/>
        <v>184492.29580384039</v>
      </c>
      <c r="L813" s="6"/>
    </row>
    <row r="814" spans="1:12" ht="14.4">
      <c r="A814" s="52" t="s">
        <v>41</v>
      </c>
      <c r="B814" s="52" t="s">
        <v>1691</v>
      </c>
      <c r="C814" s="52">
        <v>46</v>
      </c>
      <c r="D814" s="52">
        <v>15.53</v>
      </c>
      <c r="E814" s="52">
        <f t="shared" si="84"/>
        <v>125969.00666666665</v>
      </c>
      <c r="F814" s="52">
        <f t="shared" si="85"/>
        <v>714.38</v>
      </c>
      <c r="G814" s="52">
        <f t="shared" si="86"/>
        <v>26.175000000000001</v>
      </c>
      <c r="H814" s="53">
        <f t="shared" si="87"/>
        <v>1143798.9475159657</v>
      </c>
      <c r="I814" s="53">
        <f t="shared" si="88"/>
        <v>8.9134640108949785</v>
      </c>
      <c r="J814" s="53">
        <f t="shared" si="89"/>
        <v>1625939.6963395574</v>
      </c>
      <c r="K814" s="53">
        <f t="shared" si="90"/>
        <v>182413.89591657766</v>
      </c>
      <c r="L814" s="6"/>
    </row>
    <row r="815" spans="1:12" ht="14.4">
      <c r="A815" s="52" t="s">
        <v>41</v>
      </c>
      <c r="B815" s="52" t="s">
        <v>1692</v>
      </c>
      <c r="C815" s="52">
        <v>46</v>
      </c>
      <c r="D815" s="52">
        <v>15.89</v>
      </c>
      <c r="E815" s="52">
        <f t="shared" si="84"/>
        <v>128889.08666666667</v>
      </c>
      <c r="F815" s="52">
        <f t="shared" si="85"/>
        <v>730.94</v>
      </c>
      <c r="G815" s="52">
        <f t="shared" si="86"/>
        <v>26.175000000000001</v>
      </c>
      <c r="H815" s="53">
        <f t="shared" si="87"/>
        <v>1143798.9475159657</v>
      </c>
      <c r="I815" s="53">
        <f t="shared" si="88"/>
        <v>9.0127238932046723</v>
      </c>
      <c r="J815" s="53">
        <f t="shared" si="89"/>
        <v>1625939.6963395574</v>
      </c>
      <c r="K815" s="53">
        <f t="shared" si="90"/>
        <v>180404.91593950504</v>
      </c>
      <c r="L815" s="6"/>
    </row>
    <row r="816" spans="1:12" ht="14.4">
      <c r="A816" s="52" t="s">
        <v>41</v>
      </c>
      <c r="B816" s="52" t="s">
        <v>1693</v>
      </c>
      <c r="C816" s="52">
        <v>46</v>
      </c>
      <c r="D816" s="52">
        <v>16.25</v>
      </c>
      <c r="E816" s="52">
        <f t="shared" si="84"/>
        <v>131809.16666666666</v>
      </c>
      <c r="F816" s="52">
        <f t="shared" si="85"/>
        <v>747.5</v>
      </c>
      <c r="G816" s="52">
        <f t="shared" si="86"/>
        <v>26.175000000000001</v>
      </c>
      <c r="H816" s="53">
        <f t="shared" si="87"/>
        <v>1143798.9475159657</v>
      </c>
      <c r="I816" s="53">
        <f t="shared" si="88"/>
        <v>9.1108487441126815</v>
      </c>
      <c r="J816" s="53">
        <f t="shared" si="89"/>
        <v>1625939.6963395574</v>
      </c>
      <c r="K816" s="53">
        <f t="shared" si="90"/>
        <v>178461.93499702425</v>
      </c>
      <c r="L816" s="6"/>
    </row>
    <row r="817" spans="1:12" ht="14.4">
      <c r="A817" s="52" t="s">
        <v>41</v>
      </c>
      <c r="B817" s="52" t="s">
        <v>1694</v>
      </c>
      <c r="C817" s="52">
        <v>48</v>
      </c>
      <c r="D817" s="52">
        <v>0.377</v>
      </c>
      <c r="E817" s="52">
        <f t="shared" si="84"/>
        <v>3474.4319999999993</v>
      </c>
      <c r="F817" s="52">
        <f t="shared" si="85"/>
        <v>18.096</v>
      </c>
      <c r="G817" s="52">
        <f t="shared" si="86"/>
        <v>27.175000000000001</v>
      </c>
      <c r="H817" s="53">
        <f t="shared" si="87"/>
        <v>1244788.6195691959</v>
      </c>
      <c r="I817" s="53">
        <f t="shared" si="88"/>
        <v>3.3754189747074088</v>
      </c>
      <c r="J817" s="53">
        <f t="shared" si="89"/>
        <v>1726929.3683927879</v>
      </c>
      <c r="K817" s="53">
        <f t="shared" si="90"/>
        <v>511619.26307014469</v>
      </c>
      <c r="L817" s="6"/>
    </row>
    <row r="818" spans="1:12" ht="14.4">
      <c r="A818" s="52" t="s">
        <v>41</v>
      </c>
      <c r="B818" s="52" t="s">
        <v>1695</v>
      </c>
      <c r="C818" s="52">
        <v>48</v>
      </c>
      <c r="D818" s="52">
        <v>0.754</v>
      </c>
      <c r="E818" s="52">
        <f t="shared" si="84"/>
        <v>6948.8639999999987</v>
      </c>
      <c r="F818" s="52">
        <f t="shared" si="85"/>
        <v>36.192</v>
      </c>
      <c r="G818" s="52">
        <f t="shared" si="86"/>
        <v>27.175000000000001</v>
      </c>
      <c r="H818" s="53">
        <f t="shared" si="87"/>
        <v>1244788.6195691959</v>
      </c>
      <c r="I818" s="53">
        <f t="shared" si="88"/>
        <v>3.5725183568519996</v>
      </c>
      <c r="J818" s="53">
        <f t="shared" si="89"/>
        <v>1726929.3683927879</v>
      </c>
      <c r="K818" s="53">
        <f t="shared" si="90"/>
        <v>483392.72073454323</v>
      </c>
      <c r="L818" s="6"/>
    </row>
    <row r="819" spans="1:12" ht="14.4">
      <c r="A819" s="52" t="s">
        <v>41</v>
      </c>
      <c r="B819" s="52" t="s">
        <v>1696</v>
      </c>
      <c r="C819" s="52">
        <v>48</v>
      </c>
      <c r="D819" s="52">
        <v>1.1299999999999999</v>
      </c>
      <c r="E819" s="52">
        <f t="shared" si="84"/>
        <v>10414.079999999998</v>
      </c>
      <c r="F819" s="52">
        <f t="shared" si="85"/>
        <v>54.239999999999995</v>
      </c>
      <c r="G819" s="52">
        <f t="shared" si="86"/>
        <v>27.175000000000001</v>
      </c>
      <c r="H819" s="53">
        <f t="shared" si="87"/>
        <v>1244788.6195691959</v>
      </c>
      <c r="I819" s="53">
        <f t="shared" si="88"/>
        <v>3.7658699347419984</v>
      </c>
      <c r="J819" s="53">
        <f t="shared" si="89"/>
        <v>1726929.3683927879</v>
      </c>
      <c r="K819" s="53">
        <f t="shared" si="90"/>
        <v>458573.82180436369</v>
      </c>
      <c r="L819" s="6"/>
    </row>
    <row r="820" spans="1:12" ht="14.4">
      <c r="A820" s="52" t="s">
        <v>41</v>
      </c>
      <c r="B820" s="52" t="s">
        <v>1697</v>
      </c>
      <c r="C820" s="52">
        <v>48</v>
      </c>
      <c r="D820" s="52">
        <v>1.5069999999999999</v>
      </c>
      <c r="E820" s="52">
        <f t="shared" si="84"/>
        <v>13888.511999999999</v>
      </c>
      <c r="F820" s="52">
        <f t="shared" si="85"/>
        <v>72.335999999999999</v>
      </c>
      <c r="G820" s="52">
        <f t="shared" si="86"/>
        <v>27.175000000000001</v>
      </c>
      <c r="H820" s="53">
        <f t="shared" si="87"/>
        <v>1244788.6195691959</v>
      </c>
      <c r="I820" s="53">
        <f t="shared" si="88"/>
        <v>3.9565811348216249</v>
      </c>
      <c r="J820" s="53">
        <f t="shared" si="89"/>
        <v>1726929.3683927879</v>
      </c>
      <c r="K820" s="53">
        <f t="shared" si="90"/>
        <v>436470.10121799092</v>
      </c>
      <c r="L820" s="6"/>
    </row>
    <row r="821" spans="1:12" ht="14.4">
      <c r="A821" s="52" t="s">
        <v>41</v>
      </c>
      <c r="B821" s="52" t="s">
        <v>1698</v>
      </c>
      <c r="C821" s="52">
        <v>48</v>
      </c>
      <c r="D821" s="52">
        <v>1.8839999999999999</v>
      </c>
      <c r="E821" s="52">
        <f t="shared" si="84"/>
        <v>17362.943999999996</v>
      </c>
      <c r="F821" s="52">
        <f t="shared" si="85"/>
        <v>90.431999999999988</v>
      </c>
      <c r="G821" s="52">
        <f t="shared" si="86"/>
        <v>27.175000000000001</v>
      </c>
      <c r="H821" s="53">
        <f t="shared" si="87"/>
        <v>1244788.6195691959</v>
      </c>
      <c r="I821" s="53">
        <f t="shared" si="88"/>
        <v>4.1442100462174523</v>
      </c>
      <c r="J821" s="53">
        <f t="shared" si="89"/>
        <v>1726929.3683927879</v>
      </c>
      <c r="K821" s="53">
        <f t="shared" si="90"/>
        <v>416708.93828584033</v>
      </c>
      <c r="L821" s="6"/>
    </row>
    <row r="822" spans="1:12" ht="14.4">
      <c r="A822" s="52" t="s">
        <v>41</v>
      </c>
      <c r="B822" s="52" t="s">
        <v>1699</v>
      </c>
      <c r="C822" s="52">
        <v>48</v>
      </c>
      <c r="D822" s="52">
        <v>2.2610000000000001</v>
      </c>
      <c r="E822" s="52">
        <f t="shared" si="84"/>
        <v>20837.376</v>
      </c>
      <c r="F822" s="52">
        <f t="shared" si="85"/>
        <v>108.52800000000001</v>
      </c>
      <c r="G822" s="52">
        <f t="shared" si="86"/>
        <v>27.175000000000001</v>
      </c>
      <c r="H822" s="53">
        <f t="shared" si="87"/>
        <v>1244788.6195691959</v>
      </c>
      <c r="I822" s="53">
        <f t="shared" si="88"/>
        <v>4.3288307941909343</v>
      </c>
      <c r="J822" s="53">
        <f t="shared" si="89"/>
        <v>1726929.3683927879</v>
      </c>
      <c r="K822" s="53">
        <f t="shared" si="90"/>
        <v>398936.67609051324</v>
      </c>
      <c r="L822" s="6"/>
    </row>
    <row r="823" spans="1:12" ht="14.4">
      <c r="A823" s="52" t="s">
        <v>41</v>
      </c>
      <c r="B823" s="52" t="s">
        <v>1700</v>
      </c>
      <c r="C823" s="52">
        <v>48</v>
      </c>
      <c r="D823" s="52">
        <v>2.6379999999999999</v>
      </c>
      <c r="E823" s="52">
        <f t="shared" si="84"/>
        <v>24311.807999999997</v>
      </c>
      <c r="F823" s="52">
        <f t="shared" si="85"/>
        <v>126.624</v>
      </c>
      <c r="G823" s="52">
        <f t="shared" si="86"/>
        <v>27.175000000000001</v>
      </c>
      <c r="H823" s="53">
        <f t="shared" si="87"/>
        <v>1244788.6195691959</v>
      </c>
      <c r="I823" s="53">
        <f t="shared" si="88"/>
        <v>4.5105151460764743</v>
      </c>
      <c r="J823" s="53">
        <f t="shared" si="89"/>
        <v>1726929.3683927879</v>
      </c>
      <c r="K823" s="53">
        <f t="shared" si="90"/>
        <v>382867.43586150644</v>
      </c>
      <c r="L823" s="6"/>
    </row>
    <row r="824" spans="1:12" ht="14.4">
      <c r="A824" s="52" t="s">
        <v>41</v>
      </c>
      <c r="B824" s="52" t="s">
        <v>1701</v>
      </c>
      <c r="C824" s="52">
        <v>48</v>
      </c>
      <c r="D824" s="52">
        <v>3.0139999999999998</v>
      </c>
      <c r="E824" s="52">
        <f t="shared" si="84"/>
        <v>27777.023999999998</v>
      </c>
      <c r="F824" s="52">
        <f t="shared" si="85"/>
        <v>144.672</v>
      </c>
      <c r="G824" s="52">
        <f t="shared" si="86"/>
        <v>27.175000000000001</v>
      </c>
      <c r="H824" s="53">
        <f t="shared" si="87"/>
        <v>1244788.6195691959</v>
      </c>
      <c r="I824" s="53">
        <f t="shared" si="88"/>
        <v>4.68886201983387</v>
      </c>
      <c r="J824" s="53">
        <f t="shared" si="89"/>
        <v>1726929.3683927879</v>
      </c>
      <c r="K824" s="53">
        <f t="shared" si="90"/>
        <v>368304.5824526042</v>
      </c>
      <c r="L824" s="6"/>
    </row>
    <row r="825" spans="1:12" ht="14.4">
      <c r="A825" s="52" t="s">
        <v>41</v>
      </c>
      <c r="B825" s="52" t="s">
        <v>1702</v>
      </c>
      <c r="C825" s="52">
        <v>48</v>
      </c>
      <c r="D825" s="52">
        <v>3.391</v>
      </c>
      <c r="E825" s="52">
        <f t="shared" si="84"/>
        <v>31251.455999999995</v>
      </c>
      <c r="F825" s="52">
        <f t="shared" si="85"/>
        <v>162.768</v>
      </c>
      <c r="G825" s="52">
        <f t="shared" si="86"/>
        <v>27.175000000000001</v>
      </c>
      <c r="H825" s="53">
        <f t="shared" si="87"/>
        <v>1244788.6195691959</v>
      </c>
      <c r="I825" s="53">
        <f t="shared" si="88"/>
        <v>4.8648872492705388</v>
      </c>
      <c r="J825" s="53">
        <f t="shared" si="89"/>
        <v>1726929.3683927879</v>
      </c>
      <c r="K825" s="53">
        <f t="shared" si="90"/>
        <v>354978.29238524096</v>
      </c>
      <c r="L825" s="6"/>
    </row>
    <row r="826" spans="1:12" ht="14.4">
      <c r="A826" s="52" t="s">
        <v>41</v>
      </c>
      <c r="B826" s="52" t="s">
        <v>1703</v>
      </c>
      <c r="C826" s="52">
        <v>48</v>
      </c>
      <c r="D826" s="52">
        <v>3.7679999999999998</v>
      </c>
      <c r="E826" s="52">
        <f t="shared" si="84"/>
        <v>34725.887999999992</v>
      </c>
      <c r="F826" s="52">
        <f t="shared" si="85"/>
        <v>180.86399999999998</v>
      </c>
      <c r="G826" s="52">
        <f t="shared" si="86"/>
        <v>27.175000000000001</v>
      </c>
      <c r="H826" s="53">
        <f t="shared" si="87"/>
        <v>1244788.6195691959</v>
      </c>
      <c r="I826" s="53">
        <f t="shared" si="88"/>
        <v>5.0381779752874181</v>
      </c>
      <c r="J826" s="53">
        <f t="shared" si="89"/>
        <v>1726929.3683927879</v>
      </c>
      <c r="K826" s="53">
        <f t="shared" si="90"/>
        <v>342768.63121221319</v>
      </c>
      <c r="L826" s="6"/>
    </row>
    <row r="827" spans="1:12" ht="14.4">
      <c r="A827" s="52" t="s">
        <v>41</v>
      </c>
      <c r="B827" s="52" t="s">
        <v>1704</v>
      </c>
      <c r="C827" s="52">
        <v>48</v>
      </c>
      <c r="D827" s="52">
        <v>4.1449999999999996</v>
      </c>
      <c r="E827" s="52">
        <f t="shared" si="84"/>
        <v>38200.319999999992</v>
      </c>
      <c r="F827" s="52">
        <f t="shared" si="85"/>
        <v>198.95999999999998</v>
      </c>
      <c r="G827" s="52">
        <f t="shared" si="86"/>
        <v>27.175000000000001</v>
      </c>
      <c r="H827" s="53">
        <f t="shared" si="87"/>
        <v>1244788.6195691959</v>
      </c>
      <c r="I827" s="53">
        <f t="shared" si="88"/>
        <v>5.2087974264010546</v>
      </c>
      <c r="J827" s="53">
        <f t="shared" si="89"/>
        <v>1726929.3683927879</v>
      </c>
      <c r="K827" s="53">
        <f t="shared" si="90"/>
        <v>331540.89649172354</v>
      </c>
      <c r="L827" s="6"/>
    </row>
    <row r="828" spans="1:12" ht="14.4">
      <c r="A828" s="52" t="s">
        <v>41</v>
      </c>
      <c r="B828" s="52" t="s">
        <v>1705</v>
      </c>
      <c r="C828" s="52">
        <v>48</v>
      </c>
      <c r="D828" s="52">
        <v>4.5220000000000002</v>
      </c>
      <c r="E828" s="52">
        <f t="shared" si="84"/>
        <v>41674.752</v>
      </c>
      <c r="F828" s="52">
        <f t="shared" si="85"/>
        <v>217.05600000000001</v>
      </c>
      <c r="G828" s="52">
        <f t="shared" si="86"/>
        <v>27.175000000000001</v>
      </c>
      <c r="H828" s="53">
        <f t="shared" si="87"/>
        <v>1244788.6195691959</v>
      </c>
      <c r="I828" s="53">
        <f t="shared" si="88"/>
        <v>5.3768068967035925</v>
      </c>
      <c r="J828" s="53">
        <f t="shared" si="89"/>
        <v>1726929.3683927879</v>
      </c>
      <c r="K828" s="53">
        <f t="shared" si="90"/>
        <v>321181.21434703784</v>
      </c>
      <c r="L828" s="6"/>
    </row>
    <row r="829" spans="1:12" ht="14.4">
      <c r="A829" s="52" t="s">
        <v>41</v>
      </c>
      <c r="B829" s="52" t="s">
        <v>1706</v>
      </c>
      <c r="C829" s="52">
        <v>48</v>
      </c>
      <c r="D829" s="52">
        <v>4.8979999999999997</v>
      </c>
      <c r="E829" s="52">
        <f t="shared" si="84"/>
        <v>45139.967999999993</v>
      </c>
      <c r="F829" s="52">
        <f t="shared" si="85"/>
        <v>235.10399999999998</v>
      </c>
      <c r="G829" s="52">
        <f t="shared" si="86"/>
        <v>27.175000000000001</v>
      </c>
      <c r="H829" s="53">
        <f t="shared" si="87"/>
        <v>1244788.6195691959</v>
      </c>
      <c r="I829" s="53">
        <f t="shared" si="88"/>
        <v>5.5418302587623698</v>
      </c>
      <c r="J829" s="53">
        <f t="shared" si="89"/>
        <v>1726929.3683927879</v>
      </c>
      <c r="K829" s="53">
        <f t="shared" si="90"/>
        <v>311617.15313497436</v>
      </c>
      <c r="L829" s="6"/>
    </row>
    <row r="830" spans="1:12" ht="14.4">
      <c r="A830" s="52" t="s">
        <v>41</v>
      </c>
      <c r="B830" s="52" t="s">
        <v>1707</v>
      </c>
      <c r="C830" s="52">
        <v>48</v>
      </c>
      <c r="D830" s="52">
        <v>5.2750000000000004</v>
      </c>
      <c r="E830" s="52">
        <f t="shared" si="84"/>
        <v>48614.400000000001</v>
      </c>
      <c r="F830" s="52">
        <f t="shared" si="85"/>
        <v>253.20000000000002</v>
      </c>
      <c r="G830" s="52">
        <f t="shared" si="86"/>
        <v>27.175000000000001</v>
      </c>
      <c r="H830" s="53">
        <f t="shared" si="87"/>
        <v>1244788.6195691959</v>
      </c>
      <c r="I830" s="53">
        <f t="shared" si="88"/>
        <v>5.704802813552206</v>
      </c>
      <c r="J830" s="53">
        <f t="shared" si="89"/>
        <v>1726929.3683927879</v>
      </c>
      <c r="K830" s="53">
        <f t="shared" si="90"/>
        <v>302714.99731600395</v>
      </c>
      <c r="L830" s="6"/>
    </row>
    <row r="831" spans="1:12" ht="14.4">
      <c r="A831" s="52" t="s">
        <v>41</v>
      </c>
      <c r="B831" s="52" t="s">
        <v>1708</v>
      </c>
      <c r="C831" s="52">
        <v>48</v>
      </c>
      <c r="D831" s="52">
        <v>5.6520000000000001</v>
      </c>
      <c r="E831" s="52">
        <f t="shared" si="84"/>
        <v>52088.831999999995</v>
      </c>
      <c r="F831" s="52">
        <f t="shared" si="85"/>
        <v>271.29599999999999</v>
      </c>
      <c r="G831" s="52">
        <f t="shared" si="86"/>
        <v>27.175000000000001</v>
      </c>
      <c r="H831" s="53">
        <f t="shared" si="87"/>
        <v>1244788.6195691959</v>
      </c>
      <c r="I831" s="53">
        <f t="shared" si="88"/>
        <v>5.8653382349031054</v>
      </c>
      <c r="J831" s="53">
        <f t="shared" si="89"/>
        <v>1726929.3683927879</v>
      </c>
      <c r="K831" s="53">
        <f t="shared" si="90"/>
        <v>294429.63035213883</v>
      </c>
      <c r="L831" s="6"/>
    </row>
    <row r="832" spans="1:12" ht="14.4">
      <c r="A832" s="52" t="s">
        <v>41</v>
      </c>
      <c r="B832" s="52" t="s">
        <v>1709</v>
      </c>
      <c r="C832" s="52">
        <v>48</v>
      </c>
      <c r="D832" s="52">
        <v>6.0289999999999999</v>
      </c>
      <c r="E832" s="52">
        <f t="shared" si="84"/>
        <v>55563.263999999996</v>
      </c>
      <c r="F832" s="52">
        <f t="shared" si="85"/>
        <v>289.392</v>
      </c>
      <c r="G832" s="52">
        <f t="shared" si="86"/>
        <v>27.175000000000001</v>
      </c>
      <c r="H832" s="53">
        <f t="shared" si="87"/>
        <v>1244788.6195691959</v>
      </c>
      <c r="I832" s="53">
        <f t="shared" si="88"/>
        <v>6.0234907853660324</v>
      </c>
      <c r="J832" s="53">
        <f t="shared" si="89"/>
        <v>1726929.3683927879</v>
      </c>
      <c r="K832" s="53">
        <f t="shared" si="90"/>
        <v>286699.09690711793</v>
      </c>
      <c r="L832" s="6"/>
    </row>
    <row r="833" spans="1:12" ht="14.4">
      <c r="A833" s="52" t="s">
        <v>41</v>
      </c>
      <c r="B833" s="52" t="s">
        <v>1710</v>
      </c>
      <c r="C833" s="52">
        <v>48</v>
      </c>
      <c r="D833" s="52">
        <v>6.4059999999999997</v>
      </c>
      <c r="E833" s="52">
        <f t="shared" si="84"/>
        <v>59037.695999999996</v>
      </c>
      <c r="F833" s="52">
        <f t="shared" si="85"/>
        <v>307.488</v>
      </c>
      <c r="G833" s="52">
        <f t="shared" si="86"/>
        <v>27.175000000000001</v>
      </c>
      <c r="H833" s="53">
        <f t="shared" si="87"/>
        <v>1244788.6195691959</v>
      </c>
      <c r="I833" s="53">
        <f t="shared" si="88"/>
        <v>6.1793131284915699</v>
      </c>
      <c r="J833" s="53">
        <f t="shared" si="89"/>
        <v>1726929.3683927879</v>
      </c>
      <c r="K833" s="53">
        <f t="shared" si="90"/>
        <v>279469.4705517129</v>
      </c>
      <c r="L833" s="6"/>
    </row>
    <row r="834" spans="1:12" ht="14.4">
      <c r="A834" s="52" t="s">
        <v>41</v>
      </c>
      <c r="B834" s="52" t="s">
        <v>1711</v>
      </c>
      <c r="C834" s="52">
        <v>48</v>
      </c>
      <c r="D834" s="52">
        <v>6.782</v>
      </c>
      <c r="E834" s="52">
        <f t="shared" si="84"/>
        <v>62502.911999999989</v>
      </c>
      <c r="F834" s="52">
        <f t="shared" si="85"/>
        <v>325.536</v>
      </c>
      <c r="G834" s="52">
        <f t="shared" si="86"/>
        <v>27.175000000000001</v>
      </c>
      <c r="H834" s="53">
        <f t="shared" si="87"/>
        <v>1244788.6195691959</v>
      </c>
      <c r="I834" s="53">
        <f t="shared" si="88"/>
        <v>6.3324520813550507</v>
      </c>
      <c r="J834" s="53">
        <f t="shared" si="89"/>
        <v>1726929.3683927879</v>
      </c>
      <c r="K834" s="53">
        <f t="shared" si="90"/>
        <v>272711.00455342897</v>
      </c>
      <c r="L834" s="6"/>
    </row>
    <row r="835" spans="1:12" ht="14.4">
      <c r="A835" s="52" t="s">
        <v>41</v>
      </c>
      <c r="B835" s="52" t="s">
        <v>1712</v>
      </c>
      <c r="C835" s="52">
        <v>48</v>
      </c>
      <c r="D835" s="52">
        <v>7.1589999999999998</v>
      </c>
      <c r="E835" s="52">
        <f t="shared" ref="E835:E898" si="91">(1/12)*D835*(C835)^3</f>
        <v>65977.343999999983</v>
      </c>
      <c r="F835" s="52">
        <f t="shared" ref="F835:F898" si="92">(C835*D835)</f>
        <v>343.63200000000001</v>
      </c>
      <c r="G835" s="52">
        <f t="shared" ref="G835:G898" si="93">($O$5+C835)/2</f>
        <v>27.175000000000001</v>
      </c>
      <c r="H835" s="53">
        <f t="shared" ref="H835:H898" si="94">$R$5+$P$5*(G835-$I$2)^2</f>
        <v>1244788.6195691959</v>
      </c>
      <c r="I835" s="53">
        <f t="shared" ref="I835:I898" si="95">($P$5*$Q$5+F835*G835)/(F835+$P$5)</f>
        <v>6.4837717435124658</v>
      </c>
      <c r="J835" s="53">
        <f t="shared" ref="J835:J898" si="96">SUM($S$5+H835)</f>
        <v>1726929.3683927879</v>
      </c>
      <c r="K835" s="53">
        <f t="shared" ref="K835:K898" si="97">J835/I835</f>
        <v>266346.41636185284</v>
      </c>
      <c r="L835" s="6"/>
    </row>
    <row r="836" spans="1:12" ht="14.4">
      <c r="A836" s="52" t="s">
        <v>41</v>
      </c>
      <c r="B836" s="52" t="s">
        <v>1713</v>
      </c>
      <c r="C836" s="52">
        <v>48</v>
      </c>
      <c r="D836" s="52">
        <v>7.5359999999999996</v>
      </c>
      <c r="E836" s="52">
        <f t="shared" si="91"/>
        <v>69451.775999999983</v>
      </c>
      <c r="F836" s="52">
        <f t="shared" si="92"/>
        <v>361.72799999999995</v>
      </c>
      <c r="G836" s="52">
        <f t="shared" si="93"/>
        <v>27.175000000000001</v>
      </c>
      <c r="H836" s="53">
        <f t="shared" si="94"/>
        <v>1244788.6195691959</v>
      </c>
      <c r="I836" s="53">
        <f t="shared" si="95"/>
        <v>6.6329100410340125</v>
      </c>
      <c r="J836" s="53">
        <f t="shared" si="96"/>
        <v>1726929.3683927879</v>
      </c>
      <c r="K836" s="53">
        <f t="shared" si="97"/>
        <v>260357.72499691171</v>
      </c>
      <c r="L836" s="6"/>
    </row>
    <row r="837" spans="1:12" ht="14.4">
      <c r="A837" s="52" t="s">
        <v>41</v>
      </c>
      <c r="B837" s="52" t="s">
        <v>1714</v>
      </c>
      <c r="C837" s="52">
        <v>48</v>
      </c>
      <c r="D837" s="52">
        <v>7.9130000000000003</v>
      </c>
      <c r="E837" s="52">
        <f t="shared" si="91"/>
        <v>72926.207999999999</v>
      </c>
      <c r="F837" s="52">
        <f t="shared" si="92"/>
        <v>379.82400000000001</v>
      </c>
      <c r="G837" s="52">
        <f t="shared" si="93"/>
        <v>27.175000000000001</v>
      </c>
      <c r="H837" s="53">
        <f t="shared" si="94"/>
        <v>1244788.6195691959</v>
      </c>
      <c r="I837" s="53">
        <f t="shared" si="95"/>
        <v>6.7799138049109624</v>
      </c>
      <c r="J837" s="53">
        <f t="shared" si="96"/>
        <v>1726929.3683927879</v>
      </c>
      <c r="K837" s="53">
        <f t="shared" si="97"/>
        <v>254712.58456735895</v>
      </c>
      <c r="L837" s="6"/>
    </row>
    <row r="838" spans="1:12" ht="14.4">
      <c r="A838" s="52" t="s">
        <v>41</v>
      </c>
      <c r="B838" s="52" t="s">
        <v>1715</v>
      </c>
      <c r="C838" s="52">
        <v>48</v>
      </c>
      <c r="D838" s="52">
        <v>8.2899999999999991</v>
      </c>
      <c r="E838" s="52">
        <f t="shared" si="91"/>
        <v>76400.639999999985</v>
      </c>
      <c r="F838" s="52">
        <f t="shared" si="92"/>
        <v>397.91999999999996</v>
      </c>
      <c r="G838" s="52">
        <f t="shared" si="93"/>
        <v>27.175000000000001</v>
      </c>
      <c r="H838" s="53">
        <f t="shared" si="94"/>
        <v>1244788.6195691959</v>
      </c>
      <c r="I838" s="53">
        <f t="shared" si="95"/>
        <v>6.9248285351276193</v>
      </c>
      <c r="J838" s="53">
        <f t="shared" si="96"/>
        <v>1726929.3683927879</v>
      </c>
      <c r="K838" s="53">
        <f t="shared" si="97"/>
        <v>249382.25685048848</v>
      </c>
      <c r="L838" s="6"/>
    </row>
    <row r="839" spans="1:12" ht="14.4">
      <c r="A839" s="52" t="s">
        <v>41</v>
      </c>
      <c r="B839" s="52" t="s">
        <v>1716</v>
      </c>
      <c r="C839" s="52">
        <v>48</v>
      </c>
      <c r="D839" s="52">
        <v>8.6660000000000004</v>
      </c>
      <c r="E839" s="52">
        <f t="shared" si="91"/>
        <v>79865.856</v>
      </c>
      <c r="F839" s="52">
        <f t="shared" si="92"/>
        <v>415.96800000000002</v>
      </c>
      <c r="G839" s="52">
        <f t="shared" si="93"/>
        <v>27.175000000000001</v>
      </c>
      <c r="H839" s="53">
        <f t="shared" si="94"/>
        <v>1244788.6195691959</v>
      </c>
      <c r="I839" s="53">
        <f t="shared" si="95"/>
        <v>7.0673221489797609</v>
      </c>
      <c r="J839" s="53">
        <f t="shared" si="96"/>
        <v>1726929.3683927879</v>
      </c>
      <c r="K839" s="53">
        <f t="shared" si="97"/>
        <v>244354.13187469987</v>
      </c>
      <c r="L839" s="6"/>
    </row>
    <row r="840" spans="1:12" ht="14.4">
      <c r="A840" s="52" t="s">
        <v>41</v>
      </c>
      <c r="B840" s="52" t="s">
        <v>1717</v>
      </c>
      <c r="C840" s="52">
        <v>48</v>
      </c>
      <c r="D840" s="52">
        <v>9.0429999999999993</v>
      </c>
      <c r="E840" s="52">
        <f t="shared" si="91"/>
        <v>83340.288</v>
      </c>
      <c r="F840" s="52">
        <f t="shared" si="92"/>
        <v>434.06399999999996</v>
      </c>
      <c r="G840" s="52">
        <f t="shared" si="93"/>
        <v>27.175000000000001</v>
      </c>
      <c r="H840" s="53">
        <f t="shared" si="94"/>
        <v>1244788.6195691959</v>
      </c>
      <c r="I840" s="53">
        <f t="shared" si="95"/>
        <v>7.2081954747296644</v>
      </c>
      <c r="J840" s="53">
        <f t="shared" si="96"/>
        <v>1726929.3683927879</v>
      </c>
      <c r="K840" s="53">
        <f t="shared" si="97"/>
        <v>239578.59833949001</v>
      </c>
      <c r="L840" s="6"/>
    </row>
    <row r="841" spans="1:12" ht="14.4">
      <c r="A841" s="52" t="s">
        <v>41</v>
      </c>
      <c r="B841" s="52" t="s">
        <v>1718</v>
      </c>
      <c r="C841" s="52">
        <v>48</v>
      </c>
      <c r="D841" s="52">
        <v>9.42</v>
      </c>
      <c r="E841" s="52">
        <f t="shared" si="91"/>
        <v>86814.719999999987</v>
      </c>
      <c r="F841" s="52">
        <f t="shared" si="92"/>
        <v>452.15999999999997</v>
      </c>
      <c r="G841" s="52">
        <f t="shared" si="93"/>
        <v>27.175000000000001</v>
      </c>
      <c r="H841" s="53">
        <f t="shared" si="94"/>
        <v>1244788.6195691959</v>
      </c>
      <c r="I841" s="53">
        <f t="shared" si="95"/>
        <v>7.347108631207746</v>
      </c>
      <c r="J841" s="53">
        <f t="shared" si="96"/>
        <v>1726929.3683927879</v>
      </c>
      <c r="K841" s="53">
        <f t="shared" si="97"/>
        <v>235048.84098997031</v>
      </c>
      <c r="L841" s="6"/>
    </row>
    <row r="842" spans="1:12" ht="14.4">
      <c r="A842" s="52" t="s">
        <v>41</v>
      </c>
      <c r="B842" s="52" t="s">
        <v>1719</v>
      </c>
      <c r="C842" s="52">
        <v>48</v>
      </c>
      <c r="D842" s="52">
        <v>9.7970000000000006</v>
      </c>
      <c r="E842" s="52">
        <f t="shared" si="91"/>
        <v>90289.152000000002</v>
      </c>
      <c r="F842" s="52">
        <f t="shared" si="92"/>
        <v>470.25600000000003</v>
      </c>
      <c r="G842" s="52">
        <f t="shared" si="93"/>
        <v>27.175000000000001</v>
      </c>
      <c r="H842" s="53">
        <f t="shared" si="94"/>
        <v>1244788.6195691959</v>
      </c>
      <c r="I842" s="53">
        <f t="shared" si="95"/>
        <v>7.4841022476476988</v>
      </c>
      <c r="J842" s="53">
        <f t="shared" si="96"/>
        <v>1726929.3683927879</v>
      </c>
      <c r="K842" s="53">
        <f t="shared" si="97"/>
        <v>230746.36225548264</v>
      </c>
      <c r="L842" s="6"/>
    </row>
    <row r="843" spans="1:12" ht="14.4">
      <c r="A843" s="52" t="s">
        <v>41</v>
      </c>
      <c r="B843" s="52" t="s">
        <v>1720</v>
      </c>
      <c r="C843" s="52">
        <v>48</v>
      </c>
      <c r="D843" s="52">
        <v>10.17</v>
      </c>
      <c r="E843" s="52">
        <f t="shared" si="91"/>
        <v>93726.719999999987</v>
      </c>
      <c r="F843" s="52">
        <f t="shared" si="92"/>
        <v>488.15999999999997</v>
      </c>
      <c r="G843" s="52">
        <f t="shared" si="93"/>
        <v>27.175000000000001</v>
      </c>
      <c r="H843" s="53">
        <f t="shared" si="94"/>
        <v>1244788.6195691959</v>
      </c>
      <c r="I843" s="53">
        <f t="shared" si="95"/>
        <v>7.6177920052693846</v>
      </c>
      <c r="J843" s="53">
        <f t="shared" si="96"/>
        <v>1726929.3683927879</v>
      </c>
      <c r="K843" s="53">
        <f t="shared" si="97"/>
        <v>226696.83908384937</v>
      </c>
      <c r="L843" s="6"/>
    </row>
    <row r="844" spans="1:12" ht="14.4">
      <c r="A844" s="52" t="s">
        <v>41</v>
      </c>
      <c r="B844" s="52" t="s">
        <v>1721</v>
      </c>
      <c r="C844" s="52">
        <v>48</v>
      </c>
      <c r="D844" s="52">
        <v>10.55</v>
      </c>
      <c r="E844" s="52">
        <f t="shared" si="91"/>
        <v>97228.800000000003</v>
      </c>
      <c r="F844" s="52">
        <f t="shared" si="92"/>
        <v>506.40000000000003</v>
      </c>
      <c r="G844" s="52">
        <f t="shared" si="93"/>
        <v>27.175000000000001</v>
      </c>
      <c r="H844" s="53">
        <f t="shared" si="94"/>
        <v>1244788.6195691959</v>
      </c>
      <c r="I844" s="53">
        <f t="shared" si="95"/>
        <v>7.7521367357647897</v>
      </c>
      <c r="J844" s="53">
        <f t="shared" si="96"/>
        <v>1726929.3683927879</v>
      </c>
      <c r="K844" s="53">
        <f t="shared" si="97"/>
        <v>222768.17698861411</v>
      </c>
      <c r="L844" s="6"/>
    </row>
    <row r="845" spans="1:12" ht="14.4">
      <c r="A845" s="52" t="s">
        <v>41</v>
      </c>
      <c r="B845" s="52" t="s">
        <v>1722</v>
      </c>
      <c r="C845" s="52">
        <v>48</v>
      </c>
      <c r="D845" s="52">
        <v>10.93</v>
      </c>
      <c r="E845" s="52">
        <f t="shared" si="91"/>
        <v>100730.87999999999</v>
      </c>
      <c r="F845" s="52">
        <f t="shared" si="92"/>
        <v>524.64</v>
      </c>
      <c r="G845" s="52">
        <f t="shared" si="93"/>
        <v>27.175000000000001</v>
      </c>
      <c r="H845" s="53">
        <f t="shared" si="94"/>
        <v>1244788.6195691959</v>
      </c>
      <c r="I845" s="53">
        <f t="shared" si="95"/>
        <v>7.8846483445288875</v>
      </c>
      <c r="J845" s="53">
        <f t="shared" si="96"/>
        <v>1726929.3683927879</v>
      </c>
      <c r="K845" s="53">
        <f t="shared" si="97"/>
        <v>219024.272603241</v>
      </c>
      <c r="L845" s="6"/>
    </row>
    <row r="846" spans="1:12" ht="14.4">
      <c r="A846" s="52" t="s">
        <v>41</v>
      </c>
      <c r="B846" s="52" t="s">
        <v>1723</v>
      </c>
      <c r="C846" s="52">
        <v>48</v>
      </c>
      <c r="D846" s="52">
        <v>11.3</v>
      </c>
      <c r="E846" s="52">
        <f t="shared" si="91"/>
        <v>104140.8</v>
      </c>
      <c r="F846" s="52">
        <f t="shared" si="92"/>
        <v>542.40000000000009</v>
      </c>
      <c r="G846" s="52">
        <f t="shared" si="93"/>
        <v>27.175000000000001</v>
      </c>
      <c r="H846" s="53">
        <f t="shared" si="94"/>
        <v>1244788.6195691959</v>
      </c>
      <c r="I846" s="53">
        <f t="shared" si="95"/>
        <v>8.0119469083804962</v>
      </c>
      <c r="J846" s="53">
        <f t="shared" si="96"/>
        <v>1726929.3683927879</v>
      </c>
      <c r="K846" s="53">
        <f t="shared" si="97"/>
        <v>215544.28507088829</v>
      </c>
      <c r="L846" s="6"/>
    </row>
    <row r="847" spans="1:12" ht="14.4">
      <c r="A847" s="52" t="s">
        <v>41</v>
      </c>
      <c r="B847" s="52" t="s">
        <v>1724</v>
      </c>
      <c r="C847" s="52">
        <v>48</v>
      </c>
      <c r="D847" s="52">
        <v>11.68</v>
      </c>
      <c r="E847" s="52">
        <f t="shared" si="91"/>
        <v>107642.87999999999</v>
      </c>
      <c r="F847" s="52">
        <f t="shared" si="92"/>
        <v>560.64</v>
      </c>
      <c r="G847" s="52">
        <f t="shared" si="93"/>
        <v>27.175000000000001</v>
      </c>
      <c r="H847" s="53">
        <f t="shared" si="94"/>
        <v>1244788.6195691959</v>
      </c>
      <c r="I847" s="53">
        <f t="shared" si="95"/>
        <v>8.1409489140243778</v>
      </c>
      <c r="J847" s="53">
        <f t="shared" si="96"/>
        <v>1726929.3683927879</v>
      </c>
      <c r="K847" s="53">
        <f t="shared" si="97"/>
        <v>212128.75631952609</v>
      </c>
      <c r="L847" s="6"/>
    </row>
    <row r="848" spans="1:12" ht="14.4">
      <c r="A848" s="52" t="s">
        <v>41</v>
      </c>
      <c r="B848" s="52" t="s">
        <v>1725</v>
      </c>
      <c r="C848" s="52">
        <v>48</v>
      </c>
      <c r="D848" s="52">
        <v>12.06</v>
      </c>
      <c r="E848" s="52">
        <f t="shared" si="91"/>
        <v>111144.95999999999</v>
      </c>
      <c r="F848" s="52">
        <f t="shared" si="92"/>
        <v>578.88</v>
      </c>
      <c r="G848" s="52">
        <f t="shared" si="93"/>
        <v>27.175000000000001</v>
      </c>
      <c r="H848" s="53">
        <f t="shared" si="94"/>
        <v>1244788.6195691959</v>
      </c>
      <c r="I848" s="53">
        <f t="shared" si="95"/>
        <v>8.2682256998950194</v>
      </c>
      <c r="J848" s="53">
        <f t="shared" si="96"/>
        <v>1726929.3683927879</v>
      </c>
      <c r="K848" s="53">
        <f t="shared" si="97"/>
        <v>208863.35606618895</v>
      </c>
      <c r="L848" s="6"/>
    </row>
    <row r="849" spans="1:12" ht="14.4">
      <c r="A849" s="52" t="s">
        <v>41</v>
      </c>
      <c r="B849" s="52" t="s">
        <v>1726</v>
      </c>
      <c r="C849" s="52">
        <v>48</v>
      </c>
      <c r="D849" s="52">
        <v>12.43</v>
      </c>
      <c r="E849" s="52">
        <f t="shared" si="91"/>
        <v>114554.87999999998</v>
      </c>
      <c r="F849" s="52">
        <f t="shared" si="92"/>
        <v>596.64</v>
      </c>
      <c r="G849" s="52">
        <f t="shared" si="93"/>
        <v>27.175000000000001</v>
      </c>
      <c r="H849" s="53">
        <f t="shared" si="94"/>
        <v>1244788.6195691959</v>
      </c>
      <c r="I849" s="53">
        <f t="shared" si="95"/>
        <v>8.3905281297895584</v>
      </c>
      <c r="J849" s="53">
        <f t="shared" si="96"/>
        <v>1726929.3683927879</v>
      </c>
      <c r="K849" s="53">
        <f t="shared" si="97"/>
        <v>205818.91171564438</v>
      </c>
      <c r="L849" s="6"/>
    </row>
    <row r="850" spans="1:12" ht="14.4">
      <c r="A850" s="52" t="s">
        <v>41</v>
      </c>
      <c r="B850" s="52" t="s">
        <v>1727</v>
      </c>
      <c r="C850" s="52">
        <v>48</v>
      </c>
      <c r="D850" s="52">
        <v>12.81</v>
      </c>
      <c r="E850" s="52">
        <f t="shared" si="91"/>
        <v>118056.95999999999</v>
      </c>
      <c r="F850" s="52">
        <f t="shared" si="92"/>
        <v>614.88</v>
      </c>
      <c r="G850" s="52">
        <f t="shared" si="93"/>
        <v>27.175000000000001</v>
      </c>
      <c r="H850" s="53">
        <f t="shared" si="94"/>
        <v>1244788.6195691959</v>
      </c>
      <c r="I850" s="53">
        <f t="shared" si="95"/>
        <v>8.5144998984084914</v>
      </c>
      <c r="J850" s="53">
        <f t="shared" si="96"/>
        <v>1726929.3683927879</v>
      </c>
      <c r="K850" s="53">
        <f t="shared" si="97"/>
        <v>202822.17264640299</v>
      </c>
      <c r="L850" s="6"/>
    </row>
    <row r="851" spans="1:12" ht="14.4">
      <c r="A851" s="52" t="s">
        <v>41</v>
      </c>
      <c r="B851" s="52" t="s">
        <v>1728</v>
      </c>
      <c r="C851" s="52">
        <v>48</v>
      </c>
      <c r="D851" s="52">
        <v>13.19</v>
      </c>
      <c r="E851" s="52">
        <f t="shared" si="91"/>
        <v>121559.03999999999</v>
      </c>
      <c r="F851" s="52">
        <f t="shared" si="92"/>
        <v>633.12</v>
      </c>
      <c r="G851" s="52">
        <f t="shared" si="93"/>
        <v>27.175000000000001</v>
      </c>
      <c r="H851" s="53">
        <f t="shared" si="94"/>
        <v>1244788.6195691959</v>
      </c>
      <c r="I851" s="53">
        <f t="shared" si="95"/>
        <v>8.6368460441355523</v>
      </c>
      <c r="J851" s="53">
        <f t="shared" si="96"/>
        <v>1726929.3683927879</v>
      </c>
      <c r="K851" s="53">
        <f t="shared" si="97"/>
        <v>199949.07395221878</v>
      </c>
      <c r="L851" s="6"/>
    </row>
    <row r="852" spans="1:12" ht="14.4">
      <c r="A852" s="52" t="s">
        <v>41</v>
      </c>
      <c r="B852" s="52" t="s">
        <v>1729</v>
      </c>
      <c r="C852" s="52">
        <v>48</v>
      </c>
      <c r="D852" s="52">
        <v>13.57</v>
      </c>
      <c r="E852" s="52">
        <f t="shared" si="91"/>
        <v>125061.12</v>
      </c>
      <c r="F852" s="52">
        <f t="shared" si="92"/>
        <v>651.36</v>
      </c>
      <c r="G852" s="52">
        <f t="shared" si="93"/>
        <v>27.175000000000001</v>
      </c>
      <c r="H852" s="53">
        <f t="shared" si="94"/>
        <v>1244788.6195691959</v>
      </c>
      <c r="I852" s="53">
        <f t="shared" si="95"/>
        <v>8.75759833351335</v>
      </c>
      <c r="J852" s="53">
        <f t="shared" si="96"/>
        <v>1726929.3683927879</v>
      </c>
      <c r="K852" s="53">
        <f t="shared" si="97"/>
        <v>197192.11850402175</v>
      </c>
      <c r="L852" s="6"/>
    </row>
    <row r="853" spans="1:12" ht="14.4">
      <c r="A853" s="52" t="s">
        <v>41</v>
      </c>
      <c r="B853" s="52" t="s">
        <v>1730</v>
      </c>
      <c r="C853" s="52">
        <v>48</v>
      </c>
      <c r="D853" s="52">
        <v>13.94</v>
      </c>
      <c r="E853" s="52">
        <f t="shared" si="91"/>
        <v>128471.03999999999</v>
      </c>
      <c r="F853" s="52">
        <f t="shared" si="92"/>
        <v>669.12</v>
      </c>
      <c r="G853" s="52">
        <f t="shared" si="93"/>
        <v>27.175000000000001</v>
      </c>
      <c r="H853" s="53">
        <f t="shared" si="94"/>
        <v>1244788.6195691959</v>
      </c>
      <c r="I853" s="53">
        <f t="shared" si="95"/>
        <v>8.8736709158674341</v>
      </c>
      <c r="J853" s="53">
        <f t="shared" si="96"/>
        <v>1726929.3683927879</v>
      </c>
      <c r="K853" s="53">
        <f t="shared" si="97"/>
        <v>194612.73522153983</v>
      </c>
      <c r="L853" s="6"/>
    </row>
    <row r="854" spans="1:12" ht="14.4">
      <c r="A854" s="52" t="s">
        <v>41</v>
      </c>
      <c r="B854" s="52" t="s">
        <v>1731</v>
      </c>
      <c r="C854" s="52">
        <v>48</v>
      </c>
      <c r="D854" s="52">
        <v>14.32</v>
      </c>
      <c r="E854" s="52">
        <f t="shared" si="91"/>
        <v>131973.12</v>
      </c>
      <c r="F854" s="52">
        <f t="shared" si="92"/>
        <v>687.36</v>
      </c>
      <c r="G854" s="52">
        <f t="shared" si="93"/>
        <v>27.175000000000001</v>
      </c>
      <c r="H854" s="53">
        <f t="shared" si="94"/>
        <v>1244788.6195691959</v>
      </c>
      <c r="I854" s="53">
        <f t="shared" si="95"/>
        <v>8.9913674855317929</v>
      </c>
      <c r="J854" s="53">
        <f t="shared" si="96"/>
        <v>1726929.3683927879</v>
      </c>
      <c r="K854" s="53">
        <f t="shared" si="97"/>
        <v>192065.26384019203</v>
      </c>
      <c r="L854" s="6"/>
    </row>
    <row r="855" spans="1:12" ht="14.4">
      <c r="A855" s="52" t="s">
        <v>41</v>
      </c>
      <c r="B855" s="52" t="s">
        <v>1732</v>
      </c>
      <c r="C855" s="52">
        <v>48</v>
      </c>
      <c r="D855" s="52">
        <v>14.7</v>
      </c>
      <c r="E855" s="52">
        <f t="shared" si="91"/>
        <v>135475.19999999998</v>
      </c>
      <c r="F855" s="52">
        <f t="shared" si="92"/>
        <v>705.59999999999991</v>
      </c>
      <c r="G855" s="52">
        <f t="shared" si="93"/>
        <v>27.175000000000001</v>
      </c>
      <c r="H855" s="53">
        <f t="shared" si="94"/>
        <v>1244788.6195691959</v>
      </c>
      <c r="I855" s="53">
        <f t="shared" si="95"/>
        <v>9.1075599058702181</v>
      </c>
      <c r="J855" s="53">
        <f t="shared" si="96"/>
        <v>1726929.3683927879</v>
      </c>
      <c r="K855" s="53">
        <f t="shared" si="97"/>
        <v>189614.93377383187</v>
      </c>
      <c r="L855" s="6"/>
    </row>
    <row r="856" spans="1:12" ht="14.4">
      <c r="A856" s="52" t="s">
        <v>41</v>
      </c>
      <c r="B856" s="52" t="s">
        <v>1733</v>
      </c>
      <c r="C856" s="52">
        <v>48</v>
      </c>
      <c r="D856" s="52">
        <v>15.07</v>
      </c>
      <c r="E856" s="52">
        <f t="shared" si="91"/>
        <v>138885.12</v>
      </c>
      <c r="F856" s="52">
        <f t="shared" si="92"/>
        <v>723.36</v>
      </c>
      <c r="G856" s="52">
        <f t="shared" si="93"/>
        <v>27.175000000000001</v>
      </c>
      <c r="H856" s="53">
        <f t="shared" si="94"/>
        <v>1244788.6195691959</v>
      </c>
      <c r="I856" s="53">
        <f t="shared" si="95"/>
        <v>9.2192766283350309</v>
      </c>
      <c r="J856" s="53">
        <f t="shared" si="96"/>
        <v>1726929.3683927879</v>
      </c>
      <c r="K856" s="53">
        <f t="shared" si="97"/>
        <v>187317.23084272668</v>
      </c>
      <c r="L856" s="6"/>
    </row>
    <row r="857" spans="1:12" ht="14.4">
      <c r="A857" s="52" t="s">
        <v>41</v>
      </c>
      <c r="B857" s="52" t="s">
        <v>1734</v>
      </c>
      <c r="C857" s="52">
        <v>48</v>
      </c>
      <c r="D857" s="52">
        <v>15.45</v>
      </c>
      <c r="E857" s="52">
        <f t="shared" si="91"/>
        <v>142387.19999999998</v>
      </c>
      <c r="F857" s="52">
        <f t="shared" si="92"/>
        <v>741.59999999999991</v>
      </c>
      <c r="G857" s="52">
        <f t="shared" si="93"/>
        <v>27.175000000000001</v>
      </c>
      <c r="H857" s="53">
        <f t="shared" si="94"/>
        <v>1244788.6195691959</v>
      </c>
      <c r="I857" s="53">
        <f t="shared" si="95"/>
        <v>9.3325837226870405</v>
      </c>
      <c r="J857" s="53">
        <f t="shared" si="96"/>
        <v>1726929.3683927879</v>
      </c>
      <c r="K857" s="53">
        <f t="shared" si="97"/>
        <v>185043.00842163459</v>
      </c>
      <c r="L857" s="6"/>
    </row>
    <row r="858" spans="1:12" ht="14.4">
      <c r="A858" s="52" t="s">
        <v>41</v>
      </c>
      <c r="B858" s="52" t="s">
        <v>1735</v>
      </c>
      <c r="C858" s="52">
        <v>48</v>
      </c>
      <c r="D858" s="52">
        <v>15.83</v>
      </c>
      <c r="E858" s="52">
        <f t="shared" si="91"/>
        <v>145889.28</v>
      </c>
      <c r="F858" s="52">
        <f t="shared" si="92"/>
        <v>759.84</v>
      </c>
      <c r="G858" s="52">
        <f t="shared" si="93"/>
        <v>27.175000000000001</v>
      </c>
      <c r="H858" s="53">
        <f t="shared" si="94"/>
        <v>1244788.6195691959</v>
      </c>
      <c r="I858" s="53">
        <f t="shared" si="95"/>
        <v>9.4444697670657671</v>
      </c>
      <c r="J858" s="53">
        <f t="shared" si="96"/>
        <v>1726929.3683927879</v>
      </c>
      <c r="K858" s="53">
        <f t="shared" si="97"/>
        <v>182850.85462551223</v>
      </c>
      <c r="L858" s="6"/>
    </row>
    <row r="859" spans="1:12" ht="14.4">
      <c r="A859" s="52" t="s">
        <v>41</v>
      </c>
      <c r="B859" s="52" t="s">
        <v>1736</v>
      </c>
      <c r="C859" s="52">
        <v>48</v>
      </c>
      <c r="D859" s="52">
        <v>16.2</v>
      </c>
      <c r="E859" s="52">
        <f t="shared" si="91"/>
        <v>149299.19999999998</v>
      </c>
      <c r="F859" s="52">
        <f t="shared" si="92"/>
        <v>777.59999999999991</v>
      </c>
      <c r="G859" s="52">
        <f t="shared" si="93"/>
        <v>27.175000000000001</v>
      </c>
      <c r="H859" s="53">
        <f t="shared" si="94"/>
        <v>1244788.6195691959</v>
      </c>
      <c r="I859" s="53">
        <f t="shared" si="95"/>
        <v>9.5520713013698053</v>
      </c>
      <c r="J859" s="53">
        <f t="shared" si="96"/>
        <v>1726929.3683927879</v>
      </c>
      <c r="K859" s="53">
        <f t="shared" si="97"/>
        <v>180791.08854067486</v>
      </c>
      <c r="L859" s="6"/>
    </row>
    <row r="860" spans="1:12" ht="14.4">
      <c r="A860" s="52" t="s">
        <v>41</v>
      </c>
      <c r="B860" s="52" t="s">
        <v>1737</v>
      </c>
      <c r="C860" s="52">
        <v>48</v>
      </c>
      <c r="D860" s="52">
        <v>16.579999999999998</v>
      </c>
      <c r="E860" s="52">
        <f t="shared" si="91"/>
        <v>152801.27999999997</v>
      </c>
      <c r="F860" s="52">
        <f t="shared" si="92"/>
        <v>795.83999999999992</v>
      </c>
      <c r="G860" s="52">
        <f t="shared" si="93"/>
        <v>27.175000000000001</v>
      </c>
      <c r="H860" s="53">
        <f t="shared" si="94"/>
        <v>1244788.6195691959</v>
      </c>
      <c r="I860" s="53">
        <f t="shared" si="95"/>
        <v>9.661229976458408</v>
      </c>
      <c r="J860" s="53">
        <f t="shared" si="96"/>
        <v>1726929.3683927879</v>
      </c>
      <c r="K860" s="53">
        <f t="shared" si="97"/>
        <v>178748.39669491458</v>
      </c>
      <c r="L860" s="6"/>
    </row>
    <row r="861" spans="1:12" ht="14.4">
      <c r="A861" s="52" t="s">
        <v>41</v>
      </c>
      <c r="B861" s="52" t="s">
        <v>1738</v>
      </c>
      <c r="C861" s="52">
        <v>48</v>
      </c>
      <c r="D861" s="52">
        <v>16.96</v>
      </c>
      <c r="E861" s="52">
        <f t="shared" si="91"/>
        <v>156303.35999999999</v>
      </c>
      <c r="F861" s="52">
        <f t="shared" si="92"/>
        <v>814.08</v>
      </c>
      <c r="G861" s="52">
        <f t="shared" si="93"/>
        <v>27.175000000000001</v>
      </c>
      <c r="H861" s="53">
        <f t="shared" si="94"/>
        <v>1244788.6195691959</v>
      </c>
      <c r="I861" s="53">
        <f t="shared" si="95"/>
        <v>9.7690446906138231</v>
      </c>
      <c r="J861" s="53">
        <f t="shared" si="96"/>
        <v>1726929.3683927879</v>
      </c>
      <c r="K861" s="53">
        <f t="shared" si="97"/>
        <v>176775.66467190345</v>
      </c>
      <c r="L861" s="6"/>
    </row>
    <row r="862" spans="1:12" ht="14.4">
      <c r="A862" s="52" t="s">
        <v>41</v>
      </c>
      <c r="B862" s="52" t="s">
        <v>1739</v>
      </c>
      <c r="C862" s="52">
        <v>50</v>
      </c>
      <c r="D862" s="52">
        <v>0.39200000000000002</v>
      </c>
      <c r="E862" s="52">
        <f t="shared" si="91"/>
        <v>4083.333333333333</v>
      </c>
      <c r="F862" s="52">
        <f t="shared" si="92"/>
        <v>19.600000000000001</v>
      </c>
      <c r="G862" s="52">
        <f t="shared" si="93"/>
        <v>28.175000000000001</v>
      </c>
      <c r="H862" s="53">
        <f t="shared" si="94"/>
        <v>1350076.0605224264</v>
      </c>
      <c r="I862" s="53">
        <f t="shared" si="95"/>
        <v>3.4009642673481011</v>
      </c>
      <c r="J862" s="53">
        <f t="shared" si="96"/>
        <v>1832216.8093460184</v>
      </c>
      <c r="K862" s="53">
        <f t="shared" si="97"/>
        <v>538734.50742682687</v>
      </c>
      <c r="L862" s="6"/>
    </row>
    <row r="863" spans="1:12" ht="14.4">
      <c r="A863" s="52" t="s">
        <v>41</v>
      </c>
      <c r="B863" s="52" t="s">
        <v>1740</v>
      </c>
      <c r="C863" s="52">
        <v>50</v>
      </c>
      <c r="D863" s="52">
        <v>0.78500000000000003</v>
      </c>
      <c r="E863" s="52">
        <f t="shared" si="91"/>
        <v>8177.083333333333</v>
      </c>
      <c r="F863" s="52">
        <f t="shared" si="92"/>
        <v>39.25</v>
      </c>
      <c r="G863" s="52">
        <f t="shared" si="93"/>
        <v>28.175000000000001</v>
      </c>
      <c r="H863" s="53">
        <f t="shared" si="94"/>
        <v>1350076.0605224264</v>
      </c>
      <c r="I863" s="53">
        <f t="shared" si="95"/>
        <v>3.6234413652003878</v>
      </c>
      <c r="J863" s="53">
        <f t="shared" si="96"/>
        <v>1832216.8093460184</v>
      </c>
      <c r="K863" s="53">
        <f t="shared" si="97"/>
        <v>505656.53606062726</v>
      </c>
      <c r="L863" s="6"/>
    </row>
    <row r="864" spans="1:12" ht="14.4">
      <c r="A864" s="52" t="s">
        <v>41</v>
      </c>
      <c r="B864" s="52" t="s">
        <v>1741</v>
      </c>
      <c r="C864" s="52">
        <v>50</v>
      </c>
      <c r="D864" s="52">
        <v>1.177</v>
      </c>
      <c r="E864" s="52">
        <f t="shared" si="91"/>
        <v>12260.416666666666</v>
      </c>
      <c r="F864" s="52">
        <f t="shared" si="92"/>
        <v>58.85</v>
      </c>
      <c r="G864" s="52">
        <f t="shared" si="93"/>
        <v>28.175000000000001</v>
      </c>
      <c r="H864" s="53">
        <f t="shared" si="94"/>
        <v>1350076.0605224264</v>
      </c>
      <c r="I864" s="53">
        <f t="shared" si="95"/>
        <v>3.8414071396811331</v>
      </c>
      <c r="J864" s="53">
        <f t="shared" si="96"/>
        <v>1832216.8093460184</v>
      </c>
      <c r="K864" s="53">
        <f t="shared" si="97"/>
        <v>476965.013788699</v>
      </c>
      <c r="L864" s="6"/>
    </row>
    <row r="865" spans="1:12" ht="14.4">
      <c r="A865" s="52" t="s">
        <v>41</v>
      </c>
      <c r="B865" s="52" t="s">
        <v>1742</v>
      </c>
      <c r="C865" s="52">
        <v>50</v>
      </c>
      <c r="D865" s="52">
        <v>1.57</v>
      </c>
      <c r="E865" s="52">
        <f t="shared" si="91"/>
        <v>16354.166666666666</v>
      </c>
      <c r="F865" s="52">
        <f t="shared" si="92"/>
        <v>78.5</v>
      </c>
      <c r="G865" s="52">
        <f t="shared" si="93"/>
        <v>28.175000000000001</v>
      </c>
      <c r="H865" s="53">
        <f t="shared" si="94"/>
        <v>1350076.0605224264</v>
      </c>
      <c r="I865" s="53">
        <f t="shared" si="95"/>
        <v>4.0560782530155501</v>
      </c>
      <c r="J865" s="53">
        <f t="shared" si="96"/>
        <v>1832216.8093460184</v>
      </c>
      <c r="K865" s="53">
        <f t="shared" si="97"/>
        <v>451721.26745430275</v>
      </c>
      <c r="L865" s="6"/>
    </row>
    <row r="866" spans="1:12" ht="14.4">
      <c r="A866" s="52" t="s">
        <v>41</v>
      </c>
      <c r="B866" s="52" t="s">
        <v>1743</v>
      </c>
      <c r="C866" s="52">
        <v>50</v>
      </c>
      <c r="D866" s="52">
        <v>1.962</v>
      </c>
      <c r="E866" s="52">
        <f t="shared" si="91"/>
        <v>20437.499999999996</v>
      </c>
      <c r="F866" s="52">
        <f t="shared" si="92"/>
        <v>98.1</v>
      </c>
      <c r="G866" s="52">
        <f t="shared" si="93"/>
        <v>28.175000000000001</v>
      </c>
      <c r="H866" s="53">
        <f t="shared" si="94"/>
        <v>1350076.0605224264</v>
      </c>
      <c r="I866" s="53">
        <f t="shared" si="95"/>
        <v>4.2664628269901916</v>
      </c>
      <c r="J866" s="53">
        <f t="shared" si="96"/>
        <v>1832216.8093460184</v>
      </c>
      <c r="K866" s="53">
        <f t="shared" si="97"/>
        <v>429446.3314563951</v>
      </c>
      <c r="L866" s="6"/>
    </row>
    <row r="867" spans="1:12" ht="14.4">
      <c r="A867" s="52" t="s">
        <v>41</v>
      </c>
      <c r="B867" s="52" t="s">
        <v>1744</v>
      </c>
      <c r="C867" s="52">
        <v>50</v>
      </c>
      <c r="D867" s="52">
        <v>2.355</v>
      </c>
      <c r="E867" s="52">
        <f t="shared" si="91"/>
        <v>24531.249999999996</v>
      </c>
      <c r="F867" s="52">
        <f t="shared" si="92"/>
        <v>117.75</v>
      </c>
      <c r="G867" s="52">
        <f t="shared" si="93"/>
        <v>28.175000000000001</v>
      </c>
      <c r="H867" s="53">
        <f t="shared" si="94"/>
        <v>1350076.0605224264</v>
      </c>
      <c r="I867" s="53">
        <f t="shared" si="95"/>
        <v>4.4737316944732761</v>
      </c>
      <c r="J867" s="53">
        <f t="shared" si="96"/>
        <v>1832216.8093460184</v>
      </c>
      <c r="K867" s="53">
        <f t="shared" si="97"/>
        <v>409549.99863078247</v>
      </c>
      <c r="L867" s="6"/>
    </row>
    <row r="868" spans="1:12" ht="14.4">
      <c r="A868" s="52" t="s">
        <v>41</v>
      </c>
      <c r="B868" s="52" t="s">
        <v>1745</v>
      </c>
      <c r="C868" s="52">
        <v>50</v>
      </c>
      <c r="D868" s="52">
        <v>2.7469999999999999</v>
      </c>
      <c r="E868" s="52">
        <f t="shared" si="91"/>
        <v>28614.583333333332</v>
      </c>
      <c r="F868" s="52">
        <f t="shared" si="92"/>
        <v>137.35</v>
      </c>
      <c r="G868" s="52">
        <f t="shared" si="93"/>
        <v>28.175000000000001</v>
      </c>
      <c r="H868" s="53">
        <f t="shared" si="94"/>
        <v>1350076.0605224264</v>
      </c>
      <c r="I868" s="53">
        <f t="shared" si="95"/>
        <v>4.6769238293780422</v>
      </c>
      <c r="J868" s="53">
        <f t="shared" si="96"/>
        <v>1832216.8093460184</v>
      </c>
      <c r="K868" s="53">
        <f t="shared" si="97"/>
        <v>391756.82054879103</v>
      </c>
      <c r="L868" s="6"/>
    </row>
    <row r="869" spans="1:12" ht="14.4">
      <c r="A869" s="52" t="s">
        <v>41</v>
      </c>
      <c r="B869" s="52" t="s">
        <v>1746</v>
      </c>
      <c r="C869" s="52">
        <v>50</v>
      </c>
      <c r="D869" s="52">
        <v>3.14</v>
      </c>
      <c r="E869" s="52">
        <f t="shared" si="91"/>
        <v>32708.333333333332</v>
      </c>
      <c r="F869" s="52">
        <f t="shared" si="92"/>
        <v>157</v>
      </c>
      <c r="G869" s="52">
        <f t="shared" si="93"/>
        <v>28.175000000000001</v>
      </c>
      <c r="H869" s="53">
        <f t="shared" si="94"/>
        <v>1350076.0605224264</v>
      </c>
      <c r="I869" s="53">
        <f t="shared" si="95"/>
        <v>4.8771668193304318</v>
      </c>
      <c r="J869" s="53">
        <f t="shared" si="96"/>
        <v>1832216.8093460184</v>
      </c>
      <c r="K869" s="53">
        <f t="shared" si="97"/>
        <v>375672.36824545538</v>
      </c>
      <c r="L869" s="6"/>
    </row>
    <row r="870" spans="1:12" ht="14.4">
      <c r="A870" s="52" t="s">
        <v>41</v>
      </c>
      <c r="B870" s="52" t="s">
        <v>1747</v>
      </c>
      <c r="C870" s="52">
        <v>50</v>
      </c>
      <c r="D870" s="52">
        <v>3.532</v>
      </c>
      <c r="E870" s="52">
        <f t="shared" si="91"/>
        <v>36791.666666666664</v>
      </c>
      <c r="F870" s="52">
        <f t="shared" si="92"/>
        <v>176.6</v>
      </c>
      <c r="G870" s="52">
        <f t="shared" si="93"/>
        <v>28.175000000000001</v>
      </c>
      <c r="H870" s="53">
        <f t="shared" si="94"/>
        <v>1350076.0605224264</v>
      </c>
      <c r="I870" s="53">
        <f t="shared" si="95"/>
        <v>5.0735291430351213</v>
      </c>
      <c r="J870" s="53">
        <f t="shared" si="96"/>
        <v>1832216.8093460184</v>
      </c>
      <c r="K870" s="53">
        <f t="shared" si="97"/>
        <v>361132.60763688787</v>
      </c>
      <c r="L870" s="6"/>
    </row>
    <row r="871" spans="1:12" ht="14.4">
      <c r="A871" s="52" t="s">
        <v>41</v>
      </c>
      <c r="B871" s="52" t="s">
        <v>1748</v>
      </c>
      <c r="C871" s="52">
        <v>50</v>
      </c>
      <c r="D871" s="52">
        <v>3.9249999999999998</v>
      </c>
      <c r="E871" s="52">
        <f t="shared" si="91"/>
        <v>40885.416666666657</v>
      </c>
      <c r="F871" s="52">
        <f t="shared" si="92"/>
        <v>196.25</v>
      </c>
      <c r="G871" s="52">
        <f t="shared" si="93"/>
        <v>28.175000000000001</v>
      </c>
      <c r="H871" s="53">
        <f t="shared" si="94"/>
        <v>1350076.0605224264</v>
      </c>
      <c r="I871" s="53">
        <f t="shared" si="95"/>
        <v>5.2670975341093991</v>
      </c>
      <c r="J871" s="53">
        <f t="shared" si="96"/>
        <v>1832216.8093460184</v>
      </c>
      <c r="K871" s="53">
        <f t="shared" si="97"/>
        <v>347860.80900926841</v>
      </c>
      <c r="L871" s="6"/>
    </row>
    <row r="872" spans="1:12" ht="14.4">
      <c r="A872" s="52" t="s">
        <v>41</v>
      </c>
      <c r="B872" s="52" t="s">
        <v>1749</v>
      </c>
      <c r="C872" s="52">
        <v>50</v>
      </c>
      <c r="D872" s="52">
        <v>4.32</v>
      </c>
      <c r="E872" s="52">
        <f t="shared" si="91"/>
        <v>45000</v>
      </c>
      <c r="F872" s="52">
        <f t="shared" si="92"/>
        <v>216</v>
      </c>
      <c r="G872" s="52">
        <f t="shared" si="93"/>
        <v>28.175000000000001</v>
      </c>
      <c r="H872" s="53">
        <f t="shared" si="94"/>
        <v>1350076.0605224264</v>
      </c>
      <c r="I872" s="53">
        <f t="shared" si="95"/>
        <v>5.4584096608821637</v>
      </c>
      <c r="J872" s="53">
        <f t="shared" si="96"/>
        <v>1832216.8093460184</v>
      </c>
      <c r="K872" s="53">
        <f t="shared" si="97"/>
        <v>335668.61470230942</v>
      </c>
      <c r="L872" s="6"/>
    </row>
    <row r="873" spans="1:12" ht="14.4">
      <c r="A873" s="52" t="s">
        <v>41</v>
      </c>
      <c r="B873" s="52" t="s">
        <v>1750</v>
      </c>
      <c r="C873" s="52">
        <v>50</v>
      </c>
      <c r="D873" s="52">
        <v>4.71</v>
      </c>
      <c r="E873" s="52">
        <f t="shared" si="91"/>
        <v>49062.499999999993</v>
      </c>
      <c r="F873" s="52">
        <f t="shared" si="92"/>
        <v>235.5</v>
      </c>
      <c r="G873" s="52">
        <f t="shared" si="93"/>
        <v>28.175000000000001</v>
      </c>
      <c r="H873" s="53">
        <f t="shared" si="94"/>
        <v>1350076.0605224264</v>
      </c>
      <c r="I873" s="53">
        <f t="shared" si="95"/>
        <v>5.644190738095948</v>
      </c>
      <c r="J873" s="53">
        <f t="shared" si="96"/>
        <v>1832216.8093460184</v>
      </c>
      <c r="K873" s="53">
        <f t="shared" si="97"/>
        <v>324619.93124706333</v>
      </c>
      <c r="L873" s="6"/>
    </row>
    <row r="874" spans="1:12" ht="14.4">
      <c r="A874" s="52" t="s">
        <v>41</v>
      </c>
      <c r="B874" s="52" t="s">
        <v>1751</v>
      </c>
      <c r="C874" s="52">
        <v>50</v>
      </c>
      <c r="D874" s="52">
        <v>5.1020000000000003</v>
      </c>
      <c r="E874" s="52">
        <f t="shared" si="91"/>
        <v>53145.833333333336</v>
      </c>
      <c r="F874" s="52">
        <f t="shared" si="92"/>
        <v>255.10000000000002</v>
      </c>
      <c r="G874" s="52">
        <f t="shared" si="93"/>
        <v>28.175000000000001</v>
      </c>
      <c r="H874" s="53">
        <f t="shared" si="94"/>
        <v>1350076.0605224264</v>
      </c>
      <c r="I874" s="53">
        <f t="shared" si="95"/>
        <v>5.8278873762057835</v>
      </c>
      <c r="J874" s="53">
        <f t="shared" si="96"/>
        <v>1832216.8093460184</v>
      </c>
      <c r="K874" s="53">
        <f t="shared" si="97"/>
        <v>314387.82033205207</v>
      </c>
      <c r="L874" s="6"/>
    </row>
    <row r="875" spans="1:12" ht="14.4">
      <c r="A875" s="52" t="s">
        <v>41</v>
      </c>
      <c r="B875" s="52" t="s">
        <v>1752</v>
      </c>
      <c r="C875" s="52">
        <v>50</v>
      </c>
      <c r="D875" s="52">
        <v>5.4950000000000001</v>
      </c>
      <c r="E875" s="52">
        <f t="shared" si="91"/>
        <v>57239.583333333328</v>
      </c>
      <c r="F875" s="52">
        <f t="shared" si="92"/>
        <v>274.75</v>
      </c>
      <c r="G875" s="52">
        <f t="shared" si="93"/>
        <v>28.175000000000001</v>
      </c>
      <c r="H875" s="53">
        <f t="shared" si="94"/>
        <v>1350076.0605224264</v>
      </c>
      <c r="I875" s="53">
        <f t="shared" si="95"/>
        <v>6.0090701296765285</v>
      </c>
      <c r="J875" s="53">
        <f t="shared" si="96"/>
        <v>1832216.8093460184</v>
      </c>
      <c r="K875" s="53">
        <f t="shared" si="97"/>
        <v>304908.54155577108</v>
      </c>
      <c r="L875" s="6"/>
    </row>
    <row r="876" spans="1:12" ht="14.4">
      <c r="A876" s="52" t="s">
        <v>41</v>
      </c>
      <c r="B876" s="52" t="s">
        <v>1753</v>
      </c>
      <c r="C876" s="52">
        <v>50</v>
      </c>
      <c r="D876" s="52">
        <v>5.8869999999999996</v>
      </c>
      <c r="E876" s="52">
        <f t="shared" si="91"/>
        <v>61322.916666666657</v>
      </c>
      <c r="F876" s="52">
        <f t="shared" si="92"/>
        <v>294.34999999999997</v>
      </c>
      <c r="G876" s="52">
        <f t="shared" si="93"/>
        <v>28.175000000000001</v>
      </c>
      <c r="H876" s="53">
        <f t="shared" si="94"/>
        <v>1350076.0605224264</v>
      </c>
      <c r="I876" s="53">
        <f t="shared" si="95"/>
        <v>6.1868886052871437</v>
      </c>
      <c r="J876" s="53">
        <f t="shared" si="96"/>
        <v>1832216.8093460184</v>
      </c>
      <c r="K876" s="53">
        <f t="shared" si="97"/>
        <v>296145.11044861173</v>
      </c>
      <c r="L876" s="6"/>
    </row>
    <row r="877" spans="1:12" ht="14.4">
      <c r="A877" s="52" t="s">
        <v>41</v>
      </c>
      <c r="B877" s="52" t="s">
        <v>1754</v>
      </c>
      <c r="C877" s="52">
        <v>50</v>
      </c>
      <c r="D877" s="52">
        <v>6.28</v>
      </c>
      <c r="E877" s="52">
        <f t="shared" si="91"/>
        <v>65416.666666666664</v>
      </c>
      <c r="F877" s="52">
        <f t="shared" si="92"/>
        <v>314</v>
      </c>
      <c r="G877" s="52">
        <f t="shared" si="93"/>
        <v>28.175000000000001</v>
      </c>
      <c r="H877" s="53">
        <f t="shared" si="94"/>
        <v>1350076.0605224264</v>
      </c>
      <c r="I877" s="53">
        <f t="shared" si="95"/>
        <v>6.3623196487151485</v>
      </c>
      <c r="J877" s="53">
        <f t="shared" si="96"/>
        <v>1832216.8093460184</v>
      </c>
      <c r="K877" s="53">
        <f t="shared" si="97"/>
        <v>287979.3708126609</v>
      </c>
      <c r="L877" s="6"/>
    </row>
    <row r="878" spans="1:12" ht="14.4">
      <c r="A878" s="52" t="s">
        <v>41</v>
      </c>
      <c r="B878" s="52" t="s">
        <v>1755</v>
      </c>
      <c r="C878" s="52">
        <v>50</v>
      </c>
      <c r="D878" s="52">
        <v>6.6719999999999997</v>
      </c>
      <c r="E878" s="52">
        <f t="shared" si="91"/>
        <v>69499.999999999985</v>
      </c>
      <c r="F878" s="52">
        <f t="shared" si="92"/>
        <v>333.59999999999997</v>
      </c>
      <c r="G878" s="52">
        <f t="shared" si="93"/>
        <v>28.175000000000001</v>
      </c>
      <c r="H878" s="53">
        <f t="shared" si="94"/>
        <v>1350076.0605224264</v>
      </c>
      <c r="I878" s="53">
        <f t="shared" si="95"/>
        <v>6.5345376599438518</v>
      </c>
      <c r="J878" s="53">
        <f t="shared" si="96"/>
        <v>1832216.8093460184</v>
      </c>
      <c r="K878" s="53">
        <f t="shared" si="97"/>
        <v>280389.66254297504</v>
      </c>
      <c r="L878" s="6"/>
    </row>
    <row r="879" spans="1:12" ht="14.4">
      <c r="A879" s="52" t="s">
        <v>41</v>
      </c>
      <c r="B879" s="52" t="s">
        <v>1756</v>
      </c>
      <c r="C879" s="52">
        <v>50</v>
      </c>
      <c r="D879" s="52">
        <v>7.0650000000000004</v>
      </c>
      <c r="E879" s="52">
        <f t="shared" si="91"/>
        <v>73593.75</v>
      </c>
      <c r="F879" s="52">
        <f t="shared" si="92"/>
        <v>353.25</v>
      </c>
      <c r="G879" s="52">
        <f t="shared" si="93"/>
        <v>28.175000000000001</v>
      </c>
      <c r="H879" s="53">
        <f t="shared" si="94"/>
        <v>1350076.0605224264</v>
      </c>
      <c r="I879" s="53">
        <f t="shared" si="95"/>
        <v>6.704486594934977</v>
      </c>
      <c r="J879" s="53">
        <f t="shared" si="96"/>
        <v>1832216.8093460184</v>
      </c>
      <c r="K879" s="53">
        <f t="shared" si="97"/>
        <v>273282.19445321866</v>
      </c>
      <c r="L879" s="6"/>
    </row>
    <row r="880" spans="1:12" ht="14.4">
      <c r="A880" s="52" t="s">
        <v>41</v>
      </c>
      <c r="B880" s="52" t="s">
        <v>1757</v>
      </c>
      <c r="C880" s="52">
        <v>50</v>
      </c>
      <c r="D880" s="52">
        <v>7.4569999999999999</v>
      </c>
      <c r="E880" s="52">
        <f t="shared" si="91"/>
        <v>77677.083333333328</v>
      </c>
      <c r="F880" s="52">
        <f t="shared" si="92"/>
        <v>372.84999999999997</v>
      </c>
      <c r="G880" s="52">
        <f t="shared" si="93"/>
        <v>28.175000000000001</v>
      </c>
      <c r="H880" s="53">
        <f t="shared" si="94"/>
        <v>1350076.0605224264</v>
      </c>
      <c r="I880" s="53">
        <f t="shared" si="95"/>
        <v>6.871364619200885</v>
      </c>
      <c r="J880" s="53">
        <f t="shared" si="96"/>
        <v>1832216.8093460184</v>
      </c>
      <c r="K880" s="53">
        <f t="shared" si="97"/>
        <v>266645.26056821283</v>
      </c>
      <c r="L880" s="6"/>
    </row>
    <row r="881" spans="1:12" ht="14.4">
      <c r="A881" s="52" t="s">
        <v>41</v>
      </c>
      <c r="B881" s="52" t="s">
        <v>1758</v>
      </c>
      <c r="C881" s="52">
        <v>50</v>
      </c>
      <c r="D881" s="52">
        <v>7.85</v>
      </c>
      <c r="E881" s="52">
        <f t="shared" si="91"/>
        <v>81770.833333333314</v>
      </c>
      <c r="F881" s="52">
        <f t="shared" si="92"/>
        <v>392.5</v>
      </c>
      <c r="G881" s="52">
        <f t="shared" si="93"/>
        <v>28.175000000000001</v>
      </c>
      <c r="H881" s="53">
        <f t="shared" si="94"/>
        <v>1350076.0605224264</v>
      </c>
      <c r="I881" s="53">
        <f t="shared" si="95"/>
        <v>7.0360844573319081</v>
      </c>
      <c r="J881" s="53">
        <f t="shared" si="96"/>
        <v>1832216.8093460184</v>
      </c>
      <c r="K881" s="53">
        <f t="shared" si="97"/>
        <v>260402.90170718008</v>
      </c>
      <c r="L881" s="6"/>
    </row>
    <row r="882" spans="1:12" ht="14.4">
      <c r="A882" s="52" t="s">
        <v>41</v>
      </c>
      <c r="B882" s="52" t="s">
        <v>1759</v>
      </c>
      <c r="C882" s="52">
        <v>50</v>
      </c>
      <c r="D882" s="52">
        <v>8.2430000000000003</v>
      </c>
      <c r="E882" s="52">
        <f t="shared" si="91"/>
        <v>85864.583333333328</v>
      </c>
      <c r="F882" s="52">
        <f t="shared" si="92"/>
        <v>412.15000000000003</v>
      </c>
      <c r="G882" s="52">
        <f t="shared" si="93"/>
        <v>28.175000000000001</v>
      </c>
      <c r="H882" s="53">
        <f t="shared" si="94"/>
        <v>1350076.0605224264</v>
      </c>
      <c r="I882" s="53">
        <f t="shared" si="95"/>
        <v>7.1982766099651663</v>
      </c>
      <c r="J882" s="53">
        <f t="shared" si="96"/>
        <v>1832216.8093460184</v>
      </c>
      <c r="K882" s="53">
        <f t="shared" si="97"/>
        <v>254535.48239720741</v>
      </c>
      <c r="L882" s="6"/>
    </row>
    <row r="883" spans="1:12" ht="14.4">
      <c r="A883" s="52" t="s">
        <v>41</v>
      </c>
      <c r="B883" s="52" t="s">
        <v>1760</v>
      </c>
      <c r="C883" s="52">
        <v>50</v>
      </c>
      <c r="D883" s="52">
        <v>8.6349999999999998</v>
      </c>
      <c r="E883" s="52">
        <f t="shared" si="91"/>
        <v>89947.916666666657</v>
      </c>
      <c r="F883" s="52">
        <f t="shared" si="92"/>
        <v>431.75</v>
      </c>
      <c r="G883" s="52">
        <f t="shared" si="93"/>
        <v>28.175000000000001</v>
      </c>
      <c r="H883" s="53">
        <f t="shared" si="94"/>
        <v>1350076.0605224264</v>
      </c>
      <c r="I883" s="53">
        <f t="shared" si="95"/>
        <v>7.3575954853853869</v>
      </c>
      <c r="J883" s="53">
        <f t="shared" si="96"/>
        <v>1832216.8093460184</v>
      </c>
      <c r="K883" s="53">
        <f t="shared" si="97"/>
        <v>249023.85745253402</v>
      </c>
      <c r="L883" s="6"/>
    </row>
    <row r="884" spans="1:12" ht="14.4">
      <c r="A884" s="52" t="s">
        <v>41</v>
      </c>
      <c r="B884" s="52" t="s">
        <v>1761</v>
      </c>
      <c r="C884" s="52">
        <v>50</v>
      </c>
      <c r="D884" s="52">
        <v>9.0280000000000005</v>
      </c>
      <c r="E884" s="52">
        <f t="shared" si="91"/>
        <v>94041.666666666657</v>
      </c>
      <c r="F884" s="52">
        <f t="shared" si="92"/>
        <v>451.40000000000003</v>
      </c>
      <c r="G884" s="52">
        <f t="shared" si="93"/>
        <v>28.175000000000001</v>
      </c>
      <c r="H884" s="53">
        <f t="shared" si="94"/>
        <v>1350076.0605224264</v>
      </c>
      <c r="I884" s="53">
        <f t="shared" si="95"/>
        <v>7.5149098125591616</v>
      </c>
      <c r="J884" s="53">
        <f t="shared" si="96"/>
        <v>1832216.8093460184</v>
      </c>
      <c r="K884" s="53">
        <f t="shared" si="97"/>
        <v>243810.88463416527</v>
      </c>
      <c r="L884" s="6"/>
    </row>
    <row r="885" spans="1:12" ht="14.4">
      <c r="A885" s="52" t="s">
        <v>41</v>
      </c>
      <c r="B885" s="52" t="s">
        <v>1762</v>
      </c>
      <c r="C885" s="52">
        <v>50</v>
      </c>
      <c r="D885" s="52">
        <v>9.42</v>
      </c>
      <c r="E885" s="52">
        <f t="shared" si="91"/>
        <v>98124.999999999985</v>
      </c>
      <c r="F885" s="52">
        <f t="shared" si="92"/>
        <v>471</v>
      </c>
      <c r="G885" s="52">
        <f t="shared" si="93"/>
        <v>28.175000000000001</v>
      </c>
      <c r="H885" s="53">
        <f t="shared" si="94"/>
        <v>1350076.0605224264</v>
      </c>
      <c r="I885" s="53">
        <f t="shared" si="95"/>
        <v>7.6694730291444735</v>
      </c>
      <c r="J885" s="53">
        <f t="shared" si="96"/>
        <v>1832216.8093460184</v>
      </c>
      <c r="K885" s="53">
        <f t="shared" si="97"/>
        <v>238897.35349266903</v>
      </c>
      <c r="L885" s="6"/>
    </row>
    <row r="886" spans="1:12" ht="14.4">
      <c r="A886" s="52" t="s">
        <v>41</v>
      </c>
      <c r="B886" s="52" t="s">
        <v>1763</v>
      </c>
      <c r="C886" s="52">
        <v>50</v>
      </c>
      <c r="D886" s="52">
        <v>9.8130000000000006</v>
      </c>
      <c r="E886" s="52">
        <f t="shared" si="91"/>
        <v>102218.75</v>
      </c>
      <c r="F886" s="52">
        <f t="shared" si="92"/>
        <v>490.65000000000003</v>
      </c>
      <c r="G886" s="52">
        <f t="shared" si="93"/>
        <v>28.175000000000001</v>
      </c>
      <c r="H886" s="53">
        <f t="shared" si="94"/>
        <v>1350076.0605224264</v>
      </c>
      <c r="I886" s="53">
        <f t="shared" si="95"/>
        <v>7.8221263142634871</v>
      </c>
      <c r="J886" s="53">
        <f t="shared" si="96"/>
        <v>1832216.8093460184</v>
      </c>
      <c r="K886" s="53">
        <f t="shared" si="97"/>
        <v>234235.13450620306</v>
      </c>
      <c r="L886" s="6"/>
    </row>
    <row r="887" spans="1:12" ht="14.4">
      <c r="A887" s="52" t="s">
        <v>41</v>
      </c>
      <c r="B887" s="52" t="s">
        <v>1764</v>
      </c>
      <c r="C887" s="52">
        <v>50</v>
      </c>
      <c r="D887" s="52">
        <v>10.210000000000001</v>
      </c>
      <c r="E887" s="52">
        <f t="shared" si="91"/>
        <v>106354.16666666667</v>
      </c>
      <c r="F887" s="52">
        <f t="shared" si="92"/>
        <v>510.50000000000006</v>
      </c>
      <c r="G887" s="52">
        <f t="shared" si="93"/>
        <v>28.175000000000001</v>
      </c>
      <c r="H887" s="53">
        <f t="shared" si="94"/>
        <v>1350076.0605224264</v>
      </c>
      <c r="I887" s="53">
        <f t="shared" si="95"/>
        <v>7.974042876256572</v>
      </c>
      <c r="J887" s="53">
        <f t="shared" si="96"/>
        <v>1832216.8093460184</v>
      </c>
      <c r="K887" s="53">
        <f t="shared" si="97"/>
        <v>229772.63074438792</v>
      </c>
      <c r="L887" s="6"/>
    </row>
    <row r="888" spans="1:12" ht="14.4">
      <c r="A888" s="52" t="s">
        <v>41</v>
      </c>
      <c r="B888" s="52" t="s">
        <v>1765</v>
      </c>
      <c r="C888" s="52">
        <v>50</v>
      </c>
      <c r="D888" s="52">
        <v>10.6</v>
      </c>
      <c r="E888" s="52">
        <f t="shared" si="91"/>
        <v>110416.66666666666</v>
      </c>
      <c r="F888" s="52">
        <f t="shared" si="92"/>
        <v>530</v>
      </c>
      <c r="G888" s="52">
        <f t="shared" si="93"/>
        <v>28.175000000000001</v>
      </c>
      <c r="H888" s="53">
        <f t="shared" si="94"/>
        <v>1350076.0605224264</v>
      </c>
      <c r="I888" s="53">
        <f t="shared" si="95"/>
        <v>8.1210886601510559</v>
      </c>
      <c r="J888" s="53">
        <f t="shared" si="96"/>
        <v>1832216.8093460184</v>
      </c>
      <c r="K888" s="53">
        <f t="shared" si="97"/>
        <v>225612.21604886878</v>
      </c>
      <c r="L888" s="6"/>
    </row>
    <row r="889" spans="1:12" ht="14.4">
      <c r="A889" s="52" t="s">
        <v>41</v>
      </c>
      <c r="B889" s="52" t="s">
        <v>1766</v>
      </c>
      <c r="C889" s="52">
        <v>50</v>
      </c>
      <c r="D889" s="52">
        <v>10.99</v>
      </c>
      <c r="E889" s="52">
        <f t="shared" si="91"/>
        <v>114479.16666666666</v>
      </c>
      <c r="F889" s="52">
        <f t="shared" si="92"/>
        <v>549.5</v>
      </c>
      <c r="G889" s="52">
        <f t="shared" si="93"/>
        <v>28.175000000000001</v>
      </c>
      <c r="H889" s="53">
        <f t="shared" si="94"/>
        <v>1350076.0605224264</v>
      </c>
      <c r="I889" s="53">
        <f t="shared" si="95"/>
        <v>8.2660091777322542</v>
      </c>
      <c r="J889" s="53">
        <f t="shared" si="96"/>
        <v>1832216.8093460184</v>
      </c>
      <c r="K889" s="53">
        <f t="shared" si="97"/>
        <v>221656.75962250499</v>
      </c>
      <c r="L889" s="6"/>
    </row>
    <row r="890" spans="1:12" ht="14.4">
      <c r="A890" s="52" t="s">
        <v>41</v>
      </c>
      <c r="B890" s="52" t="s">
        <v>1767</v>
      </c>
      <c r="C890" s="52">
        <v>50</v>
      </c>
      <c r="D890" s="52">
        <v>11.38</v>
      </c>
      <c r="E890" s="52">
        <f t="shared" si="91"/>
        <v>118541.66666666667</v>
      </c>
      <c r="F890" s="52">
        <f t="shared" si="92"/>
        <v>569</v>
      </c>
      <c r="G890" s="52">
        <f t="shared" si="93"/>
        <v>28.175000000000001</v>
      </c>
      <c r="H890" s="53">
        <f t="shared" si="94"/>
        <v>1350076.0605224264</v>
      </c>
      <c r="I890" s="53">
        <f t="shared" si="95"/>
        <v>8.4088501734317678</v>
      </c>
      <c r="J890" s="53">
        <f t="shared" si="96"/>
        <v>1832216.8093460184</v>
      </c>
      <c r="K890" s="53">
        <f t="shared" si="97"/>
        <v>217891.47999509014</v>
      </c>
      <c r="L890" s="6"/>
    </row>
    <row r="891" spans="1:12" ht="14.4">
      <c r="A891" s="52" t="s">
        <v>41</v>
      </c>
      <c r="B891" s="52" t="s">
        <v>1768</v>
      </c>
      <c r="C891" s="52">
        <v>50</v>
      </c>
      <c r="D891" s="52">
        <v>11.78</v>
      </c>
      <c r="E891" s="52">
        <f t="shared" si="91"/>
        <v>122708.33333333333</v>
      </c>
      <c r="F891" s="52">
        <f t="shared" si="92"/>
        <v>589</v>
      </c>
      <c r="G891" s="52">
        <f t="shared" si="93"/>
        <v>28.175000000000001</v>
      </c>
      <c r="H891" s="53">
        <f t="shared" si="94"/>
        <v>1350076.0605224264</v>
      </c>
      <c r="I891" s="53">
        <f t="shared" si="95"/>
        <v>8.5532401225880825</v>
      </c>
      <c r="J891" s="53">
        <f t="shared" si="96"/>
        <v>1832216.8093460184</v>
      </c>
      <c r="K891" s="53">
        <f t="shared" si="97"/>
        <v>214213.18507209371</v>
      </c>
      <c r="L891" s="6"/>
    </row>
    <row r="892" spans="1:12" ht="14.4">
      <c r="A892" s="52" t="s">
        <v>41</v>
      </c>
      <c r="B892" s="52" t="s">
        <v>1769</v>
      </c>
      <c r="C892" s="52">
        <v>50</v>
      </c>
      <c r="D892" s="52">
        <v>12.17</v>
      </c>
      <c r="E892" s="52">
        <f t="shared" si="91"/>
        <v>126770.83333333333</v>
      </c>
      <c r="F892" s="52">
        <f t="shared" si="92"/>
        <v>608.5</v>
      </c>
      <c r="G892" s="52">
        <f t="shared" si="93"/>
        <v>28.175000000000001</v>
      </c>
      <c r="H892" s="53">
        <f t="shared" si="94"/>
        <v>1350076.0605224264</v>
      </c>
      <c r="I892" s="53">
        <f t="shared" si="95"/>
        <v>8.6920036227628703</v>
      </c>
      <c r="J892" s="53">
        <f t="shared" si="96"/>
        <v>1832216.8093460184</v>
      </c>
      <c r="K892" s="53">
        <f t="shared" si="97"/>
        <v>210793.37847349214</v>
      </c>
      <c r="L892" s="6"/>
    </row>
    <row r="893" spans="1:12" ht="14.4">
      <c r="A893" s="52" t="s">
        <v>41</v>
      </c>
      <c r="B893" s="52" t="s">
        <v>1770</v>
      </c>
      <c r="C893" s="52">
        <v>50</v>
      </c>
      <c r="D893" s="52">
        <v>12.56</v>
      </c>
      <c r="E893" s="52">
        <f t="shared" si="91"/>
        <v>130833.33333333333</v>
      </c>
      <c r="F893" s="52">
        <f t="shared" si="92"/>
        <v>628</v>
      </c>
      <c r="G893" s="52">
        <f t="shared" si="93"/>
        <v>28.175000000000001</v>
      </c>
      <c r="H893" s="53">
        <f t="shared" si="94"/>
        <v>1350076.0605224264</v>
      </c>
      <c r="I893" s="53">
        <f t="shared" si="95"/>
        <v>8.8288182566437001</v>
      </c>
      <c r="J893" s="53">
        <f t="shared" si="96"/>
        <v>1832216.8093460184</v>
      </c>
      <c r="K893" s="53">
        <f t="shared" si="97"/>
        <v>207526.84629874132</v>
      </c>
      <c r="L893" s="6"/>
    </row>
    <row r="894" spans="1:12" ht="14.4">
      <c r="A894" s="52" t="s">
        <v>41</v>
      </c>
      <c r="B894" s="52" t="s">
        <v>1771</v>
      </c>
      <c r="C894" s="52">
        <v>50</v>
      </c>
      <c r="D894" s="52">
        <v>12.95</v>
      </c>
      <c r="E894" s="52">
        <f t="shared" si="91"/>
        <v>134895.83333333331</v>
      </c>
      <c r="F894" s="52">
        <f t="shared" si="92"/>
        <v>647.5</v>
      </c>
      <c r="G894" s="52">
        <f t="shared" si="93"/>
        <v>28.175000000000001</v>
      </c>
      <c r="H894" s="53">
        <f t="shared" si="94"/>
        <v>1350076.0605224264</v>
      </c>
      <c r="I894" s="53">
        <f t="shared" si="95"/>
        <v>8.9637247942606741</v>
      </c>
      <c r="J894" s="53">
        <f t="shared" si="96"/>
        <v>1832216.8093460184</v>
      </c>
      <c r="K894" s="53">
        <f t="shared" si="97"/>
        <v>204403.50985777215</v>
      </c>
      <c r="L894" s="6"/>
    </row>
    <row r="895" spans="1:12" ht="14.4">
      <c r="A895" s="52" t="s">
        <v>41</v>
      </c>
      <c r="B895" s="52" t="s">
        <v>1772</v>
      </c>
      <c r="C895" s="52">
        <v>50</v>
      </c>
      <c r="D895" s="52">
        <v>13.35</v>
      </c>
      <c r="E895" s="52">
        <f t="shared" si="91"/>
        <v>139062.49999999997</v>
      </c>
      <c r="F895" s="52">
        <f t="shared" si="92"/>
        <v>667.5</v>
      </c>
      <c r="G895" s="52">
        <f t="shared" si="93"/>
        <v>28.175000000000001</v>
      </c>
      <c r="H895" s="53">
        <f t="shared" si="94"/>
        <v>1350076.0605224264</v>
      </c>
      <c r="I895" s="53">
        <f t="shared" si="95"/>
        <v>9.1001498849881806</v>
      </c>
      <c r="J895" s="53">
        <f t="shared" si="96"/>
        <v>1832216.8093460184</v>
      </c>
      <c r="K895" s="53">
        <f t="shared" si="97"/>
        <v>201339.19028833645</v>
      </c>
      <c r="L895" s="6"/>
    </row>
    <row r="896" spans="1:12" ht="14.4">
      <c r="A896" s="52" t="s">
        <v>41</v>
      </c>
      <c r="B896" s="52" t="s">
        <v>1773</v>
      </c>
      <c r="C896" s="52">
        <v>50</v>
      </c>
      <c r="D896" s="52">
        <v>13.74</v>
      </c>
      <c r="E896" s="52">
        <f t="shared" si="91"/>
        <v>143125</v>
      </c>
      <c r="F896" s="52">
        <f t="shared" si="92"/>
        <v>687</v>
      </c>
      <c r="G896" s="52">
        <f t="shared" si="93"/>
        <v>28.175000000000001</v>
      </c>
      <c r="H896" s="53">
        <f t="shared" si="94"/>
        <v>1350076.0605224264</v>
      </c>
      <c r="I896" s="53">
        <f t="shared" si="95"/>
        <v>9.2313116385084051</v>
      </c>
      <c r="J896" s="53">
        <f t="shared" si="96"/>
        <v>1832216.8093460184</v>
      </c>
      <c r="K896" s="53">
        <f t="shared" si="97"/>
        <v>198478.49158324677</v>
      </c>
      <c r="L896" s="6"/>
    </row>
    <row r="897" spans="1:12" ht="14.4">
      <c r="A897" s="52" t="s">
        <v>41</v>
      </c>
      <c r="B897" s="52" t="s">
        <v>1774</v>
      </c>
      <c r="C897" s="52">
        <v>50</v>
      </c>
      <c r="D897" s="52">
        <v>14.13</v>
      </c>
      <c r="E897" s="52">
        <f t="shared" si="91"/>
        <v>147187.5</v>
      </c>
      <c r="F897" s="52">
        <f t="shared" si="92"/>
        <v>706.5</v>
      </c>
      <c r="G897" s="52">
        <f t="shared" si="93"/>
        <v>28.175000000000001</v>
      </c>
      <c r="H897" s="53">
        <f t="shared" si="94"/>
        <v>1350076.0605224264</v>
      </c>
      <c r="I897" s="53">
        <f t="shared" si="95"/>
        <v>9.3606819315521612</v>
      </c>
      <c r="J897" s="53">
        <f t="shared" si="96"/>
        <v>1832216.8093460184</v>
      </c>
      <c r="K897" s="53">
        <f t="shared" si="97"/>
        <v>195735.39863267264</v>
      </c>
      <c r="L897" s="6"/>
    </row>
    <row r="898" spans="1:12" ht="14.4">
      <c r="A898" s="52" t="s">
        <v>41</v>
      </c>
      <c r="B898" s="52" t="s">
        <v>1775</v>
      </c>
      <c r="C898" s="52">
        <v>50</v>
      </c>
      <c r="D898" s="52">
        <v>14.52</v>
      </c>
      <c r="E898" s="52">
        <f t="shared" si="91"/>
        <v>151250</v>
      </c>
      <c r="F898" s="52">
        <f t="shared" si="92"/>
        <v>726</v>
      </c>
      <c r="G898" s="52">
        <f t="shared" si="93"/>
        <v>28.175000000000001</v>
      </c>
      <c r="H898" s="53">
        <f t="shared" si="94"/>
        <v>1350076.0605224264</v>
      </c>
      <c r="I898" s="53">
        <f t="shared" si="95"/>
        <v>9.4882972179107945</v>
      </c>
      <c r="J898" s="53">
        <f t="shared" si="96"/>
        <v>1832216.8093460184</v>
      </c>
      <c r="K898" s="53">
        <f t="shared" si="97"/>
        <v>193102.80519958772</v>
      </c>
      <c r="L898" s="6"/>
    </row>
    <row r="899" spans="1:12" ht="14.4">
      <c r="A899" s="52" t="s">
        <v>41</v>
      </c>
      <c r="B899" s="52" t="s">
        <v>1776</v>
      </c>
      <c r="C899" s="52">
        <v>50</v>
      </c>
      <c r="D899" s="52">
        <v>14.92</v>
      </c>
      <c r="E899" s="52">
        <f t="shared" ref="E899:E962" si="98">(1/12)*D899*(C899)^3</f>
        <v>155416.66666666666</v>
      </c>
      <c r="F899" s="52">
        <f t="shared" ref="F899:F962" si="99">(C899*D899)</f>
        <v>746</v>
      </c>
      <c r="G899" s="52">
        <f t="shared" ref="G899:G962" si="100">($O$5+C899)/2</f>
        <v>28.175000000000001</v>
      </c>
      <c r="H899" s="53">
        <f t="shared" ref="H899:H962" si="101">$R$5+$P$5*(G899-$I$2)^2</f>
        <v>1350076.0605224264</v>
      </c>
      <c r="I899" s="53">
        <f t="shared" ref="I899:I962" si="102">($P$5*$Q$5+F899*G899)/(F899+$P$5)</f>
        <v>9.6173987631008906</v>
      </c>
      <c r="J899" s="53">
        <f t="shared" ref="J899:J962" si="103">SUM($S$5+H899)</f>
        <v>1832216.8093460184</v>
      </c>
      <c r="K899" s="53">
        <f t="shared" ref="K899:K962" si="104">J899/I899</f>
        <v>190510.6416483105</v>
      </c>
      <c r="L899" s="6"/>
    </row>
    <row r="900" spans="1:12" ht="14.4">
      <c r="A900" s="52" t="s">
        <v>41</v>
      </c>
      <c r="B900" s="52" t="s">
        <v>1777</v>
      </c>
      <c r="C900" s="52">
        <v>50</v>
      </c>
      <c r="D900" s="52">
        <v>15.31</v>
      </c>
      <c r="E900" s="52">
        <f t="shared" si="98"/>
        <v>159479.16666666669</v>
      </c>
      <c r="F900" s="52">
        <f t="shared" si="99"/>
        <v>765.5</v>
      </c>
      <c r="G900" s="52">
        <f t="shared" si="100"/>
        <v>28.175000000000001</v>
      </c>
      <c r="H900" s="53">
        <f t="shared" si="101"/>
        <v>1350076.0605224264</v>
      </c>
      <c r="I900" s="53">
        <f t="shared" si="102"/>
        <v>9.7415667410488691</v>
      </c>
      <c r="J900" s="53">
        <f t="shared" si="103"/>
        <v>1832216.8093460184</v>
      </c>
      <c r="K900" s="53">
        <f t="shared" si="104"/>
        <v>188082.35451751825</v>
      </c>
      <c r="L900" s="6"/>
    </row>
    <row r="901" spans="1:12" ht="14.4">
      <c r="A901" s="52" t="s">
        <v>41</v>
      </c>
      <c r="B901" s="52" t="s">
        <v>1778</v>
      </c>
      <c r="C901" s="52">
        <v>50</v>
      </c>
      <c r="D901" s="52">
        <v>15.7</v>
      </c>
      <c r="E901" s="52">
        <f t="shared" si="98"/>
        <v>163541.66666666663</v>
      </c>
      <c r="F901" s="52">
        <f t="shared" si="99"/>
        <v>785</v>
      </c>
      <c r="G901" s="52">
        <f t="shared" si="100"/>
        <v>28.175000000000001</v>
      </c>
      <c r="H901" s="53">
        <f t="shared" si="101"/>
        <v>1350076.0605224264</v>
      </c>
      <c r="I901" s="53">
        <f t="shared" si="102"/>
        <v>9.8640841593983026</v>
      </c>
      <c r="J901" s="53">
        <f t="shared" si="103"/>
        <v>1832216.8093460184</v>
      </c>
      <c r="K901" s="53">
        <f t="shared" si="104"/>
        <v>185746.26693551865</v>
      </c>
      <c r="L901" s="6"/>
    </row>
    <row r="902" spans="1:12" ht="14.4">
      <c r="A902" s="52" t="s">
        <v>41</v>
      </c>
      <c r="B902" s="52" t="s">
        <v>1779</v>
      </c>
      <c r="C902" s="52">
        <v>50</v>
      </c>
      <c r="D902" s="52">
        <v>16.09</v>
      </c>
      <c r="E902" s="52">
        <f t="shared" si="98"/>
        <v>167604.16666666666</v>
      </c>
      <c r="F902" s="52">
        <f t="shared" si="99"/>
        <v>804.5</v>
      </c>
      <c r="G902" s="52">
        <f t="shared" si="100"/>
        <v>28.175000000000001</v>
      </c>
      <c r="H902" s="53">
        <f t="shared" si="101"/>
        <v>1350076.0605224264</v>
      </c>
      <c r="I902" s="53">
        <f t="shared" si="102"/>
        <v>9.9849837120764988</v>
      </c>
      <c r="J902" s="53">
        <f t="shared" si="103"/>
        <v>1832216.8093460184</v>
      </c>
      <c r="K902" s="53">
        <f t="shared" si="104"/>
        <v>183497.22565195718</v>
      </c>
      <c r="L902" s="6"/>
    </row>
    <row r="903" spans="1:12" ht="14.4">
      <c r="A903" s="52" t="s">
        <v>41</v>
      </c>
      <c r="B903" s="52" t="s">
        <v>1780</v>
      </c>
      <c r="C903" s="52">
        <v>50</v>
      </c>
      <c r="D903" s="52">
        <v>16.489999999999998</v>
      </c>
      <c r="E903" s="52">
        <f t="shared" si="98"/>
        <v>171770.83333333331</v>
      </c>
      <c r="F903" s="52">
        <f t="shared" si="99"/>
        <v>824.49999999999989</v>
      </c>
      <c r="G903" s="52">
        <f t="shared" si="100"/>
        <v>28.175000000000001</v>
      </c>
      <c r="H903" s="53">
        <f t="shared" si="101"/>
        <v>1350076.0605224264</v>
      </c>
      <c r="I903" s="53">
        <f t="shared" si="102"/>
        <v>10.107335978282256</v>
      </c>
      <c r="J903" s="53">
        <f t="shared" si="103"/>
        <v>1832216.8093460184</v>
      </c>
      <c r="K903" s="53">
        <f t="shared" si="104"/>
        <v>181275.93792102317</v>
      </c>
      <c r="L903" s="6"/>
    </row>
    <row r="904" spans="1:12" ht="14.4">
      <c r="A904" s="52" t="s">
        <v>41</v>
      </c>
      <c r="B904" s="52" t="s">
        <v>1781</v>
      </c>
      <c r="C904" s="52">
        <v>50</v>
      </c>
      <c r="D904" s="52">
        <v>16.88</v>
      </c>
      <c r="E904" s="52">
        <f t="shared" si="98"/>
        <v>175833.33333333331</v>
      </c>
      <c r="F904" s="52">
        <f t="shared" si="99"/>
        <v>844</v>
      </c>
      <c r="G904" s="52">
        <f t="shared" si="100"/>
        <v>28.175000000000001</v>
      </c>
      <c r="H904" s="53">
        <f t="shared" si="101"/>
        <v>1350076.0605224264</v>
      </c>
      <c r="I904" s="53">
        <f t="shared" si="102"/>
        <v>10.225055006300028</v>
      </c>
      <c r="J904" s="53">
        <f t="shared" si="103"/>
        <v>1832216.8093460184</v>
      </c>
      <c r="K904" s="53">
        <f t="shared" si="104"/>
        <v>179188.94404158441</v>
      </c>
      <c r="L904" s="6"/>
    </row>
    <row r="905" spans="1:12" ht="14.4">
      <c r="A905" s="52" t="s">
        <v>41</v>
      </c>
      <c r="B905" s="52" t="s">
        <v>1782</v>
      </c>
      <c r="C905" s="52">
        <v>50</v>
      </c>
      <c r="D905" s="52">
        <v>17.27</v>
      </c>
      <c r="E905" s="52">
        <f t="shared" si="98"/>
        <v>179895.83333333331</v>
      </c>
      <c r="F905" s="52">
        <f t="shared" si="99"/>
        <v>863.5</v>
      </c>
      <c r="G905" s="52">
        <f t="shared" si="100"/>
        <v>28.175000000000001</v>
      </c>
      <c r="H905" s="53">
        <f t="shared" si="101"/>
        <v>1350076.0605224264</v>
      </c>
      <c r="I905" s="53">
        <f t="shared" si="102"/>
        <v>10.341249978484653</v>
      </c>
      <c r="J905" s="53">
        <f t="shared" si="103"/>
        <v>1832216.8093460184</v>
      </c>
      <c r="K905" s="53">
        <f t="shared" si="104"/>
        <v>177175.56515489059</v>
      </c>
      <c r="L905" s="6"/>
    </row>
    <row r="906" spans="1:12" ht="14.4">
      <c r="A906" s="52" t="s">
        <v>41</v>
      </c>
      <c r="B906" s="52" t="s">
        <v>1783</v>
      </c>
      <c r="C906" s="52">
        <v>50</v>
      </c>
      <c r="D906" s="52">
        <v>17.66</v>
      </c>
      <c r="E906" s="52">
        <f t="shared" si="98"/>
        <v>183958.33333333334</v>
      </c>
      <c r="F906" s="52">
        <f t="shared" si="99"/>
        <v>883</v>
      </c>
      <c r="G906" s="52">
        <f t="shared" si="100"/>
        <v>28.175000000000001</v>
      </c>
      <c r="H906" s="53">
        <f t="shared" si="101"/>
        <v>1350076.0605224264</v>
      </c>
      <c r="I906" s="53">
        <f t="shared" si="102"/>
        <v>10.455950301387642</v>
      </c>
      <c r="J906" s="53">
        <f t="shared" si="103"/>
        <v>1832216.8093460184</v>
      </c>
      <c r="K906" s="53">
        <f t="shared" si="104"/>
        <v>175231.97380757052</v>
      </c>
      <c r="L906" s="6"/>
    </row>
    <row r="907" spans="1:12" ht="14.4">
      <c r="A907" s="52" t="s">
        <v>41</v>
      </c>
      <c r="B907" s="52" t="s">
        <v>1784</v>
      </c>
      <c r="C907" s="52">
        <v>52</v>
      </c>
      <c r="D907" s="52">
        <v>0.40799999999999997</v>
      </c>
      <c r="E907" s="52">
        <f t="shared" si="98"/>
        <v>4780.6719999999996</v>
      </c>
      <c r="F907" s="52">
        <f t="shared" si="99"/>
        <v>21.215999999999998</v>
      </c>
      <c r="G907" s="52">
        <f t="shared" si="100"/>
        <v>29.175000000000001</v>
      </c>
      <c r="H907" s="53">
        <f t="shared" si="101"/>
        <v>1459661.2703756567</v>
      </c>
      <c r="I907" s="53">
        <f t="shared" si="102"/>
        <v>3.4291891551609979</v>
      </c>
      <c r="J907" s="53">
        <f t="shared" si="103"/>
        <v>1941802.0191992484</v>
      </c>
      <c r="K907" s="53">
        <f t="shared" si="104"/>
        <v>566256.89961628325</v>
      </c>
      <c r="L907" s="6"/>
    </row>
    <row r="908" spans="1:12" ht="14.4">
      <c r="A908" s="52" t="s">
        <v>41</v>
      </c>
      <c r="B908" s="52" t="s">
        <v>1785</v>
      </c>
      <c r="C908" s="52">
        <v>52</v>
      </c>
      <c r="D908" s="52">
        <v>0.81599999999999995</v>
      </c>
      <c r="E908" s="52">
        <f t="shared" si="98"/>
        <v>9561.3439999999991</v>
      </c>
      <c r="F908" s="52">
        <f t="shared" si="99"/>
        <v>42.431999999999995</v>
      </c>
      <c r="G908" s="52">
        <f t="shared" si="100"/>
        <v>29.175000000000001</v>
      </c>
      <c r="H908" s="53">
        <f t="shared" si="101"/>
        <v>1459661.2703756567</v>
      </c>
      <c r="I908" s="53">
        <f t="shared" si="102"/>
        <v>3.6784562671219856</v>
      </c>
      <c r="J908" s="53">
        <f t="shared" si="103"/>
        <v>1941802.0191992484</v>
      </c>
      <c r="K908" s="53">
        <f t="shared" si="104"/>
        <v>527885.03605576616</v>
      </c>
      <c r="L908" s="6"/>
    </row>
    <row r="909" spans="1:12" ht="14.4">
      <c r="A909" s="52" t="s">
        <v>41</v>
      </c>
      <c r="B909" s="52" t="s">
        <v>1786</v>
      </c>
      <c r="C909" s="52">
        <v>52</v>
      </c>
      <c r="D909" s="52">
        <v>1.2250000000000001</v>
      </c>
      <c r="E909" s="52">
        <f t="shared" si="98"/>
        <v>14353.733333333334</v>
      </c>
      <c r="F909" s="52">
        <f t="shared" si="99"/>
        <v>63.7</v>
      </c>
      <c r="G909" s="52">
        <f t="shared" si="100"/>
        <v>29.175000000000001</v>
      </c>
      <c r="H909" s="53">
        <f t="shared" si="101"/>
        <v>1459661.2703756567</v>
      </c>
      <c r="I909" s="53">
        <f t="shared" si="102"/>
        <v>3.9235364004976176</v>
      </c>
      <c r="J909" s="53">
        <f t="shared" si="103"/>
        <v>1941802.0191992484</v>
      </c>
      <c r="K909" s="53">
        <f t="shared" si="104"/>
        <v>494911.17731263355</v>
      </c>
      <c r="L909" s="6"/>
    </row>
    <row r="910" spans="1:12" ht="14.4">
      <c r="A910" s="52" t="s">
        <v>41</v>
      </c>
      <c r="B910" s="52" t="s">
        <v>1787</v>
      </c>
      <c r="C910" s="52">
        <v>52</v>
      </c>
      <c r="D910" s="52">
        <v>1.633</v>
      </c>
      <c r="E910" s="52">
        <f t="shared" si="98"/>
        <v>19134.405333333332</v>
      </c>
      <c r="F910" s="52">
        <f t="shared" si="99"/>
        <v>84.915999999999997</v>
      </c>
      <c r="G910" s="52">
        <f t="shared" si="100"/>
        <v>29.175000000000001</v>
      </c>
      <c r="H910" s="53">
        <f t="shared" si="101"/>
        <v>1459661.2703756567</v>
      </c>
      <c r="I910" s="53">
        <f t="shared" si="102"/>
        <v>4.1633676046354093</v>
      </c>
      <c r="J910" s="53">
        <f t="shared" si="103"/>
        <v>1941802.0191992484</v>
      </c>
      <c r="K910" s="53">
        <f t="shared" si="104"/>
        <v>466401.76981664682</v>
      </c>
      <c r="L910" s="6"/>
    </row>
    <row r="911" spans="1:12" ht="14.4">
      <c r="A911" s="52" t="s">
        <v>41</v>
      </c>
      <c r="B911" s="52" t="s">
        <v>1788</v>
      </c>
      <c r="C911" s="52">
        <v>52</v>
      </c>
      <c r="D911" s="52">
        <v>2.0409999999999999</v>
      </c>
      <c r="E911" s="52">
        <f t="shared" si="98"/>
        <v>23915.077333333331</v>
      </c>
      <c r="F911" s="52">
        <f t="shared" si="99"/>
        <v>106.13199999999999</v>
      </c>
      <c r="G911" s="52">
        <f t="shared" si="100"/>
        <v>29.175000000000001</v>
      </c>
      <c r="H911" s="53">
        <f t="shared" si="101"/>
        <v>1459661.2703756567</v>
      </c>
      <c r="I911" s="53">
        <f t="shared" si="102"/>
        <v>4.3986859735546497</v>
      </c>
      <c r="J911" s="53">
        <f t="shared" si="103"/>
        <v>1941802.0191992484</v>
      </c>
      <c r="K911" s="53">
        <f t="shared" si="104"/>
        <v>441450.4765453958</v>
      </c>
      <c r="L911" s="6"/>
    </row>
    <row r="912" spans="1:12" ht="14.4">
      <c r="A912" s="52" t="s">
        <v>41</v>
      </c>
      <c r="B912" s="52" t="s">
        <v>1789</v>
      </c>
      <c r="C912" s="52">
        <v>52</v>
      </c>
      <c r="D912" s="52">
        <v>2.4489999999999998</v>
      </c>
      <c r="E912" s="52">
        <f t="shared" si="98"/>
        <v>28695.74933333333</v>
      </c>
      <c r="F912" s="52">
        <f t="shared" si="99"/>
        <v>127.34799999999998</v>
      </c>
      <c r="G912" s="52">
        <f t="shared" si="100"/>
        <v>29.175000000000001</v>
      </c>
      <c r="H912" s="53">
        <f t="shared" si="101"/>
        <v>1459661.2703756567</v>
      </c>
      <c r="I912" s="53">
        <f t="shared" si="102"/>
        <v>4.6296176951303902</v>
      </c>
      <c r="J912" s="53">
        <f t="shared" si="103"/>
        <v>1941802.0191992484</v>
      </c>
      <c r="K912" s="53">
        <f t="shared" si="104"/>
        <v>419430.31737625127</v>
      </c>
      <c r="L912" s="6"/>
    </row>
    <row r="913" spans="1:12" ht="14.4">
      <c r="A913" s="52" t="s">
        <v>41</v>
      </c>
      <c r="B913" s="52" t="s">
        <v>1790</v>
      </c>
      <c r="C913" s="52">
        <v>52</v>
      </c>
      <c r="D913" s="52">
        <v>2.8570000000000002</v>
      </c>
      <c r="E913" s="52">
        <f t="shared" si="98"/>
        <v>33476.421333333332</v>
      </c>
      <c r="F913" s="52">
        <f t="shared" si="99"/>
        <v>148.56400000000002</v>
      </c>
      <c r="G913" s="52">
        <f t="shared" si="100"/>
        <v>29.175000000000001</v>
      </c>
      <c r="H913" s="53">
        <f t="shared" si="101"/>
        <v>1459661.2703756567</v>
      </c>
      <c r="I913" s="53">
        <f t="shared" si="102"/>
        <v>4.8562842960633148</v>
      </c>
      <c r="J913" s="53">
        <f t="shared" si="103"/>
        <v>1941802.0191992484</v>
      </c>
      <c r="K913" s="53">
        <f t="shared" si="104"/>
        <v>399853.44778380159</v>
      </c>
      <c r="L913" s="6"/>
    </row>
    <row r="914" spans="1:12" ht="14.4">
      <c r="A914" s="52" t="s">
        <v>41</v>
      </c>
      <c r="B914" s="52" t="s">
        <v>1791</v>
      </c>
      <c r="C914" s="52">
        <v>52</v>
      </c>
      <c r="D914" s="52">
        <v>3.266</v>
      </c>
      <c r="E914" s="52">
        <f t="shared" si="98"/>
        <v>38268.810666666664</v>
      </c>
      <c r="F914" s="52">
        <f t="shared" si="99"/>
        <v>169.83199999999999</v>
      </c>
      <c r="G914" s="52">
        <f t="shared" si="100"/>
        <v>29.175000000000001</v>
      </c>
      <c r="H914" s="53">
        <f t="shared" si="101"/>
        <v>1459661.2703756567</v>
      </c>
      <c r="I914" s="53">
        <f t="shared" si="102"/>
        <v>5.0793432412790276</v>
      </c>
      <c r="J914" s="53">
        <f t="shared" si="103"/>
        <v>1941802.0191992484</v>
      </c>
      <c r="K914" s="53">
        <f t="shared" si="104"/>
        <v>382293.91615406639</v>
      </c>
      <c r="L914" s="6"/>
    </row>
    <row r="915" spans="1:12" ht="14.4">
      <c r="A915" s="52" t="s">
        <v>41</v>
      </c>
      <c r="B915" s="52" t="s">
        <v>1792</v>
      </c>
      <c r="C915" s="52">
        <v>52</v>
      </c>
      <c r="D915" s="52">
        <v>3.6739999999999999</v>
      </c>
      <c r="E915" s="52">
        <f t="shared" si="98"/>
        <v>43049.482666666663</v>
      </c>
      <c r="F915" s="52">
        <f t="shared" si="99"/>
        <v>191.048</v>
      </c>
      <c r="G915" s="52">
        <f t="shared" si="100"/>
        <v>29.175000000000001</v>
      </c>
      <c r="H915" s="53">
        <f t="shared" si="101"/>
        <v>1459661.2703756567</v>
      </c>
      <c r="I915" s="53">
        <f t="shared" si="102"/>
        <v>5.2978168360159295</v>
      </c>
      <c r="J915" s="53">
        <f t="shared" si="103"/>
        <v>1941802.0191992484</v>
      </c>
      <c r="K915" s="53">
        <f t="shared" si="104"/>
        <v>366528.71915057086</v>
      </c>
      <c r="L915" s="6"/>
    </row>
    <row r="916" spans="1:12" ht="14.4">
      <c r="A916" s="52" t="s">
        <v>41</v>
      </c>
      <c r="B916" s="52" t="s">
        <v>1793</v>
      </c>
      <c r="C916" s="52">
        <v>52</v>
      </c>
      <c r="D916" s="52">
        <v>4.0819999999999999</v>
      </c>
      <c r="E916" s="52">
        <f t="shared" si="98"/>
        <v>47830.154666666662</v>
      </c>
      <c r="F916" s="52">
        <f t="shared" si="99"/>
        <v>212.26399999999998</v>
      </c>
      <c r="G916" s="52">
        <f t="shared" si="100"/>
        <v>29.175000000000001</v>
      </c>
      <c r="H916" s="53">
        <f t="shared" si="101"/>
        <v>1459661.2703756567</v>
      </c>
      <c r="I916" s="53">
        <f t="shared" si="102"/>
        <v>5.5123642601760174</v>
      </c>
      <c r="J916" s="53">
        <f t="shared" si="103"/>
        <v>1941802.0191992484</v>
      </c>
      <c r="K916" s="53">
        <f t="shared" si="104"/>
        <v>352263.00867447467</v>
      </c>
      <c r="L916" s="6"/>
    </row>
    <row r="917" spans="1:12" ht="14.4">
      <c r="A917" s="52" t="s">
        <v>41</v>
      </c>
      <c r="B917" s="52" t="s">
        <v>1794</v>
      </c>
      <c r="C917" s="52">
        <v>52</v>
      </c>
      <c r="D917" s="52">
        <v>4.49</v>
      </c>
      <c r="E917" s="52">
        <f t="shared" si="98"/>
        <v>52610.82666666666</v>
      </c>
      <c r="F917" s="52">
        <f t="shared" si="99"/>
        <v>233.48000000000002</v>
      </c>
      <c r="G917" s="52">
        <f t="shared" si="100"/>
        <v>29.175000000000001</v>
      </c>
      <c r="H917" s="53">
        <f t="shared" si="101"/>
        <v>1459661.2703756567</v>
      </c>
      <c r="I917" s="53">
        <f t="shared" si="102"/>
        <v>5.723090406570666</v>
      </c>
      <c r="J917" s="53">
        <f t="shared" si="103"/>
        <v>1941802.0191992484</v>
      </c>
      <c r="K917" s="53">
        <f t="shared" si="104"/>
        <v>339292.56420095521</v>
      </c>
      <c r="L917" s="6"/>
    </row>
    <row r="918" spans="1:12" ht="14.4">
      <c r="A918" s="52" t="s">
        <v>41</v>
      </c>
      <c r="B918" s="52" t="s">
        <v>1795</v>
      </c>
      <c r="C918" s="52">
        <v>52</v>
      </c>
      <c r="D918" s="52">
        <v>4.8979999999999997</v>
      </c>
      <c r="E918" s="52">
        <f t="shared" si="98"/>
        <v>57391.498666666659</v>
      </c>
      <c r="F918" s="52">
        <f t="shared" si="99"/>
        <v>254.69599999999997</v>
      </c>
      <c r="G918" s="52">
        <f t="shared" si="100"/>
        <v>29.175000000000001</v>
      </c>
      <c r="H918" s="53">
        <f t="shared" si="101"/>
        <v>1459661.2703756567</v>
      </c>
      <c r="I918" s="53">
        <f t="shared" si="102"/>
        <v>5.9300964645264944</v>
      </c>
      <c r="J918" s="53">
        <f t="shared" si="103"/>
        <v>1941802.0191992484</v>
      </c>
      <c r="K918" s="53">
        <f t="shared" si="104"/>
        <v>327448.63946396142</v>
      </c>
      <c r="L918" s="6"/>
    </row>
    <row r="919" spans="1:12" ht="14.4">
      <c r="A919" s="52" t="s">
        <v>41</v>
      </c>
      <c r="B919" s="52" t="s">
        <v>1796</v>
      </c>
      <c r="C919" s="52">
        <v>52</v>
      </c>
      <c r="D919" s="52">
        <v>5.3070000000000004</v>
      </c>
      <c r="E919" s="52">
        <f t="shared" si="98"/>
        <v>62183.888000000006</v>
      </c>
      <c r="F919" s="52">
        <f t="shared" si="99"/>
        <v>275.964</v>
      </c>
      <c r="G919" s="52">
        <f t="shared" si="100"/>
        <v>29.175000000000001</v>
      </c>
      <c r="H919" s="53">
        <f t="shared" si="101"/>
        <v>1459661.2703756567</v>
      </c>
      <c r="I919" s="53">
        <f t="shared" si="102"/>
        <v>6.1339741989855083</v>
      </c>
      <c r="J919" s="53">
        <f t="shared" si="103"/>
        <v>1941802.0191992484</v>
      </c>
      <c r="K919" s="53">
        <f t="shared" si="104"/>
        <v>316565.07774688734</v>
      </c>
      <c r="L919" s="6"/>
    </row>
    <row r="920" spans="1:12" ht="14.4">
      <c r="A920" s="52" t="s">
        <v>41</v>
      </c>
      <c r="B920" s="52" t="s">
        <v>1797</v>
      </c>
      <c r="C920" s="52">
        <v>52</v>
      </c>
      <c r="D920" s="52">
        <v>5.7149999999999999</v>
      </c>
      <c r="E920" s="52">
        <f t="shared" si="98"/>
        <v>66964.56</v>
      </c>
      <c r="F920" s="52">
        <f t="shared" si="99"/>
        <v>297.18</v>
      </c>
      <c r="G920" s="52">
        <f t="shared" si="100"/>
        <v>29.175000000000001</v>
      </c>
      <c r="H920" s="53">
        <f t="shared" si="101"/>
        <v>1459661.2703756567</v>
      </c>
      <c r="I920" s="53">
        <f t="shared" si="102"/>
        <v>6.3338211013818553</v>
      </c>
      <c r="J920" s="53">
        <f t="shared" si="103"/>
        <v>1941802.0191992484</v>
      </c>
      <c r="K920" s="53">
        <f t="shared" si="104"/>
        <v>306576.70750687981</v>
      </c>
      <c r="L920" s="6"/>
    </row>
    <row r="921" spans="1:12" ht="14.4">
      <c r="A921" s="52" t="s">
        <v>41</v>
      </c>
      <c r="B921" s="52" t="s">
        <v>1798</v>
      </c>
      <c r="C921" s="52">
        <v>52</v>
      </c>
      <c r="D921" s="52">
        <v>6.1230000000000002</v>
      </c>
      <c r="E921" s="52">
        <f t="shared" si="98"/>
        <v>71745.232000000004</v>
      </c>
      <c r="F921" s="52">
        <f t="shared" si="99"/>
        <v>318.39600000000002</v>
      </c>
      <c r="G921" s="52">
        <f t="shared" si="100"/>
        <v>29.175000000000001</v>
      </c>
      <c r="H921" s="53">
        <f t="shared" si="101"/>
        <v>1459661.2703756567</v>
      </c>
      <c r="I921" s="53">
        <f t="shared" si="102"/>
        <v>6.5302310601739668</v>
      </c>
      <c r="J921" s="53">
        <f t="shared" si="103"/>
        <v>1941802.0191992484</v>
      </c>
      <c r="K921" s="53">
        <f t="shared" si="104"/>
        <v>297355.79052351607</v>
      </c>
      <c r="L921" s="6"/>
    </row>
    <row r="922" spans="1:12" ht="14.4">
      <c r="A922" s="52" t="s">
        <v>41</v>
      </c>
      <c r="B922" s="52" t="s">
        <v>1799</v>
      </c>
      <c r="C922" s="52">
        <v>52</v>
      </c>
      <c r="D922" s="52">
        <v>6.5309999999999997</v>
      </c>
      <c r="E922" s="52">
        <f t="shared" si="98"/>
        <v>76525.90399999998</v>
      </c>
      <c r="F922" s="52">
        <f t="shared" si="99"/>
        <v>339.61199999999997</v>
      </c>
      <c r="G922" s="52">
        <f t="shared" si="100"/>
        <v>29.175000000000001</v>
      </c>
      <c r="H922" s="53">
        <f t="shared" si="101"/>
        <v>1459661.2703756567</v>
      </c>
      <c r="I922" s="53">
        <f t="shared" si="102"/>
        <v>6.72329198169039</v>
      </c>
      <c r="J922" s="53">
        <f t="shared" si="103"/>
        <v>1941802.0191992484</v>
      </c>
      <c r="K922" s="53">
        <f t="shared" si="104"/>
        <v>288817.14857652737</v>
      </c>
      <c r="L922" s="6"/>
    </row>
    <row r="923" spans="1:12" ht="14.4">
      <c r="A923" s="52" t="s">
        <v>41</v>
      </c>
      <c r="B923" s="52" t="s">
        <v>1800</v>
      </c>
      <c r="C923" s="52">
        <v>52</v>
      </c>
      <c r="D923" s="52">
        <v>6.9390000000000001</v>
      </c>
      <c r="E923" s="52">
        <f t="shared" si="98"/>
        <v>81306.575999999986</v>
      </c>
      <c r="F923" s="52">
        <f t="shared" si="99"/>
        <v>360.82799999999997</v>
      </c>
      <c r="G923" s="52">
        <f t="shared" si="100"/>
        <v>29.175000000000001</v>
      </c>
      <c r="H923" s="53">
        <f t="shared" si="101"/>
        <v>1459661.2703756567</v>
      </c>
      <c r="I923" s="53">
        <f t="shared" si="102"/>
        <v>6.913088799774652</v>
      </c>
      <c r="J923" s="53">
        <f t="shared" si="103"/>
        <v>1941802.0191992484</v>
      </c>
      <c r="K923" s="53">
        <f t="shared" si="104"/>
        <v>280887.75877760258</v>
      </c>
      <c r="L923" s="6"/>
    </row>
    <row r="924" spans="1:12" ht="14.4">
      <c r="A924" s="52" t="s">
        <v>41</v>
      </c>
      <c r="B924" s="52" t="s">
        <v>1801</v>
      </c>
      <c r="C924" s="52">
        <v>52</v>
      </c>
      <c r="D924" s="52">
        <v>7.3479999999999999</v>
      </c>
      <c r="E924" s="52">
        <f t="shared" si="98"/>
        <v>86098.965333333326</v>
      </c>
      <c r="F924" s="52">
        <f t="shared" si="99"/>
        <v>382.096</v>
      </c>
      <c r="G924" s="52">
        <f t="shared" si="100"/>
        <v>29.175000000000001</v>
      </c>
      <c r="H924" s="53">
        <f t="shared" si="101"/>
        <v>1459661.2703756567</v>
      </c>
      <c r="I924" s="53">
        <f t="shared" si="102"/>
        <v>7.1001571461170325</v>
      </c>
      <c r="J924" s="53">
        <f t="shared" si="103"/>
        <v>1941802.0191992484</v>
      </c>
      <c r="K924" s="53">
        <f t="shared" si="104"/>
        <v>273487.18897879467</v>
      </c>
      <c r="L924" s="6"/>
    </row>
    <row r="925" spans="1:12" ht="14.4">
      <c r="A925" s="52" t="s">
        <v>41</v>
      </c>
      <c r="B925" s="52" t="s">
        <v>1802</v>
      </c>
      <c r="C925" s="52">
        <v>52</v>
      </c>
      <c r="D925" s="52">
        <v>7.7560000000000002</v>
      </c>
      <c r="E925" s="52">
        <f t="shared" si="98"/>
        <v>90879.637333333332</v>
      </c>
      <c r="F925" s="52">
        <f t="shared" si="99"/>
        <v>403.31200000000001</v>
      </c>
      <c r="G925" s="52">
        <f t="shared" si="100"/>
        <v>29.175000000000001</v>
      </c>
      <c r="H925" s="53">
        <f t="shared" si="101"/>
        <v>1459661.2703756567</v>
      </c>
      <c r="I925" s="53">
        <f t="shared" si="102"/>
        <v>7.2836617764083167</v>
      </c>
      <c r="J925" s="53">
        <f t="shared" si="103"/>
        <v>1941802.0191992484</v>
      </c>
      <c r="K925" s="53">
        <f t="shared" si="104"/>
        <v>266596.95065588015</v>
      </c>
      <c r="L925" s="6"/>
    </row>
    <row r="926" spans="1:12" ht="14.4">
      <c r="A926" s="52" t="s">
        <v>41</v>
      </c>
      <c r="B926" s="52" t="s">
        <v>1803</v>
      </c>
      <c r="C926" s="52">
        <v>52</v>
      </c>
      <c r="D926" s="52">
        <v>8.1639999999999997</v>
      </c>
      <c r="E926" s="52">
        <f t="shared" si="98"/>
        <v>95660.309333333324</v>
      </c>
      <c r="F926" s="52">
        <f t="shared" si="99"/>
        <v>424.52799999999996</v>
      </c>
      <c r="G926" s="52">
        <f t="shared" si="100"/>
        <v>29.175000000000001</v>
      </c>
      <c r="H926" s="53">
        <f t="shared" si="101"/>
        <v>1459661.2703756567</v>
      </c>
      <c r="I926" s="53">
        <f t="shared" si="102"/>
        <v>7.4641406700080282</v>
      </c>
      <c r="J926" s="53">
        <f t="shared" si="103"/>
        <v>1941802.0191992484</v>
      </c>
      <c r="K926" s="53">
        <f t="shared" si="104"/>
        <v>260150.78025012085</v>
      </c>
      <c r="L926" s="6"/>
    </row>
    <row r="927" spans="1:12" ht="14.4">
      <c r="A927" s="52" t="s">
        <v>41</v>
      </c>
      <c r="B927" s="52" t="s">
        <v>1804</v>
      </c>
      <c r="C927" s="52">
        <v>52</v>
      </c>
      <c r="D927" s="52">
        <v>8.5719999999999992</v>
      </c>
      <c r="E927" s="52">
        <f t="shared" si="98"/>
        <v>100440.98133333333</v>
      </c>
      <c r="F927" s="52">
        <f t="shared" si="99"/>
        <v>445.74399999999997</v>
      </c>
      <c r="G927" s="52">
        <f t="shared" si="100"/>
        <v>29.175000000000001</v>
      </c>
      <c r="H927" s="53">
        <f t="shared" si="101"/>
        <v>1459661.2703756567</v>
      </c>
      <c r="I927" s="53">
        <f t="shared" si="102"/>
        <v>7.6416680502944461</v>
      </c>
      <c r="J927" s="53">
        <f t="shared" si="103"/>
        <v>1941802.0191992484</v>
      </c>
      <c r="K927" s="53">
        <f t="shared" si="104"/>
        <v>254107.08845491236</v>
      </c>
      <c r="L927" s="6"/>
    </row>
    <row r="928" spans="1:12" ht="14.4">
      <c r="A928" s="52" t="s">
        <v>41</v>
      </c>
      <c r="B928" s="52" t="s">
        <v>1805</v>
      </c>
      <c r="C928" s="52">
        <v>52</v>
      </c>
      <c r="D928" s="52">
        <v>8.98</v>
      </c>
      <c r="E928" s="52">
        <f t="shared" si="98"/>
        <v>105221.65333333332</v>
      </c>
      <c r="F928" s="52">
        <f t="shared" si="99"/>
        <v>466.96000000000004</v>
      </c>
      <c r="G928" s="52">
        <f t="shared" si="100"/>
        <v>29.175000000000001</v>
      </c>
      <c r="H928" s="53">
        <f t="shared" si="101"/>
        <v>1459661.2703756567</v>
      </c>
      <c r="I928" s="53">
        <f t="shared" si="102"/>
        <v>7.8163157326690449</v>
      </c>
      <c r="J928" s="53">
        <f t="shared" si="103"/>
        <v>1941802.0191992484</v>
      </c>
      <c r="K928" s="53">
        <f t="shared" si="104"/>
        <v>248429.32215280144</v>
      </c>
      <c r="L928" s="6"/>
    </row>
    <row r="929" spans="1:12" ht="14.4">
      <c r="A929" s="52" t="s">
        <v>41</v>
      </c>
      <c r="B929" s="52" t="s">
        <v>1806</v>
      </c>
      <c r="C929" s="52">
        <v>52</v>
      </c>
      <c r="D929" s="52">
        <v>9.3829999999999991</v>
      </c>
      <c r="E929" s="52">
        <f t="shared" si="98"/>
        <v>109943.73866666666</v>
      </c>
      <c r="F929" s="52">
        <f t="shared" si="99"/>
        <v>487.91599999999994</v>
      </c>
      <c r="G929" s="52">
        <f t="shared" si="100"/>
        <v>29.175000000000001</v>
      </c>
      <c r="H929" s="53">
        <f t="shared" si="101"/>
        <v>1459661.2703756567</v>
      </c>
      <c r="I929" s="53">
        <f t="shared" si="102"/>
        <v>7.9860641061214928</v>
      </c>
      <c r="J929" s="53">
        <f t="shared" si="103"/>
        <v>1941802.0191992484</v>
      </c>
      <c r="K929" s="53">
        <f t="shared" si="104"/>
        <v>243148.81440919248</v>
      </c>
      <c r="L929" s="6"/>
    </row>
    <row r="930" spans="1:12" ht="14.4">
      <c r="A930" s="52" t="s">
        <v>41</v>
      </c>
      <c r="B930" s="52" t="s">
        <v>1807</v>
      </c>
      <c r="C930" s="52">
        <v>52</v>
      </c>
      <c r="D930" s="52">
        <v>9.7970000000000006</v>
      </c>
      <c r="E930" s="52">
        <f t="shared" si="98"/>
        <v>114794.71466666667</v>
      </c>
      <c r="F930" s="52">
        <f t="shared" si="99"/>
        <v>509.44400000000002</v>
      </c>
      <c r="G930" s="52">
        <f t="shared" si="100"/>
        <v>29.175000000000001</v>
      </c>
      <c r="H930" s="53">
        <f t="shared" si="101"/>
        <v>1459661.2703756567</v>
      </c>
      <c r="I930" s="53">
        <f t="shared" si="102"/>
        <v>8.1576589336618675</v>
      </c>
      <c r="J930" s="53">
        <f t="shared" si="103"/>
        <v>1941802.0191992484</v>
      </c>
      <c r="K930" s="53">
        <f t="shared" si="104"/>
        <v>238034.22464581989</v>
      </c>
      <c r="L930" s="6"/>
    </row>
    <row r="931" spans="1:12" ht="14.4">
      <c r="A931" s="52" t="s">
        <v>41</v>
      </c>
      <c r="B931" s="52" t="s">
        <v>1808</v>
      </c>
      <c r="C931" s="52">
        <v>52</v>
      </c>
      <c r="D931" s="52">
        <v>10.210000000000001</v>
      </c>
      <c r="E931" s="52">
        <f t="shared" si="98"/>
        <v>119633.97333333333</v>
      </c>
      <c r="F931" s="52">
        <f t="shared" si="99"/>
        <v>530.92000000000007</v>
      </c>
      <c r="G931" s="52">
        <f t="shared" si="100"/>
        <v>29.175000000000001</v>
      </c>
      <c r="H931" s="53">
        <f t="shared" si="101"/>
        <v>1459661.2703756567</v>
      </c>
      <c r="I931" s="53">
        <f t="shared" si="102"/>
        <v>8.3260922746620576</v>
      </c>
      <c r="J931" s="53">
        <f t="shared" si="103"/>
        <v>1941802.0191992484</v>
      </c>
      <c r="K931" s="53">
        <f t="shared" si="104"/>
        <v>233218.89250597611</v>
      </c>
      <c r="L931" s="6"/>
    </row>
    <row r="932" spans="1:12" ht="14.4">
      <c r="A932" s="52" t="s">
        <v>41</v>
      </c>
      <c r="B932" s="52" t="s">
        <v>1809</v>
      </c>
      <c r="C932" s="52">
        <v>52</v>
      </c>
      <c r="D932" s="52">
        <v>10.61</v>
      </c>
      <c r="E932" s="52">
        <f t="shared" si="98"/>
        <v>124320.90666666665</v>
      </c>
      <c r="F932" s="52">
        <f t="shared" si="99"/>
        <v>551.72</v>
      </c>
      <c r="G932" s="52">
        <f t="shared" si="100"/>
        <v>29.175000000000001</v>
      </c>
      <c r="H932" s="53">
        <f t="shared" si="101"/>
        <v>1459661.2703756567</v>
      </c>
      <c r="I932" s="53">
        <f t="shared" si="102"/>
        <v>8.4866701336991444</v>
      </c>
      <c r="J932" s="53">
        <f t="shared" si="103"/>
        <v>1941802.0191992484</v>
      </c>
      <c r="K932" s="53">
        <f t="shared" si="104"/>
        <v>228806.11460184815</v>
      </c>
      <c r="L932" s="6"/>
    </row>
    <row r="933" spans="1:12" ht="14.4">
      <c r="A933" s="52" t="s">
        <v>41</v>
      </c>
      <c r="B933" s="52" t="s">
        <v>1810</v>
      </c>
      <c r="C933" s="52">
        <v>52</v>
      </c>
      <c r="D933" s="52">
        <v>11.02</v>
      </c>
      <c r="E933" s="52">
        <f t="shared" si="98"/>
        <v>129125.01333333332</v>
      </c>
      <c r="F933" s="52">
        <f t="shared" si="99"/>
        <v>573.04</v>
      </c>
      <c r="G933" s="52">
        <f t="shared" si="100"/>
        <v>29.175000000000001</v>
      </c>
      <c r="H933" s="53">
        <f t="shared" si="101"/>
        <v>1459661.2703756567</v>
      </c>
      <c r="I933" s="53">
        <f t="shared" si="102"/>
        <v>8.6487154809715623</v>
      </c>
      <c r="J933" s="53">
        <f t="shared" si="103"/>
        <v>1941802.0191992484</v>
      </c>
      <c r="K933" s="53">
        <f t="shared" si="104"/>
        <v>224519.12350122936</v>
      </c>
      <c r="L933" s="6"/>
    </row>
    <row r="934" spans="1:12" ht="14.4">
      <c r="A934" s="52" t="s">
        <v>41</v>
      </c>
      <c r="B934" s="52" t="s">
        <v>1811</v>
      </c>
      <c r="C934" s="52">
        <v>52</v>
      </c>
      <c r="D934" s="52">
        <v>11.43</v>
      </c>
      <c r="E934" s="52">
        <f t="shared" si="98"/>
        <v>133929.12</v>
      </c>
      <c r="F934" s="52">
        <f t="shared" si="99"/>
        <v>594.36</v>
      </c>
      <c r="G934" s="52">
        <f t="shared" si="100"/>
        <v>29.175000000000001</v>
      </c>
      <c r="H934" s="53">
        <f t="shared" si="101"/>
        <v>1459661.2703756567</v>
      </c>
      <c r="I934" s="53">
        <f t="shared" si="102"/>
        <v>8.8082420539482005</v>
      </c>
      <c r="J934" s="53">
        <f t="shared" si="103"/>
        <v>1941802.0191992484</v>
      </c>
      <c r="K934" s="53">
        <f t="shared" si="104"/>
        <v>220452.84488167037</v>
      </c>
      <c r="L934" s="6"/>
    </row>
    <row r="935" spans="1:12" ht="14.4">
      <c r="A935" s="52" t="s">
        <v>41</v>
      </c>
      <c r="B935" s="52" t="s">
        <v>1812</v>
      </c>
      <c r="C935" s="52">
        <v>52</v>
      </c>
      <c r="D935" s="52">
        <v>11.84</v>
      </c>
      <c r="E935" s="52">
        <f t="shared" si="98"/>
        <v>138733.22666666665</v>
      </c>
      <c r="F935" s="52">
        <f t="shared" si="99"/>
        <v>615.67999999999995</v>
      </c>
      <c r="G935" s="52">
        <f t="shared" si="100"/>
        <v>29.175000000000001</v>
      </c>
      <c r="H935" s="53">
        <f t="shared" si="101"/>
        <v>1459661.2703756567</v>
      </c>
      <c r="I935" s="53">
        <f t="shared" si="102"/>
        <v>8.9653081261136816</v>
      </c>
      <c r="J935" s="53">
        <f t="shared" si="103"/>
        <v>1941802.0191992484</v>
      </c>
      <c r="K935" s="53">
        <f t="shared" si="104"/>
        <v>216590.66167991134</v>
      </c>
      <c r="L935" s="6"/>
    </row>
    <row r="936" spans="1:12" ht="14.4">
      <c r="A936" s="52" t="s">
        <v>41</v>
      </c>
      <c r="B936" s="52" t="s">
        <v>1813</v>
      </c>
      <c r="C936" s="52">
        <v>52</v>
      </c>
      <c r="D936" s="52">
        <v>12.25</v>
      </c>
      <c r="E936" s="52">
        <f t="shared" si="98"/>
        <v>143537.33333333331</v>
      </c>
      <c r="F936" s="52">
        <f t="shared" si="99"/>
        <v>637</v>
      </c>
      <c r="G936" s="52">
        <f t="shared" si="100"/>
        <v>29.175000000000001</v>
      </c>
      <c r="H936" s="53">
        <f t="shared" si="101"/>
        <v>1459661.2703756567</v>
      </c>
      <c r="I936" s="53">
        <f t="shared" si="102"/>
        <v>9.1199701871159835</v>
      </c>
      <c r="J936" s="53">
        <f t="shared" si="103"/>
        <v>1941802.0191992484</v>
      </c>
      <c r="K936" s="53">
        <f t="shared" si="104"/>
        <v>212917.58408843068</v>
      </c>
      <c r="L936" s="6"/>
    </row>
    <row r="937" spans="1:12" ht="14.4">
      <c r="A937" s="52" t="s">
        <v>41</v>
      </c>
      <c r="B937" s="52" t="s">
        <v>1814</v>
      </c>
      <c r="C937" s="52">
        <v>52</v>
      </c>
      <c r="D937" s="52">
        <v>12.65</v>
      </c>
      <c r="E937" s="52">
        <f t="shared" si="98"/>
        <v>148224.26666666666</v>
      </c>
      <c r="F937" s="52">
        <f t="shared" si="99"/>
        <v>657.80000000000007</v>
      </c>
      <c r="G937" s="52">
        <f t="shared" si="100"/>
        <v>29.175000000000001</v>
      </c>
      <c r="H937" s="53">
        <f t="shared" si="101"/>
        <v>1459661.2703756567</v>
      </c>
      <c r="I937" s="53">
        <f t="shared" si="102"/>
        <v>9.268595594616988</v>
      </c>
      <c r="J937" s="53">
        <f t="shared" si="103"/>
        <v>1941802.0191992484</v>
      </c>
      <c r="K937" s="53">
        <f t="shared" si="104"/>
        <v>209503.37075090507</v>
      </c>
      <c r="L937" s="6"/>
    </row>
    <row r="938" spans="1:12" ht="14.4">
      <c r="A938" s="52" t="s">
        <v>41</v>
      </c>
      <c r="B938" s="52" t="s">
        <v>1815</v>
      </c>
      <c r="C938" s="52">
        <v>52</v>
      </c>
      <c r="D938" s="52">
        <v>13.06</v>
      </c>
      <c r="E938" s="52">
        <f t="shared" si="98"/>
        <v>153028.37333333335</v>
      </c>
      <c r="F938" s="52">
        <f t="shared" si="99"/>
        <v>679.12</v>
      </c>
      <c r="G938" s="52">
        <f t="shared" si="100"/>
        <v>29.175000000000001</v>
      </c>
      <c r="H938" s="53">
        <f t="shared" si="101"/>
        <v>1459661.2703756567</v>
      </c>
      <c r="I938" s="53">
        <f t="shared" si="102"/>
        <v>9.4186676858835927</v>
      </c>
      <c r="J938" s="53">
        <f t="shared" si="103"/>
        <v>1941802.0191992484</v>
      </c>
      <c r="K938" s="53">
        <f t="shared" si="104"/>
        <v>206165.25436071612</v>
      </c>
      <c r="L938" s="6"/>
    </row>
    <row r="939" spans="1:12" ht="14.4">
      <c r="A939" s="52" t="s">
        <v>41</v>
      </c>
      <c r="B939" s="52" t="s">
        <v>1816</v>
      </c>
      <c r="C939" s="52">
        <v>52</v>
      </c>
      <c r="D939" s="52">
        <v>13.47</v>
      </c>
      <c r="E939" s="52">
        <f t="shared" si="98"/>
        <v>157832.48000000001</v>
      </c>
      <c r="F939" s="52">
        <f t="shared" si="99"/>
        <v>700.44</v>
      </c>
      <c r="G939" s="52">
        <f t="shared" si="100"/>
        <v>29.175000000000001</v>
      </c>
      <c r="H939" s="53">
        <f t="shared" si="101"/>
        <v>1459661.2703756567</v>
      </c>
      <c r="I939" s="53">
        <f t="shared" si="102"/>
        <v>9.5664939556988706</v>
      </c>
      <c r="J939" s="53">
        <f t="shared" si="103"/>
        <v>1941802.0191992484</v>
      </c>
      <c r="K939" s="53">
        <f t="shared" si="104"/>
        <v>202979.48529434804</v>
      </c>
      <c r="L939" s="6"/>
    </row>
    <row r="940" spans="1:12" ht="14.4">
      <c r="A940" s="52" t="s">
        <v>41</v>
      </c>
      <c r="B940" s="52" t="s">
        <v>1817</v>
      </c>
      <c r="C940" s="52">
        <v>52</v>
      </c>
      <c r="D940" s="52">
        <v>13.88</v>
      </c>
      <c r="E940" s="52">
        <f t="shared" si="98"/>
        <v>162636.58666666667</v>
      </c>
      <c r="F940" s="52">
        <f t="shared" si="99"/>
        <v>721.76</v>
      </c>
      <c r="G940" s="52">
        <f t="shared" si="100"/>
        <v>29.175000000000001</v>
      </c>
      <c r="H940" s="53">
        <f t="shared" si="101"/>
        <v>1459661.2703756567</v>
      </c>
      <c r="I940" s="53">
        <f t="shared" si="102"/>
        <v>9.7121244425620201</v>
      </c>
      <c r="J940" s="53">
        <f t="shared" si="103"/>
        <v>1941802.0191992484</v>
      </c>
      <c r="K940" s="53">
        <f t="shared" si="104"/>
        <v>199935.86683152185</v>
      </c>
      <c r="L940" s="6"/>
    </row>
    <row r="941" spans="1:12" ht="14.4">
      <c r="A941" s="52" t="s">
        <v>41</v>
      </c>
      <c r="B941" s="52" t="s">
        <v>1818</v>
      </c>
      <c r="C941" s="52">
        <v>52</v>
      </c>
      <c r="D941" s="52">
        <v>14.29</v>
      </c>
      <c r="E941" s="52">
        <f t="shared" si="98"/>
        <v>167440.6933333333</v>
      </c>
      <c r="F941" s="52">
        <f t="shared" si="99"/>
        <v>743.07999999999993</v>
      </c>
      <c r="G941" s="52">
        <f t="shared" si="100"/>
        <v>29.175000000000001</v>
      </c>
      <c r="H941" s="53">
        <f t="shared" si="101"/>
        <v>1459661.2703756567</v>
      </c>
      <c r="I941" s="53">
        <f t="shared" si="102"/>
        <v>9.8556077094066623</v>
      </c>
      <c r="J941" s="53">
        <f t="shared" si="103"/>
        <v>1941802.0191992484</v>
      </c>
      <c r="K941" s="53">
        <f t="shared" si="104"/>
        <v>197025.09235893184</v>
      </c>
      <c r="L941" s="6"/>
    </row>
    <row r="942" spans="1:12" ht="14.4">
      <c r="A942" s="52" t="s">
        <v>41</v>
      </c>
      <c r="B942" s="52" t="s">
        <v>1819</v>
      </c>
      <c r="C942" s="52">
        <v>52</v>
      </c>
      <c r="D942" s="52">
        <v>14.69</v>
      </c>
      <c r="E942" s="52">
        <f t="shared" si="98"/>
        <v>172127.62666666665</v>
      </c>
      <c r="F942" s="52">
        <f t="shared" si="99"/>
        <v>763.88</v>
      </c>
      <c r="G942" s="52">
        <f t="shared" si="100"/>
        <v>29.175000000000001</v>
      </c>
      <c r="H942" s="53">
        <f t="shared" si="101"/>
        <v>1459661.2703756567</v>
      </c>
      <c r="I942" s="53">
        <f t="shared" si="102"/>
        <v>9.993567151902722</v>
      </c>
      <c r="J942" s="53">
        <f t="shared" si="103"/>
        <v>1941802.0191992484</v>
      </c>
      <c r="K942" s="53">
        <f t="shared" si="104"/>
        <v>194305.1955006416</v>
      </c>
      <c r="L942" s="6"/>
    </row>
    <row r="943" spans="1:12" ht="14.4">
      <c r="A943" s="52" t="s">
        <v>41</v>
      </c>
      <c r="B943" s="52" t="s">
        <v>1820</v>
      </c>
      <c r="C943" s="52">
        <v>52</v>
      </c>
      <c r="D943" s="52">
        <v>15.1</v>
      </c>
      <c r="E943" s="52">
        <f t="shared" si="98"/>
        <v>176931.73333333334</v>
      </c>
      <c r="F943" s="52">
        <f t="shared" si="99"/>
        <v>785.19999999999993</v>
      </c>
      <c r="G943" s="52">
        <f t="shared" si="100"/>
        <v>29.175000000000001</v>
      </c>
      <c r="H943" s="53">
        <f t="shared" si="101"/>
        <v>1459661.2703756567</v>
      </c>
      <c r="I943" s="53">
        <f t="shared" si="102"/>
        <v>10.132945603781105</v>
      </c>
      <c r="J943" s="53">
        <f t="shared" si="103"/>
        <v>1941802.0191992484</v>
      </c>
      <c r="K943" s="53">
        <f t="shared" si="104"/>
        <v>191632.53165739545</v>
      </c>
      <c r="L943" s="6"/>
    </row>
    <row r="944" spans="1:12" ht="14.4">
      <c r="A944" s="52" t="s">
        <v>41</v>
      </c>
      <c r="B944" s="52" t="s">
        <v>1821</v>
      </c>
      <c r="C944" s="52">
        <v>52</v>
      </c>
      <c r="D944" s="52">
        <v>15.51</v>
      </c>
      <c r="E944" s="52">
        <f t="shared" si="98"/>
        <v>181735.84</v>
      </c>
      <c r="F944" s="52">
        <f t="shared" si="99"/>
        <v>806.52</v>
      </c>
      <c r="G944" s="52">
        <f t="shared" si="100"/>
        <v>29.175000000000001</v>
      </c>
      <c r="H944" s="53">
        <f t="shared" si="101"/>
        <v>1459661.2703756567</v>
      </c>
      <c r="I944" s="53">
        <f t="shared" si="102"/>
        <v>10.270313130492175</v>
      </c>
      <c r="J944" s="53">
        <f t="shared" si="103"/>
        <v>1941802.0191992484</v>
      </c>
      <c r="K944" s="53">
        <f t="shared" si="104"/>
        <v>189069.40757571557</v>
      </c>
      <c r="L944" s="6"/>
    </row>
    <row r="945" spans="1:12" ht="14.4">
      <c r="A945" s="52" t="s">
        <v>41</v>
      </c>
      <c r="B945" s="52" t="s">
        <v>1822</v>
      </c>
      <c r="C945" s="52">
        <v>52</v>
      </c>
      <c r="D945" s="52">
        <v>15.92</v>
      </c>
      <c r="E945" s="52">
        <f t="shared" si="98"/>
        <v>186539.94666666666</v>
      </c>
      <c r="F945" s="52">
        <f t="shared" si="99"/>
        <v>827.84</v>
      </c>
      <c r="G945" s="52">
        <f t="shared" si="100"/>
        <v>29.175000000000001</v>
      </c>
      <c r="H945" s="53">
        <f t="shared" si="101"/>
        <v>1459661.2703756567</v>
      </c>
      <c r="I945" s="53">
        <f t="shared" si="102"/>
        <v>10.405712940191695</v>
      </c>
      <c r="J945" s="53">
        <f t="shared" si="103"/>
        <v>1941802.0191992484</v>
      </c>
      <c r="K945" s="53">
        <f t="shared" si="104"/>
        <v>186609.22421750723</v>
      </c>
      <c r="L945" s="6"/>
    </row>
    <row r="946" spans="1:12" ht="14.4">
      <c r="A946" s="52" t="s">
        <v>41</v>
      </c>
      <c r="B946" s="52" t="s">
        <v>1823</v>
      </c>
      <c r="C946" s="52">
        <v>52</v>
      </c>
      <c r="D946" s="52">
        <v>16.329999999999998</v>
      </c>
      <c r="E946" s="52">
        <f t="shared" si="98"/>
        <v>191344.05333333332</v>
      </c>
      <c r="F946" s="52">
        <f t="shared" si="99"/>
        <v>849.15999999999985</v>
      </c>
      <c r="G946" s="52">
        <f t="shared" si="100"/>
        <v>29.175000000000001</v>
      </c>
      <c r="H946" s="53">
        <f t="shared" si="101"/>
        <v>1459661.2703756567</v>
      </c>
      <c r="I946" s="53">
        <f t="shared" si="102"/>
        <v>10.539187011970419</v>
      </c>
      <c r="J946" s="53">
        <f t="shared" si="103"/>
        <v>1941802.0191992484</v>
      </c>
      <c r="K946" s="53">
        <f t="shared" si="104"/>
        <v>184245.90217383445</v>
      </c>
      <c r="L946" s="6"/>
    </row>
    <row r="947" spans="1:12" ht="14.4">
      <c r="A947" s="52" t="s">
        <v>41</v>
      </c>
      <c r="B947" s="52" t="s">
        <v>1824</v>
      </c>
      <c r="C947" s="52">
        <v>52</v>
      </c>
      <c r="D947" s="52">
        <v>16.739999999999998</v>
      </c>
      <c r="E947" s="52">
        <f t="shared" si="98"/>
        <v>196148.15999999997</v>
      </c>
      <c r="F947" s="52">
        <f t="shared" si="99"/>
        <v>870.4799999999999</v>
      </c>
      <c r="G947" s="52">
        <f t="shared" si="100"/>
        <v>29.175000000000001</v>
      </c>
      <c r="H947" s="53">
        <f t="shared" si="101"/>
        <v>1459661.2703756567</v>
      </c>
      <c r="I947" s="53">
        <f t="shared" si="102"/>
        <v>10.670776139246788</v>
      </c>
      <c r="J947" s="53">
        <f t="shared" si="103"/>
        <v>1941802.0191992484</v>
      </c>
      <c r="K947" s="53">
        <f t="shared" si="104"/>
        <v>181973.83150578523</v>
      </c>
      <c r="L947" s="6"/>
    </row>
    <row r="948" spans="1:12" ht="14.4">
      <c r="A948" s="52" t="s">
        <v>41</v>
      </c>
      <c r="B948" s="52" t="s">
        <v>1825</v>
      </c>
      <c r="C948" s="52">
        <v>52</v>
      </c>
      <c r="D948" s="52">
        <v>17.14</v>
      </c>
      <c r="E948" s="52">
        <f t="shared" si="98"/>
        <v>200835.09333333332</v>
      </c>
      <c r="F948" s="52">
        <f t="shared" si="99"/>
        <v>891.28</v>
      </c>
      <c r="G948" s="52">
        <f t="shared" si="100"/>
        <v>29.175000000000001</v>
      </c>
      <c r="H948" s="53">
        <f t="shared" si="101"/>
        <v>1459661.2703756567</v>
      </c>
      <c r="I948" s="53">
        <f t="shared" si="102"/>
        <v>10.797377138184091</v>
      </c>
      <c r="J948" s="53">
        <f t="shared" si="103"/>
        <v>1941802.0191992484</v>
      </c>
      <c r="K948" s="53">
        <f t="shared" si="104"/>
        <v>179840.15880414285</v>
      </c>
      <c r="L948" s="6"/>
    </row>
    <row r="949" spans="1:12" ht="14.4">
      <c r="A949" s="52" t="s">
        <v>41</v>
      </c>
      <c r="B949" s="52" t="s">
        <v>1826</v>
      </c>
      <c r="C949" s="52">
        <v>52</v>
      </c>
      <c r="D949" s="52">
        <v>17.55</v>
      </c>
      <c r="E949" s="52">
        <f t="shared" si="98"/>
        <v>205639.19999999998</v>
      </c>
      <c r="F949" s="52">
        <f t="shared" si="99"/>
        <v>912.6</v>
      </c>
      <c r="G949" s="52">
        <f t="shared" si="100"/>
        <v>29.175000000000001</v>
      </c>
      <c r="H949" s="53">
        <f t="shared" si="101"/>
        <v>1459661.2703756567</v>
      </c>
      <c r="I949" s="53">
        <f t="shared" si="102"/>
        <v>10.925357837029029</v>
      </c>
      <c r="J949" s="53">
        <f t="shared" si="103"/>
        <v>1941802.0191992484</v>
      </c>
      <c r="K949" s="53">
        <f t="shared" si="104"/>
        <v>177733.49378250565</v>
      </c>
      <c r="L949" s="6"/>
    </row>
    <row r="950" spans="1:12" ht="14.4">
      <c r="A950" s="52" t="s">
        <v>41</v>
      </c>
      <c r="B950" s="52" t="s">
        <v>1827</v>
      </c>
      <c r="C950" s="52">
        <v>52</v>
      </c>
      <c r="D950" s="52">
        <v>17.96</v>
      </c>
      <c r="E950" s="52">
        <f t="shared" si="98"/>
        <v>210443.30666666664</v>
      </c>
      <c r="F950" s="52">
        <f t="shared" si="99"/>
        <v>933.92000000000007</v>
      </c>
      <c r="G950" s="52">
        <f t="shared" si="100"/>
        <v>29.175000000000001</v>
      </c>
      <c r="H950" s="53">
        <f t="shared" si="101"/>
        <v>1459661.2703756567</v>
      </c>
      <c r="I950" s="53">
        <f t="shared" si="102"/>
        <v>11.051568362939792</v>
      </c>
      <c r="J950" s="53">
        <f t="shared" si="103"/>
        <v>1941802.0191992484</v>
      </c>
      <c r="K950" s="53">
        <f t="shared" si="104"/>
        <v>175703.75130744936</v>
      </c>
      <c r="L950" s="6"/>
    </row>
    <row r="951" spans="1:12" ht="14.4">
      <c r="A951" s="52" t="s">
        <v>41</v>
      </c>
      <c r="B951" s="52" t="s">
        <v>1828</v>
      </c>
      <c r="C951" s="52">
        <v>52</v>
      </c>
      <c r="D951" s="52">
        <v>18.36</v>
      </c>
      <c r="E951" s="52">
        <f t="shared" si="98"/>
        <v>215130.23999999996</v>
      </c>
      <c r="F951" s="52">
        <f t="shared" si="99"/>
        <v>954.72</v>
      </c>
      <c r="G951" s="52">
        <f t="shared" si="100"/>
        <v>29.175000000000001</v>
      </c>
      <c r="H951" s="53">
        <f t="shared" si="101"/>
        <v>1459661.2703756567</v>
      </c>
      <c r="I951" s="53">
        <f t="shared" si="102"/>
        <v>11.173029516937961</v>
      </c>
      <c r="J951" s="53">
        <f t="shared" si="103"/>
        <v>1941802.0191992484</v>
      </c>
      <c r="K951" s="53">
        <f t="shared" si="104"/>
        <v>173793.68919195441</v>
      </c>
      <c r="L951" s="6"/>
    </row>
    <row r="952" spans="1:12" ht="14.4">
      <c r="A952" s="52" t="s">
        <v>41</v>
      </c>
      <c r="B952" s="52" t="s">
        <v>1829</v>
      </c>
      <c r="C952" s="52">
        <v>54</v>
      </c>
      <c r="D952" s="52">
        <v>0.42399999999999999</v>
      </c>
      <c r="E952" s="52">
        <f t="shared" si="98"/>
        <v>5563.7279999999992</v>
      </c>
      <c r="F952" s="52">
        <f t="shared" si="99"/>
        <v>22.896000000000001</v>
      </c>
      <c r="G952" s="52">
        <f t="shared" si="100"/>
        <v>30.175000000000001</v>
      </c>
      <c r="H952" s="53">
        <f t="shared" si="101"/>
        <v>1573544.2491288867</v>
      </c>
      <c r="I952" s="53">
        <f t="shared" si="102"/>
        <v>3.4596475572611403</v>
      </c>
      <c r="J952" s="53">
        <f t="shared" si="103"/>
        <v>2055684.9979524785</v>
      </c>
      <c r="K952" s="53">
        <f t="shared" si="104"/>
        <v>594189.13745649834</v>
      </c>
      <c r="L952" s="6"/>
    </row>
    <row r="953" spans="1:12" ht="14.4">
      <c r="A953" s="52" t="s">
        <v>41</v>
      </c>
      <c r="B953" s="52" t="s">
        <v>1830</v>
      </c>
      <c r="C953" s="52">
        <v>54</v>
      </c>
      <c r="D953" s="52">
        <v>0.85599999999999998</v>
      </c>
      <c r="E953" s="52">
        <f t="shared" si="98"/>
        <v>11232.431999999999</v>
      </c>
      <c r="F953" s="52">
        <f t="shared" si="99"/>
        <v>46.223999999999997</v>
      </c>
      <c r="G953" s="52">
        <f t="shared" si="100"/>
        <v>30.175000000000001</v>
      </c>
      <c r="H953" s="53">
        <f t="shared" si="101"/>
        <v>1573544.2491288867</v>
      </c>
      <c r="I953" s="53">
        <f t="shared" si="102"/>
        <v>3.7435586969518519</v>
      </c>
      <c r="J953" s="53">
        <f t="shared" si="103"/>
        <v>2055684.9979524785</v>
      </c>
      <c r="K953" s="53">
        <f t="shared" si="104"/>
        <v>549125.88912424305</v>
      </c>
      <c r="L953" s="6"/>
    </row>
    <row r="954" spans="1:12" ht="14.4">
      <c r="A954" s="52" t="s">
        <v>41</v>
      </c>
      <c r="B954" s="52" t="s">
        <v>1831</v>
      </c>
      <c r="C954" s="52">
        <v>54</v>
      </c>
      <c r="D954" s="52">
        <v>1.272</v>
      </c>
      <c r="E954" s="52">
        <f t="shared" si="98"/>
        <v>16691.184000000001</v>
      </c>
      <c r="F954" s="52">
        <f t="shared" si="99"/>
        <v>68.688000000000002</v>
      </c>
      <c r="G954" s="52">
        <f t="shared" si="100"/>
        <v>30.175000000000001</v>
      </c>
      <c r="H954" s="53">
        <f t="shared" si="101"/>
        <v>1573544.2491288867</v>
      </c>
      <c r="I954" s="53">
        <f t="shared" si="102"/>
        <v>4.0113090910513431</v>
      </c>
      <c r="J954" s="53">
        <f t="shared" si="103"/>
        <v>2055684.9979524785</v>
      </c>
      <c r="K954" s="53">
        <f t="shared" si="104"/>
        <v>512472.35037021147</v>
      </c>
      <c r="L954" s="6"/>
    </row>
    <row r="955" spans="1:12" ht="14.4">
      <c r="A955" s="52" t="s">
        <v>41</v>
      </c>
      <c r="B955" s="52" t="s">
        <v>1832</v>
      </c>
      <c r="C955" s="52">
        <v>54</v>
      </c>
      <c r="D955" s="52">
        <v>1.659</v>
      </c>
      <c r="E955" s="52">
        <f t="shared" si="98"/>
        <v>21769.397999999997</v>
      </c>
      <c r="F955" s="52">
        <f t="shared" si="99"/>
        <v>89.585999999999999</v>
      </c>
      <c r="G955" s="52">
        <f t="shared" si="100"/>
        <v>30.175000000000001</v>
      </c>
      <c r="H955" s="53">
        <f t="shared" si="101"/>
        <v>1573544.2491288867</v>
      </c>
      <c r="I955" s="53">
        <f t="shared" si="102"/>
        <v>4.2555691002085831</v>
      </c>
      <c r="J955" s="53">
        <f t="shared" si="103"/>
        <v>2055684.9979524785</v>
      </c>
      <c r="K955" s="53">
        <f t="shared" si="104"/>
        <v>483057.60041629232</v>
      </c>
      <c r="L955" s="6"/>
    </row>
    <row r="956" spans="1:12" ht="14.4">
      <c r="A956" s="52" t="s">
        <v>41</v>
      </c>
      <c r="B956" s="52" t="s">
        <v>1833</v>
      </c>
      <c r="C956" s="52">
        <v>54</v>
      </c>
      <c r="D956" s="52">
        <v>2.1190000000000002</v>
      </c>
      <c r="E956" s="52">
        <f t="shared" si="98"/>
        <v>27805.518</v>
      </c>
      <c r="F956" s="52">
        <f t="shared" si="99"/>
        <v>114.42600000000002</v>
      </c>
      <c r="G956" s="52">
        <f t="shared" si="100"/>
        <v>30.175000000000001</v>
      </c>
      <c r="H956" s="53">
        <f t="shared" si="101"/>
        <v>1573544.2491288867</v>
      </c>
      <c r="I956" s="53">
        <f t="shared" si="102"/>
        <v>4.5400367761082014</v>
      </c>
      <c r="J956" s="53">
        <f t="shared" si="103"/>
        <v>2055684.9979524785</v>
      </c>
      <c r="K956" s="53">
        <f t="shared" si="104"/>
        <v>452790.38460006646</v>
      </c>
      <c r="L956" s="6"/>
    </row>
    <row r="957" spans="1:12" ht="14.4">
      <c r="A957" s="52" t="s">
        <v>41</v>
      </c>
      <c r="B957" s="52" t="s">
        <v>1834</v>
      </c>
      <c r="C957" s="52">
        <v>54</v>
      </c>
      <c r="D957" s="52">
        <v>2.528</v>
      </c>
      <c r="E957" s="52">
        <f t="shared" si="98"/>
        <v>33172.415999999997</v>
      </c>
      <c r="F957" s="52">
        <f t="shared" si="99"/>
        <v>136.512</v>
      </c>
      <c r="G957" s="52">
        <f t="shared" si="100"/>
        <v>30.175000000000001</v>
      </c>
      <c r="H957" s="53">
        <f t="shared" si="101"/>
        <v>1573544.2491288867</v>
      </c>
      <c r="I957" s="53">
        <f t="shared" si="102"/>
        <v>4.7877722610228091</v>
      </c>
      <c r="J957" s="53">
        <f t="shared" si="103"/>
        <v>2055684.9979524785</v>
      </c>
      <c r="K957" s="53">
        <f t="shared" si="104"/>
        <v>429361.48293597484</v>
      </c>
      <c r="L957" s="6"/>
    </row>
    <row r="958" spans="1:12" ht="14.4">
      <c r="A958" s="52" t="s">
        <v>41</v>
      </c>
      <c r="B958" s="52" t="s">
        <v>1835</v>
      </c>
      <c r="C958" s="52">
        <v>54</v>
      </c>
      <c r="D958" s="52">
        <v>2.9670000000000001</v>
      </c>
      <c r="E958" s="52">
        <f t="shared" si="98"/>
        <v>38932.974000000002</v>
      </c>
      <c r="F958" s="52">
        <f t="shared" si="99"/>
        <v>160.21800000000002</v>
      </c>
      <c r="G958" s="52">
        <f t="shared" si="100"/>
        <v>30.175000000000001</v>
      </c>
      <c r="H958" s="53">
        <f t="shared" si="101"/>
        <v>1573544.2491288867</v>
      </c>
      <c r="I958" s="53">
        <f t="shared" si="102"/>
        <v>5.0484058335090332</v>
      </c>
      <c r="J958" s="53">
        <f t="shared" si="103"/>
        <v>2055684.9979524785</v>
      </c>
      <c r="K958" s="53">
        <f t="shared" si="104"/>
        <v>407194.87809553102</v>
      </c>
      <c r="L958" s="6"/>
    </row>
    <row r="959" spans="1:12" ht="14.4">
      <c r="A959" s="52" t="s">
        <v>41</v>
      </c>
      <c r="B959" s="52" t="s">
        <v>1836</v>
      </c>
      <c r="C959" s="52">
        <v>54</v>
      </c>
      <c r="D959" s="52">
        <v>3.3319999999999999</v>
      </c>
      <c r="E959" s="52">
        <f t="shared" si="98"/>
        <v>43722.503999999994</v>
      </c>
      <c r="F959" s="52">
        <f t="shared" si="99"/>
        <v>179.928</v>
      </c>
      <c r="G959" s="52">
        <f t="shared" si="100"/>
        <v>30.175000000000001</v>
      </c>
      <c r="H959" s="53">
        <f t="shared" si="101"/>
        <v>1573544.2491288867</v>
      </c>
      <c r="I959" s="53">
        <f t="shared" si="102"/>
        <v>5.2610657971834538</v>
      </c>
      <c r="J959" s="53">
        <f t="shared" si="103"/>
        <v>2055684.9979524785</v>
      </c>
      <c r="K959" s="53">
        <f t="shared" si="104"/>
        <v>390735.46638648823</v>
      </c>
      <c r="L959" s="6"/>
    </row>
    <row r="960" spans="1:12" ht="14.4">
      <c r="A960" s="52" t="s">
        <v>41</v>
      </c>
      <c r="B960" s="52" t="s">
        <v>1837</v>
      </c>
      <c r="C960" s="52">
        <v>54</v>
      </c>
      <c r="D960" s="52">
        <v>3.8149999999999999</v>
      </c>
      <c r="E960" s="52">
        <f t="shared" si="98"/>
        <v>50060.429999999993</v>
      </c>
      <c r="F960" s="52">
        <f t="shared" si="99"/>
        <v>206.01</v>
      </c>
      <c r="G960" s="52">
        <f t="shared" si="100"/>
        <v>30.175000000000001</v>
      </c>
      <c r="H960" s="53">
        <f t="shared" si="101"/>
        <v>1573544.2491288867</v>
      </c>
      <c r="I960" s="53">
        <f t="shared" si="102"/>
        <v>5.5370039530858799</v>
      </c>
      <c r="J960" s="53">
        <f t="shared" si="103"/>
        <v>2055684.9979524785</v>
      </c>
      <c r="K960" s="53">
        <f t="shared" si="104"/>
        <v>371263.05405774637</v>
      </c>
      <c r="L960" s="6"/>
    </row>
    <row r="961" spans="1:12" ht="14.4">
      <c r="A961" s="52" t="s">
        <v>41</v>
      </c>
      <c r="B961" s="52" t="s">
        <v>1838</v>
      </c>
      <c r="C961" s="52">
        <v>54</v>
      </c>
      <c r="D961" s="52">
        <v>4.2210000000000001</v>
      </c>
      <c r="E961" s="52">
        <f t="shared" si="98"/>
        <v>55387.962</v>
      </c>
      <c r="F961" s="52">
        <f t="shared" si="99"/>
        <v>227.934</v>
      </c>
      <c r="G961" s="52">
        <f t="shared" si="100"/>
        <v>30.175000000000001</v>
      </c>
      <c r="H961" s="53">
        <f t="shared" si="101"/>
        <v>1573544.2491288867</v>
      </c>
      <c r="I961" s="53">
        <f t="shared" si="102"/>
        <v>5.7642671777265955</v>
      </c>
      <c r="J961" s="53">
        <f t="shared" si="103"/>
        <v>2055684.9979524785</v>
      </c>
      <c r="K961" s="53">
        <f t="shared" si="104"/>
        <v>356625.55786722444</v>
      </c>
      <c r="L961" s="6"/>
    </row>
    <row r="962" spans="1:12" ht="14.4">
      <c r="A962" s="52" t="s">
        <v>41</v>
      </c>
      <c r="B962" s="52" t="s">
        <v>1839</v>
      </c>
      <c r="C962" s="52">
        <v>54</v>
      </c>
      <c r="D962" s="52">
        <v>4.4630000000000001</v>
      </c>
      <c r="E962" s="52">
        <f t="shared" si="98"/>
        <v>58563.486000000004</v>
      </c>
      <c r="F962" s="52">
        <f t="shared" si="99"/>
        <v>241.00200000000001</v>
      </c>
      <c r="G962" s="52">
        <f t="shared" si="100"/>
        <v>30.175000000000001</v>
      </c>
      <c r="H962" s="53">
        <f t="shared" si="101"/>
        <v>1573544.2491288867</v>
      </c>
      <c r="I962" s="53">
        <f t="shared" si="102"/>
        <v>5.8977460953218097</v>
      </c>
      <c r="J962" s="53">
        <f t="shared" si="103"/>
        <v>2055684.9979524785</v>
      </c>
      <c r="K962" s="53">
        <f t="shared" si="104"/>
        <v>348554.34003560815</v>
      </c>
      <c r="L962" s="6"/>
    </row>
    <row r="963" spans="1:12" ht="14.4">
      <c r="A963" s="52" t="s">
        <v>41</v>
      </c>
      <c r="B963" s="52" t="s">
        <v>1840</v>
      </c>
      <c r="C963" s="52">
        <v>54</v>
      </c>
      <c r="D963" s="52">
        <v>5.0940000000000003</v>
      </c>
      <c r="E963" s="52">
        <f t="shared" ref="E963:E1026" si="105">(1/12)*D963*(C963)^3</f>
        <v>66843.467999999993</v>
      </c>
      <c r="F963" s="52">
        <f t="shared" ref="F963:F1026" si="106">(C963*D963)</f>
        <v>275.07600000000002</v>
      </c>
      <c r="G963" s="52">
        <f t="shared" ref="G963:G1026" si="107">($O$5+C963)/2</f>
        <v>30.175000000000001</v>
      </c>
      <c r="H963" s="53">
        <f t="shared" ref="H963:H1026" si="108">$R$5+$P$5*(G963-$I$2)^2</f>
        <v>1573544.2491288867</v>
      </c>
      <c r="I963" s="53">
        <f t="shared" ref="I963:I1026" si="109">($P$5*$Q$5+F963*G963)/(F963+$P$5)</f>
        <v>6.2390153390291507</v>
      </c>
      <c r="J963" s="53">
        <f t="shared" ref="J963:J1026" si="110">SUM($S$5+H963)</f>
        <v>2055684.9979524785</v>
      </c>
      <c r="K963" s="53">
        <f t="shared" ref="K963:K1026" si="111">J963/I963</f>
        <v>329488.69112291082</v>
      </c>
      <c r="L963" s="6"/>
    </row>
    <row r="964" spans="1:12" ht="14.4">
      <c r="A964" s="52" t="s">
        <v>41</v>
      </c>
      <c r="B964" s="52" t="s">
        <v>1841</v>
      </c>
      <c r="C964" s="52">
        <v>54</v>
      </c>
      <c r="D964" s="52">
        <v>5.5110000000000001</v>
      </c>
      <c r="E964" s="52">
        <f t="shared" si="105"/>
        <v>72315.342000000004</v>
      </c>
      <c r="F964" s="52">
        <f t="shared" si="106"/>
        <v>297.59399999999999</v>
      </c>
      <c r="G964" s="52">
        <f t="shared" si="107"/>
        <v>30.175000000000001</v>
      </c>
      <c r="H964" s="53">
        <f t="shared" si="108"/>
        <v>1573544.2491288867</v>
      </c>
      <c r="I964" s="53">
        <f t="shared" si="109"/>
        <v>6.4593281329537167</v>
      </c>
      <c r="J964" s="53">
        <f t="shared" si="110"/>
        <v>2055684.9979524785</v>
      </c>
      <c r="K964" s="53">
        <f t="shared" si="111"/>
        <v>318250.59133703687</v>
      </c>
      <c r="L964" s="6"/>
    </row>
    <row r="965" spans="1:12" ht="14.4">
      <c r="A965" s="52" t="s">
        <v>41</v>
      </c>
      <c r="B965" s="52" t="s">
        <v>1842</v>
      </c>
      <c r="C965" s="52">
        <v>54</v>
      </c>
      <c r="D965" s="52">
        <v>5.9329999999999998</v>
      </c>
      <c r="E965" s="52">
        <f t="shared" si="105"/>
        <v>77852.825999999986</v>
      </c>
      <c r="F965" s="52">
        <f t="shared" si="106"/>
        <v>320.38200000000001</v>
      </c>
      <c r="G965" s="52">
        <f t="shared" si="107"/>
        <v>30.175000000000001</v>
      </c>
      <c r="H965" s="53">
        <f t="shared" si="108"/>
        <v>1573544.2491288867</v>
      </c>
      <c r="I965" s="53">
        <f t="shared" si="109"/>
        <v>6.6781918082392453</v>
      </c>
      <c r="J965" s="53">
        <f t="shared" si="110"/>
        <v>2055684.9979524785</v>
      </c>
      <c r="K965" s="53">
        <f t="shared" si="111"/>
        <v>307820.59829672292</v>
      </c>
      <c r="L965" s="6"/>
    </row>
    <row r="966" spans="1:12" ht="14.4">
      <c r="A966" s="52" t="s">
        <v>41</v>
      </c>
      <c r="B966" s="52" t="s">
        <v>1843</v>
      </c>
      <c r="C966" s="52">
        <v>54</v>
      </c>
      <c r="D966" s="52">
        <v>6.3520000000000003</v>
      </c>
      <c r="E966" s="52">
        <f t="shared" si="105"/>
        <v>83350.944000000003</v>
      </c>
      <c r="F966" s="52">
        <f t="shared" si="106"/>
        <v>343.00800000000004</v>
      </c>
      <c r="G966" s="52">
        <f t="shared" si="107"/>
        <v>30.175000000000001</v>
      </c>
      <c r="H966" s="53">
        <f t="shared" si="108"/>
        <v>1573544.2491288867</v>
      </c>
      <c r="I966" s="53">
        <f t="shared" si="109"/>
        <v>6.8915392109920335</v>
      </c>
      <c r="J966" s="53">
        <f t="shared" si="110"/>
        <v>2055684.9979524785</v>
      </c>
      <c r="K966" s="53">
        <f t="shared" si="111"/>
        <v>298291.12699143501</v>
      </c>
      <c r="L966" s="6"/>
    </row>
    <row r="967" spans="1:12" ht="14.4">
      <c r="A967" s="52" t="s">
        <v>41</v>
      </c>
      <c r="B967" s="52" t="s">
        <v>1844</v>
      </c>
      <c r="C967" s="52">
        <v>54</v>
      </c>
      <c r="D967" s="52">
        <v>6.7619999999999996</v>
      </c>
      <c r="E967" s="52">
        <f t="shared" si="105"/>
        <v>88730.963999999978</v>
      </c>
      <c r="F967" s="52">
        <f t="shared" si="106"/>
        <v>365.14799999999997</v>
      </c>
      <c r="G967" s="52">
        <f t="shared" si="107"/>
        <v>30.175000000000001</v>
      </c>
      <c r="H967" s="53">
        <f t="shared" si="108"/>
        <v>1573544.2491288867</v>
      </c>
      <c r="I967" s="53">
        <f t="shared" si="109"/>
        <v>7.0965866127742316</v>
      </c>
      <c r="J967" s="53">
        <f t="shared" si="110"/>
        <v>2055684.9979524785</v>
      </c>
      <c r="K967" s="53">
        <f t="shared" si="111"/>
        <v>289672.36082937912</v>
      </c>
      <c r="L967" s="6"/>
    </row>
    <row r="968" spans="1:12" ht="14.4">
      <c r="A968" s="52" t="s">
        <v>41</v>
      </c>
      <c r="B968" s="52" t="s">
        <v>1845</v>
      </c>
      <c r="C968" s="52">
        <v>54</v>
      </c>
      <c r="D968" s="52">
        <v>7.29</v>
      </c>
      <c r="E968" s="52">
        <f t="shared" si="105"/>
        <v>95659.37999999999</v>
      </c>
      <c r="F968" s="52">
        <f t="shared" si="106"/>
        <v>393.66</v>
      </c>
      <c r="G968" s="52">
        <f t="shared" si="107"/>
        <v>30.175000000000001</v>
      </c>
      <c r="H968" s="53">
        <f t="shared" si="108"/>
        <v>1573544.2491288867</v>
      </c>
      <c r="I968" s="53">
        <f t="shared" si="109"/>
        <v>7.3553870921509379</v>
      </c>
      <c r="J968" s="53">
        <f t="shared" si="110"/>
        <v>2055684.9979524785</v>
      </c>
      <c r="K968" s="53">
        <f t="shared" si="111"/>
        <v>279480.19216366409</v>
      </c>
      <c r="L968" s="6"/>
    </row>
    <row r="969" spans="1:12" ht="14.4">
      <c r="A969" s="52" t="s">
        <v>41</v>
      </c>
      <c r="B969" s="52" t="s">
        <v>1846</v>
      </c>
      <c r="C969" s="52">
        <v>54</v>
      </c>
      <c r="D969" s="52">
        <v>7.63</v>
      </c>
      <c r="E969" s="52">
        <f t="shared" si="105"/>
        <v>100120.85999999999</v>
      </c>
      <c r="F969" s="52">
        <f t="shared" si="106"/>
        <v>412.02</v>
      </c>
      <c r="G969" s="52">
        <f t="shared" si="107"/>
        <v>30.175000000000001</v>
      </c>
      <c r="H969" s="53">
        <f t="shared" si="108"/>
        <v>1573544.2491288867</v>
      </c>
      <c r="I969" s="53">
        <f t="shared" si="109"/>
        <v>7.5189887028975262</v>
      </c>
      <c r="J969" s="53">
        <f t="shared" si="110"/>
        <v>2055684.9979524785</v>
      </c>
      <c r="K969" s="53">
        <f t="shared" si="111"/>
        <v>273399.1337372667</v>
      </c>
      <c r="L969" s="6"/>
    </row>
    <row r="970" spans="1:12" ht="14.4">
      <c r="A970" s="52" t="s">
        <v>41</v>
      </c>
      <c r="B970" s="52" t="s">
        <v>1847</v>
      </c>
      <c r="C970" s="52">
        <v>54</v>
      </c>
      <c r="D970" s="52">
        <v>8.0540000000000003</v>
      </c>
      <c r="E970" s="52">
        <f t="shared" si="105"/>
        <v>105684.588</v>
      </c>
      <c r="F970" s="52">
        <f t="shared" si="106"/>
        <v>434.916</v>
      </c>
      <c r="G970" s="52">
        <f t="shared" si="107"/>
        <v>30.175000000000001</v>
      </c>
      <c r="H970" s="53">
        <f t="shared" si="108"/>
        <v>1573544.2491288867</v>
      </c>
      <c r="I970" s="53">
        <f t="shared" si="109"/>
        <v>7.7197518983132012</v>
      </c>
      <c r="J970" s="53">
        <f t="shared" si="110"/>
        <v>2055684.9979524785</v>
      </c>
      <c r="K970" s="53">
        <f t="shared" si="111"/>
        <v>266288.99801840191</v>
      </c>
      <c r="L970" s="6"/>
    </row>
    <row r="971" spans="1:12" ht="14.4">
      <c r="A971" s="52" t="s">
        <v>41</v>
      </c>
      <c r="B971" s="52" t="s">
        <v>1848</v>
      </c>
      <c r="C971" s="52">
        <v>54</v>
      </c>
      <c r="D971" s="52">
        <v>8.4779999999999998</v>
      </c>
      <c r="E971" s="52">
        <f t="shared" si="105"/>
        <v>111248.31599999999</v>
      </c>
      <c r="F971" s="52">
        <f t="shared" si="106"/>
        <v>457.81200000000001</v>
      </c>
      <c r="G971" s="52">
        <f t="shared" si="107"/>
        <v>30.175000000000001</v>
      </c>
      <c r="H971" s="53">
        <f t="shared" si="108"/>
        <v>1573544.2491288867</v>
      </c>
      <c r="I971" s="53">
        <f t="shared" si="109"/>
        <v>7.9169882740853872</v>
      </c>
      <c r="J971" s="53">
        <f t="shared" si="110"/>
        <v>2055684.9979524785</v>
      </c>
      <c r="K971" s="53">
        <f t="shared" si="111"/>
        <v>259654.9251792295</v>
      </c>
      <c r="L971" s="6"/>
    </row>
    <row r="972" spans="1:12" ht="14.4">
      <c r="A972" s="52" t="s">
        <v>41</v>
      </c>
      <c r="B972" s="52" t="s">
        <v>1849</v>
      </c>
      <c r="C972" s="52">
        <v>54</v>
      </c>
      <c r="D972" s="52">
        <v>8.9429999999999996</v>
      </c>
      <c r="E972" s="52">
        <f t="shared" si="105"/>
        <v>117350.046</v>
      </c>
      <c r="F972" s="52">
        <f t="shared" si="106"/>
        <v>482.92199999999997</v>
      </c>
      <c r="G972" s="52">
        <f t="shared" si="107"/>
        <v>30.175000000000001</v>
      </c>
      <c r="H972" s="53">
        <f t="shared" si="108"/>
        <v>1573544.2491288867</v>
      </c>
      <c r="I972" s="53">
        <f t="shared" si="109"/>
        <v>8.1293514113661356</v>
      </c>
      <c r="J972" s="53">
        <f t="shared" si="110"/>
        <v>2055684.9979524785</v>
      </c>
      <c r="K972" s="53">
        <f t="shared" si="111"/>
        <v>252871.95668258375</v>
      </c>
      <c r="L972" s="6"/>
    </row>
    <row r="973" spans="1:12" ht="14.4">
      <c r="A973" s="52" t="s">
        <v>41</v>
      </c>
      <c r="B973" s="52" t="s">
        <v>1850</v>
      </c>
      <c r="C973" s="52">
        <v>54</v>
      </c>
      <c r="D973" s="52">
        <v>9.3260000000000005</v>
      </c>
      <c r="E973" s="52">
        <f t="shared" si="105"/>
        <v>122375.772</v>
      </c>
      <c r="F973" s="52">
        <f t="shared" si="106"/>
        <v>503.60400000000004</v>
      </c>
      <c r="G973" s="52">
        <f t="shared" si="107"/>
        <v>30.175000000000001</v>
      </c>
      <c r="H973" s="53">
        <f t="shared" si="108"/>
        <v>1573544.2491288867</v>
      </c>
      <c r="I973" s="53">
        <f t="shared" si="109"/>
        <v>8.3012458843129</v>
      </c>
      <c r="J973" s="53">
        <f t="shared" si="110"/>
        <v>2055684.9979524785</v>
      </c>
      <c r="K973" s="53">
        <f t="shared" si="111"/>
        <v>247635.71957760758</v>
      </c>
      <c r="L973" s="6"/>
    </row>
    <row r="974" spans="1:12" ht="14.4">
      <c r="A974" s="52" t="s">
        <v>41</v>
      </c>
      <c r="B974" s="52" t="s">
        <v>1851</v>
      </c>
      <c r="C974" s="52">
        <v>54</v>
      </c>
      <c r="D974" s="52">
        <v>9.7680000000000007</v>
      </c>
      <c r="E974" s="52">
        <f t="shared" si="105"/>
        <v>128175.69600000001</v>
      </c>
      <c r="F974" s="52">
        <f t="shared" si="106"/>
        <v>527.47199999999998</v>
      </c>
      <c r="G974" s="52">
        <f t="shared" si="107"/>
        <v>30.175000000000001</v>
      </c>
      <c r="H974" s="53">
        <f t="shared" si="108"/>
        <v>1573544.2491288867</v>
      </c>
      <c r="I974" s="53">
        <f t="shared" si="109"/>
        <v>8.4963180927376118</v>
      </c>
      <c r="J974" s="53">
        <f t="shared" si="110"/>
        <v>2055684.9979524785</v>
      </c>
      <c r="K974" s="53">
        <f t="shared" si="111"/>
        <v>241950.09832666387</v>
      </c>
      <c r="L974" s="6"/>
    </row>
    <row r="975" spans="1:12" ht="14.4">
      <c r="A975" s="52" t="s">
        <v>41</v>
      </c>
      <c r="B975" s="52" t="s">
        <v>1852</v>
      </c>
      <c r="C975" s="52">
        <v>54</v>
      </c>
      <c r="D975" s="52">
        <v>10.17</v>
      </c>
      <c r="E975" s="52">
        <f t="shared" si="105"/>
        <v>133450.74</v>
      </c>
      <c r="F975" s="52">
        <f t="shared" si="106"/>
        <v>549.17999999999995</v>
      </c>
      <c r="G975" s="52">
        <f t="shared" si="107"/>
        <v>30.175000000000001</v>
      </c>
      <c r="H975" s="53">
        <f t="shared" si="108"/>
        <v>1573544.2491288867</v>
      </c>
      <c r="I975" s="53">
        <f t="shared" si="109"/>
        <v>8.6707397329778413</v>
      </c>
      <c r="J975" s="53">
        <f t="shared" si="110"/>
        <v>2055684.9979524785</v>
      </c>
      <c r="K975" s="53">
        <f t="shared" si="111"/>
        <v>237083.0011347236</v>
      </c>
      <c r="L975" s="6"/>
    </row>
    <row r="976" spans="1:12" ht="14.4">
      <c r="A976" s="52" t="s">
        <v>41</v>
      </c>
      <c r="B976" s="52" t="s">
        <v>1853</v>
      </c>
      <c r="C976" s="52">
        <v>54</v>
      </c>
      <c r="D976" s="52">
        <v>10.54</v>
      </c>
      <c r="E976" s="52">
        <f t="shared" si="105"/>
        <v>138305.87999999998</v>
      </c>
      <c r="F976" s="52">
        <f t="shared" si="106"/>
        <v>569.16</v>
      </c>
      <c r="G976" s="52">
        <f t="shared" si="107"/>
        <v>30.175000000000001</v>
      </c>
      <c r="H976" s="53">
        <f t="shared" si="108"/>
        <v>1573544.2491288867</v>
      </c>
      <c r="I976" s="53">
        <f t="shared" si="109"/>
        <v>8.8288148226383871</v>
      </c>
      <c r="J976" s="53">
        <f t="shared" si="110"/>
        <v>2055684.9979524785</v>
      </c>
      <c r="K976" s="53">
        <f t="shared" si="111"/>
        <v>232838.15996246724</v>
      </c>
      <c r="L976" s="6"/>
    </row>
    <row r="977" spans="1:12" ht="14.4">
      <c r="A977" s="52" t="s">
        <v>41</v>
      </c>
      <c r="B977" s="52" t="s">
        <v>1854</v>
      </c>
      <c r="C977" s="52">
        <v>54</v>
      </c>
      <c r="D977" s="52">
        <v>11.02</v>
      </c>
      <c r="E977" s="52">
        <f t="shared" si="105"/>
        <v>144604.43999999997</v>
      </c>
      <c r="F977" s="52">
        <f t="shared" si="106"/>
        <v>595.07999999999993</v>
      </c>
      <c r="G977" s="52">
        <f t="shared" si="107"/>
        <v>30.175000000000001</v>
      </c>
      <c r="H977" s="53">
        <f t="shared" si="108"/>
        <v>1573544.2491288867</v>
      </c>
      <c r="I977" s="53">
        <f t="shared" si="109"/>
        <v>9.0304548693223765</v>
      </c>
      <c r="J977" s="53">
        <f t="shared" si="110"/>
        <v>2055684.9979524785</v>
      </c>
      <c r="K977" s="53">
        <f t="shared" si="111"/>
        <v>227639.14195905084</v>
      </c>
      <c r="L977" s="6"/>
    </row>
    <row r="978" spans="1:12" ht="14.4">
      <c r="A978" s="52" t="s">
        <v>41</v>
      </c>
      <c r="B978" s="52" t="s">
        <v>1855</v>
      </c>
      <c r="C978" s="52">
        <v>54</v>
      </c>
      <c r="D978" s="52">
        <v>11.47</v>
      </c>
      <c r="E978" s="52">
        <f t="shared" si="105"/>
        <v>150509.34</v>
      </c>
      <c r="F978" s="52">
        <f t="shared" si="106"/>
        <v>619.38</v>
      </c>
      <c r="G978" s="52">
        <f t="shared" si="107"/>
        <v>30.175000000000001</v>
      </c>
      <c r="H978" s="53">
        <f t="shared" si="108"/>
        <v>1573544.2491288867</v>
      </c>
      <c r="I978" s="53">
        <f t="shared" si="109"/>
        <v>9.2160630205506564</v>
      </c>
      <c r="J978" s="53">
        <f t="shared" si="110"/>
        <v>2055684.9979524785</v>
      </c>
      <c r="K978" s="53">
        <f t="shared" si="111"/>
        <v>223054.57258360327</v>
      </c>
      <c r="L978" s="6"/>
    </row>
    <row r="979" spans="1:12" ht="14.4">
      <c r="A979" s="52" t="s">
        <v>41</v>
      </c>
      <c r="B979" s="52" t="s">
        <v>1856</v>
      </c>
      <c r="C979" s="52">
        <v>54</v>
      </c>
      <c r="D979" s="52">
        <v>11.87</v>
      </c>
      <c r="E979" s="52">
        <f t="shared" si="105"/>
        <v>155758.13999999998</v>
      </c>
      <c r="F979" s="52">
        <f t="shared" si="106"/>
        <v>640.9799999999999</v>
      </c>
      <c r="G979" s="52">
        <f t="shared" si="107"/>
        <v>30.175000000000001</v>
      </c>
      <c r="H979" s="53">
        <f t="shared" si="108"/>
        <v>1573544.2491288867</v>
      </c>
      <c r="I979" s="53">
        <f t="shared" si="109"/>
        <v>9.3783336422491779</v>
      </c>
      <c r="J979" s="53">
        <f t="shared" si="110"/>
        <v>2055684.9979524785</v>
      </c>
      <c r="K979" s="53">
        <f t="shared" si="111"/>
        <v>219195.12318176278</v>
      </c>
      <c r="L979" s="6"/>
    </row>
    <row r="980" spans="1:12" ht="14.4">
      <c r="A980" s="52" t="s">
        <v>41</v>
      </c>
      <c r="B980" s="52" t="s">
        <v>1857</v>
      </c>
      <c r="C980" s="52">
        <v>54</v>
      </c>
      <c r="D980" s="52">
        <v>12.24</v>
      </c>
      <c r="E980" s="52">
        <f t="shared" si="105"/>
        <v>160613.28</v>
      </c>
      <c r="F980" s="52">
        <f t="shared" si="106"/>
        <v>660.96</v>
      </c>
      <c r="G980" s="52">
        <f t="shared" si="107"/>
        <v>30.175000000000001</v>
      </c>
      <c r="H980" s="53">
        <f t="shared" si="108"/>
        <v>1573544.2491288867</v>
      </c>
      <c r="I980" s="53">
        <f t="shared" si="109"/>
        <v>9.5262127868857664</v>
      </c>
      <c r="J980" s="53">
        <f t="shared" si="110"/>
        <v>2055684.9979524785</v>
      </c>
      <c r="K980" s="53">
        <f t="shared" si="111"/>
        <v>215792.47114681621</v>
      </c>
      <c r="L980" s="6"/>
    </row>
    <row r="981" spans="1:12" ht="14.4">
      <c r="A981" s="52" t="s">
        <v>41</v>
      </c>
      <c r="B981" s="52" t="s">
        <v>1858</v>
      </c>
      <c r="C981" s="52">
        <v>54</v>
      </c>
      <c r="D981" s="52">
        <v>12.72</v>
      </c>
      <c r="E981" s="52">
        <f t="shared" si="105"/>
        <v>166911.84</v>
      </c>
      <c r="F981" s="52">
        <f t="shared" si="106"/>
        <v>686.88</v>
      </c>
      <c r="G981" s="52">
        <f t="shared" si="107"/>
        <v>30.175000000000001</v>
      </c>
      <c r="H981" s="53">
        <f t="shared" si="108"/>
        <v>1573544.2491288867</v>
      </c>
      <c r="I981" s="53">
        <f t="shared" si="109"/>
        <v>9.7149508058576579</v>
      </c>
      <c r="J981" s="53">
        <f t="shared" si="110"/>
        <v>2055684.9979524785</v>
      </c>
      <c r="K981" s="53">
        <f t="shared" si="111"/>
        <v>211600.14487288985</v>
      </c>
      <c r="L981" s="6"/>
    </row>
    <row r="982" spans="1:12" ht="14.4">
      <c r="A982" s="52" t="s">
        <v>41</v>
      </c>
      <c r="B982" s="52" t="s">
        <v>1859</v>
      </c>
      <c r="C982" s="52">
        <v>54</v>
      </c>
      <c r="D982" s="52">
        <v>13.17</v>
      </c>
      <c r="E982" s="52">
        <f t="shared" si="105"/>
        <v>172816.74</v>
      </c>
      <c r="F982" s="52">
        <f t="shared" si="106"/>
        <v>711.18</v>
      </c>
      <c r="G982" s="52">
        <f t="shared" si="107"/>
        <v>30.175000000000001</v>
      </c>
      <c r="H982" s="53">
        <f t="shared" si="108"/>
        <v>1573544.2491288867</v>
      </c>
      <c r="I982" s="53">
        <f t="shared" si="109"/>
        <v>9.8887857680095301</v>
      </c>
      <c r="J982" s="53">
        <f t="shared" si="110"/>
        <v>2055684.9979524785</v>
      </c>
      <c r="K982" s="53">
        <f t="shared" si="111"/>
        <v>207880.42598745247</v>
      </c>
      <c r="L982" s="6"/>
    </row>
    <row r="983" spans="1:12" ht="14.4">
      <c r="A983" s="52" t="s">
        <v>41</v>
      </c>
      <c r="B983" s="52" t="s">
        <v>1860</v>
      </c>
      <c r="C983" s="52">
        <v>54</v>
      </c>
      <c r="D983" s="52">
        <v>13.57</v>
      </c>
      <c r="E983" s="52">
        <f t="shared" si="105"/>
        <v>178065.54</v>
      </c>
      <c r="F983" s="52">
        <f t="shared" si="106"/>
        <v>732.78</v>
      </c>
      <c r="G983" s="52">
        <f t="shared" si="107"/>
        <v>30.175000000000001</v>
      </c>
      <c r="H983" s="53">
        <f t="shared" si="108"/>
        <v>1573544.2491288867</v>
      </c>
      <c r="I983" s="53">
        <f t="shared" si="109"/>
        <v>10.040844494837005</v>
      </c>
      <c r="J983" s="53">
        <f t="shared" si="110"/>
        <v>2055684.9979524785</v>
      </c>
      <c r="K983" s="53">
        <f t="shared" si="111"/>
        <v>204732.28113526807</v>
      </c>
      <c r="L983" s="6"/>
    </row>
    <row r="984" spans="1:12" ht="14.4">
      <c r="A984" s="52" t="s">
        <v>41</v>
      </c>
      <c r="B984" s="52" t="s">
        <v>1861</v>
      </c>
      <c r="C984" s="52">
        <v>54</v>
      </c>
      <c r="D984" s="52">
        <v>13.98</v>
      </c>
      <c r="E984" s="52">
        <f t="shared" si="105"/>
        <v>183445.56</v>
      </c>
      <c r="F984" s="52">
        <f t="shared" si="106"/>
        <v>754.92000000000007</v>
      </c>
      <c r="G984" s="52">
        <f t="shared" si="107"/>
        <v>30.175000000000001</v>
      </c>
      <c r="H984" s="53">
        <f t="shared" si="108"/>
        <v>1573544.2491288867</v>
      </c>
      <c r="I984" s="53">
        <f t="shared" si="109"/>
        <v>10.194356968063055</v>
      </c>
      <c r="J984" s="53">
        <f t="shared" si="110"/>
        <v>2055684.9979524785</v>
      </c>
      <c r="K984" s="53">
        <f t="shared" si="111"/>
        <v>201649.30504126364</v>
      </c>
      <c r="L984" s="6"/>
    </row>
    <row r="985" spans="1:12" ht="14.4">
      <c r="A985" s="52" t="s">
        <v>41</v>
      </c>
      <c r="B985" s="52" t="s">
        <v>1862</v>
      </c>
      <c r="C985" s="52">
        <v>54</v>
      </c>
      <c r="D985" s="52">
        <v>14.41</v>
      </c>
      <c r="E985" s="52">
        <f t="shared" si="105"/>
        <v>189088.02</v>
      </c>
      <c r="F985" s="52">
        <f t="shared" si="106"/>
        <v>778.14</v>
      </c>
      <c r="G985" s="52">
        <f t="shared" si="107"/>
        <v>30.175000000000001</v>
      </c>
      <c r="H985" s="53">
        <f t="shared" si="108"/>
        <v>1573544.2491288867</v>
      </c>
      <c r="I985" s="53">
        <f t="shared" si="109"/>
        <v>10.352862829263353</v>
      </c>
      <c r="J985" s="53">
        <f t="shared" si="110"/>
        <v>2055684.9979524785</v>
      </c>
      <c r="K985" s="53">
        <f t="shared" si="111"/>
        <v>198561.9854000083</v>
      </c>
      <c r="L985" s="6"/>
    </row>
    <row r="986" spans="1:12" ht="14.4">
      <c r="A986" s="52" t="s">
        <v>41</v>
      </c>
      <c r="B986" s="52" t="s">
        <v>1863</v>
      </c>
      <c r="C986" s="52">
        <v>54</v>
      </c>
      <c r="D986" s="52">
        <v>14.89</v>
      </c>
      <c r="E986" s="52">
        <f t="shared" si="105"/>
        <v>195386.58</v>
      </c>
      <c r="F986" s="52">
        <f t="shared" si="106"/>
        <v>804.06000000000006</v>
      </c>
      <c r="G986" s="52">
        <f t="shared" si="107"/>
        <v>30.175000000000001</v>
      </c>
      <c r="H986" s="53">
        <f t="shared" si="108"/>
        <v>1573544.2491288867</v>
      </c>
      <c r="I986" s="53">
        <f t="shared" si="109"/>
        <v>10.526855196598774</v>
      </c>
      <c r="J986" s="53">
        <f t="shared" si="110"/>
        <v>2055684.9979524785</v>
      </c>
      <c r="K986" s="53">
        <f t="shared" si="111"/>
        <v>195280.06793678232</v>
      </c>
      <c r="L986" s="6"/>
    </row>
    <row r="987" spans="1:12" ht="14.4">
      <c r="A987" s="52" t="s">
        <v>41</v>
      </c>
      <c r="B987" s="52" t="s">
        <v>1864</v>
      </c>
      <c r="C987" s="52">
        <v>54</v>
      </c>
      <c r="D987" s="52">
        <v>15.26</v>
      </c>
      <c r="E987" s="52">
        <f t="shared" si="105"/>
        <v>200241.71999999997</v>
      </c>
      <c r="F987" s="52">
        <f t="shared" si="106"/>
        <v>824.04</v>
      </c>
      <c r="G987" s="52">
        <f t="shared" si="107"/>
        <v>30.175000000000001</v>
      </c>
      <c r="H987" s="53">
        <f t="shared" si="108"/>
        <v>1573544.2491288867</v>
      </c>
      <c r="I987" s="53">
        <f t="shared" si="109"/>
        <v>10.658903602057563</v>
      </c>
      <c r="J987" s="53">
        <f t="shared" si="110"/>
        <v>2055684.9979524785</v>
      </c>
      <c r="K987" s="53">
        <f t="shared" si="111"/>
        <v>192860.83022231809</v>
      </c>
      <c r="L987" s="6"/>
    </row>
    <row r="988" spans="1:12" ht="14.4">
      <c r="A988" s="52" t="s">
        <v>41</v>
      </c>
      <c r="B988" s="52" t="s">
        <v>1865</v>
      </c>
      <c r="C988" s="52">
        <v>54</v>
      </c>
      <c r="D988" s="52">
        <v>15.86</v>
      </c>
      <c r="E988" s="52">
        <f t="shared" si="105"/>
        <v>208114.91999999998</v>
      </c>
      <c r="F988" s="52">
        <f t="shared" si="106"/>
        <v>856.43999999999994</v>
      </c>
      <c r="G988" s="52">
        <f t="shared" si="107"/>
        <v>30.175000000000001</v>
      </c>
      <c r="H988" s="53">
        <f t="shared" si="108"/>
        <v>1573544.2491288867</v>
      </c>
      <c r="I988" s="53">
        <f t="shared" si="109"/>
        <v>10.869304020985155</v>
      </c>
      <c r="J988" s="53">
        <f t="shared" si="110"/>
        <v>2055684.9979524785</v>
      </c>
      <c r="K988" s="53">
        <f t="shared" si="111"/>
        <v>189127.56456012337</v>
      </c>
      <c r="L988" s="6"/>
    </row>
    <row r="989" spans="1:12" ht="14.4">
      <c r="A989" s="52" t="s">
        <v>41</v>
      </c>
      <c r="B989" s="52" t="s">
        <v>1866</v>
      </c>
      <c r="C989" s="52">
        <v>54</v>
      </c>
      <c r="D989" s="52">
        <v>16.11</v>
      </c>
      <c r="E989" s="52">
        <f t="shared" si="105"/>
        <v>211395.41999999998</v>
      </c>
      <c r="F989" s="52">
        <f t="shared" si="106"/>
        <v>869.93999999999994</v>
      </c>
      <c r="G989" s="52">
        <f t="shared" si="107"/>
        <v>30.175000000000001</v>
      </c>
      <c r="H989" s="53">
        <f t="shared" si="108"/>
        <v>1573544.2491288867</v>
      </c>
      <c r="I989" s="53">
        <f t="shared" si="109"/>
        <v>10.955637923480447</v>
      </c>
      <c r="J989" s="53">
        <f t="shared" si="110"/>
        <v>2055684.9979524785</v>
      </c>
      <c r="K989" s="53">
        <f t="shared" si="111"/>
        <v>187637.17935097814</v>
      </c>
      <c r="L989" s="6"/>
    </row>
    <row r="990" spans="1:12" ht="14.4">
      <c r="A990" s="52" t="s">
        <v>41</v>
      </c>
      <c r="B990" s="52" t="s">
        <v>1867</v>
      </c>
      <c r="C990" s="52">
        <v>54</v>
      </c>
      <c r="D990" s="52">
        <v>16.579999999999998</v>
      </c>
      <c r="E990" s="52">
        <f t="shared" si="105"/>
        <v>217562.75999999995</v>
      </c>
      <c r="F990" s="52">
        <f t="shared" si="106"/>
        <v>895.31999999999994</v>
      </c>
      <c r="G990" s="52">
        <f t="shared" si="107"/>
        <v>30.175000000000001</v>
      </c>
      <c r="H990" s="53">
        <f t="shared" si="108"/>
        <v>1573544.2491288867</v>
      </c>
      <c r="I990" s="53">
        <f t="shared" si="109"/>
        <v>11.115872696641649</v>
      </c>
      <c r="J990" s="53">
        <f t="shared" si="110"/>
        <v>2055684.9979524785</v>
      </c>
      <c r="K990" s="53">
        <f t="shared" si="111"/>
        <v>184932.39838681731</v>
      </c>
      <c r="L990" s="6"/>
    </row>
    <row r="991" spans="1:12" ht="14.4">
      <c r="A991" s="52" t="s">
        <v>41</v>
      </c>
      <c r="B991" s="52" t="s">
        <v>1868</v>
      </c>
      <c r="C991" s="52">
        <v>54</v>
      </c>
      <c r="D991" s="52">
        <v>16.96</v>
      </c>
      <c r="E991" s="52">
        <f t="shared" si="105"/>
        <v>222549.12</v>
      </c>
      <c r="F991" s="52">
        <f t="shared" si="106"/>
        <v>915.84</v>
      </c>
      <c r="G991" s="52">
        <f t="shared" si="107"/>
        <v>30.175000000000001</v>
      </c>
      <c r="H991" s="53">
        <f t="shared" si="108"/>
        <v>1573544.2491288867</v>
      </c>
      <c r="I991" s="53">
        <f t="shared" si="109"/>
        <v>11.24348393825422</v>
      </c>
      <c r="J991" s="53">
        <f t="shared" si="110"/>
        <v>2055684.9979524785</v>
      </c>
      <c r="K991" s="53">
        <f t="shared" si="111"/>
        <v>182833.45351331247</v>
      </c>
      <c r="L991" s="6"/>
    </row>
    <row r="992" spans="1:12" ht="14.4">
      <c r="A992" s="52" t="s">
        <v>41</v>
      </c>
      <c r="B992" s="52" t="s">
        <v>1869</v>
      </c>
      <c r="C992" s="52">
        <v>54</v>
      </c>
      <c r="D992" s="52">
        <v>17.38</v>
      </c>
      <c r="E992" s="52">
        <f t="shared" si="105"/>
        <v>228060.36</v>
      </c>
      <c r="F992" s="52">
        <f t="shared" si="106"/>
        <v>938.52</v>
      </c>
      <c r="G992" s="52">
        <f t="shared" si="107"/>
        <v>30.175000000000001</v>
      </c>
      <c r="H992" s="53">
        <f t="shared" si="108"/>
        <v>1573544.2491288867</v>
      </c>
      <c r="I992" s="53">
        <f t="shared" si="109"/>
        <v>11.382554407068373</v>
      </c>
      <c r="J992" s="53">
        <f t="shared" si="110"/>
        <v>2055684.9979524785</v>
      </c>
      <c r="K992" s="53">
        <f t="shared" si="111"/>
        <v>180599.61977216054</v>
      </c>
      <c r="L992" s="6"/>
    </row>
    <row r="993" spans="1:12" ht="14.4">
      <c r="A993" s="52" t="s">
        <v>41</v>
      </c>
      <c r="B993" s="52" t="s">
        <v>1870</v>
      </c>
      <c r="C993" s="52">
        <v>54</v>
      </c>
      <c r="D993" s="52">
        <v>17.89</v>
      </c>
      <c r="E993" s="52">
        <f t="shared" si="105"/>
        <v>234752.58</v>
      </c>
      <c r="F993" s="52">
        <f t="shared" si="106"/>
        <v>966.06000000000006</v>
      </c>
      <c r="G993" s="52">
        <f t="shared" si="107"/>
        <v>30.175000000000001</v>
      </c>
      <c r="H993" s="53">
        <f t="shared" si="108"/>
        <v>1573544.2491288867</v>
      </c>
      <c r="I993" s="53">
        <f t="shared" si="109"/>
        <v>11.548703100869103</v>
      </c>
      <c r="J993" s="53">
        <f t="shared" si="110"/>
        <v>2055684.9979524785</v>
      </c>
      <c r="K993" s="53">
        <f t="shared" si="111"/>
        <v>178001.37210192691</v>
      </c>
      <c r="L993" s="6"/>
    </row>
    <row r="994" spans="1:12" ht="14.4">
      <c r="A994" s="52" t="s">
        <v>41</v>
      </c>
      <c r="B994" s="52" t="s">
        <v>1871</v>
      </c>
      <c r="C994" s="52">
        <v>54</v>
      </c>
      <c r="D994" s="52">
        <v>18.23</v>
      </c>
      <c r="E994" s="52">
        <f t="shared" si="105"/>
        <v>239214.05999999997</v>
      </c>
      <c r="F994" s="52">
        <f t="shared" si="106"/>
        <v>984.42000000000007</v>
      </c>
      <c r="G994" s="52">
        <f t="shared" si="107"/>
        <v>30.175000000000001</v>
      </c>
      <c r="H994" s="53">
        <f t="shared" si="108"/>
        <v>1573544.2491288867</v>
      </c>
      <c r="I994" s="53">
        <f t="shared" si="109"/>
        <v>11.657846280705344</v>
      </c>
      <c r="J994" s="53">
        <f t="shared" si="110"/>
        <v>2055684.9979524785</v>
      </c>
      <c r="K994" s="53">
        <f t="shared" si="111"/>
        <v>176334.88626066371</v>
      </c>
      <c r="L994" s="6"/>
    </row>
    <row r="995" spans="1:12" ht="14.4">
      <c r="A995" s="52" t="s">
        <v>41</v>
      </c>
      <c r="B995" s="52" t="s">
        <v>1872</v>
      </c>
      <c r="C995" s="52">
        <v>54</v>
      </c>
      <c r="D995" s="52">
        <v>18.649999999999999</v>
      </c>
      <c r="E995" s="52">
        <f t="shared" si="105"/>
        <v>244725.29999999996</v>
      </c>
      <c r="F995" s="52">
        <f t="shared" si="106"/>
        <v>1007.0999999999999</v>
      </c>
      <c r="G995" s="52">
        <f t="shared" si="107"/>
        <v>30.175000000000001</v>
      </c>
      <c r="H995" s="53">
        <f t="shared" si="108"/>
        <v>1573544.2491288867</v>
      </c>
      <c r="I995" s="53">
        <f t="shared" si="109"/>
        <v>11.790916976397018</v>
      </c>
      <c r="J995" s="53">
        <f t="shared" si="110"/>
        <v>2055684.9979524785</v>
      </c>
      <c r="K995" s="53">
        <f t="shared" si="111"/>
        <v>174344.79456241915</v>
      </c>
      <c r="L995" s="6"/>
    </row>
    <row r="996" spans="1:12" ht="14.4">
      <c r="A996" s="52" t="s">
        <v>41</v>
      </c>
      <c r="B996" s="52" t="s">
        <v>1873</v>
      </c>
      <c r="C996" s="52">
        <v>54</v>
      </c>
      <c r="D996" s="52">
        <v>19.079999999999998</v>
      </c>
      <c r="E996" s="52">
        <f t="shared" si="105"/>
        <v>250367.75999999998</v>
      </c>
      <c r="F996" s="52">
        <f t="shared" si="106"/>
        <v>1030.32</v>
      </c>
      <c r="G996" s="52">
        <f t="shared" si="107"/>
        <v>30.175000000000001</v>
      </c>
      <c r="H996" s="53">
        <f t="shared" si="108"/>
        <v>1573544.2491288867</v>
      </c>
      <c r="I996" s="53">
        <f t="shared" si="109"/>
        <v>11.925189060662648</v>
      </c>
      <c r="J996" s="53">
        <f t="shared" si="110"/>
        <v>2055684.9979524785</v>
      </c>
      <c r="K996" s="53">
        <f t="shared" si="111"/>
        <v>172381.75323639272</v>
      </c>
      <c r="L996" s="6"/>
    </row>
    <row r="997" spans="1:12" ht="14.4">
      <c r="A997" s="52" t="s">
        <v>41</v>
      </c>
      <c r="B997" s="52" t="s">
        <v>1874</v>
      </c>
      <c r="C997" s="52">
        <v>56</v>
      </c>
      <c r="D997" s="52">
        <v>0.44</v>
      </c>
      <c r="E997" s="52">
        <f t="shared" si="105"/>
        <v>6439.2533333333331</v>
      </c>
      <c r="F997" s="52">
        <f t="shared" si="106"/>
        <v>24.64</v>
      </c>
      <c r="G997" s="52">
        <f t="shared" si="107"/>
        <v>31.175000000000001</v>
      </c>
      <c r="H997" s="53">
        <f t="shared" si="108"/>
        <v>1691724.9967821173</v>
      </c>
      <c r="I997" s="53">
        <f t="shared" si="109"/>
        <v>3.4924199397664935</v>
      </c>
      <c r="J997" s="53">
        <f t="shared" si="110"/>
        <v>2173865.745605709</v>
      </c>
      <c r="K997" s="53">
        <f t="shared" si="111"/>
        <v>622452.56386637618</v>
      </c>
      <c r="L997" s="6"/>
    </row>
    <row r="998" spans="1:12" ht="14.4">
      <c r="A998" s="52" t="s">
        <v>41</v>
      </c>
      <c r="B998" s="52" t="s">
        <v>1875</v>
      </c>
      <c r="C998" s="52">
        <v>56</v>
      </c>
      <c r="D998" s="52">
        <v>0.879</v>
      </c>
      <c r="E998" s="52">
        <f t="shared" si="105"/>
        <v>12863.871999999999</v>
      </c>
      <c r="F998" s="52">
        <f t="shared" si="106"/>
        <v>49.224000000000004</v>
      </c>
      <c r="G998" s="52">
        <f t="shared" si="107"/>
        <v>31.175000000000001</v>
      </c>
      <c r="H998" s="53">
        <f t="shared" si="108"/>
        <v>1691724.9967821173</v>
      </c>
      <c r="I998" s="53">
        <f t="shared" si="109"/>
        <v>3.8020263871648368</v>
      </c>
      <c r="J998" s="53">
        <f t="shared" si="110"/>
        <v>2173865.745605709</v>
      </c>
      <c r="K998" s="53">
        <f t="shared" si="111"/>
        <v>571765.03375789465</v>
      </c>
      <c r="L998" s="6"/>
    </row>
    <row r="999" spans="1:12" ht="14.4">
      <c r="A999" s="52" t="s">
        <v>41</v>
      </c>
      <c r="B999" s="52" t="s">
        <v>1876</v>
      </c>
      <c r="C999" s="52">
        <v>56</v>
      </c>
      <c r="D999" s="52">
        <v>1.319</v>
      </c>
      <c r="E999" s="52">
        <f t="shared" si="105"/>
        <v>19303.125333333333</v>
      </c>
      <c r="F999" s="52">
        <f t="shared" si="106"/>
        <v>73.864000000000004</v>
      </c>
      <c r="G999" s="52">
        <f t="shared" si="107"/>
        <v>31.175000000000001</v>
      </c>
      <c r="H999" s="53">
        <f t="shared" si="108"/>
        <v>1691724.9967821173</v>
      </c>
      <c r="I999" s="53">
        <f t="shared" si="109"/>
        <v>4.1054660633100433</v>
      </c>
      <c r="J999" s="53">
        <f t="shared" si="110"/>
        <v>2173865.745605709</v>
      </c>
      <c r="K999" s="53">
        <f t="shared" si="111"/>
        <v>529505.22841565614</v>
      </c>
      <c r="L999" s="6"/>
    </row>
    <row r="1000" spans="1:12" ht="14.4">
      <c r="A1000" s="52" t="s">
        <v>41</v>
      </c>
      <c r="B1000" s="52" t="s">
        <v>1877</v>
      </c>
      <c r="C1000" s="52">
        <v>56</v>
      </c>
      <c r="D1000" s="52">
        <v>1.758</v>
      </c>
      <c r="E1000" s="52">
        <f t="shared" si="105"/>
        <v>25727.743999999999</v>
      </c>
      <c r="F1000" s="52">
        <f t="shared" si="106"/>
        <v>98.448000000000008</v>
      </c>
      <c r="G1000" s="52">
        <f t="shared" si="107"/>
        <v>31.175000000000001</v>
      </c>
      <c r="H1000" s="53">
        <f t="shared" si="108"/>
        <v>1691724.9967821173</v>
      </c>
      <c r="I1000" s="53">
        <f t="shared" si="109"/>
        <v>4.4015848784411054</v>
      </c>
      <c r="J1000" s="53">
        <f t="shared" si="110"/>
        <v>2173865.745605709</v>
      </c>
      <c r="K1000" s="53">
        <f t="shared" si="111"/>
        <v>493882.50042689621</v>
      </c>
      <c r="L1000" s="6"/>
    </row>
    <row r="1001" spans="1:12" ht="14.4">
      <c r="A1001" s="52" t="s">
        <v>41</v>
      </c>
      <c r="B1001" s="52" t="s">
        <v>1878</v>
      </c>
      <c r="C1001" s="52">
        <v>56</v>
      </c>
      <c r="D1001" s="52">
        <v>2.198</v>
      </c>
      <c r="E1001" s="52">
        <f t="shared" si="105"/>
        <v>32166.997333333329</v>
      </c>
      <c r="F1001" s="52">
        <f t="shared" si="106"/>
        <v>123.08799999999999</v>
      </c>
      <c r="G1001" s="52">
        <f t="shared" si="107"/>
        <v>31.175000000000001</v>
      </c>
      <c r="H1001" s="53">
        <f t="shared" si="108"/>
        <v>1691724.9967821173</v>
      </c>
      <c r="I1001" s="53">
        <f t="shared" si="109"/>
        <v>4.6919479717942876</v>
      </c>
      <c r="J1001" s="53">
        <f t="shared" si="110"/>
        <v>2173865.745605709</v>
      </c>
      <c r="K1001" s="53">
        <f t="shared" si="111"/>
        <v>463318.38261505327</v>
      </c>
      <c r="L1001" s="6"/>
    </row>
    <row r="1002" spans="1:12" ht="14.4">
      <c r="A1002" s="52" t="s">
        <v>41</v>
      </c>
      <c r="B1002" s="52" t="s">
        <v>1879</v>
      </c>
      <c r="C1002" s="52">
        <v>56</v>
      </c>
      <c r="D1002" s="52">
        <v>2.6379999999999999</v>
      </c>
      <c r="E1002" s="52">
        <f t="shared" si="105"/>
        <v>38606.250666666667</v>
      </c>
      <c r="F1002" s="52">
        <f t="shared" si="106"/>
        <v>147.72800000000001</v>
      </c>
      <c r="G1002" s="52">
        <f t="shared" si="107"/>
        <v>31.175000000000001</v>
      </c>
      <c r="H1002" s="53">
        <f t="shared" si="108"/>
        <v>1691724.9967821173</v>
      </c>
      <c r="I1002" s="53">
        <f t="shared" si="109"/>
        <v>4.97608054365028</v>
      </c>
      <c r="J1002" s="53">
        <f t="shared" si="110"/>
        <v>2173865.745605709</v>
      </c>
      <c r="K1002" s="53">
        <f t="shared" si="111"/>
        <v>436863.05447359913</v>
      </c>
      <c r="L1002" s="6"/>
    </row>
    <row r="1003" spans="1:12" ht="14.4">
      <c r="A1003" s="52" t="s">
        <v>41</v>
      </c>
      <c r="B1003" s="52" t="s">
        <v>1880</v>
      </c>
      <c r="C1003" s="52">
        <v>56</v>
      </c>
      <c r="D1003" s="52">
        <v>3.077</v>
      </c>
      <c r="E1003" s="52">
        <f t="shared" si="105"/>
        <v>45030.869333333329</v>
      </c>
      <c r="F1003" s="52">
        <f t="shared" si="106"/>
        <v>172.31200000000001</v>
      </c>
      <c r="G1003" s="52">
        <f t="shared" si="107"/>
        <v>31.175000000000001</v>
      </c>
      <c r="H1003" s="53">
        <f t="shared" si="108"/>
        <v>1691724.9967821173</v>
      </c>
      <c r="I1003" s="53">
        <f t="shared" si="109"/>
        <v>5.2535556517631248</v>
      </c>
      <c r="J1003" s="53">
        <f t="shared" si="110"/>
        <v>2173865.745605709</v>
      </c>
      <c r="K1003" s="53">
        <f t="shared" si="111"/>
        <v>413789.41990957054</v>
      </c>
      <c r="L1003" s="6"/>
    </row>
    <row r="1004" spans="1:12" ht="14.4">
      <c r="A1004" s="52" t="s">
        <v>41</v>
      </c>
      <c r="B1004" s="52" t="s">
        <v>1881</v>
      </c>
      <c r="C1004" s="52">
        <v>56</v>
      </c>
      <c r="D1004" s="52">
        <v>3.5169999999999999</v>
      </c>
      <c r="E1004" s="52">
        <f t="shared" si="105"/>
        <v>51470.122666666663</v>
      </c>
      <c r="F1004" s="52">
        <f t="shared" si="106"/>
        <v>196.952</v>
      </c>
      <c r="G1004" s="52">
        <f t="shared" si="107"/>
        <v>31.175000000000001</v>
      </c>
      <c r="H1004" s="53">
        <f t="shared" si="108"/>
        <v>1691724.9967821173</v>
      </c>
      <c r="I1004" s="53">
        <f t="shared" si="109"/>
        <v>5.5258271431284136</v>
      </c>
      <c r="J1004" s="53">
        <f t="shared" si="110"/>
        <v>2173865.745605709</v>
      </c>
      <c r="K1004" s="53">
        <f t="shared" si="111"/>
        <v>393400.9677282428</v>
      </c>
      <c r="L1004" s="6"/>
    </row>
    <row r="1005" spans="1:12" ht="14.4">
      <c r="A1005" s="52" t="s">
        <v>41</v>
      </c>
      <c r="B1005" s="52" t="s">
        <v>1882</v>
      </c>
      <c r="C1005" s="52">
        <v>56</v>
      </c>
      <c r="D1005" s="52">
        <v>3.8559999999999999</v>
      </c>
      <c r="E1005" s="52">
        <f t="shared" si="105"/>
        <v>56431.274666666664</v>
      </c>
      <c r="F1005" s="52">
        <f t="shared" si="106"/>
        <v>215.93599999999998</v>
      </c>
      <c r="G1005" s="52">
        <f t="shared" si="107"/>
        <v>31.175000000000001</v>
      </c>
      <c r="H1005" s="53">
        <f t="shared" si="108"/>
        <v>1691724.9967821173</v>
      </c>
      <c r="I1005" s="53">
        <f t="shared" si="109"/>
        <v>5.7317302583162286</v>
      </c>
      <c r="J1005" s="53">
        <f t="shared" si="110"/>
        <v>2173865.745605709</v>
      </c>
      <c r="K1005" s="53">
        <f t="shared" si="111"/>
        <v>379268.67588571948</v>
      </c>
      <c r="L1005" s="6"/>
    </row>
    <row r="1006" spans="1:12" ht="14.4">
      <c r="A1006" s="52" t="s">
        <v>41</v>
      </c>
      <c r="B1006" s="52" t="s">
        <v>1883</v>
      </c>
      <c r="C1006" s="52">
        <v>56</v>
      </c>
      <c r="D1006" s="52">
        <v>4.3959999999999999</v>
      </c>
      <c r="E1006" s="52">
        <f t="shared" si="105"/>
        <v>64333.994666666658</v>
      </c>
      <c r="F1006" s="52">
        <f t="shared" si="106"/>
        <v>246.17599999999999</v>
      </c>
      <c r="G1006" s="52">
        <f t="shared" si="107"/>
        <v>31.175000000000001</v>
      </c>
      <c r="H1006" s="53">
        <f t="shared" si="108"/>
        <v>1691724.9967821173</v>
      </c>
      <c r="I1006" s="53">
        <f t="shared" si="109"/>
        <v>6.0529766289406188</v>
      </c>
      <c r="J1006" s="53">
        <f t="shared" si="110"/>
        <v>2173865.745605709</v>
      </c>
      <c r="K1006" s="53">
        <f t="shared" si="111"/>
        <v>359139.95359109377</v>
      </c>
      <c r="L1006" s="6"/>
    </row>
    <row r="1007" spans="1:12" ht="14.4">
      <c r="A1007" s="52" t="s">
        <v>41</v>
      </c>
      <c r="B1007" s="52" t="s">
        <v>1884</v>
      </c>
      <c r="C1007" s="52">
        <v>56</v>
      </c>
      <c r="D1007" s="52">
        <v>4.8360000000000003</v>
      </c>
      <c r="E1007" s="52">
        <f t="shared" si="105"/>
        <v>70773.248000000007</v>
      </c>
      <c r="F1007" s="52">
        <f t="shared" si="106"/>
        <v>270.81600000000003</v>
      </c>
      <c r="G1007" s="52">
        <f t="shared" si="107"/>
        <v>31.175000000000001</v>
      </c>
      <c r="H1007" s="53">
        <f t="shared" si="108"/>
        <v>1691724.9967821173</v>
      </c>
      <c r="I1007" s="53">
        <f t="shared" si="109"/>
        <v>6.3087961688604901</v>
      </c>
      <c r="J1007" s="53">
        <f t="shared" si="110"/>
        <v>2173865.745605709</v>
      </c>
      <c r="K1007" s="53">
        <f t="shared" si="111"/>
        <v>344576.95056557166</v>
      </c>
      <c r="L1007" s="6"/>
    </row>
    <row r="1008" spans="1:12" ht="14.4">
      <c r="A1008" s="52" t="s">
        <v>41</v>
      </c>
      <c r="B1008" s="52" t="s">
        <v>1885</v>
      </c>
      <c r="C1008" s="52">
        <v>56</v>
      </c>
      <c r="D1008" s="52">
        <v>5.2750000000000004</v>
      </c>
      <c r="E1008" s="52">
        <f t="shared" si="105"/>
        <v>77197.866666666669</v>
      </c>
      <c r="F1008" s="52">
        <f t="shared" si="106"/>
        <v>295.40000000000003</v>
      </c>
      <c r="G1008" s="52">
        <f t="shared" si="107"/>
        <v>31.175000000000001</v>
      </c>
      <c r="H1008" s="53">
        <f t="shared" si="108"/>
        <v>1691724.9967821173</v>
      </c>
      <c r="I1008" s="53">
        <f t="shared" si="109"/>
        <v>6.5588942108394965</v>
      </c>
      <c r="J1008" s="53">
        <f t="shared" si="110"/>
        <v>2173865.745605709</v>
      </c>
      <c r="K1008" s="53">
        <f t="shared" si="111"/>
        <v>331437.8423748762</v>
      </c>
      <c r="L1008" s="6"/>
    </row>
    <row r="1009" spans="1:12" ht="14.4">
      <c r="A1009" s="52" t="s">
        <v>41</v>
      </c>
      <c r="B1009" s="52" t="s">
        <v>1886</v>
      </c>
      <c r="C1009" s="52">
        <v>56</v>
      </c>
      <c r="D1009" s="52">
        <v>5.7149999999999999</v>
      </c>
      <c r="E1009" s="52">
        <f t="shared" si="105"/>
        <v>83637.119999999995</v>
      </c>
      <c r="F1009" s="52">
        <f t="shared" si="106"/>
        <v>320.03999999999996</v>
      </c>
      <c r="G1009" s="52">
        <f t="shared" si="107"/>
        <v>31.175000000000001</v>
      </c>
      <c r="H1009" s="53">
        <f t="shared" si="108"/>
        <v>1691724.9967821173</v>
      </c>
      <c r="I1009" s="53">
        <f t="shared" si="109"/>
        <v>6.8045642825360666</v>
      </c>
      <c r="J1009" s="53">
        <f t="shared" si="110"/>
        <v>2173865.745605709</v>
      </c>
      <c r="K1009" s="53">
        <f t="shared" si="111"/>
        <v>319471.70389512548</v>
      </c>
      <c r="L1009" s="6"/>
    </row>
    <row r="1010" spans="1:12" ht="14.4">
      <c r="A1010" s="52" t="s">
        <v>41</v>
      </c>
      <c r="B1010" s="52" t="s">
        <v>1887</v>
      </c>
      <c r="C1010" s="52">
        <v>56</v>
      </c>
      <c r="D1010" s="52">
        <v>6.1539999999999999</v>
      </c>
      <c r="E1010" s="52">
        <f t="shared" si="105"/>
        <v>90061.738666666657</v>
      </c>
      <c r="F1010" s="52">
        <f t="shared" si="106"/>
        <v>344.62400000000002</v>
      </c>
      <c r="G1010" s="52">
        <f t="shared" si="107"/>
        <v>31.175000000000001</v>
      </c>
      <c r="H1010" s="53">
        <f t="shared" si="108"/>
        <v>1691724.9967821173</v>
      </c>
      <c r="I1010" s="53">
        <f t="shared" si="109"/>
        <v>7.0448372969219344</v>
      </c>
      <c r="J1010" s="53">
        <f t="shared" si="110"/>
        <v>2173865.745605709</v>
      </c>
      <c r="K1010" s="53">
        <f t="shared" si="111"/>
        <v>308575.72062814358</v>
      </c>
      <c r="L1010" s="6"/>
    </row>
    <row r="1011" spans="1:12" ht="14.4">
      <c r="A1011" s="52" t="s">
        <v>41</v>
      </c>
      <c r="B1011" s="52" t="s">
        <v>1888</v>
      </c>
      <c r="C1011" s="52">
        <v>56</v>
      </c>
      <c r="D1011" s="52">
        <v>6.5940000000000003</v>
      </c>
      <c r="E1011" s="52">
        <f t="shared" si="105"/>
        <v>96500.991999999998</v>
      </c>
      <c r="F1011" s="52">
        <f t="shared" si="106"/>
        <v>369.26400000000001</v>
      </c>
      <c r="G1011" s="52">
        <f t="shared" si="107"/>
        <v>31.175000000000001</v>
      </c>
      <c r="H1011" s="53">
        <f t="shared" si="108"/>
        <v>1691724.9967821173</v>
      </c>
      <c r="I1011" s="53">
        <f t="shared" si="109"/>
        <v>7.2809501476173901</v>
      </c>
      <c r="J1011" s="53">
        <f t="shared" si="110"/>
        <v>2173865.745605709</v>
      </c>
      <c r="K1011" s="53">
        <f t="shared" si="111"/>
        <v>298568.96442521067</v>
      </c>
      <c r="L1011" s="6"/>
    </row>
    <row r="1012" spans="1:12" ht="14.4">
      <c r="A1012" s="52" t="s">
        <v>41</v>
      </c>
      <c r="B1012" s="52" t="s">
        <v>1889</v>
      </c>
      <c r="C1012" s="52">
        <v>56</v>
      </c>
      <c r="D1012" s="52">
        <v>7.0339999999999998</v>
      </c>
      <c r="E1012" s="52">
        <f t="shared" si="105"/>
        <v>102940.24533333333</v>
      </c>
      <c r="F1012" s="52">
        <f t="shared" si="106"/>
        <v>393.904</v>
      </c>
      <c r="G1012" s="52">
        <f t="shared" si="107"/>
        <v>31.175000000000001</v>
      </c>
      <c r="H1012" s="53">
        <f t="shared" si="108"/>
        <v>1691724.9967821173</v>
      </c>
      <c r="I1012" s="53">
        <f t="shared" si="109"/>
        <v>7.5124870607108525</v>
      </c>
      <c r="J1012" s="53">
        <f t="shared" si="110"/>
        <v>2173865.745605709</v>
      </c>
      <c r="K1012" s="53">
        <f t="shared" si="111"/>
        <v>289366.98699618282</v>
      </c>
      <c r="L1012" s="6"/>
    </row>
    <row r="1013" spans="1:12" ht="14.4">
      <c r="A1013" s="52" t="s">
        <v>41</v>
      </c>
      <c r="B1013" s="52" t="s">
        <v>1890</v>
      </c>
      <c r="C1013" s="52">
        <v>56</v>
      </c>
      <c r="D1013" s="52">
        <v>7.4729999999999999</v>
      </c>
      <c r="E1013" s="52">
        <f t="shared" si="105"/>
        <v>109364.86399999999</v>
      </c>
      <c r="F1013" s="52">
        <f t="shared" si="106"/>
        <v>418.488</v>
      </c>
      <c r="G1013" s="52">
        <f t="shared" si="107"/>
        <v>31.175000000000001</v>
      </c>
      <c r="H1013" s="53">
        <f t="shared" si="108"/>
        <v>1691724.9967821173</v>
      </c>
      <c r="I1013" s="53">
        <f t="shared" si="109"/>
        <v>7.7390686064073035</v>
      </c>
      <c r="J1013" s="53">
        <f t="shared" si="110"/>
        <v>2173865.745605709</v>
      </c>
      <c r="K1013" s="53">
        <f t="shared" si="111"/>
        <v>280895.00896864117</v>
      </c>
      <c r="L1013" s="6"/>
    </row>
    <row r="1014" spans="1:12" ht="14.4">
      <c r="A1014" s="52" t="s">
        <v>41</v>
      </c>
      <c r="B1014" s="52" t="s">
        <v>1891</v>
      </c>
      <c r="C1014" s="52">
        <v>56</v>
      </c>
      <c r="D1014" s="52">
        <v>7.9130000000000003</v>
      </c>
      <c r="E1014" s="52">
        <f t="shared" si="105"/>
        <v>115804.11733333333</v>
      </c>
      <c r="F1014" s="52">
        <f t="shared" si="106"/>
        <v>443.12800000000004</v>
      </c>
      <c r="G1014" s="52">
        <f t="shared" si="107"/>
        <v>31.175000000000001</v>
      </c>
      <c r="H1014" s="53">
        <f t="shared" si="108"/>
        <v>1691724.9967821173</v>
      </c>
      <c r="I1014" s="53">
        <f t="shared" si="109"/>
        <v>7.9618535507998827</v>
      </c>
      <c r="J1014" s="53">
        <f t="shared" si="110"/>
        <v>2173865.745605709</v>
      </c>
      <c r="K1014" s="53">
        <f t="shared" si="111"/>
        <v>273035.13330602681</v>
      </c>
      <c r="L1014" s="6"/>
    </row>
    <row r="1015" spans="1:12" ht="14.4">
      <c r="A1015" s="52" t="s">
        <v>41</v>
      </c>
      <c r="B1015" s="52" t="s">
        <v>1892</v>
      </c>
      <c r="C1015" s="52">
        <v>56</v>
      </c>
      <c r="D1015" s="52">
        <v>8.3520000000000003</v>
      </c>
      <c r="E1015" s="52">
        <f t="shared" si="105"/>
        <v>122228.73599999999</v>
      </c>
      <c r="F1015" s="52">
        <f t="shared" si="106"/>
        <v>467.71199999999999</v>
      </c>
      <c r="G1015" s="52">
        <f t="shared" si="107"/>
        <v>31.175000000000001</v>
      </c>
      <c r="H1015" s="53">
        <f t="shared" si="108"/>
        <v>1691724.9967821173</v>
      </c>
      <c r="I1015" s="53">
        <f t="shared" si="109"/>
        <v>8.1799506105536466</v>
      </c>
      <c r="J1015" s="53">
        <f t="shared" si="110"/>
        <v>2173865.745605709</v>
      </c>
      <c r="K1015" s="53">
        <f t="shared" si="111"/>
        <v>265755.36321711051</v>
      </c>
      <c r="L1015" s="6"/>
    </row>
    <row r="1016" spans="1:12" ht="14.4">
      <c r="A1016" s="52" t="s">
        <v>41</v>
      </c>
      <c r="B1016" s="52" t="s">
        <v>1893</v>
      </c>
      <c r="C1016" s="52">
        <v>56</v>
      </c>
      <c r="D1016" s="52">
        <v>8.7919999999999998</v>
      </c>
      <c r="E1016" s="52">
        <f t="shared" si="105"/>
        <v>128667.98933333332</v>
      </c>
      <c r="F1016" s="52">
        <f t="shared" si="106"/>
        <v>492.35199999999998</v>
      </c>
      <c r="G1016" s="52">
        <f t="shared" si="107"/>
        <v>31.175000000000001</v>
      </c>
      <c r="H1016" s="53">
        <f t="shared" si="108"/>
        <v>1691724.9967821173</v>
      </c>
      <c r="I1016" s="53">
        <f t="shared" si="109"/>
        <v>8.3944706005969305</v>
      </c>
      <c r="J1016" s="53">
        <f t="shared" si="110"/>
        <v>2173865.745605709</v>
      </c>
      <c r="K1016" s="53">
        <f t="shared" si="111"/>
        <v>258964.00726582156</v>
      </c>
      <c r="L1016" s="6"/>
    </row>
    <row r="1017" spans="1:12" ht="14.4">
      <c r="A1017" s="52" t="s">
        <v>41</v>
      </c>
      <c r="B1017" s="52" t="s">
        <v>1894</v>
      </c>
      <c r="C1017" s="52">
        <v>56</v>
      </c>
      <c r="D1017" s="52">
        <v>9.2319999999999993</v>
      </c>
      <c r="E1017" s="52">
        <f t="shared" si="105"/>
        <v>135107.24266666666</v>
      </c>
      <c r="F1017" s="52">
        <f t="shared" si="106"/>
        <v>516.99199999999996</v>
      </c>
      <c r="G1017" s="52">
        <f t="shared" si="107"/>
        <v>31.175000000000001</v>
      </c>
      <c r="H1017" s="53">
        <f t="shared" si="108"/>
        <v>1691724.9967821173</v>
      </c>
      <c r="I1017" s="53">
        <f t="shared" si="109"/>
        <v>8.6050250861213016</v>
      </c>
      <c r="J1017" s="53">
        <f t="shared" si="110"/>
        <v>2173865.745605709</v>
      </c>
      <c r="K1017" s="53">
        <f t="shared" si="111"/>
        <v>252627.47334831709</v>
      </c>
      <c r="L1017" s="6"/>
    </row>
    <row r="1018" spans="1:12" ht="14.4">
      <c r="A1018" s="52" t="s">
        <v>41</v>
      </c>
      <c r="B1018" s="52" t="s">
        <v>1895</v>
      </c>
      <c r="C1018" s="52">
        <v>56</v>
      </c>
      <c r="D1018" s="52">
        <v>9.6709999999999994</v>
      </c>
      <c r="E1018" s="52">
        <f t="shared" si="105"/>
        <v>141531.86133333333</v>
      </c>
      <c r="F1018" s="52">
        <f t="shared" si="106"/>
        <v>541.57600000000002</v>
      </c>
      <c r="G1018" s="52">
        <f t="shared" si="107"/>
        <v>31.175000000000001</v>
      </c>
      <c r="H1018" s="53">
        <f t="shared" si="108"/>
        <v>1691724.9967821173</v>
      </c>
      <c r="I1018" s="53">
        <f t="shared" si="109"/>
        <v>8.8112575409722158</v>
      </c>
      <c r="J1018" s="53">
        <f t="shared" si="110"/>
        <v>2173865.745605709</v>
      </c>
      <c r="K1018" s="53">
        <f t="shared" si="111"/>
        <v>246714.58477944447</v>
      </c>
      <c r="L1018" s="6"/>
    </row>
    <row r="1019" spans="1:12" ht="14.4">
      <c r="A1019" s="52" t="s">
        <v>41</v>
      </c>
      <c r="B1019" s="52" t="s">
        <v>1896</v>
      </c>
      <c r="C1019" s="52">
        <v>56</v>
      </c>
      <c r="D1019" s="52">
        <v>10.11</v>
      </c>
      <c r="E1019" s="52">
        <f t="shared" si="105"/>
        <v>147956.47999999998</v>
      </c>
      <c r="F1019" s="52">
        <f t="shared" si="106"/>
        <v>566.16</v>
      </c>
      <c r="G1019" s="52">
        <f t="shared" si="107"/>
        <v>31.175000000000001</v>
      </c>
      <c r="H1019" s="53">
        <f t="shared" si="108"/>
        <v>1691724.9967821173</v>
      </c>
      <c r="I1019" s="53">
        <f t="shared" si="109"/>
        <v>9.0137552365855385</v>
      </c>
      <c r="J1019" s="53">
        <f t="shared" si="110"/>
        <v>2173865.745605709</v>
      </c>
      <c r="K1019" s="53">
        <f t="shared" si="111"/>
        <v>241172.04079186663</v>
      </c>
      <c r="L1019" s="6"/>
    </row>
    <row r="1020" spans="1:12" ht="14.4">
      <c r="A1020" s="52" t="s">
        <v>41</v>
      </c>
      <c r="B1020" s="52" t="s">
        <v>1897</v>
      </c>
      <c r="C1020" s="52">
        <v>56</v>
      </c>
      <c r="D1020" s="52">
        <v>10.55</v>
      </c>
      <c r="E1020" s="52">
        <f t="shared" si="105"/>
        <v>154395.73333333334</v>
      </c>
      <c r="F1020" s="52">
        <f t="shared" si="106"/>
        <v>590.80000000000007</v>
      </c>
      <c r="G1020" s="52">
        <f t="shared" si="107"/>
        <v>31.175000000000001</v>
      </c>
      <c r="H1020" s="53">
        <f t="shared" si="108"/>
        <v>1691724.9967821173</v>
      </c>
      <c r="I1020" s="53">
        <f t="shared" si="109"/>
        <v>9.2130676322048703</v>
      </c>
      <c r="J1020" s="53">
        <f t="shared" si="110"/>
        <v>2173865.745605709</v>
      </c>
      <c r="K1020" s="53">
        <f t="shared" si="111"/>
        <v>235954.60626022343</v>
      </c>
      <c r="L1020" s="6"/>
    </row>
    <row r="1021" spans="1:12" ht="14.4">
      <c r="A1021" s="52" t="s">
        <v>41</v>
      </c>
      <c r="B1021" s="52" t="s">
        <v>1898</v>
      </c>
      <c r="C1021" s="52">
        <v>56</v>
      </c>
      <c r="D1021" s="52">
        <v>10.99</v>
      </c>
      <c r="E1021" s="52">
        <f t="shared" si="105"/>
        <v>160834.98666666666</v>
      </c>
      <c r="F1021" s="52">
        <f t="shared" si="106"/>
        <v>615.44000000000005</v>
      </c>
      <c r="G1021" s="52">
        <f t="shared" si="107"/>
        <v>31.175000000000001</v>
      </c>
      <c r="H1021" s="53">
        <f t="shared" si="108"/>
        <v>1691724.9967821173</v>
      </c>
      <c r="I1021" s="53">
        <f t="shared" si="109"/>
        <v>9.408826857769899</v>
      </c>
      <c r="J1021" s="53">
        <f t="shared" si="110"/>
        <v>2173865.745605709</v>
      </c>
      <c r="K1021" s="53">
        <f t="shared" si="111"/>
        <v>231045.35543775151</v>
      </c>
      <c r="L1021" s="6"/>
    </row>
    <row r="1022" spans="1:12" ht="14.4">
      <c r="A1022" s="52" t="s">
        <v>41</v>
      </c>
      <c r="B1022" s="52" t="s">
        <v>1899</v>
      </c>
      <c r="C1022" s="52">
        <v>56</v>
      </c>
      <c r="D1022" s="52">
        <v>11.43</v>
      </c>
      <c r="E1022" s="52">
        <f t="shared" si="105"/>
        <v>167274.23999999999</v>
      </c>
      <c r="F1022" s="52">
        <f t="shared" si="106"/>
        <v>640.07999999999993</v>
      </c>
      <c r="G1022" s="52">
        <f t="shared" si="107"/>
        <v>31.175000000000001</v>
      </c>
      <c r="H1022" s="53">
        <f t="shared" si="108"/>
        <v>1691724.9967821173</v>
      </c>
      <c r="I1022" s="53">
        <f t="shared" si="109"/>
        <v>9.6011270881383943</v>
      </c>
      <c r="J1022" s="53">
        <f t="shared" si="110"/>
        <v>2173865.745605709</v>
      </c>
      <c r="K1022" s="53">
        <f t="shared" si="111"/>
        <v>226417.76591952285</v>
      </c>
      <c r="L1022" s="6"/>
    </row>
    <row r="1023" spans="1:12" ht="14.4">
      <c r="A1023" s="52" t="s">
        <v>41</v>
      </c>
      <c r="B1023" s="52" t="s">
        <v>1900</v>
      </c>
      <c r="C1023" s="52">
        <v>56</v>
      </c>
      <c r="D1023" s="52">
        <v>11.87</v>
      </c>
      <c r="E1023" s="52">
        <f t="shared" si="105"/>
        <v>173713.49333333332</v>
      </c>
      <c r="F1023" s="52">
        <f t="shared" si="106"/>
        <v>664.71999999999991</v>
      </c>
      <c r="G1023" s="52">
        <f t="shared" si="107"/>
        <v>31.175000000000001</v>
      </c>
      <c r="H1023" s="53">
        <f t="shared" si="108"/>
        <v>1691724.9967821173</v>
      </c>
      <c r="I1023" s="53">
        <f t="shared" si="109"/>
        <v>9.7900591992417425</v>
      </c>
      <c r="J1023" s="53">
        <f t="shared" si="110"/>
        <v>2173865.745605709</v>
      </c>
      <c r="K1023" s="53">
        <f t="shared" si="111"/>
        <v>222048.27380145757</v>
      </c>
      <c r="L1023" s="6"/>
    </row>
    <row r="1024" spans="1:12" ht="14.4">
      <c r="A1024" s="52" t="s">
        <v>41</v>
      </c>
      <c r="B1024" s="52" t="s">
        <v>1901</v>
      </c>
      <c r="C1024" s="52">
        <v>56</v>
      </c>
      <c r="D1024" s="52">
        <v>12.31</v>
      </c>
      <c r="E1024" s="52">
        <f t="shared" si="105"/>
        <v>180152.74666666667</v>
      </c>
      <c r="F1024" s="52">
        <f t="shared" si="106"/>
        <v>689.36</v>
      </c>
      <c r="G1024" s="52">
        <f t="shared" si="107"/>
        <v>31.175000000000001</v>
      </c>
      <c r="H1024" s="53">
        <f t="shared" si="108"/>
        <v>1691724.9967821173</v>
      </c>
      <c r="I1024" s="53">
        <f t="shared" si="109"/>
        <v>9.9757109112817961</v>
      </c>
      <c r="J1024" s="53">
        <f t="shared" si="110"/>
        <v>2173865.745605709</v>
      </c>
      <c r="K1024" s="53">
        <f t="shared" si="111"/>
        <v>217915.87235624748</v>
      </c>
      <c r="L1024" s="6"/>
    </row>
    <row r="1025" spans="1:12" ht="14.4">
      <c r="A1025" s="52" t="s">
        <v>41</v>
      </c>
      <c r="B1025" s="52" t="s">
        <v>1902</v>
      </c>
      <c r="C1025" s="52">
        <v>56</v>
      </c>
      <c r="D1025" s="52">
        <v>12.75</v>
      </c>
      <c r="E1025" s="52">
        <f t="shared" si="105"/>
        <v>186592</v>
      </c>
      <c r="F1025" s="52">
        <f t="shared" si="106"/>
        <v>714</v>
      </c>
      <c r="G1025" s="52">
        <f t="shared" si="107"/>
        <v>31.175000000000001</v>
      </c>
      <c r="H1025" s="53">
        <f t="shared" si="108"/>
        <v>1691724.9967821173</v>
      </c>
      <c r="I1025" s="53">
        <f t="shared" si="109"/>
        <v>10.158166924533054</v>
      </c>
      <c r="J1025" s="53">
        <f t="shared" si="110"/>
        <v>2173865.745605709</v>
      </c>
      <c r="K1025" s="53">
        <f t="shared" si="111"/>
        <v>214001.77431181917</v>
      </c>
      <c r="L1025" s="6"/>
    </row>
    <row r="1026" spans="1:12" ht="14.4">
      <c r="A1026" s="52" t="s">
        <v>41</v>
      </c>
      <c r="B1026" s="52" t="s">
        <v>1903</v>
      </c>
      <c r="C1026" s="52">
        <v>56</v>
      </c>
      <c r="D1026" s="52">
        <v>13.19</v>
      </c>
      <c r="E1026" s="52">
        <f t="shared" si="105"/>
        <v>193031.25333333333</v>
      </c>
      <c r="F1026" s="52">
        <f t="shared" si="106"/>
        <v>738.64</v>
      </c>
      <c r="G1026" s="52">
        <f t="shared" si="107"/>
        <v>31.175000000000001</v>
      </c>
      <c r="H1026" s="53">
        <f t="shared" si="108"/>
        <v>1691724.9967821173</v>
      </c>
      <c r="I1026" s="53">
        <f t="shared" si="109"/>
        <v>10.337509048191784</v>
      </c>
      <c r="J1026" s="53">
        <f t="shared" si="110"/>
        <v>2173865.745605709</v>
      </c>
      <c r="K1026" s="53">
        <f t="shared" si="111"/>
        <v>210289.12627515013</v>
      </c>
      <c r="L1026" s="6"/>
    </row>
    <row r="1027" spans="1:12" ht="14.4">
      <c r="A1027" s="52" t="s">
        <v>41</v>
      </c>
      <c r="B1027" s="52" t="s">
        <v>1904</v>
      </c>
      <c r="C1027" s="52">
        <v>56</v>
      </c>
      <c r="D1027" s="52">
        <v>13.63</v>
      </c>
      <c r="E1027" s="52">
        <f t="shared" ref="E1027:E1090" si="112">(1/12)*D1027*(C1027)^3</f>
        <v>199470.50666666665</v>
      </c>
      <c r="F1027" s="52">
        <f t="shared" ref="F1027:F1090" si="113">(C1027*D1027)</f>
        <v>763.28000000000009</v>
      </c>
      <c r="G1027" s="52">
        <f t="shared" ref="G1027:G1090" si="114">($O$5+C1027)/2</f>
        <v>31.175000000000001</v>
      </c>
      <c r="H1027" s="53">
        <f t="shared" ref="H1027:H1090" si="115">$R$5+$P$5*(G1027-$I$2)^2</f>
        <v>1691724.9967821173</v>
      </c>
      <c r="I1027" s="53">
        <f t="shared" ref="I1027:I1090" si="116">($P$5*$Q$5+F1027*G1027)/(F1027+$P$5)</f>
        <v>10.513816322683978</v>
      </c>
      <c r="J1027" s="53">
        <f t="shared" ref="J1027:J1090" si="117">SUM($S$5+H1027)</f>
        <v>2173865.745605709</v>
      </c>
      <c r="K1027" s="53">
        <f t="shared" ref="K1027:K1090" si="118">J1027/I1027</f>
        <v>206762.76614377476</v>
      </c>
      <c r="L1027" s="6"/>
    </row>
    <row r="1028" spans="1:12" ht="14.4">
      <c r="A1028" s="52" t="s">
        <v>41</v>
      </c>
      <c r="B1028" s="52" t="s">
        <v>1905</v>
      </c>
      <c r="C1028" s="52">
        <v>56</v>
      </c>
      <c r="D1028" s="52">
        <v>14.07</v>
      </c>
      <c r="E1028" s="52">
        <f t="shared" si="112"/>
        <v>205909.75999999998</v>
      </c>
      <c r="F1028" s="52">
        <f t="shared" si="113"/>
        <v>787.92000000000007</v>
      </c>
      <c r="G1028" s="52">
        <f t="shared" si="114"/>
        <v>31.175000000000001</v>
      </c>
      <c r="H1028" s="53">
        <f t="shared" si="115"/>
        <v>1691724.9967821173</v>
      </c>
      <c r="I1028" s="53">
        <f t="shared" si="116"/>
        <v>10.687165135816246</v>
      </c>
      <c r="J1028" s="53">
        <f t="shared" si="117"/>
        <v>2173865.745605709</v>
      </c>
      <c r="K1028" s="53">
        <f t="shared" si="118"/>
        <v>203409.01614033844</v>
      </c>
      <c r="L1028" s="6"/>
    </row>
    <row r="1029" spans="1:12" ht="14.4">
      <c r="A1029" s="52" t="s">
        <v>41</v>
      </c>
      <c r="B1029" s="52" t="s">
        <v>1906</v>
      </c>
      <c r="C1029" s="52">
        <v>56</v>
      </c>
      <c r="D1029" s="52">
        <v>14.5</v>
      </c>
      <c r="E1029" s="52">
        <f t="shared" si="112"/>
        <v>212202.66666666666</v>
      </c>
      <c r="F1029" s="52">
        <f t="shared" si="113"/>
        <v>812</v>
      </c>
      <c r="G1029" s="52">
        <f t="shared" si="114"/>
        <v>31.175000000000001</v>
      </c>
      <c r="H1029" s="53">
        <f t="shared" si="115"/>
        <v>1691724.9967821173</v>
      </c>
      <c r="I1029" s="53">
        <f t="shared" si="116"/>
        <v>10.853786654440368</v>
      </c>
      <c r="J1029" s="53">
        <f t="shared" si="117"/>
        <v>2173865.745605709</v>
      </c>
      <c r="K1029" s="53">
        <f t="shared" si="118"/>
        <v>200286.38988553951</v>
      </c>
      <c r="L1029" s="6"/>
    </row>
    <row r="1030" spans="1:12" ht="14.4">
      <c r="A1030" s="52" t="s">
        <v>41</v>
      </c>
      <c r="B1030" s="52" t="s">
        <v>1907</v>
      </c>
      <c r="C1030" s="52">
        <v>56</v>
      </c>
      <c r="D1030" s="52">
        <v>14.95</v>
      </c>
      <c r="E1030" s="52">
        <f t="shared" si="112"/>
        <v>218788.26666666663</v>
      </c>
      <c r="F1030" s="52">
        <f t="shared" si="113"/>
        <v>837.19999999999993</v>
      </c>
      <c r="G1030" s="52">
        <f t="shared" si="114"/>
        <v>31.175000000000001</v>
      </c>
      <c r="H1030" s="53">
        <f t="shared" si="115"/>
        <v>1691724.9967821173</v>
      </c>
      <c r="I1030" s="53">
        <f t="shared" si="116"/>
        <v>11.025280322781898</v>
      </c>
      <c r="J1030" s="53">
        <f t="shared" si="117"/>
        <v>2173865.745605709</v>
      </c>
      <c r="K1030" s="53">
        <f t="shared" si="118"/>
        <v>197171.01805690865</v>
      </c>
      <c r="L1030" s="6"/>
    </row>
    <row r="1031" spans="1:12" ht="14.4">
      <c r="A1031" s="52" t="s">
        <v>41</v>
      </c>
      <c r="B1031" s="52" t="s">
        <v>1908</v>
      </c>
      <c r="C1031" s="52">
        <v>56</v>
      </c>
      <c r="D1031" s="52">
        <v>15.38</v>
      </c>
      <c r="E1031" s="52">
        <f t="shared" si="112"/>
        <v>225081.17333333334</v>
      </c>
      <c r="F1031" s="52">
        <f t="shared" si="113"/>
        <v>861.28000000000009</v>
      </c>
      <c r="G1031" s="52">
        <f t="shared" si="114"/>
        <v>31.175000000000001</v>
      </c>
      <c r="H1031" s="53">
        <f t="shared" si="115"/>
        <v>1691724.9967821173</v>
      </c>
      <c r="I1031" s="53">
        <f t="shared" si="116"/>
        <v>11.186469273713602</v>
      </c>
      <c r="J1031" s="53">
        <f t="shared" si="117"/>
        <v>2173865.745605709</v>
      </c>
      <c r="K1031" s="53">
        <f t="shared" si="118"/>
        <v>194329.9259502677</v>
      </c>
      <c r="L1031" s="6"/>
    </row>
    <row r="1032" spans="1:12" ht="14.4">
      <c r="A1032" s="52" t="s">
        <v>41</v>
      </c>
      <c r="B1032" s="52" t="s">
        <v>1909</v>
      </c>
      <c r="C1032" s="52">
        <v>56</v>
      </c>
      <c r="D1032" s="52">
        <v>15.83</v>
      </c>
      <c r="E1032" s="52">
        <f t="shared" si="112"/>
        <v>231666.77333333332</v>
      </c>
      <c r="F1032" s="52">
        <f t="shared" si="113"/>
        <v>886.48</v>
      </c>
      <c r="G1032" s="52">
        <f t="shared" si="114"/>
        <v>31.175000000000001</v>
      </c>
      <c r="H1032" s="53">
        <f t="shared" si="115"/>
        <v>1691724.9967821173</v>
      </c>
      <c r="I1032" s="53">
        <f t="shared" si="116"/>
        <v>11.352416718443811</v>
      </c>
      <c r="J1032" s="53">
        <f t="shared" si="117"/>
        <v>2173865.745605709</v>
      </c>
      <c r="K1032" s="53">
        <f t="shared" si="118"/>
        <v>191489.24845878125</v>
      </c>
      <c r="L1032" s="6"/>
    </row>
    <row r="1033" spans="1:12" ht="14.4">
      <c r="A1033" s="52" t="s">
        <v>41</v>
      </c>
      <c r="B1033" s="52" t="s">
        <v>1910</v>
      </c>
      <c r="C1033" s="52">
        <v>56</v>
      </c>
      <c r="D1033" s="52">
        <v>16.260000000000002</v>
      </c>
      <c r="E1033" s="52">
        <f t="shared" si="112"/>
        <v>237959.67999999999</v>
      </c>
      <c r="F1033" s="52">
        <f t="shared" si="113"/>
        <v>910.56000000000006</v>
      </c>
      <c r="G1033" s="52">
        <f t="shared" si="114"/>
        <v>31.175000000000001</v>
      </c>
      <c r="H1033" s="53">
        <f t="shared" si="115"/>
        <v>1691724.9967821173</v>
      </c>
      <c r="I1033" s="53">
        <f t="shared" si="116"/>
        <v>11.508434522728468</v>
      </c>
      <c r="J1033" s="53">
        <f t="shared" si="117"/>
        <v>2173865.745605709</v>
      </c>
      <c r="K1033" s="53">
        <f t="shared" si="118"/>
        <v>188893.2627033203</v>
      </c>
      <c r="L1033" s="6"/>
    </row>
    <row r="1034" spans="1:12" ht="14.4">
      <c r="A1034" s="52" t="s">
        <v>41</v>
      </c>
      <c r="B1034" s="52" t="s">
        <v>1911</v>
      </c>
      <c r="C1034" s="52">
        <v>56</v>
      </c>
      <c r="D1034" s="52">
        <v>16.71</v>
      </c>
      <c r="E1034" s="52">
        <f t="shared" si="112"/>
        <v>244545.28</v>
      </c>
      <c r="F1034" s="52">
        <f t="shared" si="113"/>
        <v>935.76</v>
      </c>
      <c r="G1034" s="52">
        <f t="shared" si="114"/>
        <v>31.175000000000001</v>
      </c>
      <c r="H1034" s="53">
        <f t="shared" si="115"/>
        <v>1691724.9967821173</v>
      </c>
      <c r="I1034" s="53">
        <f t="shared" si="116"/>
        <v>11.669100511324732</v>
      </c>
      <c r="J1034" s="53">
        <f t="shared" si="117"/>
        <v>2173865.745605709</v>
      </c>
      <c r="K1034" s="53">
        <f t="shared" si="118"/>
        <v>186292.48616857801</v>
      </c>
      <c r="L1034" s="6"/>
    </row>
    <row r="1035" spans="1:12" ht="14.4">
      <c r="A1035" s="52" t="s">
        <v>41</v>
      </c>
      <c r="B1035" s="52" t="s">
        <v>1912</v>
      </c>
      <c r="C1035" s="52">
        <v>56</v>
      </c>
      <c r="D1035" s="52">
        <v>17.14</v>
      </c>
      <c r="E1035" s="52">
        <f t="shared" si="112"/>
        <v>250838.18666666665</v>
      </c>
      <c r="F1035" s="52">
        <f t="shared" si="113"/>
        <v>959.84</v>
      </c>
      <c r="G1035" s="52">
        <f t="shared" si="114"/>
        <v>31.175000000000001</v>
      </c>
      <c r="H1035" s="53">
        <f t="shared" si="115"/>
        <v>1691724.9967821173</v>
      </c>
      <c r="I1035" s="53">
        <f t="shared" si="116"/>
        <v>11.820192081916428</v>
      </c>
      <c r="J1035" s="53">
        <f t="shared" si="117"/>
        <v>2173865.745605709</v>
      </c>
      <c r="K1035" s="53">
        <f t="shared" si="118"/>
        <v>183911.20301094605</v>
      </c>
      <c r="L1035" s="6"/>
    </row>
    <row r="1036" spans="1:12" ht="14.4">
      <c r="A1036" s="52" t="s">
        <v>41</v>
      </c>
      <c r="B1036" s="52" t="s">
        <v>1913</v>
      </c>
      <c r="C1036" s="52">
        <v>56</v>
      </c>
      <c r="D1036" s="52">
        <v>17.579999999999998</v>
      </c>
      <c r="E1036" s="52">
        <f t="shared" si="112"/>
        <v>257277.43999999997</v>
      </c>
      <c r="F1036" s="52">
        <f t="shared" si="113"/>
        <v>984.4799999999999</v>
      </c>
      <c r="G1036" s="52">
        <f t="shared" si="114"/>
        <v>31.175000000000001</v>
      </c>
      <c r="H1036" s="53">
        <f t="shared" si="115"/>
        <v>1691724.9967821173</v>
      </c>
      <c r="I1036" s="53">
        <f t="shared" si="116"/>
        <v>11.972393485459376</v>
      </c>
      <c r="J1036" s="53">
        <f t="shared" si="117"/>
        <v>2173865.745605709</v>
      </c>
      <c r="K1036" s="53">
        <f t="shared" si="118"/>
        <v>181573.19572280149</v>
      </c>
      <c r="L1036" s="6"/>
    </row>
    <row r="1037" spans="1:12" ht="14.4">
      <c r="A1037" s="52" t="s">
        <v>41</v>
      </c>
      <c r="B1037" s="52" t="s">
        <v>1914</v>
      </c>
      <c r="C1037" s="52">
        <v>56</v>
      </c>
      <c r="D1037" s="52">
        <v>18.02</v>
      </c>
      <c r="E1037" s="52">
        <f t="shared" si="112"/>
        <v>263716.6933333333</v>
      </c>
      <c r="F1037" s="52">
        <f t="shared" si="113"/>
        <v>1009.12</v>
      </c>
      <c r="G1037" s="52">
        <f t="shared" si="114"/>
        <v>31.175000000000001</v>
      </c>
      <c r="H1037" s="53">
        <f t="shared" si="115"/>
        <v>1691724.9967821173</v>
      </c>
      <c r="I1037" s="53">
        <f t="shared" si="116"/>
        <v>12.122219817882147</v>
      </c>
      <c r="J1037" s="53">
        <f t="shared" si="117"/>
        <v>2173865.745605709</v>
      </c>
      <c r="K1037" s="53">
        <f t="shared" si="118"/>
        <v>179329.01549920099</v>
      </c>
      <c r="L1037" s="6"/>
    </row>
    <row r="1038" spans="1:12" ht="14.4">
      <c r="A1038" s="52" t="s">
        <v>41</v>
      </c>
      <c r="B1038" s="52" t="s">
        <v>1915</v>
      </c>
      <c r="C1038" s="52">
        <v>56</v>
      </c>
      <c r="D1038" s="52">
        <v>18.46</v>
      </c>
      <c r="E1038" s="52">
        <f t="shared" si="112"/>
        <v>270155.94666666666</v>
      </c>
      <c r="F1038" s="52">
        <f t="shared" si="113"/>
        <v>1033.76</v>
      </c>
      <c r="G1038" s="52">
        <f t="shared" si="114"/>
        <v>31.175000000000001</v>
      </c>
      <c r="H1038" s="53">
        <f t="shared" si="115"/>
        <v>1691724.9967821173</v>
      </c>
      <c r="I1038" s="53">
        <f t="shared" si="116"/>
        <v>12.269726242511947</v>
      </c>
      <c r="J1038" s="53">
        <f t="shared" si="117"/>
        <v>2173865.745605709</v>
      </c>
      <c r="K1038" s="53">
        <f t="shared" si="118"/>
        <v>177173.12535252291</v>
      </c>
      <c r="L1038" s="6"/>
    </row>
    <row r="1039" spans="1:12" ht="14.4">
      <c r="A1039" s="52" t="s">
        <v>41</v>
      </c>
      <c r="B1039" s="52" t="s">
        <v>1916</v>
      </c>
      <c r="C1039" s="52">
        <v>56</v>
      </c>
      <c r="D1039" s="52">
        <v>18.899999999999999</v>
      </c>
      <c r="E1039" s="52">
        <f t="shared" si="112"/>
        <v>276595.19999999995</v>
      </c>
      <c r="F1039" s="52">
        <f t="shared" si="113"/>
        <v>1058.3999999999999</v>
      </c>
      <c r="G1039" s="52">
        <f t="shared" si="114"/>
        <v>31.175000000000001</v>
      </c>
      <c r="H1039" s="53">
        <f t="shared" si="115"/>
        <v>1691724.9967821173</v>
      </c>
      <c r="I1039" s="53">
        <f t="shared" si="116"/>
        <v>12.414966227504394</v>
      </c>
      <c r="J1039" s="53">
        <f t="shared" si="117"/>
        <v>2173865.745605709</v>
      </c>
      <c r="K1039" s="53">
        <f t="shared" si="118"/>
        <v>175100.4155605094</v>
      </c>
      <c r="L1039" s="6"/>
    </row>
    <row r="1040" spans="1:12" ht="14.4">
      <c r="A1040" s="52" t="s">
        <v>41</v>
      </c>
      <c r="B1040" s="52" t="s">
        <v>1917</v>
      </c>
      <c r="C1040" s="52">
        <v>56</v>
      </c>
      <c r="D1040" s="52">
        <v>19.34</v>
      </c>
      <c r="E1040" s="52">
        <f t="shared" si="112"/>
        <v>283034.45333333331</v>
      </c>
      <c r="F1040" s="52">
        <f t="shared" si="113"/>
        <v>1083.04</v>
      </c>
      <c r="G1040" s="52">
        <f t="shared" si="114"/>
        <v>31.175000000000001</v>
      </c>
      <c r="H1040" s="53">
        <f t="shared" si="115"/>
        <v>1691724.9967821173</v>
      </c>
      <c r="I1040" s="53">
        <f t="shared" si="116"/>
        <v>12.557991610462924</v>
      </c>
      <c r="J1040" s="53">
        <f t="shared" si="117"/>
        <v>2173865.745605709</v>
      </c>
      <c r="K1040" s="53">
        <f t="shared" si="118"/>
        <v>173106.16323349925</v>
      </c>
      <c r="L1040" s="6"/>
    </row>
    <row r="1041" spans="1:12" ht="14.4">
      <c r="A1041" s="52" t="s">
        <v>41</v>
      </c>
      <c r="B1041" s="52" t="s">
        <v>1918</v>
      </c>
      <c r="C1041" s="52">
        <v>56</v>
      </c>
      <c r="D1041" s="52">
        <v>19.78</v>
      </c>
      <c r="E1041" s="52">
        <f t="shared" si="112"/>
        <v>289473.70666666667</v>
      </c>
      <c r="F1041" s="52">
        <f t="shared" si="113"/>
        <v>1107.68</v>
      </c>
      <c r="G1041" s="52">
        <f t="shared" si="114"/>
        <v>31.175000000000001</v>
      </c>
      <c r="H1041" s="53">
        <f t="shared" si="115"/>
        <v>1691724.9967821173</v>
      </c>
      <c r="I1041" s="53">
        <f t="shared" si="116"/>
        <v>12.698852660124691</v>
      </c>
      <c r="J1041" s="53">
        <f t="shared" si="117"/>
        <v>2173865.745605709</v>
      </c>
      <c r="K1041" s="53">
        <f t="shared" si="118"/>
        <v>171185.99638783143</v>
      </c>
      <c r="L1041" s="6"/>
    </row>
    <row r="1042" spans="1:12" ht="14.4">
      <c r="A1042" s="52" t="s">
        <v>41</v>
      </c>
      <c r="B1042" s="52" t="s">
        <v>1919</v>
      </c>
      <c r="C1042" s="52">
        <v>58</v>
      </c>
      <c r="D1042" s="52">
        <v>0.45500000000000002</v>
      </c>
      <c r="E1042" s="52">
        <f t="shared" si="112"/>
        <v>7397.9966666666669</v>
      </c>
      <c r="F1042" s="52">
        <f t="shared" si="113"/>
        <v>26.39</v>
      </c>
      <c r="G1042" s="52">
        <f t="shared" si="114"/>
        <v>32.174999999999997</v>
      </c>
      <c r="H1042" s="53">
        <f t="shared" si="115"/>
        <v>1814203.5133353472</v>
      </c>
      <c r="I1042" s="53">
        <f t="shared" si="116"/>
        <v>3.5268222723574034</v>
      </c>
      <c r="J1042" s="53">
        <f t="shared" si="117"/>
        <v>2296344.2621589391</v>
      </c>
      <c r="K1042" s="53">
        <f t="shared" si="118"/>
        <v>651108.58581031172</v>
      </c>
      <c r="L1042" s="6"/>
    </row>
    <row r="1043" spans="1:12" ht="14.4">
      <c r="A1043" s="52" t="s">
        <v>41</v>
      </c>
      <c r="B1043" s="52" t="s">
        <v>1920</v>
      </c>
      <c r="C1043" s="52">
        <v>58</v>
      </c>
      <c r="D1043" s="52">
        <v>0.91100000000000003</v>
      </c>
      <c r="E1043" s="52">
        <f t="shared" si="112"/>
        <v>14812.252666666665</v>
      </c>
      <c r="F1043" s="52">
        <f t="shared" si="113"/>
        <v>52.838000000000001</v>
      </c>
      <c r="G1043" s="52">
        <f t="shared" si="114"/>
        <v>32.174999999999997</v>
      </c>
      <c r="H1043" s="53">
        <f t="shared" si="115"/>
        <v>1814203.5133353472</v>
      </c>
      <c r="I1043" s="53">
        <f t="shared" si="116"/>
        <v>3.8709560229764652</v>
      </c>
      <c r="J1043" s="53">
        <f t="shared" si="117"/>
        <v>2296344.2621589391</v>
      </c>
      <c r="K1043" s="53">
        <f t="shared" si="118"/>
        <v>593224.06364958605</v>
      </c>
      <c r="L1043" s="6"/>
    </row>
    <row r="1044" spans="1:12" ht="14.4">
      <c r="A1044" s="52" t="s">
        <v>41</v>
      </c>
      <c r="B1044" s="52" t="s">
        <v>1921</v>
      </c>
      <c r="C1044" s="52">
        <v>58</v>
      </c>
      <c r="D1044" s="52">
        <v>1.3360000000000001</v>
      </c>
      <c r="E1044" s="52">
        <f t="shared" si="112"/>
        <v>21722.469333333334</v>
      </c>
      <c r="F1044" s="52">
        <f t="shared" si="113"/>
        <v>77.488</v>
      </c>
      <c r="G1044" s="52">
        <f t="shared" si="114"/>
        <v>32.174999999999997</v>
      </c>
      <c r="H1044" s="53">
        <f t="shared" si="115"/>
        <v>1814203.5133353472</v>
      </c>
      <c r="I1044" s="53">
        <f t="shared" si="116"/>
        <v>4.1843333664814262</v>
      </c>
      <c r="J1044" s="53">
        <f t="shared" si="117"/>
        <v>2296344.2621589391</v>
      </c>
      <c r="K1044" s="53">
        <f t="shared" si="118"/>
        <v>548795.72467953654</v>
      </c>
      <c r="L1044" s="6"/>
    </row>
    <row r="1045" spans="1:12" ht="14.4">
      <c r="A1045" s="52" t="s">
        <v>41</v>
      </c>
      <c r="B1045" s="52" t="s">
        <v>1922</v>
      </c>
      <c r="C1045" s="52">
        <v>58</v>
      </c>
      <c r="D1045" s="52">
        <v>1.821</v>
      </c>
      <c r="E1045" s="52">
        <f t="shared" si="112"/>
        <v>29608.245999999999</v>
      </c>
      <c r="F1045" s="52">
        <f t="shared" si="113"/>
        <v>105.61799999999999</v>
      </c>
      <c r="G1045" s="52">
        <f t="shared" si="114"/>
        <v>32.174999999999997</v>
      </c>
      <c r="H1045" s="53">
        <f t="shared" si="115"/>
        <v>1814203.5133353472</v>
      </c>
      <c r="I1045" s="53">
        <f t="shared" si="116"/>
        <v>4.5335800272694318</v>
      </c>
      <c r="J1045" s="53">
        <f t="shared" si="117"/>
        <v>2296344.2621589391</v>
      </c>
      <c r="K1045" s="53">
        <f t="shared" si="118"/>
        <v>506518.96477981081</v>
      </c>
      <c r="L1045" s="6"/>
    </row>
    <row r="1046" spans="1:12" ht="14.4">
      <c r="A1046" s="52" t="s">
        <v>41</v>
      </c>
      <c r="B1046" s="52" t="s">
        <v>1923</v>
      </c>
      <c r="C1046" s="52">
        <v>58</v>
      </c>
      <c r="D1046" s="52">
        <v>2.2759999999999998</v>
      </c>
      <c r="E1046" s="52">
        <f t="shared" si="112"/>
        <v>37006.242666666665</v>
      </c>
      <c r="F1046" s="52">
        <f t="shared" si="113"/>
        <v>132.00799999999998</v>
      </c>
      <c r="G1046" s="52">
        <f t="shared" si="114"/>
        <v>32.174999999999997</v>
      </c>
      <c r="H1046" s="53">
        <f t="shared" si="115"/>
        <v>1814203.5133353472</v>
      </c>
      <c r="I1046" s="53">
        <f t="shared" si="116"/>
        <v>4.8533921574206627</v>
      </c>
      <c r="J1046" s="53">
        <f t="shared" si="117"/>
        <v>2296344.2621589391</v>
      </c>
      <c r="K1046" s="53">
        <f t="shared" si="118"/>
        <v>473142.12156705925</v>
      </c>
      <c r="L1046" s="6"/>
    </row>
    <row r="1047" spans="1:12" ht="14.4">
      <c r="A1047" s="52" t="s">
        <v>41</v>
      </c>
      <c r="B1047" s="52" t="s">
        <v>1924</v>
      </c>
      <c r="C1047" s="52">
        <v>58</v>
      </c>
      <c r="D1047" s="52">
        <v>2.7320000000000002</v>
      </c>
      <c r="E1047" s="52">
        <f t="shared" si="112"/>
        <v>44420.498666666666</v>
      </c>
      <c r="F1047" s="52">
        <f t="shared" si="113"/>
        <v>158.45600000000002</v>
      </c>
      <c r="G1047" s="52">
        <f t="shared" si="114"/>
        <v>32.174999999999997</v>
      </c>
      <c r="H1047" s="53">
        <f t="shared" si="115"/>
        <v>1814203.5133353472</v>
      </c>
      <c r="I1047" s="53">
        <f t="shared" si="116"/>
        <v>5.1665673909327081</v>
      </c>
      <c r="J1047" s="53">
        <f t="shared" si="117"/>
        <v>2296344.2621589391</v>
      </c>
      <c r="K1047" s="53">
        <f t="shared" si="118"/>
        <v>444462.26835035736</v>
      </c>
      <c r="L1047" s="6"/>
    </row>
    <row r="1048" spans="1:12" ht="14.4">
      <c r="A1048" s="52" t="s">
        <v>41</v>
      </c>
      <c r="B1048" s="52" t="s">
        <v>1925</v>
      </c>
      <c r="C1048" s="52">
        <v>58</v>
      </c>
      <c r="D1048" s="52">
        <v>3.1869999999999998</v>
      </c>
      <c r="E1048" s="52">
        <f t="shared" si="112"/>
        <v>51818.495333333325</v>
      </c>
      <c r="F1048" s="52">
        <f t="shared" si="113"/>
        <v>184.846</v>
      </c>
      <c r="G1048" s="52">
        <f t="shared" si="114"/>
        <v>32.174999999999997</v>
      </c>
      <c r="H1048" s="53">
        <f t="shared" si="115"/>
        <v>1814203.5133353472</v>
      </c>
      <c r="I1048" s="53">
        <f t="shared" si="116"/>
        <v>5.4719807845631872</v>
      </c>
      <c r="J1048" s="53">
        <f t="shared" si="117"/>
        <v>2296344.2621589391</v>
      </c>
      <c r="K1048" s="53">
        <f t="shared" si="118"/>
        <v>419655.03033875325</v>
      </c>
      <c r="L1048" s="6"/>
    </row>
    <row r="1049" spans="1:12" ht="14.4">
      <c r="A1049" s="52" t="s">
        <v>41</v>
      </c>
      <c r="B1049" s="52" t="s">
        <v>1926</v>
      </c>
      <c r="C1049" s="52">
        <v>58</v>
      </c>
      <c r="D1049" s="52">
        <v>3.6419999999999999</v>
      </c>
      <c r="E1049" s="52">
        <f t="shared" si="112"/>
        <v>59216.491999999998</v>
      </c>
      <c r="F1049" s="52">
        <f t="shared" si="113"/>
        <v>211.23599999999999</v>
      </c>
      <c r="G1049" s="52">
        <f t="shared" si="114"/>
        <v>32.174999999999997</v>
      </c>
      <c r="H1049" s="53">
        <f t="shared" si="115"/>
        <v>1814203.5133353472</v>
      </c>
      <c r="I1049" s="53">
        <f t="shared" si="116"/>
        <v>5.7705641374151053</v>
      </c>
      <c r="J1049" s="53">
        <f t="shared" si="117"/>
        <v>2296344.2621589391</v>
      </c>
      <c r="K1049" s="53">
        <f t="shared" si="118"/>
        <v>397941.03444235778</v>
      </c>
      <c r="L1049" s="6"/>
    </row>
    <row r="1050" spans="1:12" ht="14.4">
      <c r="A1050" s="52" t="s">
        <v>41</v>
      </c>
      <c r="B1050" s="52" t="s">
        <v>1927</v>
      </c>
      <c r="C1050" s="52">
        <v>58</v>
      </c>
      <c r="D1050" s="52">
        <v>4.0979999999999999</v>
      </c>
      <c r="E1050" s="52">
        <f t="shared" si="112"/>
        <v>66630.747999999992</v>
      </c>
      <c r="F1050" s="52">
        <f t="shared" si="113"/>
        <v>237.684</v>
      </c>
      <c r="G1050" s="52">
        <f t="shared" si="114"/>
        <v>32.174999999999997</v>
      </c>
      <c r="H1050" s="53">
        <f t="shared" si="115"/>
        <v>1814203.5133353472</v>
      </c>
      <c r="I1050" s="53">
        <f t="shared" si="116"/>
        <v>6.0631786315410308</v>
      </c>
      <c r="J1050" s="53">
        <f t="shared" si="117"/>
        <v>2296344.2621589391</v>
      </c>
      <c r="K1050" s="53">
        <f t="shared" si="118"/>
        <v>378736.03957719705</v>
      </c>
      <c r="L1050" s="6"/>
    </row>
    <row r="1051" spans="1:12" ht="14.4">
      <c r="A1051" s="52" t="s">
        <v>41</v>
      </c>
      <c r="B1051" s="52" t="s">
        <v>1928</v>
      </c>
      <c r="C1051" s="52">
        <v>58</v>
      </c>
      <c r="D1051" s="52">
        <v>4.5529999999999999</v>
      </c>
      <c r="E1051" s="52">
        <f t="shared" si="112"/>
        <v>74028.744666666666</v>
      </c>
      <c r="F1051" s="52">
        <f t="shared" si="113"/>
        <v>264.07400000000001</v>
      </c>
      <c r="G1051" s="52">
        <f t="shared" si="114"/>
        <v>32.174999999999997</v>
      </c>
      <c r="H1051" s="53">
        <f t="shared" si="115"/>
        <v>1814203.5133353472</v>
      </c>
      <c r="I1051" s="53">
        <f t="shared" si="116"/>
        <v>6.3487579235978968</v>
      </c>
      <c r="J1051" s="53">
        <f t="shared" si="117"/>
        <v>2296344.2621589391</v>
      </c>
      <c r="K1051" s="53">
        <f t="shared" si="118"/>
        <v>361699.76707153779</v>
      </c>
      <c r="L1051" s="6"/>
    </row>
    <row r="1052" spans="1:12" ht="14.4">
      <c r="A1052" s="52" t="s">
        <v>41</v>
      </c>
      <c r="B1052" s="52" t="s">
        <v>1929</v>
      </c>
      <c r="C1052" s="52">
        <v>58</v>
      </c>
      <c r="D1052" s="52">
        <v>5.008</v>
      </c>
      <c r="E1052" s="52">
        <f t="shared" si="112"/>
        <v>81426.741333333339</v>
      </c>
      <c r="F1052" s="52">
        <f t="shared" si="113"/>
        <v>290.464</v>
      </c>
      <c r="G1052" s="52">
        <f t="shared" si="114"/>
        <v>32.174999999999997</v>
      </c>
      <c r="H1052" s="53">
        <f t="shared" si="115"/>
        <v>1814203.5133353472</v>
      </c>
      <c r="I1052" s="53">
        <f t="shared" si="116"/>
        <v>6.6281581578679338</v>
      </c>
      <c r="J1052" s="53">
        <f t="shared" si="117"/>
        <v>2296344.2621589391</v>
      </c>
      <c r="K1052" s="53">
        <f t="shared" si="118"/>
        <v>346452.84669815417</v>
      </c>
      <c r="L1052" s="6"/>
    </row>
    <row r="1053" spans="1:12" ht="14.4">
      <c r="A1053" s="52" t="s">
        <v>41</v>
      </c>
      <c r="B1053" s="52" t="s">
        <v>1930</v>
      </c>
      <c r="C1053" s="52">
        <v>58</v>
      </c>
      <c r="D1053" s="52">
        <v>5.4640000000000004</v>
      </c>
      <c r="E1053" s="52">
        <f t="shared" si="112"/>
        <v>88840.997333333333</v>
      </c>
      <c r="F1053" s="52">
        <f t="shared" si="113"/>
        <v>316.91200000000003</v>
      </c>
      <c r="G1053" s="52">
        <f t="shared" si="114"/>
        <v>32.174999999999997</v>
      </c>
      <c r="H1053" s="53">
        <f t="shared" si="115"/>
        <v>1814203.5133353472</v>
      </c>
      <c r="I1053" s="53">
        <f t="shared" si="116"/>
        <v>6.9021722083953856</v>
      </c>
      <c r="J1053" s="53">
        <f t="shared" si="117"/>
        <v>2296344.2621589391</v>
      </c>
      <c r="K1053" s="53">
        <f t="shared" si="118"/>
        <v>332698.77841729368</v>
      </c>
      <c r="L1053" s="6"/>
    </row>
    <row r="1054" spans="1:12" ht="14.4">
      <c r="A1054" s="52" t="s">
        <v>41</v>
      </c>
      <c r="B1054" s="52" t="s">
        <v>1931</v>
      </c>
      <c r="C1054" s="52">
        <v>58</v>
      </c>
      <c r="D1054" s="52">
        <v>5.9189999999999996</v>
      </c>
      <c r="E1054" s="52">
        <f t="shared" si="112"/>
        <v>96238.993999999992</v>
      </c>
      <c r="F1054" s="52">
        <f t="shared" si="113"/>
        <v>343.30199999999996</v>
      </c>
      <c r="G1054" s="52">
        <f t="shared" si="114"/>
        <v>32.174999999999997</v>
      </c>
      <c r="H1054" s="53">
        <f t="shared" si="115"/>
        <v>1814203.5133353472</v>
      </c>
      <c r="I1054" s="53">
        <f t="shared" si="116"/>
        <v>7.169788592161713</v>
      </c>
      <c r="J1054" s="53">
        <f t="shared" si="117"/>
        <v>2296344.2621589391</v>
      </c>
      <c r="K1054" s="53">
        <f t="shared" si="118"/>
        <v>320280.6097615473</v>
      </c>
      <c r="L1054" s="6"/>
    </row>
    <row r="1055" spans="1:12" ht="14.4">
      <c r="A1055" s="52" t="s">
        <v>41</v>
      </c>
      <c r="B1055" s="52" t="s">
        <v>1932</v>
      </c>
      <c r="C1055" s="52">
        <v>58</v>
      </c>
      <c r="D1055" s="52">
        <v>6.3739999999999997</v>
      </c>
      <c r="E1055" s="52">
        <f t="shared" si="112"/>
        <v>103636.99066666665</v>
      </c>
      <c r="F1055" s="52">
        <f t="shared" si="113"/>
        <v>369.69200000000001</v>
      </c>
      <c r="G1055" s="52">
        <f t="shared" si="114"/>
        <v>32.174999999999997</v>
      </c>
      <c r="H1055" s="53">
        <f t="shared" si="115"/>
        <v>1814203.5133353472</v>
      </c>
      <c r="I1055" s="53">
        <f t="shared" si="116"/>
        <v>7.4317967313440105</v>
      </c>
      <c r="J1055" s="53">
        <f t="shared" si="117"/>
        <v>2296344.2621589391</v>
      </c>
      <c r="K1055" s="53">
        <f t="shared" si="118"/>
        <v>308989.11059743888</v>
      </c>
      <c r="L1055" s="6"/>
    </row>
    <row r="1056" spans="1:12" ht="14.4">
      <c r="A1056" s="52" t="s">
        <v>41</v>
      </c>
      <c r="B1056" s="52" t="s">
        <v>1933</v>
      </c>
      <c r="C1056" s="52">
        <v>58</v>
      </c>
      <c r="D1056" s="52">
        <v>6.8289999999999997</v>
      </c>
      <c r="E1056" s="52">
        <f t="shared" si="112"/>
        <v>111034.98733333332</v>
      </c>
      <c r="F1056" s="52">
        <f t="shared" si="113"/>
        <v>396.08199999999999</v>
      </c>
      <c r="G1056" s="52">
        <f t="shared" si="114"/>
        <v>32.174999999999997</v>
      </c>
      <c r="H1056" s="53">
        <f t="shared" si="115"/>
        <v>1814203.5133353472</v>
      </c>
      <c r="I1056" s="53">
        <f t="shared" si="116"/>
        <v>7.6883710898232085</v>
      </c>
      <c r="J1056" s="53">
        <f t="shared" si="117"/>
        <v>2296344.2621589391</v>
      </c>
      <c r="K1056" s="53">
        <f t="shared" si="118"/>
        <v>298677.60483082285</v>
      </c>
      <c r="L1056" s="6"/>
    </row>
    <row r="1057" spans="1:12" ht="14.4">
      <c r="A1057" s="52" t="s">
        <v>41</v>
      </c>
      <c r="B1057" s="52" t="s">
        <v>1934</v>
      </c>
      <c r="C1057" s="52">
        <v>58</v>
      </c>
      <c r="D1057" s="52">
        <v>7.2850000000000001</v>
      </c>
      <c r="E1057" s="52">
        <f t="shared" si="112"/>
        <v>118449.24333333333</v>
      </c>
      <c r="F1057" s="52">
        <f t="shared" si="113"/>
        <v>422.53000000000003</v>
      </c>
      <c r="G1057" s="52">
        <f t="shared" si="114"/>
        <v>32.174999999999997</v>
      </c>
      <c r="H1057" s="53">
        <f t="shared" si="115"/>
        <v>1814203.5133353472</v>
      </c>
      <c r="I1057" s="53">
        <f t="shared" si="116"/>
        <v>7.9402256134751052</v>
      </c>
      <c r="J1057" s="53">
        <f t="shared" si="117"/>
        <v>2296344.2621589391</v>
      </c>
      <c r="K1057" s="53">
        <f t="shared" si="118"/>
        <v>289203.90602779423</v>
      </c>
      <c r="L1057" s="6"/>
    </row>
    <row r="1058" spans="1:12" ht="14.4">
      <c r="A1058" s="52" t="s">
        <v>41</v>
      </c>
      <c r="B1058" s="52" t="s">
        <v>1935</v>
      </c>
      <c r="C1058" s="52">
        <v>58</v>
      </c>
      <c r="D1058" s="52">
        <v>7.75</v>
      </c>
      <c r="E1058" s="52">
        <f t="shared" si="112"/>
        <v>126009.83333333331</v>
      </c>
      <c r="F1058" s="52">
        <f t="shared" si="113"/>
        <v>449.5</v>
      </c>
      <c r="G1058" s="52">
        <f t="shared" si="114"/>
        <v>32.174999999999997</v>
      </c>
      <c r="H1058" s="53">
        <f t="shared" si="115"/>
        <v>1814203.5133353472</v>
      </c>
      <c r="I1058" s="53">
        <f t="shared" si="116"/>
        <v>8.1917710940542303</v>
      </c>
      <c r="J1058" s="53">
        <f t="shared" si="117"/>
        <v>2296344.2621589391</v>
      </c>
      <c r="K1058" s="53">
        <f t="shared" si="118"/>
        <v>280323.29465671675</v>
      </c>
      <c r="L1058" s="6"/>
    </row>
    <row r="1059" spans="1:12" ht="14.4">
      <c r="A1059" s="52" t="s">
        <v>41</v>
      </c>
      <c r="B1059" s="52" t="s">
        <v>1936</v>
      </c>
      <c r="C1059" s="52">
        <v>58</v>
      </c>
      <c r="D1059" s="52">
        <v>8.1950000000000003</v>
      </c>
      <c r="E1059" s="52">
        <f t="shared" si="112"/>
        <v>133245.23666666666</v>
      </c>
      <c r="F1059" s="52">
        <f t="shared" si="113"/>
        <v>475.31</v>
      </c>
      <c r="G1059" s="52">
        <f t="shared" si="114"/>
        <v>32.174999999999997</v>
      </c>
      <c r="H1059" s="53">
        <f t="shared" si="115"/>
        <v>1814203.5133353472</v>
      </c>
      <c r="I1059" s="53">
        <f t="shared" si="116"/>
        <v>8.4276557245024275</v>
      </c>
      <c r="J1059" s="53">
        <f t="shared" si="117"/>
        <v>2296344.2621589391</v>
      </c>
      <c r="K1059" s="53">
        <f t="shared" si="118"/>
        <v>272477.22702798428</v>
      </c>
      <c r="L1059" s="6"/>
    </row>
    <row r="1060" spans="1:12" ht="14.4">
      <c r="A1060" s="52" t="s">
        <v>41</v>
      </c>
      <c r="B1060" s="52" t="s">
        <v>1937</v>
      </c>
      <c r="C1060" s="52">
        <v>58</v>
      </c>
      <c r="D1060" s="52">
        <v>8.6509999999999998</v>
      </c>
      <c r="E1060" s="52">
        <f t="shared" si="112"/>
        <v>140659.49266666666</v>
      </c>
      <c r="F1060" s="52">
        <f t="shared" si="113"/>
        <v>501.75799999999998</v>
      </c>
      <c r="G1060" s="52">
        <f t="shared" si="114"/>
        <v>32.174999999999997</v>
      </c>
      <c r="H1060" s="53">
        <f t="shared" si="115"/>
        <v>1814203.5133353472</v>
      </c>
      <c r="I1060" s="53">
        <f t="shared" si="116"/>
        <v>8.6646057369035194</v>
      </c>
      <c r="J1060" s="53">
        <f t="shared" si="117"/>
        <v>2296344.2621589391</v>
      </c>
      <c r="K1060" s="53">
        <f t="shared" si="118"/>
        <v>265025.82251129486</v>
      </c>
      <c r="L1060" s="6"/>
    </row>
    <row r="1061" spans="1:12" ht="14.4">
      <c r="A1061" s="52" t="s">
        <v>41</v>
      </c>
      <c r="B1061" s="52" t="s">
        <v>1938</v>
      </c>
      <c r="C1061" s="52">
        <v>58</v>
      </c>
      <c r="D1061" s="52">
        <v>9.1059999999999999</v>
      </c>
      <c r="E1061" s="52">
        <f t="shared" si="112"/>
        <v>148057.48933333333</v>
      </c>
      <c r="F1061" s="52">
        <f t="shared" si="113"/>
        <v>528.14800000000002</v>
      </c>
      <c r="G1061" s="52">
        <f t="shared" si="114"/>
        <v>32.174999999999997</v>
      </c>
      <c r="H1061" s="53">
        <f t="shared" si="115"/>
        <v>1814203.5133353472</v>
      </c>
      <c r="I1061" s="53">
        <f t="shared" si="116"/>
        <v>8.8963695709964217</v>
      </c>
      <c r="J1061" s="53">
        <f t="shared" si="117"/>
        <v>2296344.2621589391</v>
      </c>
      <c r="K1061" s="53">
        <f t="shared" si="118"/>
        <v>258121.50044276332</v>
      </c>
      <c r="L1061" s="6"/>
    </row>
    <row r="1062" spans="1:12" ht="14.4">
      <c r="A1062" s="52" t="s">
        <v>41</v>
      </c>
      <c r="B1062" s="52" t="s">
        <v>1939</v>
      </c>
      <c r="C1062" s="52">
        <v>58</v>
      </c>
      <c r="D1062" s="52">
        <v>9.5609999999999999</v>
      </c>
      <c r="E1062" s="52">
        <f t="shared" si="112"/>
        <v>155455.486</v>
      </c>
      <c r="F1062" s="52">
        <f t="shared" si="113"/>
        <v>554.53800000000001</v>
      </c>
      <c r="G1062" s="52">
        <f t="shared" si="114"/>
        <v>32.174999999999997</v>
      </c>
      <c r="H1062" s="53">
        <f t="shared" si="115"/>
        <v>1814203.5133353472</v>
      </c>
      <c r="I1062" s="53">
        <f t="shared" si="116"/>
        <v>9.1236085868673626</v>
      </c>
      <c r="J1062" s="53">
        <f t="shared" si="117"/>
        <v>2296344.2621589391</v>
      </c>
      <c r="K1062" s="53">
        <f t="shared" si="118"/>
        <v>251692.54470915446</v>
      </c>
      <c r="L1062" s="6"/>
    </row>
    <row r="1063" spans="1:12" ht="14.4">
      <c r="A1063" s="52" t="s">
        <v>41</v>
      </c>
      <c r="B1063" s="52" t="s">
        <v>1940</v>
      </c>
      <c r="C1063" s="52">
        <v>58</v>
      </c>
      <c r="D1063" s="52">
        <v>10.02</v>
      </c>
      <c r="E1063" s="52">
        <f t="shared" si="112"/>
        <v>162918.51999999999</v>
      </c>
      <c r="F1063" s="52">
        <f t="shared" si="113"/>
        <v>581.16</v>
      </c>
      <c r="G1063" s="52">
        <f t="shared" si="114"/>
        <v>32.174999999999997</v>
      </c>
      <c r="H1063" s="53">
        <f t="shared" si="115"/>
        <v>1814203.5133353472</v>
      </c>
      <c r="I1063" s="53">
        <f t="shared" si="116"/>
        <v>9.3483939899769766</v>
      </c>
      <c r="J1063" s="53">
        <f t="shared" si="117"/>
        <v>2296344.2621589391</v>
      </c>
      <c r="K1063" s="53">
        <f t="shared" si="118"/>
        <v>245640.50944162172</v>
      </c>
      <c r="L1063" s="6"/>
    </row>
    <row r="1064" spans="1:12" ht="14.4">
      <c r="A1064" s="52" t="s">
        <v>41</v>
      </c>
      <c r="B1064" s="52" t="s">
        <v>1941</v>
      </c>
      <c r="C1064" s="52">
        <v>58</v>
      </c>
      <c r="D1064" s="52">
        <v>10.47</v>
      </c>
      <c r="E1064" s="52">
        <f t="shared" si="112"/>
        <v>170235.22</v>
      </c>
      <c r="F1064" s="52">
        <f t="shared" si="113"/>
        <v>607.26</v>
      </c>
      <c r="G1064" s="52">
        <f t="shared" si="114"/>
        <v>32.174999999999997</v>
      </c>
      <c r="H1064" s="53">
        <f t="shared" si="115"/>
        <v>1814203.5133353472</v>
      </c>
      <c r="I1064" s="53">
        <f t="shared" si="116"/>
        <v>9.5645562513060582</v>
      </c>
      <c r="J1064" s="53">
        <f t="shared" si="117"/>
        <v>2296344.2621589391</v>
      </c>
      <c r="K1064" s="53">
        <f t="shared" si="118"/>
        <v>240088.94943195811</v>
      </c>
      <c r="L1064" s="6"/>
    </row>
    <row r="1065" spans="1:12" ht="14.4">
      <c r="A1065" s="52" t="s">
        <v>41</v>
      </c>
      <c r="B1065" s="52" t="s">
        <v>1942</v>
      </c>
      <c r="C1065" s="52">
        <v>58</v>
      </c>
      <c r="D1065" s="52">
        <v>10.93</v>
      </c>
      <c r="E1065" s="52">
        <f t="shared" si="112"/>
        <v>177714.51333333331</v>
      </c>
      <c r="F1065" s="52">
        <f t="shared" si="113"/>
        <v>633.93999999999994</v>
      </c>
      <c r="G1065" s="52">
        <f t="shared" si="114"/>
        <v>32.174999999999997</v>
      </c>
      <c r="H1065" s="53">
        <f t="shared" si="115"/>
        <v>1814203.5133353472</v>
      </c>
      <c r="I1065" s="53">
        <f t="shared" si="116"/>
        <v>9.7813312042554443</v>
      </c>
      <c r="J1065" s="53">
        <f t="shared" si="117"/>
        <v>2296344.2621589391</v>
      </c>
      <c r="K1065" s="53">
        <f t="shared" si="118"/>
        <v>234768.07136025582</v>
      </c>
      <c r="L1065" s="6"/>
    </row>
    <row r="1066" spans="1:12" ht="14.4">
      <c r="A1066" s="52" t="s">
        <v>41</v>
      </c>
      <c r="B1066" s="52" t="s">
        <v>1943</v>
      </c>
      <c r="C1066" s="52">
        <v>58</v>
      </c>
      <c r="D1066" s="52">
        <v>11.38</v>
      </c>
      <c r="E1066" s="52">
        <f t="shared" si="112"/>
        <v>185031.21333333335</v>
      </c>
      <c r="F1066" s="52">
        <f t="shared" si="113"/>
        <v>660.04000000000008</v>
      </c>
      <c r="G1066" s="52">
        <f t="shared" si="114"/>
        <v>32.174999999999997</v>
      </c>
      <c r="H1066" s="53">
        <f t="shared" si="115"/>
        <v>1814203.5133353472</v>
      </c>
      <c r="I1066" s="53">
        <f t="shared" si="116"/>
        <v>9.9894089813451572</v>
      </c>
      <c r="J1066" s="53">
        <f t="shared" si="117"/>
        <v>2296344.2621589391</v>
      </c>
      <c r="K1066" s="53">
        <f t="shared" si="118"/>
        <v>229877.89031836367</v>
      </c>
      <c r="L1066" s="6"/>
    </row>
    <row r="1067" spans="1:12" ht="14.4">
      <c r="A1067" s="52" t="s">
        <v>41</v>
      </c>
      <c r="B1067" s="52" t="s">
        <v>1944</v>
      </c>
      <c r="C1067" s="52">
        <v>58</v>
      </c>
      <c r="D1067" s="52">
        <v>11.84</v>
      </c>
      <c r="E1067" s="52">
        <f t="shared" si="112"/>
        <v>192510.50666666665</v>
      </c>
      <c r="F1067" s="52">
        <f t="shared" si="113"/>
        <v>686.72</v>
      </c>
      <c r="G1067" s="52">
        <f t="shared" si="114"/>
        <v>32.174999999999997</v>
      </c>
      <c r="H1067" s="53">
        <f t="shared" si="115"/>
        <v>1814203.5133353472</v>
      </c>
      <c r="I1067" s="53">
        <f t="shared" si="116"/>
        <v>10.198151624691519</v>
      </c>
      <c r="J1067" s="53">
        <f t="shared" si="117"/>
        <v>2296344.2621589391</v>
      </c>
      <c r="K1067" s="53">
        <f t="shared" si="118"/>
        <v>225172.59466892859</v>
      </c>
      <c r="L1067" s="6"/>
    </row>
    <row r="1068" spans="1:12" ht="14.4">
      <c r="A1068" s="52" t="s">
        <v>41</v>
      </c>
      <c r="B1068" s="52" t="s">
        <v>1945</v>
      </c>
      <c r="C1068" s="52">
        <v>58</v>
      </c>
      <c r="D1068" s="52">
        <v>12.29</v>
      </c>
      <c r="E1068" s="52">
        <f t="shared" si="112"/>
        <v>199827.20666666664</v>
      </c>
      <c r="F1068" s="52">
        <f t="shared" si="113"/>
        <v>712.81999999999994</v>
      </c>
      <c r="G1068" s="52">
        <f t="shared" si="114"/>
        <v>32.174999999999997</v>
      </c>
      <c r="H1068" s="53">
        <f t="shared" si="115"/>
        <v>1814203.5133353472</v>
      </c>
      <c r="I1068" s="53">
        <f t="shared" si="116"/>
        <v>10.398590123012179</v>
      </c>
      <c r="J1068" s="53">
        <f t="shared" si="117"/>
        <v>2296344.2621589391</v>
      </c>
      <c r="K1068" s="53">
        <f t="shared" si="118"/>
        <v>220832.27004756226</v>
      </c>
      <c r="L1068" s="6"/>
    </row>
    <row r="1069" spans="1:12" ht="14.4">
      <c r="A1069" s="52" t="s">
        <v>41</v>
      </c>
      <c r="B1069" s="52" t="s">
        <v>1946</v>
      </c>
      <c r="C1069" s="52">
        <v>58</v>
      </c>
      <c r="D1069" s="52">
        <v>12.75</v>
      </c>
      <c r="E1069" s="52">
        <f t="shared" si="112"/>
        <v>207306.5</v>
      </c>
      <c r="F1069" s="52">
        <f t="shared" si="113"/>
        <v>739.5</v>
      </c>
      <c r="G1069" s="52">
        <f t="shared" si="114"/>
        <v>32.174999999999997</v>
      </c>
      <c r="H1069" s="53">
        <f t="shared" si="115"/>
        <v>1814203.5133353472</v>
      </c>
      <c r="I1069" s="53">
        <f t="shared" si="116"/>
        <v>10.599738767029438</v>
      </c>
      <c r="J1069" s="53">
        <f t="shared" si="117"/>
        <v>2296344.2621589391</v>
      </c>
      <c r="K1069" s="53">
        <f t="shared" si="118"/>
        <v>216641.59019670694</v>
      </c>
      <c r="L1069" s="6"/>
    </row>
    <row r="1070" spans="1:12" ht="14.4">
      <c r="A1070" s="52" t="s">
        <v>41</v>
      </c>
      <c r="B1070" s="52" t="s">
        <v>1947</v>
      </c>
      <c r="C1070" s="52">
        <v>58</v>
      </c>
      <c r="D1070" s="52">
        <v>13.2</v>
      </c>
      <c r="E1070" s="52">
        <f t="shared" si="112"/>
        <v>214623.19999999998</v>
      </c>
      <c r="F1070" s="52">
        <f t="shared" si="113"/>
        <v>765.59999999999991</v>
      </c>
      <c r="G1070" s="52">
        <f t="shared" si="114"/>
        <v>32.174999999999997</v>
      </c>
      <c r="H1070" s="53">
        <f t="shared" si="115"/>
        <v>1814203.5133353472</v>
      </c>
      <c r="I1070" s="53">
        <f t="shared" si="116"/>
        <v>10.792951092516553</v>
      </c>
      <c r="J1070" s="53">
        <f t="shared" si="117"/>
        <v>2296344.2621589391</v>
      </c>
      <c r="K1070" s="53">
        <f t="shared" si="118"/>
        <v>212763.3343721109</v>
      </c>
      <c r="L1070" s="6"/>
    </row>
    <row r="1071" spans="1:12" ht="14.4">
      <c r="A1071" s="52" t="s">
        <v>41</v>
      </c>
      <c r="B1071" s="52" t="s">
        <v>1948</v>
      </c>
      <c r="C1071" s="52">
        <v>58</v>
      </c>
      <c r="D1071" s="52">
        <v>13.66</v>
      </c>
      <c r="E1071" s="52">
        <f t="shared" si="112"/>
        <v>222102.49333333332</v>
      </c>
      <c r="F1071" s="52">
        <f t="shared" si="113"/>
        <v>792.28</v>
      </c>
      <c r="G1071" s="52">
        <f t="shared" si="114"/>
        <v>32.174999999999997</v>
      </c>
      <c r="H1071" s="53">
        <f t="shared" si="115"/>
        <v>1814203.5133353472</v>
      </c>
      <c r="I1071" s="53">
        <f t="shared" si="116"/>
        <v>10.986912727287317</v>
      </c>
      <c r="J1071" s="53">
        <f t="shared" si="117"/>
        <v>2296344.2621589391</v>
      </c>
      <c r="K1071" s="53">
        <f t="shared" si="118"/>
        <v>209007.23607785584</v>
      </c>
      <c r="L1071" s="6"/>
    </row>
    <row r="1072" spans="1:12" ht="14.4">
      <c r="A1072" s="52" t="s">
        <v>41</v>
      </c>
      <c r="B1072" s="52" t="s">
        <v>1949</v>
      </c>
      <c r="C1072" s="52">
        <v>58</v>
      </c>
      <c r="D1072" s="52">
        <v>14.11</v>
      </c>
      <c r="E1072" s="52">
        <f t="shared" si="112"/>
        <v>229419.19333333333</v>
      </c>
      <c r="F1072" s="52">
        <f t="shared" si="113"/>
        <v>818.38</v>
      </c>
      <c r="G1072" s="52">
        <f t="shared" si="114"/>
        <v>32.174999999999997</v>
      </c>
      <c r="H1072" s="53">
        <f t="shared" si="115"/>
        <v>1814203.5133353472</v>
      </c>
      <c r="I1072" s="53">
        <f t="shared" si="116"/>
        <v>11.173282728052769</v>
      </c>
      <c r="J1072" s="53">
        <f t="shared" si="117"/>
        <v>2296344.2621589391</v>
      </c>
      <c r="K1072" s="53">
        <f t="shared" si="118"/>
        <v>205521.00202329134</v>
      </c>
      <c r="L1072" s="6"/>
    </row>
    <row r="1073" spans="1:12" ht="14.4">
      <c r="A1073" s="52" t="s">
        <v>41</v>
      </c>
      <c r="B1073" s="52" t="s">
        <v>1950</v>
      </c>
      <c r="C1073" s="52">
        <v>58</v>
      </c>
      <c r="D1073" s="52">
        <v>14.57</v>
      </c>
      <c r="E1073" s="52">
        <f t="shared" si="112"/>
        <v>236898.48666666666</v>
      </c>
      <c r="F1073" s="52">
        <f t="shared" si="113"/>
        <v>845.06000000000006</v>
      </c>
      <c r="G1073" s="52">
        <f t="shared" si="114"/>
        <v>32.174999999999997</v>
      </c>
      <c r="H1073" s="53">
        <f t="shared" si="115"/>
        <v>1814203.5133353472</v>
      </c>
      <c r="I1073" s="53">
        <f t="shared" si="116"/>
        <v>11.36043577186277</v>
      </c>
      <c r="J1073" s="53">
        <f t="shared" si="117"/>
        <v>2296344.2621589391</v>
      </c>
      <c r="K1073" s="53">
        <f t="shared" si="118"/>
        <v>202135.22687628449</v>
      </c>
      <c r="L1073" s="6"/>
    </row>
    <row r="1074" spans="1:12" ht="14.4">
      <c r="A1074" s="52" t="s">
        <v>41</v>
      </c>
      <c r="B1074" s="52" t="s">
        <v>1951</v>
      </c>
      <c r="C1074" s="52">
        <v>58</v>
      </c>
      <c r="D1074" s="52">
        <v>15.02</v>
      </c>
      <c r="E1074" s="52">
        <f t="shared" si="112"/>
        <v>244215.18666666662</v>
      </c>
      <c r="F1074" s="52">
        <f t="shared" si="113"/>
        <v>871.16</v>
      </c>
      <c r="G1074" s="52">
        <f t="shared" si="114"/>
        <v>32.174999999999997</v>
      </c>
      <c r="H1074" s="53">
        <f t="shared" si="115"/>
        <v>1814203.5133353472</v>
      </c>
      <c r="I1074" s="53">
        <f t="shared" si="116"/>
        <v>11.54032058327817</v>
      </c>
      <c r="J1074" s="53">
        <f t="shared" si="117"/>
        <v>2296344.2621589391</v>
      </c>
      <c r="K1074" s="53">
        <f t="shared" si="118"/>
        <v>198984.44290068711</v>
      </c>
      <c r="L1074" s="6"/>
    </row>
    <row r="1075" spans="1:12" ht="14.4">
      <c r="A1075" s="52" t="s">
        <v>41</v>
      </c>
      <c r="B1075" s="52" t="s">
        <v>1952</v>
      </c>
      <c r="C1075" s="52">
        <v>58</v>
      </c>
      <c r="D1075" s="52">
        <v>15.48</v>
      </c>
      <c r="E1075" s="52">
        <f t="shared" si="112"/>
        <v>251694.48</v>
      </c>
      <c r="F1075" s="52">
        <f t="shared" si="113"/>
        <v>897.84</v>
      </c>
      <c r="G1075" s="52">
        <f t="shared" si="114"/>
        <v>32.174999999999997</v>
      </c>
      <c r="H1075" s="53">
        <f t="shared" si="115"/>
        <v>1814203.5133353472</v>
      </c>
      <c r="I1075" s="53">
        <f t="shared" si="116"/>
        <v>11.721017346596605</v>
      </c>
      <c r="J1075" s="53">
        <f t="shared" si="117"/>
        <v>2296344.2621589391</v>
      </c>
      <c r="K1075" s="53">
        <f t="shared" si="118"/>
        <v>195916.80434000221</v>
      </c>
      <c r="L1075" s="6"/>
    </row>
    <row r="1076" spans="1:12" ht="14.4">
      <c r="A1076" s="52" t="s">
        <v>41</v>
      </c>
      <c r="B1076" s="52" t="s">
        <v>1953</v>
      </c>
      <c r="C1076" s="52">
        <v>58</v>
      </c>
      <c r="D1076" s="52">
        <v>15.94</v>
      </c>
      <c r="E1076" s="52">
        <f t="shared" si="112"/>
        <v>259173.77333333329</v>
      </c>
      <c r="F1076" s="52">
        <f t="shared" si="113"/>
        <v>924.52</v>
      </c>
      <c r="G1076" s="52">
        <f t="shared" si="114"/>
        <v>32.174999999999997</v>
      </c>
      <c r="H1076" s="53">
        <f t="shared" si="115"/>
        <v>1814203.5133353472</v>
      </c>
      <c r="I1076" s="53">
        <f t="shared" si="116"/>
        <v>11.898576879053454</v>
      </c>
      <c r="J1076" s="53">
        <f t="shared" si="117"/>
        <v>2296344.2621589391</v>
      </c>
      <c r="K1076" s="53">
        <f t="shared" si="118"/>
        <v>192993.18611803735</v>
      </c>
      <c r="L1076" s="6"/>
    </row>
    <row r="1077" spans="1:12" ht="14.4">
      <c r="A1077" s="52" t="s">
        <v>41</v>
      </c>
      <c r="B1077" s="52" t="s">
        <v>1954</v>
      </c>
      <c r="C1077" s="52">
        <v>58</v>
      </c>
      <c r="D1077" s="52">
        <v>16.39</v>
      </c>
      <c r="E1077" s="52">
        <f t="shared" si="112"/>
        <v>266490.47333333333</v>
      </c>
      <c r="F1077" s="52">
        <f t="shared" si="113"/>
        <v>950.62</v>
      </c>
      <c r="G1077" s="52">
        <f t="shared" si="114"/>
        <v>32.174999999999997</v>
      </c>
      <c r="H1077" s="53">
        <f t="shared" si="115"/>
        <v>1814203.5133353472</v>
      </c>
      <c r="I1077" s="53">
        <f t="shared" si="116"/>
        <v>12.069318574054638</v>
      </c>
      <c r="J1077" s="53">
        <f t="shared" si="117"/>
        <v>2296344.2621589391</v>
      </c>
      <c r="K1077" s="53">
        <f t="shared" si="118"/>
        <v>190262.95876350306</v>
      </c>
      <c r="L1077" s="6"/>
    </row>
    <row r="1078" spans="1:12" ht="14.4">
      <c r="A1078" s="52" t="s">
        <v>41</v>
      </c>
      <c r="B1078" s="52" t="s">
        <v>1955</v>
      </c>
      <c r="C1078" s="52">
        <v>58</v>
      </c>
      <c r="D1078" s="52">
        <v>16.850000000000001</v>
      </c>
      <c r="E1078" s="52">
        <f t="shared" si="112"/>
        <v>273969.76666666666</v>
      </c>
      <c r="F1078" s="52">
        <f t="shared" si="113"/>
        <v>977.30000000000007</v>
      </c>
      <c r="G1078" s="52">
        <f t="shared" si="114"/>
        <v>32.174999999999997</v>
      </c>
      <c r="H1078" s="53">
        <f t="shared" si="115"/>
        <v>1814203.5133353472</v>
      </c>
      <c r="I1078" s="53">
        <f t="shared" si="116"/>
        <v>12.24090780336074</v>
      </c>
      <c r="J1078" s="53">
        <f t="shared" si="117"/>
        <v>2296344.2621589391</v>
      </c>
      <c r="K1078" s="53">
        <f t="shared" si="118"/>
        <v>187595.9119248066</v>
      </c>
      <c r="L1078" s="6"/>
    </row>
    <row r="1079" spans="1:12" ht="14.4">
      <c r="A1079" s="52" t="s">
        <v>41</v>
      </c>
      <c r="B1079" s="52" t="s">
        <v>1956</v>
      </c>
      <c r="C1079" s="52">
        <v>58</v>
      </c>
      <c r="D1079" s="52">
        <v>17.3</v>
      </c>
      <c r="E1079" s="52">
        <f t="shared" si="112"/>
        <v>281286.46666666667</v>
      </c>
      <c r="F1079" s="52">
        <f t="shared" si="113"/>
        <v>1003.4000000000001</v>
      </c>
      <c r="G1079" s="52">
        <f t="shared" si="114"/>
        <v>32.174999999999997</v>
      </c>
      <c r="H1079" s="53">
        <f t="shared" si="115"/>
        <v>1814203.5133353472</v>
      </c>
      <c r="I1079" s="53">
        <f t="shared" si="116"/>
        <v>12.405956299010391</v>
      </c>
      <c r="J1079" s="53">
        <f t="shared" si="117"/>
        <v>2296344.2621589391</v>
      </c>
      <c r="K1079" s="53">
        <f t="shared" si="118"/>
        <v>185100.14115897828</v>
      </c>
      <c r="L1079" s="6"/>
    </row>
    <row r="1080" spans="1:12" ht="14.4">
      <c r="A1080" s="52" t="s">
        <v>41</v>
      </c>
      <c r="B1080" s="52" t="s">
        <v>1957</v>
      </c>
      <c r="C1080" s="52">
        <v>58</v>
      </c>
      <c r="D1080" s="52">
        <v>17.760000000000002</v>
      </c>
      <c r="E1080" s="52">
        <f t="shared" si="112"/>
        <v>288765.76</v>
      </c>
      <c r="F1080" s="52">
        <f t="shared" si="113"/>
        <v>1030.0800000000002</v>
      </c>
      <c r="G1080" s="52">
        <f t="shared" si="114"/>
        <v>32.174999999999997</v>
      </c>
      <c r="H1080" s="53">
        <f t="shared" si="115"/>
        <v>1814203.5133353472</v>
      </c>
      <c r="I1080" s="53">
        <f t="shared" si="116"/>
        <v>12.571871361678802</v>
      </c>
      <c r="J1080" s="53">
        <f t="shared" si="117"/>
        <v>2296344.2621589391</v>
      </c>
      <c r="K1080" s="53">
        <f t="shared" si="118"/>
        <v>182657.3145791633</v>
      </c>
      <c r="L1080" s="6"/>
    </row>
    <row r="1081" spans="1:12" ht="14.4">
      <c r="A1081" s="52" t="s">
        <v>41</v>
      </c>
      <c r="B1081" s="52" t="s">
        <v>1958</v>
      </c>
      <c r="C1081" s="52">
        <v>58</v>
      </c>
      <c r="D1081" s="52">
        <v>18.21</v>
      </c>
      <c r="E1081" s="52">
        <f t="shared" si="112"/>
        <v>296082.46000000002</v>
      </c>
      <c r="F1081" s="52">
        <f t="shared" si="113"/>
        <v>1056.18</v>
      </c>
      <c r="G1081" s="52">
        <f t="shared" si="114"/>
        <v>32.174999999999997</v>
      </c>
      <c r="H1081" s="53">
        <f t="shared" si="115"/>
        <v>1814203.5133353472</v>
      </c>
      <c r="I1081" s="53">
        <f t="shared" si="116"/>
        <v>12.731506734209354</v>
      </c>
      <c r="J1081" s="53">
        <f t="shared" si="117"/>
        <v>2296344.2621589391</v>
      </c>
      <c r="K1081" s="53">
        <f t="shared" si="118"/>
        <v>180367.04610843107</v>
      </c>
      <c r="L1081" s="6"/>
    </row>
    <row r="1082" spans="1:12" ht="14.4">
      <c r="A1082" s="52" t="s">
        <v>41</v>
      </c>
      <c r="B1082" s="52" t="s">
        <v>1959</v>
      </c>
      <c r="C1082" s="52">
        <v>58</v>
      </c>
      <c r="D1082" s="52">
        <v>18.670000000000002</v>
      </c>
      <c r="E1082" s="52">
        <f t="shared" si="112"/>
        <v>303561.75333333336</v>
      </c>
      <c r="F1082" s="52">
        <f t="shared" si="113"/>
        <v>1082.8600000000001</v>
      </c>
      <c r="G1082" s="52">
        <f t="shared" si="114"/>
        <v>32.174999999999997</v>
      </c>
      <c r="H1082" s="53">
        <f t="shared" si="115"/>
        <v>1814203.5133353472</v>
      </c>
      <c r="I1082" s="53">
        <f t="shared" si="116"/>
        <v>12.892024500498485</v>
      </c>
      <c r="J1082" s="53">
        <f t="shared" si="117"/>
        <v>2296344.2621589391</v>
      </c>
      <c r="K1082" s="53">
        <f t="shared" si="118"/>
        <v>178121.30764025063</v>
      </c>
      <c r="L1082" s="6"/>
    </row>
    <row r="1083" spans="1:12" ht="14.4">
      <c r="A1083" s="52" t="s">
        <v>41</v>
      </c>
      <c r="B1083" s="52" t="s">
        <v>1960</v>
      </c>
      <c r="C1083" s="52">
        <v>58</v>
      </c>
      <c r="D1083" s="52">
        <v>19.12</v>
      </c>
      <c r="E1083" s="52">
        <f t="shared" si="112"/>
        <v>310878.45333333331</v>
      </c>
      <c r="F1083" s="52">
        <f t="shared" si="113"/>
        <v>1108.96</v>
      </c>
      <c r="G1083" s="52">
        <f t="shared" si="114"/>
        <v>32.174999999999997</v>
      </c>
      <c r="H1083" s="53">
        <f t="shared" si="115"/>
        <v>1814203.5133353472</v>
      </c>
      <c r="I1083" s="53">
        <f t="shared" si="116"/>
        <v>13.046508751745346</v>
      </c>
      <c r="J1083" s="53">
        <f t="shared" si="117"/>
        <v>2296344.2621589391</v>
      </c>
      <c r="K1083" s="53">
        <f t="shared" si="118"/>
        <v>176012.16584871695</v>
      </c>
      <c r="L1083" s="6"/>
    </row>
    <row r="1084" spans="1:12" ht="14.4">
      <c r="A1084" s="52" t="s">
        <v>41</v>
      </c>
      <c r="B1084" s="52" t="s">
        <v>1961</v>
      </c>
      <c r="C1084" s="52">
        <v>58</v>
      </c>
      <c r="D1084" s="52">
        <v>19.579999999999998</v>
      </c>
      <c r="E1084" s="52">
        <f t="shared" si="112"/>
        <v>318357.74666666659</v>
      </c>
      <c r="F1084" s="52">
        <f t="shared" si="113"/>
        <v>1135.6399999999999</v>
      </c>
      <c r="G1084" s="52">
        <f t="shared" si="114"/>
        <v>32.174999999999997</v>
      </c>
      <c r="H1084" s="53">
        <f t="shared" si="115"/>
        <v>1814203.5133353472</v>
      </c>
      <c r="I1084" s="53">
        <f t="shared" si="116"/>
        <v>13.201888367355583</v>
      </c>
      <c r="J1084" s="53">
        <f t="shared" si="117"/>
        <v>2296344.2621589391</v>
      </c>
      <c r="K1084" s="53">
        <f t="shared" si="118"/>
        <v>173940.59078980915</v>
      </c>
      <c r="L1084" s="6"/>
    </row>
    <row r="1085" spans="1:12" ht="14.4">
      <c r="A1085" s="52" t="s">
        <v>41</v>
      </c>
      <c r="B1085" s="52" t="s">
        <v>1962</v>
      </c>
      <c r="C1085" s="52">
        <v>58</v>
      </c>
      <c r="D1085" s="52">
        <v>20.03</v>
      </c>
      <c r="E1085" s="52">
        <f t="shared" si="112"/>
        <v>325674.44666666666</v>
      </c>
      <c r="F1085" s="52">
        <f t="shared" si="113"/>
        <v>1161.74</v>
      </c>
      <c r="G1085" s="52">
        <f t="shared" si="114"/>
        <v>32.174999999999997</v>
      </c>
      <c r="H1085" s="53">
        <f t="shared" si="115"/>
        <v>1814203.5133353472</v>
      </c>
      <c r="I1085" s="53">
        <f t="shared" si="116"/>
        <v>13.351466859598045</v>
      </c>
      <c r="J1085" s="53">
        <f t="shared" si="117"/>
        <v>2296344.2621589391</v>
      </c>
      <c r="K1085" s="53">
        <f t="shared" si="118"/>
        <v>171991.90817810054</v>
      </c>
      <c r="L1085" s="6"/>
    </row>
    <row r="1086" spans="1:12" ht="14.4">
      <c r="A1086" s="52" t="s">
        <v>41</v>
      </c>
      <c r="B1086" s="52" t="s">
        <v>1963</v>
      </c>
      <c r="C1086" s="52">
        <v>58</v>
      </c>
      <c r="D1086" s="52">
        <v>20.49</v>
      </c>
      <c r="E1086" s="52">
        <f t="shared" si="112"/>
        <v>333153.73999999993</v>
      </c>
      <c r="F1086" s="52">
        <f t="shared" si="113"/>
        <v>1188.4199999999998</v>
      </c>
      <c r="G1086" s="52">
        <f t="shared" si="114"/>
        <v>32.174999999999997</v>
      </c>
      <c r="H1086" s="53">
        <f t="shared" si="115"/>
        <v>1814203.5133353472</v>
      </c>
      <c r="I1086" s="53">
        <f t="shared" si="116"/>
        <v>13.501951141661648</v>
      </c>
      <c r="J1086" s="53">
        <f t="shared" si="117"/>
        <v>2296344.2621589391</v>
      </c>
      <c r="K1086" s="53">
        <f t="shared" si="118"/>
        <v>170074.99420386247</v>
      </c>
      <c r="L1086" s="6"/>
    </row>
    <row r="1087" spans="1:12" ht="14.4">
      <c r="A1087" s="52" t="s">
        <v>41</v>
      </c>
      <c r="B1087" s="52" t="s">
        <v>1964</v>
      </c>
      <c r="C1087" s="52">
        <v>60</v>
      </c>
      <c r="D1087" s="52">
        <v>0.47099999999999997</v>
      </c>
      <c r="E1087" s="52">
        <f t="shared" si="112"/>
        <v>8477.9999999999982</v>
      </c>
      <c r="F1087" s="52">
        <f t="shared" si="113"/>
        <v>28.259999999999998</v>
      </c>
      <c r="G1087" s="52">
        <f t="shared" si="114"/>
        <v>33.174999999999997</v>
      </c>
      <c r="H1087" s="53">
        <f t="shared" si="115"/>
        <v>1940979.7987885773</v>
      </c>
      <c r="I1087" s="53">
        <f t="shared" si="116"/>
        <v>3.5644091639165234</v>
      </c>
      <c r="J1087" s="53">
        <f t="shared" si="117"/>
        <v>2423120.5476121693</v>
      </c>
      <c r="K1087" s="53">
        <f t="shared" si="118"/>
        <v>679809.87484323431</v>
      </c>
      <c r="L1087" s="6"/>
    </row>
    <row r="1088" spans="1:12" ht="14.4">
      <c r="A1088" s="52" t="s">
        <v>41</v>
      </c>
      <c r="B1088" s="52" t="s">
        <v>1965</v>
      </c>
      <c r="C1088" s="52">
        <v>60</v>
      </c>
      <c r="D1088" s="52">
        <v>0.94199999999999995</v>
      </c>
      <c r="E1088" s="52">
        <f t="shared" si="112"/>
        <v>16955.999999999996</v>
      </c>
      <c r="F1088" s="52">
        <f t="shared" si="113"/>
        <v>56.519999999999996</v>
      </c>
      <c r="G1088" s="52">
        <f t="shared" si="114"/>
        <v>33.174999999999997</v>
      </c>
      <c r="H1088" s="53">
        <f t="shared" si="115"/>
        <v>1940979.7987885773</v>
      </c>
      <c r="I1088" s="53">
        <f t="shared" si="116"/>
        <v>3.9438385683632768</v>
      </c>
      <c r="J1088" s="53">
        <f t="shared" si="117"/>
        <v>2423120.5476121693</v>
      </c>
      <c r="K1088" s="53">
        <f t="shared" si="118"/>
        <v>614406.62583148852</v>
      </c>
      <c r="L1088" s="6"/>
    </row>
    <row r="1089" spans="1:12" ht="14.4">
      <c r="A1089" s="52" t="s">
        <v>41</v>
      </c>
      <c r="B1089" s="52" t="s">
        <v>1966</v>
      </c>
      <c r="C1089" s="52">
        <v>60</v>
      </c>
      <c r="D1089" s="52">
        <v>1.413</v>
      </c>
      <c r="E1089" s="52">
        <f t="shared" si="112"/>
        <v>25434</v>
      </c>
      <c r="F1089" s="52">
        <f t="shared" si="113"/>
        <v>84.78</v>
      </c>
      <c r="G1089" s="52">
        <f t="shared" si="114"/>
        <v>33.174999999999997</v>
      </c>
      <c r="H1089" s="53">
        <f t="shared" si="115"/>
        <v>1940979.7987885773</v>
      </c>
      <c r="I1089" s="53">
        <f t="shared" si="116"/>
        <v>4.3136670007663858</v>
      </c>
      <c r="J1089" s="53">
        <f t="shared" si="117"/>
        <v>2423120.5476121693</v>
      </c>
      <c r="K1089" s="53">
        <f t="shared" si="118"/>
        <v>561731.01613584603</v>
      </c>
      <c r="L1089" s="6"/>
    </row>
    <row r="1090" spans="1:12" ht="14.4">
      <c r="A1090" s="52" t="s">
        <v>41</v>
      </c>
      <c r="B1090" s="52" t="s">
        <v>1967</v>
      </c>
      <c r="C1090" s="52">
        <v>60</v>
      </c>
      <c r="D1090" s="52">
        <v>1.8839999999999999</v>
      </c>
      <c r="E1090" s="52">
        <f t="shared" si="112"/>
        <v>33911.999999999993</v>
      </c>
      <c r="F1090" s="52">
        <f t="shared" si="113"/>
        <v>113.03999999999999</v>
      </c>
      <c r="G1090" s="52">
        <f t="shared" si="114"/>
        <v>33.174999999999997</v>
      </c>
      <c r="H1090" s="53">
        <f t="shared" si="115"/>
        <v>1940979.7987885773</v>
      </c>
      <c r="I1090" s="53">
        <f t="shared" si="116"/>
        <v>4.674254318595831</v>
      </c>
      <c r="J1090" s="53">
        <f t="shared" si="117"/>
        <v>2423120.5476121693</v>
      </c>
      <c r="K1090" s="53">
        <f t="shared" si="118"/>
        <v>518397.2420953096</v>
      </c>
      <c r="L1090" s="6"/>
    </row>
    <row r="1091" spans="1:12" ht="14.4">
      <c r="A1091" s="52" t="s">
        <v>41</v>
      </c>
      <c r="B1091" s="52" t="s">
        <v>1968</v>
      </c>
      <c r="C1091" s="52">
        <v>60</v>
      </c>
      <c r="D1091" s="52">
        <v>2.355</v>
      </c>
      <c r="E1091" s="52">
        <f t="shared" ref="E1091:E1154" si="119">(1/12)*D1091*(C1091)^3</f>
        <v>42389.999999999993</v>
      </c>
      <c r="F1091" s="52">
        <f t="shared" ref="F1091:F1154" si="120">(C1091*D1091)</f>
        <v>141.30000000000001</v>
      </c>
      <c r="G1091" s="52">
        <f t="shared" ref="G1091:G1154" si="121">($O$5+C1091)/2</f>
        <v>33.174999999999997</v>
      </c>
      <c r="H1091" s="53">
        <f t="shared" ref="H1091:H1154" si="122">$R$5+$P$5*(G1091-$I$2)^2</f>
        <v>1940979.7987885773</v>
      </c>
      <c r="I1091" s="53">
        <f t="shared" ref="I1091:I1154" si="123">($P$5*$Q$5+F1091*G1091)/(F1091+$P$5)</f>
        <v>5.0259426173075274</v>
      </c>
      <c r="J1091" s="53">
        <f t="shared" ref="J1091:J1154" si="124">SUM($S$5+H1091)</f>
        <v>2423120.5476121693</v>
      </c>
      <c r="K1091" s="53">
        <f t="shared" ref="K1091:K1154" si="125">J1091/I1091</f>
        <v>482122.60507468175</v>
      </c>
      <c r="L1091" s="6"/>
    </row>
    <row r="1092" spans="1:12" ht="14.4">
      <c r="A1092" s="52" t="s">
        <v>41</v>
      </c>
      <c r="B1092" s="52" t="s">
        <v>1969</v>
      </c>
      <c r="C1092" s="52">
        <v>60</v>
      </c>
      <c r="D1092" s="52">
        <v>2.8260000000000001</v>
      </c>
      <c r="E1092" s="52">
        <f t="shared" si="119"/>
        <v>50868</v>
      </c>
      <c r="F1092" s="52">
        <f t="shared" si="120"/>
        <v>169.56</v>
      </c>
      <c r="G1092" s="52">
        <f t="shared" si="121"/>
        <v>33.174999999999997</v>
      </c>
      <c r="H1092" s="53">
        <f t="shared" si="122"/>
        <v>1940979.7987885773</v>
      </c>
      <c r="I1092" s="53">
        <f t="shared" si="123"/>
        <v>5.3690573128676862</v>
      </c>
      <c r="J1092" s="53">
        <f t="shared" si="124"/>
        <v>2423120.5476121693</v>
      </c>
      <c r="K1092" s="53">
        <f t="shared" si="125"/>
        <v>451312.1031144195</v>
      </c>
      <c r="L1092" s="6"/>
    </row>
    <row r="1093" spans="1:12" ht="14.4">
      <c r="A1093" s="52" t="s">
        <v>41</v>
      </c>
      <c r="B1093" s="52" t="s">
        <v>1970</v>
      </c>
      <c r="C1093" s="52">
        <v>60</v>
      </c>
      <c r="D1093" s="52">
        <v>3.2970000000000002</v>
      </c>
      <c r="E1093" s="52">
        <f t="shared" si="119"/>
        <v>59346</v>
      </c>
      <c r="F1093" s="52">
        <f t="shared" si="120"/>
        <v>197.82000000000002</v>
      </c>
      <c r="G1093" s="52">
        <f t="shared" si="121"/>
        <v>33.174999999999997</v>
      </c>
      <c r="H1093" s="53">
        <f t="shared" si="122"/>
        <v>1940979.7987885773</v>
      </c>
      <c r="I1093" s="53">
        <f t="shared" si="123"/>
        <v>5.7039081460598924</v>
      </c>
      <c r="J1093" s="53">
        <f t="shared" si="124"/>
        <v>2423120.5476121693</v>
      </c>
      <c r="K1093" s="53">
        <f t="shared" si="125"/>
        <v>424817.59621006454</v>
      </c>
      <c r="L1093" s="6"/>
    </row>
    <row r="1094" spans="1:12" ht="14.4">
      <c r="A1094" s="52" t="s">
        <v>41</v>
      </c>
      <c r="B1094" s="52" t="s">
        <v>1971</v>
      </c>
      <c r="C1094" s="52">
        <v>60</v>
      </c>
      <c r="D1094" s="52">
        <v>3.7679999999999998</v>
      </c>
      <c r="E1094" s="52">
        <f t="shared" si="119"/>
        <v>67823.999999999985</v>
      </c>
      <c r="F1094" s="52">
        <f t="shared" si="120"/>
        <v>226.07999999999998</v>
      </c>
      <c r="G1094" s="52">
        <f t="shared" si="121"/>
        <v>33.174999999999997</v>
      </c>
      <c r="H1094" s="53">
        <f t="shared" si="122"/>
        <v>1940979.7987885773</v>
      </c>
      <c r="I1094" s="53">
        <f t="shared" si="123"/>
        <v>6.0307901150899337</v>
      </c>
      <c r="J1094" s="53">
        <f t="shared" si="124"/>
        <v>2423120.5476121693</v>
      </c>
      <c r="K1094" s="53">
        <f t="shared" si="125"/>
        <v>401791.5565572679</v>
      </c>
      <c r="L1094" s="6"/>
    </row>
    <row r="1095" spans="1:12" ht="14.4">
      <c r="A1095" s="52" t="s">
        <v>41</v>
      </c>
      <c r="B1095" s="52" t="s">
        <v>1972</v>
      </c>
      <c r="C1095" s="52">
        <v>60</v>
      </c>
      <c r="D1095" s="52">
        <v>4.2030000000000003</v>
      </c>
      <c r="E1095" s="52">
        <f t="shared" si="119"/>
        <v>75654</v>
      </c>
      <c r="F1095" s="52">
        <f t="shared" si="120"/>
        <v>252.18</v>
      </c>
      <c r="G1095" s="52">
        <f t="shared" si="121"/>
        <v>33.174999999999997</v>
      </c>
      <c r="H1095" s="53">
        <f t="shared" si="122"/>
        <v>1940979.7987885773</v>
      </c>
      <c r="I1095" s="53">
        <f t="shared" si="123"/>
        <v>6.3258525312596259</v>
      </c>
      <c r="J1095" s="53">
        <f t="shared" si="124"/>
        <v>2423120.5476121693</v>
      </c>
      <c r="K1095" s="53">
        <f t="shared" si="125"/>
        <v>383050.43243391404</v>
      </c>
      <c r="L1095" s="6"/>
    </row>
    <row r="1096" spans="1:12" ht="14.4">
      <c r="A1096" s="52" t="s">
        <v>41</v>
      </c>
      <c r="B1096" s="52" t="s">
        <v>1973</v>
      </c>
      <c r="C1096" s="52">
        <v>60</v>
      </c>
      <c r="D1096" s="52">
        <v>4.71</v>
      </c>
      <c r="E1096" s="52">
        <f t="shared" si="119"/>
        <v>84779.999999999985</v>
      </c>
      <c r="F1096" s="52">
        <f t="shared" si="120"/>
        <v>282.60000000000002</v>
      </c>
      <c r="G1096" s="52">
        <f t="shared" si="121"/>
        <v>33.174999999999997</v>
      </c>
      <c r="H1096" s="53">
        <f t="shared" si="122"/>
        <v>1940979.7987885773</v>
      </c>
      <c r="I1096" s="53">
        <f t="shared" si="123"/>
        <v>6.6617588809790664</v>
      </c>
      <c r="J1096" s="53">
        <f t="shared" si="124"/>
        <v>2423120.5476121693</v>
      </c>
      <c r="K1096" s="53">
        <f t="shared" si="125"/>
        <v>363735.85278367921</v>
      </c>
      <c r="L1096" s="6"/>
    </row>
    <row r="1097" spans="1:12" ht="14.4">
      <c r="A1097" s="52" t="s">
        <v>41</v>
      </c>
      <c r="B1097" s="52" t="s">
        <v>1974</v>
      </c>
      <c r="C1097" s="52">
        <v>60</v>
      </c>
      <c r="D1097" s="52">
        <v>5.181</v>
      </c>
      <c r="E1097" s="52">
        <f t="shared" si="119"/>
        <v>93258</v>
      </c>
      <c r="F1097" s="52">
        <f t="shared" si="120"/>
        <v>310.86</v>
      </c>
      <c r="G1097" s="52">
        <f t="shared" si="121"/>
        <v>33.174999999999997</v>
      </c>
      <c r="H1097" s="53">
        <f t="shared" si="122"/>
        <v>1940979.7987885773</v>
      </c>
      <c r="I1097" s="53">
        <f t="shared" si="123"/>
        <v>6.9663694652304224</v>
      </c>
      <c r="J1097" s="53">
        <f t="shared" si="124"/>
        <v>2423120.5476121693</v>
      </c>
      <c r="K1097" s="53">
        <f t="shared" si="125"/>
        <v>347831.18519712635</v>
      </c>
      <c r="L1097" s="6"/>
    </row>
    <row r="1098" spans="1:12" ht="14.4">
      <c r="A1098" s="52" t="s">
        <v>41</v>
      </c>
      <c r="B1098" s="52" t="s">
        <v>1975</v>
      </c>
      <c r="C1098" s="52">
        <v>60</v>
      </c>
      <c r="D1098" s="52">
        <v>5.6520000000000001</v>
      </c>
      <c r="E1098" s="52">
        <f t="shared" si="119"/>
        <v>101736</v>
      </c>
      <c r="F1098" s="52">
        <f t="shared" si="120"/>
        <v>339.12</v>
      </c>
      <c r="G1098" s="52">
        <f t="shared" si="121"/>
        <v>33.174999999999997</v>
      </c>
      <c r="H1098" s="53">
        <f t="shared" si="122"/>
        <v>1940979.7987885773</v>
      </c>
      <c r="I1098" s="53">
        <f t="shared" si="123"/>
        <v>7.2640602104831453</v>
      </c>
      <c r="J1098" s="53">
        <f t="shared" si="124"/>
        <v>2423120.5476121693</v>
      </c>
      <c r="K1098" s="53">
        <f t="shared" si="125"/>
        <v>333576.60556216718</v>
      </c>
      <c r="L1098" s="6"/>
    </row>
    <row r="1099" spans="1:12" ht="14.4">
      <c r="A1099" s="52" t="s">
        <v>41</v>
      </c>
      <c r="B1099" s="52" t="s">
        <v>1976</v>
      </c>
      <c r="C1099" s="52">
        <v>60</v>
      </c>
      <c r="D1099" s="52">
        <v>6.1230000000000002</v>
      </c>
      <c r="E1099" s="52">
        <f t="shared" si="119"/>
        <v>110214</v>
      </c>
      <c r="F1099" s="52">
        <f t="shared" si="120"/>
        <v>367.38</v>
      </c>
      <c r="G1099" s="52">
        <f t="shared" si="121"/>
        <v>33.174999999999997</v>
      </c>
      <c r="H1099" s="53">
        <f t="shared" si="122"/>
        <v>1940979.7987885773</v>
      </c>
      <c r="I1099" s="53">
        <f t="shared" si="123"/>
        <v>7.5550642655027769</v>
      </c>
      <c r="J1099" s="53">
        <f t="shared" si="124"/>
        <v>2423120.5476121693</v>
      </c>
      <c r="K1099" s="53">
        <f t="shared" si="125"/>
        <v>320727.98621666187</v>
      </c>
      <c r="L1099" s="6"/>
    </row>
    <row r="1100" spans="1:12" ht="14.4">
      <c r="A1100" s="52" t="s">
        <v>41</v>
      </c>
      <c r="B1100" s="52" t="s">
        <v>1977</v>
      </c>
      <c r="C1100" s="52">
        <v>60</v>
      </c>
      <c r="D1100" s="52">
        <v>6.5940000000000003</v>
      </c>
      <c r="E1100" s="52">
        <f t="shared" si="119"/>
        <v>118692</v>
      </c>
      <c r="F1100" s="52">
        <f t="shared" si="120"/>
        <v>395.64000000000004</v>
      </c>
      <c r="G1100" s="52">
        <f t="shared" si="121"/>
        <v>33.174999999999997</v>
      </c>
      <c r="H1100" s="53">
        <f t="shared" si="122"/>
        <v>1940979.7987885773</v>
      </c>
      <c r="I1100" s="53">
        <f t="shared" si="123"/>
        <v>7.8396044214666532</v>
      </c>
      <c r="J1100" s="53">
        <f t="shared" si="124"/>
        <v>2423120.5476121693</v>
      </c>
      <c r="K1100" s="53">
        <f t="shared" si="125"/>
        <v>309087.09385605017</v>
      </c>
      <c r="L1100" s="6"/>
    </row>
    <row r="1101" spans="1:12" ht="14.4">
      <c r="A1101" s="52" t="s">
        <v>41</v>
      </c>
      <c r="B1101" s="52" t="s">
        <v>1978</v>
      </c>
      <c r="C1101" s="52">
        <v>60</v>
      </c>
      <c r="D1101" s="52">
        <v>7.0650000000000004</v>
      </c>
      <c r="E1101" s="52">
        <f t="shared" si="119"/>
        <v>127170</v>
      </c>
      <c r="F1101" s="52">
        <f t="shared" si="120"/>
        <v>423.90000000000003</v>
      </c>
      <c r="G1101" s="52">
        <f t="shared" si="121"/>
        <v>33.174999999999997</v>
      </c>
      <c r="H1101" s="53">
        <f t="shared" si="122"/>
        <v>1940979.7987885773</v>
      </c>
      <c r="I1101" s="53">
        <f t="shared" si="123"/>
        <v>8.1178936808134079</v>
      </c>
      <c r="J1101" s="53">
        <f t="shared" si="124"/>
        <v>2423120.5476121693</v>
      </c>
      <c r="K1101" s="53">
        <f t="shared" si="125"/>
        <v>298491.28885971982</v>
      </c>
      <c r="L1101" s="6"/>
    </row>
    <row r="1102" spans="1:12" ht="14.4">
      <c r="A1102" s="52" t="s">
        <v>41</v>
      </c>
      <c r="B1102" s="52" t="s">
        <v>1979</v>
      </c>
      <c r="C1102" s="52">
        <v>60</v>
      </c>
      <c r="D1102" s="52">
        <v>7.5359999999999996</v>
      </c>
      <c r="E1102" s="52">
        <f t="shared" si="119"/>
        <v>135647.99999999997</v>
      </c>
      <c r="F1102" s="52">
        <f t="shared" si="120"/>
        <v>452.15999999999997</v>
      </c>
      <c r="G1102" s="52">
        <f t="shared" si="121"/>
        <v>33.174999999999997</v>
      </c>
      <c r="H1102" s="53">
        <f t="shared" si="122"/>
        <v>1940979.7987885773</v>
      </c>
      <c r="I1102" s="53">
        <f t="shared" si="123"/>
        <v>8.3901357890096815</v>
      </c>
      <c r="J1102" s="53">
        <f t="shared" si="124"/>
        <v>2423120.5476121693</v>
      </c>
      <c r="K1102" s="53">
        <f t="shared" si="125"/>
        <v>288805.87973155786</v>
      </c>
      <c r="L1102" s="6"/>
    </row>
    <row r="1103" spans="1:12" ht="14.4">
      <c r="A1103" s="52" t="s">
        <v>41</v>
      </c>
      <c r="B1103" s="52" t="s">
        <v>1980</v>
      </c>
      <c r="C1103" s="52">
        <v>60</v>
      </c>
      <c r="D1103" s="52">
        <v>8.0069999999999997</v>
      </c>
      <c r="E1103" s="52">
        <f t="shared" si="119"/>
        <v>144125.99999999997</v>
      </c>
      <c r="F1103" s="52">
        <f t="shared" si="120"/>
        <v>480.41999999999996</v>
      </c>
      <c r="G1103" s="52">
        <f t="shared" si="121"/>
        <v>33.174999999999997</v>
      </c>
      <c r="H1103" s="53">
        <f t="shared" si="122"/>
        <v>1940979.7987885773</v>
      </c>
      <c r="I1103" s="53">
        <f t="shared" si="123"/>
        <v>8.6565257320239191</v>
      </c>
      <c r="J1103" s="53">
        <f t="shared" si="124"/>
        <v>2423120.5476121693</v>
      </c>
      <c r="K1103" s="53">
        <f t="shared" si="125"/>
        <v>279918.36709363508</v>
      </c>
      <c r="L1103" s="6"/>
    </row>
    <row r="1104" spans="1:12" ht="14.4">
      <c r="A1104" s="52" t="s">
        <v>41</v>
      </c>
      <c r="B1104" s="52" t="s">
        <v>1981</v>
      </c>
      <c r="C1104" s="52">
        <v>60</v>
      </c>
      <c r="D1104" s="52">
        <v>8.4779999999999998</v>
      </c>
      <c r="E1104" s="52">
        <f t="shared" si="119"/>
        <v>152603.99999999997</v>
      </c>
      <c r="F1104" s="52">
        <f t="shared" si="120"/>
        <v>508.68</v>
      </c>
      <c r="G1104" s="52">
        <f t="shared" si="121"/>
        <v>33.174999999999997</v>
      </c>
      <c r="H1104" s="53">
        <f t="shared" si="122"/>
        <v>1940979.7987885773</v>
      </c>
      <c r="I1104" s="53">
        <f t="shared" si="123"/>
        <v>8.9172502020600124</v>
      </c>
      <c r="J1104" s="53">
        <f t="shared" si="124"/>
        <v>2423120.5476121693</v>
      </c>
      <c r="K1104" s="53">
        <f t="shared" si="125"/>
        <v>271734.05396345095</v>
      </c>
      <c r="L1104" s="6"/>
    </row>
    <row r="1105" spans="1:12" ht="14.4">
      <c r="A1105" s="52" t="s">
        <v>41</v>
      </c>
      <c r="B1105" s="52" t="s">
        <v>1982</v>
      </c>
      <c r="C1105" s="52">
        <v>60</v>
      </c>
      <c r="D1105" s="52">
        <v>8.9489999999999998</v>
      </c>
      <c r="E1105" s="52">
        <f t="shared" si="119"/>
        <v>161081.99999999997</v>
      </c>
      <c r="F1105" s="52">
        <f t="shared" si="120"/>
        <v>536.93999999999994</v>
      </c>
      <c r="G1105" s="52">
        <f t="shared" si="121"/>
        <v>33.174999999999997</v>
      </c>
      <c r="H1105" s="53">
        <f t="shared" si="122"/>
        <v>1940979.7987885773</v>
      </c>
      <c r="I1105" s="53">
        <f t="shared" si="123"/>
        <v>9.17248803388844</v>
      </c>
      <c r="J1105" s="53">
        <f t="shared" si="124"/>
        <v>2423120.5476121693</v>
      </c>
      <c r="K1105" s="53">
        <f t="shared" si="125"/>
        <v>264172.65835177654</v>
      </c>
      <c r="L1105" s="6"/>
    </row>
    <row r="1106" spans="1:12" ht="14.4">
      <c r="A1106" s="52" t="s">
        <v>41</v>
      </c>
      <c r="B1106" s="52" t="s">
        <v>1983</v>
      </c>
      <c r="C1106" s="52">
        <v>60</v>
      </c>
      <c r="D1106" s="52">
        <v>9.42</v>
      </c>
      <c r="E1106" s="52">
        <f t="shared" si="119"/>
        <v>169559.99999999997</v>
      </c>
      <c r="F1106" s="52">
        <f t="shared" si="120"/>
        <v>565.20000000000005</v>
      </c>
      <c r="G1106" s="52">
        <f t="shared" si="121"/>
        <v>33.174999999999997</v>
      </c>
      <c r="H1106" s="53">
        <f t="shared" si="122"/>
        <v>1940979.7987885773</v>
      </c>
      <c r="I1106" s="53">
        <f t="shared" si="123"/>
        <v>9.4224106139180765</v>
      </c>
      <c r="J1106" s="53">
        <f t="shared" si="124"/>
        <v>2423120.5476121693</v>
      </c>
      <c r="K1106" s="53">
        <f t="shared" si="125"/>
        <v>257165.670962473</v>
      </c>
      <c r="L1106" s="6"/>
    </row>
    <row r="1107" spans="1:12" ht="14.4">
      <c r="A1107" s="52" t="s">
        <v>41</v>
      </c>
      <c r="B1107" s="52" t="s">
        <v>1984</v>
      </c>
      <c r="C1107" s="52">
        <v>60</v>
      </c>
      <c r="D1107" s="52">
        <v>9.891</v>
      </c>
      <c r="E1107" s="52">
        <f t="shared" si="119"/>
        <v>178037.99999999997</v>
      </c>
      <c r="F1107" s="52">
        <f t="shared" si="120"/>
        <v>593.46</v>
      </c>
      <c r="G1107" s="52">
        <f t="shared" si="121"/>
        <v>33.174999999999997</v>
      </c>
      <c r="H1107" s="53">
        <f t="shared" si="122"/>
        <v>1940979.7987885773</v>
      </c>
      <c r="I1107" s="53">
        <f t="shared" si="123"/>
        <v>9.6671822639748992</v>
      </c>
      <c r="J1107" s="53">
        <f t="shared" si="124"/>
        <v>2423120.5476121693</v>
      </c>
      <c r="K1107" s="53">
        <f t="shared" si="125"/>
        <v>250654.27354587227</v>
      </c>
      <c r="L1107" s="6"/>
    </row>
    <row r="1108" spans="1:12" ht="14.4">
      <c r="A1108" s="52" t="s">
        <v>41</v>
      </c>
      <c r="B1108" s="52" t="s">
        <v>1985</v>
      </c>
      <c r="C1108" s="52">
        <v>60</v>
      </c>
      <c r="D1108" s="52">
        <v>10.36</v>
      </c>
      <c r="E1108" s="52">
        <f t="shared" si="119"/>
        <v>186480</v>
      </c>
      <c r="F1108" s="52">
        <f t="shared" si="120"/>
        <v>621.59999999999991</v>
      </c>
      <c r="G1108" s="52">
        <f t="shared" si="121"/>
        <v>33.174999999999997</v>
      </c>
      <c r="H1108" s="53">
        <f t="shared" si="122"/>
        <v>1940979.7987885773</v>
      </c>
      <c r="I1108" s="53">
        <f t="shared" si="123"/>
        <v>9.9059527761471458</v>
      </c>
      <c r="J1108" s="53">
        <f t="shared" si="124"/>
        <v>2423120.5476121693</v>
      </c>
      <c r="K1108" s="53">
        <f t="shared" si="125"/>
        <v>244612.56805573285</v>
      </c>
      <c r="L1108" s="6"/>
    </row>
    <row r="1109" spans="1:12" ht="14.4">
      <c r="A1109" s="52" t="s">
        <v>41</v>
      </c>
      <c r="B1109" s="52" t="s">
        <v>1986</v>
      </c>
      <c r="C1109" s="52">
        <v>60</v>
      </c>
      <c r="D1109" s="52">
        <v>10.83</v>
      </c>
      <c r="E1109" s="52">
        <f t="shared" si="119"/>
        <v>194940</v>
      </c>
      <c r="F1109" s="52">
        <f t="shared" si="120"/>
        <v>649.79999999999995</v>
      </c>
      <c r="G1109" s="52">
        <f t="shared" si="121"/>
        <v>33.174999999999997</v>
      </c>
      <c r="H1109" s="53">
        <f t="shared" si="122"/>
        <v>1940979.7987885773</v>
      </c>
      <c r="I1109" s="53">
        <f t="shared" si="123"/>
        <v>10.140415482978081</v>
      </c>
      <c r="J1109" s="53">
        <f t="shared" si="124"/>
        <v>2423120.5476121693</v>
      </c>
      <c r="K1109" s="53">
        <f t="shared" si="125"/>
        <v>238956.73226404493</v>
      </c>
      <c r="L1109" s="6"/>
    </row>
    <row r="1110" spans="1:12" ht="14.4">
      <c r="A1110" s="52" t="s">
        <v>41</v>
      </c>
      <c r="B1110" s="52" t="s">
        <v>1987</v>
      </c>
      <c r="C1110" s="52">
        <v>60</v>
      </c>
      <c r="D1110" s="52">
        <v>11.3</v>
      </c>
      <c r="E1110" s="52">
        <f t="shared" si="119"/>
        <v>203400</v>
      </c>
      <c r="F1110" s="52">
        <f t="shared" si="120"/>
        <v>678</v>
      </c>
      <c r="G1110" s="52">
        <f t="shared" si="121"/>
        <v>33.174999999999997</v>
      </c>
      <c r="H1110" s="53">
        <f t="shared" si="122"/>
        <v>1940979.7987885773</v>
      </c>
      <c r="I1110" s="53">
        <f t="shared" si="123"/>
        <v>10.370200355642412</v>
      </c>
      <c r="J1110" s="53">
        <f t="shared" si="124"/>
        <v>2423120.5476121693</v>
      </c>
      <c r="K1110" s="53">
        <f t="shared" si="125"/>
        <v>233661.88352318117</v>
      </c>
      <c r="L1110" s="6"/>
    </row>
    <row r="1111" spans="1:12" ht="14.4">
      <c r="A1111" s="52" t="s">
        <v>41</v>
      </c>
      <c r="B1111" s="52" t="s">
        <v>1988</v>
      </c>
      <c r="C1111" s="52">
        <v>60</v>
      </c>
      <c r="D1111" s="52">
        <v>11.78</v>
      </c>
      <c r="E1111" s="52">
        <f t="shared" si="119"/>
        <v>212039.99999999997</v>
      </c>
      <c r="F1111" s="52">
        <f t="shared" si="120"/>
        <v>706.8</v>
      </c>
      <c r="G1111" s="52">
        <f t="shared" si="121"/>
        <v>33.174999999999997</v>
      </c>
      <c r="H1111" s="53">
        <f t="shared" si="122"/>
        <v>1940979.7987885773</v>
      </c>
      <c r="I1111" s="53">
        <f t="shared" si="123"/>
        <v>10.600190132614266</v>
      </c>
      <c r="J1111" s="53">
        <f t="shared" si="124"/>
        <v>2423120.5476121693</v>
      </c>
      <c r="K1111" s="53">
        <f t="shared" si="125"/>
        <v>228592.1778097926</v>
      </c>
      <c r="L1111" s="6"/>
    </row>
    <row r="1112" spans="1:12" ht="14.4">
      <c r="A1112" s="52" t="s">
        <v>41</v>
      </c>
      <c r="B1112" s="52" t="s">
        <v>1989</v>
      </c>
      <c r="C1112" s="52">
        <v>60</v>
      </c>
      <c r="D1112" s="52">
        <v>12.25</v>
      </c>
      <c r="E1112" s="52">
        <f t="shared" si="119"/>
        <v>220499.99999999997</v>
      </c>
      <c r="F1112" s="52">
        <f t="shared" si="120"/>
        <v>735</v>
      </c>
      <c r="G1112" s="52">
        <f t="shared" si="121"/>
        <v>33.174999999999997</v>
      </c>
      <c r="H1112" s="53">
        <f t="shared" si="122"/>
        <v>1940979.7987885773</v>
      </c>
      <c r="I1112" s="53">
        <f t="shared" si="123"/>
        <v>10.820937409177404</v>
      </c>
      <c r="J1112" s="53">
        <f t="shared" si="124"/>
        <v>2423120.5476121693</v>
      </c>
      <c r="K1112" s="53">
        <f t="shared" si="125"/>
        <v>223928.89414156333</v>
      </c>
      <c r="L1112" s="6"/>
    </row>
    <row r="1113" spans="1:12" ht="14.4">
      <c r="A1113" s="52" t="s">
        <v>41</v>
      </c>
      <c r="B1113" s="52" t="s">
        <v>1990</v>
      </c>
      <c r="C1113" s="52">
        <v>60</v>
      </c>
      <c r="D1113" s="52">
        <v>12.72</v>
      </c>
      <c r="E1113" s="52">
        <f t="shared" si="119"/>
        <v>228960</v>
      </c>
      <c r="F1113" s="52">
        <f t="shared" si="120"/>
        <v>763.2</v>
      </c>
      <c r="G1113" s="52">
        <f t="shared" si="121"/>
        <v>33.174999999999997</v>
      </c>
      <c r="H1113" s="53">
        <f t="shared" si="122"/>
        <v>1940979.7987885773</v>
      </c>
      <c r="I1113" s="53">
        <f t="shared" si="123"/>
        <v>11.037409347366285</v>
      </c>
      <c r="J1113" s="53">
        <f t="shared" si="124"/>
        <v>2423120.5476121693</v>
      </c>
      <c r="K1113" s="53">
        <f t="shared" si="125"/>
        <v>219537.07354256706</v>
      </c>
      <c r="L1113" s="6"/>
    </row>
    <row r="1114" spans="1:12" ht="14.4">
      <c r="A1114" s="52" t="s">
        <v>41</v>
      </c>
      <c r="B1114" s="52" t="s">
        <v>1991</v>
      </c>
      <c r="C1114" s="52">
        <v>60</v>
      </c>
      <c r="D1114" s="52">
        <v>13.19</v>
      </c>
      <c r="E1114" s="52">
        <f t="shared" si="119"/>
        <v>237420</v>
      </c>
      <c r="F1114" s="52">
        <f t="shared" si="120"/>
        <v>791.4</v>
      </c>
      <c r="G1114" s="52">
        <f t="shared" si="121"/>
        <v>33.174999999999997</v>
      </c>
      <c r="H1114" s="53">
        <f t="shared" si="122"/>
        <v>1940979.7987885773</v>
      </c>
      <c r="I1114" s="53">
        <f t="shared" si="123"/>
        <v>11.249728960322189</v>
      </c>
      <c r="J1114" s="53">
        <f t="shared" si="124"/>
        <v>2423120.5476121693</v>
      </c>
      <c r="K1114" s="53">
        <f t="shared" si="125"/>
        <v>215393.68247524177</v>
      </c>
      <c r="L1114" s="6"/>
    </row>
    <row r="1115" spans="1:12" ht="14.4">
      <c r="A1115" s="52" t="s">
        <v>41</v>
      </c>
      <c r="B1115" s="52" t="s">
        <v>1992</v>
      </c>
      <c r="C1115" s="52">
        <v>60</v>
      </c>
      <c r="D1115" s="52">
        <v>13.66</v>
      </c>
      <c r="E1115" s="52">
        <f t="shared" si="119"/>
        <v>245879.99999999997</v>
      </c>
      <c r="F1115" s="52">
        <f t="shared" si="120"/>
        <v>819.6</v>
      </c>
      <c r="G1115" s="52">
        <f t="shared" si="121"/>
        <v>33.174999999999997</v>
      </c>
      <c r="H1115" s="53">
        <f t="shared" si="122"/>
        <v>1940979.7987885773</v>
      </c>
      <c r="I1115" s="53">
        <f t="shared" si="123"/>
        <v>11.458014586786872</v>
      </c>
      <c r="J1115" s="53">
        <f t="shared" si="124"/>
        <v>2423120.5476121693</v>
      </c>
      <c r="K1115" s="53">
        <f t="shared" si="125"/>
        <v>211478.22157657734</v>
      </c>
      <c r="L1115" s="6"/>
    </row>
    <row r="1116" spans="1:12" ht="14.4">
      <c r="A1116" s="52" t="s">
        <v>41</v>
      </c>
      <c r="B1116" s="52" t="s">
        <v>1993</v>
      </c>
      <c r="C1116" s="52">
        <v>60</v>
      </c>
      <c r="D1116" s="52">
        <v>14.13</v>
      </c>
      <c r="E1116" s="52">
        <f t="shared" si="119"/>
        <v>254340</v>
      </c>
      <c r="F1116" s="52">
        <f t="shared" si="120"/>
        <v>847.80000000000007</v>
      </c>
      <c r="G1116" s="52">
        <f t="shared" si="121"/>
        <v>33.174999999999997</v>
      </c>
      <c r="H1116" s="53">
        <f t="shared" si="122"/>
        <v>1940979.7987885773</v>
      </c>
      <c r="I1116" s="53">
        <f t="shared" si="123"/>
        <v>11.662380111042388</v>
      </c>
      <c r="J1116" s="53">
        <f t="shared" si="124"/>
        <v>2423120.5476121693</v>
      </c>
      <c r="K1116" s="53">
        <f t="shared" si="125"/>
        <v>207772.38647176881</v>
      </c>
      <c r="L1116" s="6"/>
    </row>
    <row r="1117" spans="1:12" ht="14.4">
      <c r="A1117" s="52" t="s">
        <v>41</v>
      </c>
      <c r="B1117" s="52" t="s">
        <v>1994</v>
      </c>
      <c r="C1117" s="52">
        <v>60</v>
      </c>
      <c r="D1117" s="52">
        <v>14.6</v>
      </c>
      <c r="E1117" s="52">
        <f t="shared" si="119"/>
        <v>262800</v>
      </c>
      <c r="F1117" s="52">
        <f t="shared" si="120"/>
        <v>876</v>
      </c>
      <c r="G1117" s="52">
        <f t="shared" si="121"/>
        <v>33.174999999999997</v>
      </c>
      <c r="H1117" s="53">
        <f t="shared" si="122"/>
        <v>1940979.7987885773</v>
      </c>
      <c r="I1117" s="53">
        <f t="shared" si="123"/>
        <v>11.862935170548417</v>
      </c>
      <c r="J1117" s="53">
        <f t="shared" si="124"/>
        <v>2423120.5476121693</v>
      </c>
      <c r="K1117" s="53">
        <f t="shared" si="125"/>
        <v>204259.78164560348</v>
      </c>
      <c r="L1117" s="6"/>
    </row>
    <row r="1118" spans="1:12" ht="14.4">
      <c r="A1118" s="52" t="s">
        <v>41</v>
      </c>
      <c r="B1118" s="52" t="s">
        <v>1995</v>
      </c>
      <c r="C1118" s="52">
        <v>60</v>
      </c>
      <c r="D1118" s="52">
        <v>15.07</v>
      </c>
      <c r="E1118" s="52">
        <f t="shared" si="119"/>
        <v>271260</v>
      </c>
      <c r="F1118" s="52">
        <f t="shared" si="120"/>
        <v>904.2</v>
      </c>
      <c r="G1118" s="52">
        <f t="shared" si="121"/>
        <v>33.174999999999997</v>
      </c>
      <c r="H1118" s="53">
        <f t="shared" si="122"/>
        <v>1940979.7987885773</v>
      </c>
      <c r="I1118" s="53">
        <f t="shared" si="123"/>
        <v>12.059785352072394</v>
      </c>
      <c r="J1118" s="53">
        <f t="shared" si="124"/>
        <v>2423120.5476121693</v>
      </c>
      <c r="K1118" s="53">
        <f t="shared" si="125"/>
        <v>200925.67793470487</v>
      </c>
      <c r="L1118" s="6"/>
    </row>
    <row r="1119" spans="1:12" ht="14.4">
      <c r="A1119" s="52" t="s">
        <v>41</v>
      </c>
      <c r="B1119" s="52" t="s">
        <v>1996</v>
      </c>
      <c r="C1119" s="52">
        <v>60</v>
      </c>
      <c r="D1119" s="52">
        <v>15.54</v>
      </c>
      <c r="E1119" s="52">
        <f t="shared" si="119"/>
        <v>279720</v>
      </c>
      <c r="F1119" s="52">
        <f t="shared" si="120"/>
        <v>932.4</v>
      </c>
      <c r="G1119" s="52">
        <f t="shared" si="121"/>
        <v>33.174999999999997</v>
      </c>
      <c r="H1119" s="53">
        <f t="shared" si="122"/>
        <v>1940979.7987885773</v>
      </c>
      <c r="I1119" s="53">
        <f t="shared" si="123"/>
        <v>12.25303237704977</v>
      </c>
      <c r="J1119" s="53">
        <f t="shared" si="124"/>
        <v>2423120.5476121693</v>
      </c>
      <c r="K1119" s="53">
        <f t="shared" si="125"/>
        <v>197756.80607444842</v>
      </c>
      <c r="L1119" s="6"/>
    </row>
    <row r="1120" spans="1:12" ht="14.4">
      <c r="A1120" s="52" t="s">
        <v>41</v>
      </c>
      <c r="B1120" s="52" t="s">
        <v>1997</v>
      </c>
      <c r="C1120" s="52">
        <v>60</v>
      </c>
      <c r="D1120" s="52">
        <v>16.010000000000002</v>
      </c>
      <c r="E1120" s="52">
        <f t="shared" si="119"/>
        <v>288180</v>
      </c>
      <c r="F1120" s="52">
        <f t="shared" si="120"/>
        <v>960.60000000000014</v>
      </c>
      <c r="G1120" s="52">
        <f t="shared" si="121"/>
        <v>33.174999999999997</v>
      </c>
      <c r="H1120" s="53">
        <f t="shared" si="122"/>
        <v>1940979.7987885773</v>
      </c>
      <c r="I1120" s="53">
        <f t="shared" si="123"/>
        <v>12.442774276858019</v>
      </c>
      <c r="J1120" s="53">
        <f t="shared" si="124"/>
        <v>2423120.5476121693</v>
      </c>
      <c r="K1120" s="53">
        <f t="shared" si="125"/>
        <v>194741.18019796163</v>
      </c>
      <c r="L1120" s="6"/>
    </row>
    <row r="1121" spans="1:12" ht="14.4">
      <c r="A1121" s="52" t="s">
        <v>41</v>
      </c>
      <c r="B1121" s="52" t="s">
        <v>1998</v>
      </c>
      <c r="C1121" s="52">
        <v>60</v>
      </c>
      <c r="D1121" s="52">
        <v>16.489999999999998</v>
      </c>
      <c r="E1121" s="52">
        <f t="shared" si="119"/>
        <v>296820</v>
      </c>
      <c r="F1121" s="52">
        <f t="shared" si="120"/>
        <v>989.39999999999986</v>
      </c>
      <c r="G1121" s="52">
        <f t="shared" si="121"/>
        <v>33.174999999999997</v>
      </c>
      <c r="H1121" s="53">
        <f t="shared" si="122"/>
        <v>1940979.7987885773</v>
      </c>
      <c r="I1121" s="53">
        <f t="shared" si="123"/>
        <v>12.63303367186808</v>
      </c>
      <c r="J1121" s="53">
        <f t="shared" si="124"/>
        <v>2423120.5476121693</v>
      </c>
      <c r="K1121" s="53">
        <f t="shared" si="125"/>
        <v>191808.2869523339</v>
      </c>
      <c r="L1121" s="6"/>
    </row>
    <row r="1122" spans="1:12" ht="14.4">
      <c r="A1122" s="52" t="s">
        <v>41</v>
      </c>
      <c r="B1122" s="52" t="s">
        <v>1999</v>
      </c>
      <c r="C1122" s="52">
        <v>60</v>
      </c>
      <c r="D1122" s="52">
        <v>16.96</v>
      </c>
      <c r="E1122" s="52">
        <f t="shared" si="119"/>
        <v>305280</v>
      </c>
      <c r="F1122" s="52">
        <f t="shared" si="120"/>
        <v>1017.6</v>
      </c>
      <c r="G1122" s="52">
        <f t="shared" si="121"/>
        <v>33.174999999999997</v>
      </c>
      <c r="H1122" s="53">
        <f t="shared" si="122"/>
        <v>1940979.7987885773</v>
      </c>
      <c r="I1122" s="53">
        <f t="shared" si="123"/>
        <v>12.815975814676747</v>
      </c>
      <c r="J1122" s="53">
        <f t="shared" si="124"/>
        <v>2423120.5476121693</v>
      </c>
      <c r="K1122" s="53">
        <f t="shared" si="125"/>
        <v>189070.31213629726</v>
      </c>
      <c r="L1122" s="6"/>
    </row>
    <row r="1123" spans="1:12" ht="14.4">
      <c r="A1123" s="52" t="s">
        <v>41</v>
      </c>
      <c r="B1123" s="52" t="s">
        <v>2000</v>
      </c>
      <c r="C1123" s="52">
        <v>60</v>
      </c>
      <c r="D1123" s="52">
        <v>17.43</v>
      </c>
      <c r="E1123" s="52">
        <f t="shared" si="119"/>
        <v>313740</v>
      </c>
      <c r="F1123" s="52">
        <f t="shared" si="120"/>
        <v>1045.8</v>
      </c>
      <c r="G1123" s="52">
        <f t="shared" si="121"/>
        <v>33.174999999999997</v>
      </c>
      <c r="H1123" s="53">
        <f t="shared" si="122"/>
        <v>1940979.7987885773</v>
      </c>
      <c r="I1123" s="53">
        <f t="shared" si="123"/>
        <v>12.995688237299929</v>
      </c>
      <c r="J1123" s="53">
        <f t="shared" si="124"/>
        <v>2423120.5476121693</v>
      </c>
      <c r="K1123" s="53">
        <f t="shared" si="125"/>
        <v>186455.73080595947</v>
      </c>
      <c r="L1123" s="6"/>
    </row>
    <row r="1124" spans="1:12" ht="14.4">
      <c r="A1124" s="52" t="s">
        <v>41</v>
      </c>
      <c r="B1124" s="52" t="s">
        <v>2001</v>
      </c>
      <c r="C1124" s="52">
        <v>60</v>
      </c>
      <c r="D1124" s="52">
        <v>17.899999999999999</v>
      </c>
      <c r="E1124" s="52">
        <f t="shared" si="119"/>
        <v>322199.99999999994</v>
      </c>
      <c r="F1124" s="52">
        <f t="shared" si="120"/>
        <v>1074</v>
      </c>
      <c r="G1124" s="52">
        <f t="shared" si="121"/>
        <v>33.174999999999997</v>
      </c>
      <c r="H1124" s="53">
        <f t="shared" si="122"/>
        <v>1940979.7987885773</v>
      </c>
      <c r="I1124" s="53">
        <f t="shared" si="123"/>
        <v>13.172255719174171</v>
      </c>
      <c r="J1124" s="53">
        <f t="shared" si="124"/>
        <v>2423120.5476121693</v>
      </c>
      <c r="K1124" s="53">
        <f t="shared" si="125"/>
        <v>183956.38524424925</v>
      </c>
      <c r="L1124" s="6"/>
    </row>
    <row r="1125" spans="1:12" ht="14.4">
      <c r="A1125" s="52" t="s">
        <v>41</v>
      </c>
      <c r="B1125" s="52" t="s">
        <v>2002</v>
      </c>
      <c r="C1125" s="52">
        <v>60</v>
      </c>
      <c r="D1125" s="52">
        <v>18.37</v>
      </c>
      <c r="E1125" s="52">
        <f t="shared" si="119"/>
        <v>330660</v>
      </c>
      <c r="F1125" s="52">
        <f t="shared" si="120"/>
        <v>1102.2</v>
      </c>
      <c r="G1125" s="52">
        <f t="shared" si="121"/>
        <v>33.174999999999997</v>
      </c>
      <c r="H1125" s="53">
        <f t="shared" si="122"/>
        <v>1940979.7987885773</v>
      </c>
      <c r="I1125" s="53">
        <f t="shared" si="123"/>
        <v>13.345760098218921</v>
      </c>
      <c r="J1125" s="53">
        <f t="shared" si="124"/>
        <v>2423120.5476121693</v>
      </c>
      <c r="K1125" s="53">
        <f t="shared" si="125"/>
        <v>181564.82131995994</v>
      </c>
      <c r="L1125" s="6"/>
    </row>
    <row r="1126" spans="1:12" ht="14.4">
      <c r="A1126" s="52" t="s">
        <v>41</v>
      </c>
      <c r="B1126" s="52" t="s">
        <v>2003</v>
      </c>
      <c r="C1126" s="52">
        <v>60</v>
      </c>
      <c r="D1126" s="52">
        <v>18.84</v>
      </c>
      <c r="E1126" s="52">
        <f t="shared" si="119"/>
        <v>339119.99999999994</v>
      </c>
      <c r="F1126" s="52">
        <f t="shared" si="120"/>
        <v>1130.4000000000001</v>
      </c>
      <c r="G1126" s="52">
        <f t="shared" si="121"/>
        <v>33.174999999999997</v>
      </c>
      <c r="H1126" s="53">
        <f t="shared" si="122"/>
        <v>1940979.7987885773</v>
      </c>
      <c r="I1126" s="53">
        <f t="shared" si="123"/>
        <v>13.516280397313505</v>
      </c>
      <c r="J1126" s="53">
        <f t="shared" si="124"/>
        <v>2423120.5476121693</v>
      </c>
      <c r="K1126" s="53">
        <f t="shared" si="125"/>
        <v>179274.21423528536</v>
      </c>
      <c r="L1126" s="6"/>
    </row>
    <row r="1127" spans="1:12" ht="14.4">
      <c r="A1127" s="52" t="s">
        <v>41</v>
      </c>
      <c r="B1127" s="52" t="s">
        <v>2004</v>
      </c>
      <c r="C1127" s="52">
        <v>60</v>
      </c>
      <c r="D1127" s="52">
        <v>19.309999999999999</v>
      </c>
      <c r="E1127" s="52">
        <f t="shared" si="119"/>
        <v>347579.99999999994</v>
      </c>
      <c r="F1127" s="52">
        <f t="shared" si="120"/>
        <v>1158.5999999999999</v>
      </c>
      <c r="G1127" s="52">
        <f t="shared" si="121"/>
        <v>33.174999999999997</v>
      </c>
      <c r="H1127" s="53">
        <f t="shared" si="122"/>
        <v>1940979.7987885773</v>
      </c>
      <c r="I1127" s="53">
        <f t="shared" si="123"/>
        <v>13.68389294430394</v>
      </c>
      <c r="J1127" s="53">
        <f t="shared" si="124"/>
        <v>2423120.5476121693</v>
      </c>
      <c r="K1127" s="53">
        <f t="shared" si="125"/>
        <v>177078.30348240322</v>
      </c>
      <c r="L1127" s="6"/>
    </row>
    <row r="1128" spans="1:12" ht="14.4">
      <c r="A1128" s="52" t="s">
        <v>41</v>
      </c>
      <c r="B1128" s="52" t="s">
        <v>2005</v>
      </c>
      <c r="C1128" s="52">
        <v>60</v>
      </c>
      <c r="D1128" s="52">
        <v>19.78</v>
      </c>
      <c r="E1128" s="52">
        <f t="shared" si="119"/>
        <v>356040</v>
      </c>
      <c r="F1128" s="52">
        <f t="shared" si="120"/>
        <v>1186.8000000000002</v>
      </c>
      <c r="G1128" s="52">
        <f t="shared" si="121"/>
        <v>33.174999999999997</v>
      </c>
      <c r="H1128" s="53">
        <f t="shared" si="122"/>
        <v>1940979.7987885773</v>
      </c>
      <c r="I1128" s="53">
        <f t="shared" si="123"/>
        <v>13.848671485922479</v>
      </c>
      <c r="J1128" s="53">
        <f t="shared" si="124"/>
        <v>2423120.5476121693</v>
      </c>
      <c r="K1128" s="53">
        <f t="shared" si="125"/>
        <v>174971.33570359671</v>
      </c>
      <c r="L1128" s="6"/>
    </row>
    <row r="1129" spans="1:12" ht="14.4">
      <c r="A1129" s="52" t="s">
        <v>41</v>
      </c>
      <c r="B1129" s="52" t="s">
        <v>2006</v>
      </c>
      <c r="C1129" s="52">
        <v>60</v>
      </c>
      <c r="D1129" s="52">
        <v>20.25</v>
      </c>
      <c r="E1129" s="52">
        <f t="shared" si="119"/>
        <v>364500</v>
      </c>
      <c r="F1129" s="52">
        <f t="shared" si="120"/>
        <v>1215</v>
      </c>
      <c r="G1129" s="52">
        <f t="shared" si="121"/>
        <v>33.174999999999997</v>
      </c>
      <c r="H1129" s="53">
        <f t="shared" si="122"/>
        <v>1940979.7987885773</v>
      </c>
      <c r="I1129" s="53">
        <f t="shared" si="123"/>
        <v>14.010687295977126</v>
      </c>
      <c r="J1129" s="53">
        <f t="shared" si="124"/>
        <v>2423120.5476121693</v>
      </c>
      <c r="K1129" s="53">
        <f t="shared" si="125"/>
        <v>172948.0143567202</v>
      </c>
      <c r="L1129" s="6"/>
    </row>
    <row r="1130" spans="1:12" ht="14.4">
      <c r="A1130" s="52" t="s">
        <v>41</v>
      </c>
      <c r="B1130" s="52" t="s">
        <v>2007</v>
      </c>
      <c r="C1130" s="52">
        <v>60</v>
      </c>
      <c r="D1130" s="52">
        <v>20.72</v>
      </c>
      <c r="E1130" s="52">
        <f t="shared" si="119"/>
        <v>372960</v>
      </c>
      <c r="F1130" s="52">
        <f t="shared" si="120"/>
        <v>1243.1999999999998</v>
      </c>
      <c r="G1130" s="52">
        <f t="shared" si="121"/>
        <v>33.174999999999997</v>
      </c>
      <c r="H1130" s="53">
        <f t="shared" si="122"/>
        <v>1940979.7987885773</v>
      </c>
      <c r="I1130" s="53">
        <f t="shared" si="123"/>
        <v>14.170009278144592</v>
      </c>
      <c r="J1130" s="53">
        <f t="shared" si="124"/>
        <v>2423120.5476121693</v>
      </c>
      <c r="K1130" s="53">
        <f t="shared" si="125"/>
        <v>171003.4552588134</v>
      </c>
      <c r="L1130" s="6"/>
    </row>
    <row r="1131" spans="1:12" ht="14.4">
      <c r="A1131" s="52" t="s">
        <v>41</v>
      </c>
      <c r="B1131" s="52" t="s">
        <v>2008</v>
      </c>
      <c r="C1131" s="52">
        <v>60</v>
      </c>
      <c r="D1131" s="52">
        <v>21.2</v>
      </c>
      <c r="E1131" s="52">
        <f t="shared" si="119"/>
        <v>381600</v>
      </c>
      <c r="F1131" s="52">
        <f t="shared" si="120"/>
        <v>1272</v>
      </c>
      <c r="G1131" s="52">
        <f t="shared" si="121"/>
        <v>33.174999999999997</v>
      </c>
      <c r="H1131" s="53">
        <f t="shared" si="122"/>
        <v>1940979.7987885773</v>
      </c>
      <c r="I1131" s="53">
        <f t="shared" si="123"/>
        <v>14.330009927330343</v>
      </c>
      <c r="J1131" s="53">
        <f t="shared" si="124"/>
        <v>2423120.5476121693</v>
      </c>
      <c r="K1131" s="53">
        <f t="shared" si="125"/>
        <v>169094.12902713826</v>
      </c>
      <c r="L1131" s="6"/>
    </row>
    <row r="1132" spans="1:12" ht="14.4">
      <c r="A1132" s="52" t="s">
        <v>41</v>
      </c>
      <c r="B1132" s="52" t="s">
        <v>2009</v>
      </c>
      <c r="C1132" s="52">
        <v>62</v>
      </c>
      <c r="D1132" s="52">
        <v>0.48699999999999999</v>
      </c>
      <c r="E1132" s="52">
        <f t="shared" si="119"/>
        <v>9672.144666666667</v>
      </c>
      <c r="F1132" s="52">
        <f t="shared" si="120"/>
        <v>30.193999999999999</v>
      </c>
      <c r="G1132" s="52">
        <f t="shared" si="121"/>
        <v>34.174999999999997</v>
      </c>
      <c r="H1132" s="53">
        <f t="shared" si="122"/>
        <v>2072053.8531418075</v>
      </c>
      <c r="I1132" s="53">
        <f t="shared" si="123"/>
        <v>3.6045458018044281</v>
      </c>
      <c r="J1132" s="53">
        <f t="shared" si="124"/>
        <v>2554194.6019653995</v>
      </c>
      <c r="K1132" s="53">
        <f t="shared" si="125"/>
        <v>708603.73051350191</v>
      </c>
      <c r="L1132" s="6"/>
    </row>
    <row r="1133" spans="1:12" ht="14.4">
      <c r="A1133" s="52" t="s">
        <v>41</v>
      </c>
      <c r="B1133" s="52" t="s">
        <v>2010</v>
      </c>
      <c r="C1133" s="52">
        <v>62</v>
      </c>
      <c r="D1133" s="52">
        <v>0.97299999999999998</v>
      </c>
      <c r="E1133" s="52">
        <f t="shared" si="119"/>
        <v>19324.428666666667</v>
      </c>
      <c r="F1133" s="52">
        <f t="shared" si="120"/>
        <v>60.326000000000001</v>
      </c>
      <c r="G1133" s="52">
        <f t="shared" si="121"/>
        <v>34.174999999999997</v>
      </c>
      <c r="H1133" s="53">
        <f t="shared" si="122"/>
        <v>2072053.8531418075</v>
      </c>
      <c r="I1133" s="53">
        <f t="shared" si="123"/>
        <v>4.0215042341258167</v>
      </c>
      <c r="J1133" s="53">
        <f t="shared" si="124"/>
        <v>2554194.6019653995</v>
      </c>
      <c r="K1133" s="53">
        <f t="shared" si="125"/>
        <v>635134.13222120435</v>
      </c>
      <c r="L1133" s="6"/>
    </row>
    <row r="1134" spans="1:12" ht="14.4">
      <c r="A1134" s="52" t="s">
        <v>41</v>
      </c>
      <c r="B1134" s="52" t="s">
        <v>2011</v>
      </c>
      <c r="C1134" s="52">
        <v>62</v>
      </c>
      <c r="D1134" s="52">
        <v>1.46</v>
      </c>
      <c r="E1134" s="52">
        <f t="shared" si="119"/>
        <v>28996.57333333333</v>
      </c>
      <c r="F1134" s="52">
        <f t="shared" si="120"/>
        <v>90.52</v>
      </c>
      <c r="G1134" s="52">
        <f t="shared" si="121"/>
        <v>34.174999999999997</v>
      </c>
      <c r="H1134" s="53">
        <f t="shared" si="122"/>
        <v>2072053.8531418075</v>
      </c>
      <c r="I1134" s="53">
        <f t="shared" si="123"/>
        <v>4.4280652959986746</v>
      </c>
      <c r="J1134" s="53">
        <f t="shared" si="124"/>
        <v>2554194.6019653995</v>
      </c>
      <c r="K1134" s="53">
        <f t="shared" si="125"/>
        <v>576819.54335078166</v>
      </c>
      <c r="L1134" s="6"/>
    </row>
    <row r="1135" spans="1:12" ht="14.4">
      <c r="A1135" s="52" t="s">
        <v>41</v>
      </c>
      <c r="B1135" s="52" t="s">
        <v>2012</v>
      </c>
      <c r="C1135" s="52">
        <v>62</v>
      </c>
      <c r="D1135" s="52">
        <v>1.9470000000000001</v>
      </c>
      <c r="E1135" s="52">
        <f t="shared" si="119"/>
        <v>38668.718000000001</v>
      </c>
      <c r="F1135" s="52">
        <f t="shared" si="120"/>
        <v>120.714</v>
      </c>
      <c r="G1135" s="52">
        <f t="shared" si="121"/>
        <v>34.174999999999997</v>
      </c>
      <c r="H1135" s="53">
        <f t="shared" si="122"/>
        <v>2072053.8531418075</v>
      </c>
      <c r="I1135" s="53">
        <f t="shared" si="123"/>
        <v>4.8238088454589843</v>
      </c>
      <c r="J1135" s="53">
        <f t="shared" si="124"/>
        <v>2554194.6019653995</v>
      </c>
      <c r="K1135" s="53">
        <f t="shared" si="125"/>
        <v>529497.47467084148</v>
      </c>
      <c r="L1135" s="6"/>
    </row>
    <row r="1136" spans="1:12" ht="14.4">
      <c r="A1136" s="52" t="s">
        <v>41</v>
      </c>
      <c r="B1136" s="52" t="s">
        <v>2013</v>
      </c>
      <c r="C1136" s="52">
        <v>62</v>
      </c>
      <c r="D1136" s="52">
        <v>2.4329999999999998</v>
      </c>
      <c r="E1136" s="52">
        <f t="shared" si="119"/>
        <v>48321.001999999993</v>
      </c>
      <c r="F1136" s="52">
        <f t="shared" si="120"/>
        <v>150.846</v>
      </c>
      <c r="G1136" s="52">
        <f t="shared" si="121"/>
        <v>34.174999999999997</v>
      </c>
      <c r="H1136" s="53">
        <f t="shared" si="122"/>
        <v>2072053.8531418075</v>
      </c>
      <c r="I1136" s="53">
        <f t="shared" si="123"/>
        <v>5.2083800424306252</v>
      </c>
      <c r="J1136" s="53">
        <f t="shared" si="124"/>
        <v>2554194.6019653995</v>
      </c>
      <c r="K1136" s="53">
        <f t="shared" si="125"/>
        <v>490400.96558956522</v>
      </c>
      <c r="L1136" s="6"/>
    </row>
    <row r="1137" spans="1:12" ht="14.4">
      <c r="A1137" s="52" t="s">
        <v>41</v>
      </c>
      <c r="B1137" s="52" t="s">
        <v>2014</v>
      </c>
      <c r="C1137" s="52">
        <v>62</v>
      </c>
      <c r="D1137" s="52">
        <v>2.92</v>
      </c>
      <c r="E1137" s="52">
        <f t="shared" si="119"/>
        <v>57993.14666666666</v>
      </c>
      <c r="F1137" s="52">
        <f t="shared" si="120"/>
        <v>181.04</v>
      </c>
      <c r="G1137" s="52">
        <f t="shared" si="121"/>
        <v>34.174999999999997</v>
      </c>
      <c r="H1137" s="53">
        <f t="shared" si="122"/>
        <v>2072053.8531418075</v>
      </c>
      <c r="I1137" s="53">
        <f t="shared" si="123"/>
        <v>5.5837647992191339</v>
      </c>
      <c r="J1137" s="53">
        <f t="shared" si="124"/>
        <v>2554194.6019653995</v>
      </c>
      <c r="K1137" s="53">
        <f t="shared" si="125"/>
        <v>457432.34068931284</v>
      </c>
      <c r="L1137" s="6"/>
    </row>
    <row r="1138" spans="1:12" ht="14.4">
      <c r="A1138" s="52" t="s">
        <v>41</v>
      </c>
      <c r="B1138" s="52" t="s">
        <v>2015</v>
      </c>
      <c r="C1138" s="52">
        <v>62</v>
      </c>
      <c r="D1138" s="52">
        <v>3.407</v>
      </c>
      <c r="E1138" s="52">
        <f t="shared" si="119"/>
        <v>67665.291333333327</v>
      </c>
      <c r="F1138" s="52">
        <f t="shared" si="120"/>
        <v>211.23400000000001</v>
      </c>
      <c r="G1138" s="52">
        <f t="shared" si="121"/>
        <v>34.174999999999997</v>
      </c>
      <c r="H1138" s="53">
        <f t="shared" si="122"/>
        <v>2072053.8531418075</v>
      </c>
      <c r="I1138" s="53">
        <f t="shared" si="123"/>
        <v>5.9495446420284548</v>
      </c>
      <c r="J1138" s="53">
        <f t="shared" si="124"/>
        <v>2554194.6019653995</v>
      </c>
      <c r="K1138" s="53">
        <f t="shared" si="125"/>
        <v>429309.2590518936</v>
      </c>
      <c r="L1138" s="6"/>
    </row>
    <row r="1139" spans="1:12" ht="14.4">
      <c r="A1139" s="52" t="s">
        <v>41</v>
      </c>
      <c r="B1139" s="52" t="s">
        <v>2016</v>
      </c>
      <c r="C1139" s="52">
        <v>62</v>
      </c>
      <c r="D1139" s="52">
        <v>3.8940000000000001</v>
      </c>
      <c r="E1139" s="52">
        <f t="shared" si="119"/>
        <v>77337.436000000002</v>
      </c>
      <c r="F1139" s="52">
        <f t="shared" si="120"/>
        <v>241.428</v>
      </c>
      <c r="G1139" s="52">
        <f t="shared" si="121"/>
        <v>34.174999999999997</v>
      </c>
      <c r="H1139" s="53">
        <f t="shared" si="122"/>
        <v>2072053.8531418075</v>
      </c>
      <c r="I1139" s="53">
        <f t="shared" si="123"/>
        <v>6.3060835535329289</v>
      </c>
      <c r="J1139" s="53">
        <f t="shared" si="124"/>
        <v>2554194.6019653995</v>
      </c>
      <c r="K1139" s="53">
        <f t="shared" si="125"/>
        <v>405036.59367697942</v>
      </c>
      <c r="L1139" s="6"/>
    </row>
    <row r="1140" spans="1:12" ht="14.4">
      <c r="A1140" s="52" t="s">
        <v>41</v>
      </c>
      <c r="B1140" s="52" t="s">
        <v>2017</v>
      </c>
      <c r="C1140" s="52">
        <v>62</v>
      </c>
      <c r="D1140" s="52">
        <v>4.38</v>
      </c>
      <c r="E1140" s="52">
        <f t="shared" si="119"/>
        <v>86989.72</v>
      </c>
      <c r="F1140" s="52">
        <f t="shared" si="120"/>
        <v>271.56</v>
      </c>
      <c r="G1140" s="52">
        <f t="shared" si="121"/>
        <v>34.174999999999997</v>
      </c>
      <c r="H1140" s="53">
        <f t="shared" si="122"/>
        <v>2072053.8531418075</v>
      </c>
      <c r="I1140" s="53">
        <f t="shared" si="123"/>
        <v>6.6530223937797874</v>
      </c>
      <c r="J1140" s="53">
        <f t="shared" si="124"/>
        <v>2554194.6019653995</v>
      </c>
      <c r="K1140" s="53">
        <f t="shared" si="125"/>
        <v>383914.92629777285</v>
      </c>
      <c r="L1140" s="6"/>
    </row>
    <row r="1141" spans="1:12" ht="14.4">
      <c r="A1141" s="52" t="s">
        <v>41</v>
      </c>
      <c r="B1141" s="52" t="s">
        <v>2018</v>
      </c>
      <c r="C1141" s="52">
        <v>62</v>
      </c>
      <c r="D1141" s="52">
        <v>4.867</v>
      </c>
      <c r="E1141" s="52">
        <f t="shared" si="119"/>
        <v>96661.864666666661</v>
      </c>
      <c r="F1141" s="52">
        <f t="shared" si="120"/>
        <v>301.75400000000002</v>
      </c>
      <c r="G1141" s="52">
        <f t="shared" si="121"/>
        <v>34.174999999999997</v>
      </c>
      <c r="H1141" s="53">
        <f t="shared" si="122"/>
        <v>2072053.8531418075</v>
      </c>
      <c r="I1141" s="53">
        <f t="shared" si="123"/>
        <v>6.992117127171495</v>
      </c>
      <c r="J1141" s="53">
        <f t="shared" si="124"/>
        <v>2554194.6019653995</v>
      </c>
      <c r="K1141" s="53">
        <f t="shared" si="125"/>
        <v>365296.31233432185</v>
      </c>
      <c r="L1141" s="6"/>
    </row>
    <row r="1142" spans="1:12" ht="14.4">
      <c r="A1142" s="52" t="s">
        <v>41</v>
      </c>
      <c r="B1142" s="52" t="s">
        <v>2019</v>
      </c>
      <c r="C1142" s="52">
        <v>62</v>
      </c>
      <c r="D1142" s="52">
        <v>5.3540000000000001</v>
      </c>
      <c r="E1142" s="52">
        <f t="shared" si="119"/>
        <v>106334.00933333334</v>
      </c>
      <c r="F1142" s="52">
        <f t="shared" si="120"/>
        <v>331.94799999999998</v>
      </c>
      <c r="G1142" s="52">
        <f t="shared" si="121"/>
        <v>34.174999999999997</v>
      </c>
      <c r="H1142" s="53">
        <f t="shared" si="122"/>
        <v>2072053.8531418075</v>
      </c>
      <c r="I1142" s="53">
        <f t="shared" si="123"/>
        <v>7.3229576744491549</v>
      </c>
      <c r="J1142" s="53">
        <f t="shared" si="124"/>
        <v>2554194.6019653995</v>
      </c>
      <c r="K1142" s="53">
        <f t="shared" si="125"/>
        <v>348792.75772374723</v>
      </c>
      <c r="L1142" s="6"/>
    </row>
    <row r="1143" spans="1:12" ht="14.4">
      <c r="A1143" s="52" t="s">
        <v>41</v>
      </c>
      <c r="B1143" s="52" t="s">
        <v>2020</v>
      </c>
      <c r="C1143" s="52">
        <v>62</v>
      </c>
      <c r="D1143" s="52">
        <v>5.84</v>
      </c>
      <c r="E1143" s="52">
        <f t="shared" si="119"/>
        <v>115986.29333333332</v>
      </c>
      <c r="F1143" s="52">
        <f t="shared" si="120"/>
        <v>362.08</v>
      </c>
      <c r="G1143" s="52">
        <f t="shared" si="121"/>
        <v>34.174999999999997</v>
      </c>
      <c r="H1143" s="53">
        <f t="shared" si="122"/>
        <v>2072053.8531418075</v>
      </c>
      <c r="I1143" s="53">
        <f t="shared" si="123"/>
        <v>7.6451867443802337</v>
      </c>
      <c r="J1143" s="53">
        <f t="shared" si="124"/>
        <v>2554194.6019653995</v>
      </c>
      <c r="K1143" s="53">
        <f t="shared" si="125"/>
        <v>334091.85247736657</v>
      </c>
      <c r="L1143" s="6"/>
    </row>
    <row r="1144" spans="1:12" ht="14.4">
      <c r="A1144" s="52" t="s">
        <v>41</v>
      </c>
      <c r="B1144" s="52" t="s">
        <v>2021</v>
      </c>
      <c r="C1144" s="52">
        <v>62</v>
      </c>
      <c r="D1144" s="52">
        <v>6.327</v>
      </c>
      <c r="E1144" s="52">
        <f t="shared" si="119"/>
        <v>125658.43799999999</v>
      </c>
      <c r="F1144" s="52">
        <f t="shared" si="120"/>
        <v>392.274</v>
      </c>
      <c r="G1144" s="52">
        <f t="shared" si="121"/>
        <v>34.174999999999997</v>
      </c>
      <c r="H1144" s="53">
        <f t="shared" si="122"/>
        <v>2072053.8531418075</v>
      </c>
      <c r="I1144" s="53">
        <f t="shared" si="123"/>
        <v>7.9604135187831373</v>
      </c>
      <c r="J1144" s="53">
        <f t="shared" si="124"/>
        <v>2554194.6019653995</v>
      </c>
      <c r="K1144" s="53">
        <f t="shared" si="125"/>
        <v>320862.05018603662</v>
      </c>
      <c r="L1144" s="6"/>
    </row>
    <row r="1145" spans="1:12" ht="14.4">
      <c r="A1145" s="52" t="s">
        <v>41</v>
      </c>
      <c r="B1145" s="52" t="s">
        <v>2022</v>
      </c>
      <c r="C1145" s="52">
        <v>62</v>
      </c>
      <c r="D1145" s="52">
        <v>6.8140000000000001</v>
      </c>
      <c r="E1145" s="52">
        <f t="shared" si="119"/>
        <v>135330.58266666665</v>
      </c>
      <c r="F1145" s="52">
        <f t="shared" si="120"/>
        <v>422.46800000000002</v>
      </c>
      <c r="G1145" s="52">
        <f t="shared" si="121"/>
        <v>34.174999999999997</v>
      </c>
      <c r="H1145" s="53">
        <f t="shared" si="122"/>
        <v>2072053.8531418075</v>
      </c>
      <c r="I1145" s="53">
        <f t="shared" si="123"/>
        <v>8.2682372184139918</v>
      </c>
      <c r="J1145" s="53">
        <f t="shared" si="124"/>
        <v>2554194.6019653995</v>
      </c>
      <c r="K1145" s="53">
        <f t="shared" si="125"/>
        <v>308916.46362987917</v>
      </c>
      <c r="L1145" s="6"/>
    </row>
    <row r="1146" spans="1:12" ht="14.4">
      <c r="A1146" s="52" t="s">
        <v>41</v>
      </c>
      <c r="B1146" s="52" t="s">
        <v>2023</v>
      </c>
      <c r="C1146" s="52">
        <v>62</v>
      </c>
      <c r="D1146" s="52">
        <v>7.3</v>
      </c>
      <c r="E1146" s="52">
        <f t="shared" si="119"/>
        <v>144982.86666666667</v>
      </c>
      <c r="F1146" s="52">
        <f t="shared" si="120"/>
        <v>452.59999999999997</v>
      </c>
      <c r="G1146" s="52">
        <f t="shared" si="121"/>
        <v>34.174999999999997</v>
      </c>
      <c r="H1146" s="53">
        <f t="shared" si="122"/>
        <v>2072053.8531418075</v>
      </c>
      <c r="I1146" s="53">
        <f t="shared" si="123"/>
        <v>8.5683053491824648</v>
      </c>
      <c r="J1146" s="53">
        <f t="shared" si="124"/>
        <v>2554194.6019653995</v>
      </c>
      <c r="K1146" s="53">
        <f t="shared" si="125"/>
        <v>298097.98996123602</v>
      </c>
      <c r="L1146" s="6"/>
    </row>
    <row r="1147" spans="1:12" ht="14.4">
      <c r="A1147" s="52" t="s">
        <v>41</v>
      </c>
      <c r="B1147" s="52" t="s">
        <v>2024</v>
      </c>
      <c r="C1147" s="52">
        <v>62</v>
      </c>
      <c r="D1147" s="52">
        <v>7.7869999999999999</v>
      </c>
      <c r="E1147" s="52">
        <f t="shared" si="119"/>
        <v>154655.01133333333</v>
      </c>
      <c r="F1147" s="52">
        <f t="shared" si="120"/>
        <v>482.79399999999998</v>
      </c>
      <c r="G1147" s="52">
        <f t="shared" si="121"/>
        <v>34.174999999999997</v>
      </c>
      <c r="H1147" s="53">
        <f t="shared" si="122"/>
        <v>2072053.8531418075</v>
      </c>
      <c r="I1147" s="53">
        <f t="shared" si="123"/>
        <v>8.8620982851267414</v>
      </c>
      <c r="J1147" s="53">
        <f t="shared" si="124"/>
        <v>2554194.6019653995</v>
      </c>
      <c r="K1147" s="53">
        <f t="shared" si="125"/>
        <v>288215.55796239636</v>
      </c>
      <c r="L1147" s="6"/>
    </row>
    <row r="1148" spans="1:12" ht="14.4">
      <c r="A1148" s="52" t="s">
        <v>41</v>
      </c>
      <c r="B1148" s="52" t="s">
        <v>2025</v>
      </c>
      <c r="C1148" s="52">
        <v>62</v>
      </c>
      <c r="D1148" s="52">
        <v>8.2739999999999991</v>
      </c>
      <c r="E1148" s="52">
        <f t="shared" si="119"/>
        <v>164327.15599999999</v>
      </c>
      <c r="F1148" s="52">
        <f t="shared" si="120"/>
        <v>512.98799999999994</v>
      </c>
      <c r="G1148" s="52">
        <f t="shared" si="121"/>
        <v>34.174999999999997</v>
      </c>
      <c r="H1148" s="53">
        <f t="shared" si="122"/>
        <v>2072053.8531418075</v>
      </c>
      <c r="I1148" s="53">
        <f t="shared" si="123"/>
        <v>9.1492261504678787</v>
      </c>
      <c r="J1148" s="53">
        <f t="shared" si="124"/>
        <v>2554194.6019653995</v>
      </c>
      <c r="K1148" s="53">
        <f t="shared" si="125"/>
        <v>279170.56152719335</v>
      </c>
      <c r="L1148" s="6"/>
    </row>
    <row r="1149" spans="1:12" ht="14.4">
      <c r="A1149" s="52" t="s">
        <v>41</v>
      </c>
      <c r="B1149" s="52" t="s">
        <v>2026</v>
      </c>
      <c r="C1149" s="52">
        <v>62</v>
      </c>
      <c r="D1149" s="52">
        <v>8.7609999999999992</v>
      </c>
      <c r="E1149" s="52">
        <f t="shared" si="119"/>
        <v>173999.30066666665</v>
      </c>
      <c r="F1149" s="52">
        <f t="shared" si="120"/>
        <v>543.1819999999999</v>
      </c>
      <c r="G1149" s="52">
        <f t="shared" si="121"/>
        <v>34.174999999999997</v>
      </c>
      <c r="H1149" s="53">
        <f t="shared" si="122"/>
        <v>2072053.8531418075</v>
      </c>
      <c r="I1149" s="53">
        <f t="shared" si="123"/>
        <v>9.4299132098875198</v>
      </c>
      <c r="J1149" s="53">
        <f t="shared" si="124"/>
        <v>2554194.6019653995</v>
      </c>
      <c r="K1149" s="53">
        <f t="shared" si="125"/>
        <v>270860.88123136247</v>
      </c>
      <c r="L1149" s="6"/>
    </row>
    <row r="1150" spans="1:12" ht="14.4">
      <c r="A1150" s="52" t="s">
        <v>41</v>
      </c>
      <c r="B1150" s="52" t="s">
        <v>2027</v>
      </c>
      <c r="C1150" s="52">
        <v>62</v>
      </c>
      <c r="D1150" s="52">
        <v>9.2469999999999999</v>
      </c>
      <c r="E1150" s="52">
        <f t="shared" si="119"/>
        <v>183651.58466666666</v>
      </c>
      <c r="F1150" s="52">
        <f t="shared" si="120"/>
        <v>573.31399999999996</v>
      </c>
      <c r="G1150" s="52">
        <f t="shared" si="121"/>
        <v>34.174999999999997</v>
      </c>
      <c r="H1150" s="53">
        <f t="shared" si="122"/>
        <v>2072053.8531418075</v>
      </c>
      <c r="I1150" s="53">
        <f t="shared" si="123"/>
        <v>9.7038164424603224</v>
      </c>
      <c r="J1150" s="53">
        <f t="shared" si="124"/>
        <v>2554194.6019653995</v>
      </c>
      <c r="K1150" s="53">
        <f t="shared" si="125"/>
        <v>263215.46961556131</v>
      </c>
      <c r="L1150" s="6"/>
    </row>
    <row r="1151" spans="1:12" ht="14.4">
      <c r="A1151" s="52" t="s">
        <v>41</v>
      </c>
      <c r="B1151" s="52" t="s">
        <v>2028</v>
      </c>
      <c r="C1151" s="52">
        <v>62</v>
      </c>
      <c r="D1151" s="52">
        <v>9.734</v>
      </c>
      <c r="E1151" s="52">
        <f t="shared" si="119"/>
        <v>193323.72933333332</v>
      </c>
      <c r="F1151" s="52">
        <f t="shared" si="120"/>
        <v>603.50800000000004</v>
      </c>
      <c r="G1151" s="52">
        <f t="shared" si="121"/>
        <v>34.174999999999997</v>
      </c>
      <c r="H1151" s="53">
        <f t="shared" si="122"/>
        <v>2072053.8531418075</v>
      </c>
      <c r="I1151" s="53">
        <f t="shared" si="123"/>
        <v>9.9722675916910042</v>
      </c>
      <c r="J1151" s="53">
        <f t="shared" si="124"/>
        <v>2554194.6019653995</v>
      </c>
      <c r="K1151" s="53">
        <f t="shared" si="125"/>
        <v>256129.76973196954</v>
      </c>
      <c r="L1151" s="6"/>
    </row>
    <row r="1152" spans="1:12" ht="14.4">
      <c r="A1152" s="52" t="s">
        <v>41</v>
      </c>
      <c r="B1152" s="52" t="s">
        <v>2029</v>
      </c>
      <c r="C1152" s="52">
        <v>62</v>
      </c>
      <c r="D1152" s="52">
        <v>10.220000000000001</v>
      </c>
      <c r="E1152" s="52">
        <f t="shared" si="119"/>
        <v>202976.01333333334</v>
      </c>
      <c r="F1152" s="52">
        <f t="shared" si="120"/>
        <v>633.64</v>
      </c>
      <c r="G1152" s="52">
        <f t="shared" si="121"/>
        <v>34.174999999999997</v>
      </c>
      <c r="H1152" s="53">
        <f t="shared" si="122"/>
        <v>2072053.8531418075</v>
      </c>
      <c r="I1152" s="53">
        <f t="shared" si="123"/>
        <v>10.234359352619524</v>
      </c>
      <c r="J1152" s="53">
        <f t="shared" si="124"/>
        <v>2554194.6019653995</v>
      </c>
      <c r="K1152" s="53">
        <f t="shared" si="125"/>
        <v>249570.54115083846</v>
      </c>
      <c r="L1152" s="6"/>
    </row>
    <row r="1153" spans="1:12" ht="14.4">
      <c r="A1153" s="52" t="s">
        <v>41</v>
      </c>
      <c r="B1153" s="52" t="s">
        <v>2030</v>
      </c>
      <c r="C1153" s="52">
        <v>62</v>
      </c>
      <c r="D1153" s="52">
        <v>10.71</v>
      </c>
      <c r="E1153" s="52">
        <f t="shared" si="119"/>
        <v>212707.74000000002</v>
      </c>
      <c r="F1153" s="52">
        <f t="shared" si="120"/>
        <v>664.0200000000001</v>
      </c>
      <c r="G1153" s="52">
        <f t="shared" si="121"/>
        <v>34.174999999999997</v>
      </c>
      <c r="H1153" s="53">
        <f t="shared" si="122"/>
        <v>2072053.8531418075</v>
      </c>
      <c r="I1153" s="53">
        <f t="shared" si="123"/>
        <v>10.492923650055019</v>
      </c>
      <c r="J1153" s="53">
        <f t="shared" si="124"/>
        <v>2554194.6019653995</v>
      </c>
      <c r="K1153" s="53">
        <f t="shared" si="125"/>
        <v>243420.67922623327</v>
      </c>
      <c r="L1153" s="6"/>
    </row>
    <row r="1154" spans="1:12" ht="14.4">
      <c r="A1154" s="52" t="s">
        <v>41</v>
      </c>
      <c r="B1154" s="52" t="s">
        <v>2031</v>
      </c>
      <c r="C1154" s="52">
        <v>62</v>
      </c>
      <c r="D1154" s="52">
        <v>11.19</v>
      </c>
      <c r="E1154" s="52">
        <f t="shared" si="119"/>
        <v>222240.86</v>
      </c>
      <c r="F1154" s="52">
        <f t="shared" si="120"/>
        <v>693.78</v>
      </c>
      <c r="G1154" s="52">
        <f t="shared" si="121"/>
        <v>34.174999999999997</v>
      </c>
      <c r="H1154" s="53">
        <f t="shared" si="122"/>
        <v>2072053.8531418075</v>
      </c>
      <c r="I1154" s="53">
        <f t="shared" si="123"/>
        <v>10.740852522621868</v>
      </c>
      <c r="J1154" s="53">
        <f t="shared" si="124"/>
        <v>2554194.6019653995</v>
      </c>
      <c r="K1154" s="53">
        <f t="shared" si="125"/>
        <v>237801.8501404686</v>
      </c>
      <c r="L1154" s="6"/>
    </row>
    <row r="1155" spans="1:12" ht="14.4">
      <c r="A1155" s="52" t="s">
        <v>41</v>
      </c>
      <c r="B1155" s="52" t="s">
        <v>2032</v>
      </c>
      <c r="C1155" s="52">
        <v>62</v>
      </c>
      <c r="D1155" s="52">
        <v>11.68</v>
      </c>
      <c r="E1155" s="52">
        <f t="shared" ref="E1155:E1218" si="126">(1/12)*D1155*(C1155)^3</f>
        <v>231972.58666666664</v>
      </c>
      <c r="F1155" s="52">
        <f t="shared" ref="F1155:F1218" si="127">(C1155*D1155)</f>
        <v>724.16</v>
      </c>
      <c r="G1155" s="52">
        <f t="shared" ref="G1155:G1218" si="128">($O$5+C1155)/2</f>
        <v>34.174999999999997</v>
      </c>
      <c r="H1155" s="53">
        <f t="shared" ref="H1155:H1218" si="129">$R$5+$P$5*(G1155-$I$2)^2</f>
        <v>2072053.8531418075</v>
      </c>
      <c r="I1155" s="53">
        <f t="shared" ref="I1155:I1218" si="130">($P$5*$Q$5+F1155*G1155)/(F1155+$P$5)</f>
        <v>10.988648688936923</v>
      </c>
      <c r="J1155" s="53">
        <f t="shared" ref="J1155:J1218" si="131">SUM($S$5+H1155)</f>
        <v>2554194.6019653995</v>
      </c>
      <c r="K1155" s="53">
        <f t="shared" ref="K1155:K1218" si="132">J1155/I1155</f>
        <v>232439.37214381</v>
      </c>
      <c r="L1155" s="6"/>
    </row>
    <row r="1156" spans="1:12" ht="14.4">
      <c r="A1156" s="52" t="s">
        <v>41</v>
      </c>
      <c r="B1156" s="52" t="s">
        <v>2033</v>
      </c>
      <c r="C1156" s="52">
        <v>62</v>
      </c>
      <c r="D1156" s="52">
        <v>12.17</v>
      </c>
      <c r="E1156" s="52">
        <f t="shared" si="126"/>
        <v>241704.31333333332</v>
      </c>
      <c r="F1156" s="52">
        <f t="shared" si="127"/>
        <v>754.54</v>
      </c>
      <c r="G1156" s="52">
        <f t="shared" si="128"/>
        <v>34.174999999999997</v>
      </c>
      <c r="H1156" s="53">
        <f t="shared" si="129"/>
        <v>2072053.8531418075</v>
      </c>
      <c r="I1156" s="53">
        <f t="shared" si="130"/>
        <v>11.231259221761393</v>
      </c>
      <c r="J1156" s="53">
        <f t="shared" si="131"/>
        <v>2554194.6019653995</v>
      </c>
      <c r="K1156" s="53">
        <f t="shared" si="132"/>
        <v>227418.36436438569</v>
      </c>
      <c r="L1156" s="6"/>
    </row>
    <row r="1157" spans="1:12" ht="14.4">
      <c r="A1157" s="52" t="s">
        <v>41</v>
      </c>
      <c r="B1157" s="52" t="s">
        <v>2034</v>
      </c>
      <c r="C1157" s="52">
        <v>62</v>
      </c>
      <c r="D1157" s="52">
        <v>12.65</v>
      </c>
      <c r="E1157" s="52">
        <f t="shared" si="126"/>
        <v>251237.43333333335</v>
      </c>
      <c r="F1157" s="52">
        <f t="shared" si="127"/>
        <v>784.30000000000007</v>
      </c>
      <c r="G1157" s="52">
        <f t="shared" si="128"/>
        <v>34.174999999999997</v>
      </c>
      <c r="H1157" s="53">
        <f t="shared" si="129"/>
        <v>2072053.8531418075</v>
      </c>
      <c r="I1157" s="53">
        <f t="shared" si="130"/>
        <v>11.464045716166947</v>
      </c>
      <c r="J1157" s="53">
        <f t="shared" si="131"/>
        <v>2554194.6019653995</v>
      </c>
      <c r="K1157" s="53">
        <f t="shared" si="132"/>
        <v>222800.45502290665</v>
      </c>
      <c r="L1157" s="6"/>
    </row>
    <row r="1158" spans="1:12" ht="14.4">
      <c r="A1158" s="52" t="s">
        <v>41</v>
      </c>
      <c r="B1158" s="52" t="s">
        <v>2035</v>
      </c>
      <c r="C1158" s="52">
        <v>62</v>
      </c>
      <c r="D1158" s="52">
        <v>13.14</v>
      </c>
      <c r="E1158" s="52">
        <f t="shared" si="126"/>
        <v>260969.16</v>
      </c>
      <c r="F1158" s="52">
        <f t="shared" si="127"/>
        <v>814.68000000000006</v>
      </c>
      <c r="G1158" s="52">
        <f t="shared" si="128"/>
        <v>34.174999999999997</v>
      </c>
      <c r="H1158" s="53">
        <f t="shared" si="129"/>
        <v>2072053.8531418075</v>
      </c>
      <c r="I1158" s="53">
        <f t="shared" si="130"/>
        <v>11.696859546533567</v>
      </c>
      <c r="J1158" s="53">
        <f t="shared" si="131"/>
        <v>2554194.6019653995</v>
      </c>
      <c r="K1158" s="53">
        <f t="shared" si="132"/>
        <v>218365.84356716074</v>
      </c>
      <c r="L1158" s="6"/>
    </row>
    <row r="1159" spans="1:12" ht="14.4">
      <c r="A1159" s="52" t="s">
        <v>41</v>
      </c>
      <c r="B1159" s="52" t="s">
        <v>2036</v>
      </c>
      <c r="C1159" s="52">
        <v>62</v>
      </c>
      <c r="D1159" s="52">
        <v>13.63</v>
      </c>
      <c r="E1159" s="52">
        <f t="shared" si="126"/>
        <v>270700.88666666666</v>
      </c>
      <c r="F1159" s="52">
        <f t="shared" si="127"/>
        <v>845.06000000000006</v>
      </c>
      <c r="G1159" s="52">
        <f t="shared" si="128"/>
        <v>34.174999999999997</v>
      </c>
      <c r="H1159" s="53">
        <f t="shared" si="129"/>
        <v>2072053.8531418075</v>
      </c>
      <c r="I1159" s="53">
        <f t="shared" si="130"/>
        <v>11.924948583715375</v>
      </c>
      <c r="J1159" s="53">
        <f t="shared" si="131"/>
        <v>2554194.6019653995</v>
      </c>
      <c r="K1159" s="53">
        <f t="shared" si="132"/>
        <v>214189.1500860129</v>
      </c>
      <c r="L1159" s="6"/>
    </row>
    <row r="1160" spans="1:12" ht="14.4">
      <c r="A1160" s="52" t="s">
        <v>41</v>
      </c>
      <c r="B1160" s="52" t="s">
        <v>2037</v>
      </c>
      <c r="C1160" s="52">
        <v>62</v>
      </c>
      <c r="D1160" s="52">
        <v>14.11</v>
      </c>
      <c r="E1160" s="52">
        <f t="shared" si="126"/>
        <v>280234.00666666665</v>
      </c>
      <c r="F1160" s="52">
        <f t="shared" si="127"/>
        <v>874.81999999999994</v>
      </c>
      <c r="G1160" s="52">
        <f t="shared" si="128"/>
        <v>34.174999999999997</v>
      </c>
      <c r="H1160" s="53">
        <f t="shared" si="129"/>
        <v>2072053.8531418075</v>
      </c>
      <c r="I1160" s="53">
        <f t="shared" si="130"/>
        <v>12.143938746642386</v>
      </c>
      <c r="J1160" s="53">
        <f t="shared" si="131"/>
        <v>2554194.6019653995</v>
      </c>
      <c r="K1160" s="53">
        <f t="shared" si="132"/>
        <v>210326.70332527783</v>
      </c>
      <c r="L1160" s="6"/>
    </row>
    <row r="1161" spans="1:12" ht="14.4">
      <c r="A1161" s="52" t="s">
        <v>41</v>
      </c>
      <c r="B1161" s="52" t="s">
        <v>2038</v>
      </c>
      <c r="C1161" s="52">
        <v>62</v>
      </c>
      <c r="D1161" s="52">
        <v>14.6</v>
      </c>
      <c r="E1161" s="52">
        <f t="shared" si="126"/>
        <v>289965.73333333334</v>
      </c>
      <c r="F1161" s="52">
        <f t="shared" si="127"/>
        <v>905.19999999999993</v>
      </c>
      <c r="G1161" s="52">
        <f t="shared" si="128"/>
        <v>34.174999999999997</v>
      </c>
      <c r="H1161" s="53">
        <f t="shared" si="129"/>
        <v>2072053.8531418075</v>
      </c>
      <c r="I1161" s="53">
        <f t="shared" si="130"/>
        <v>12.363089085093899</v>
      </c>
      <c r="J1161" s="53">
        <f t="shared" si="131"/>
        <v>2554194.6019653995</v>
      </c>
      <c r="K1161" s="53">
        <f t="shared" si="132"/>
        <v>206598.41439183484</v>
      </c>
      <c r="L1161" s="6"/>
    </row>
    <row r="1162" spans="1:12" ht="14.4">
      <c r="A1162" s="52" t="s">
        <v>41</v>
      </c>
      <c r="B1162" s="52" t="s">
        <v>2039</v>
      </c>
      <c r="C1162" s="52">
        <v>62</v>
      </c>
      <c r="D1162" s="52">
        <v>15.09</v>
      </c>
      <c r="E1162" s="52">
        <f t="shared" si="126"/>
        <v>299697.45999999996</v>
      </c>
      <c r="F1162" s="52">
        <f t="shared" si="127"/>
        <v>935.58</v>
      </c>
      <c r="G1162" s="52">
        <f t="shared" si="128"/>
        <v>34.174999999999997</v>
      </c>
      <c r="H1162" s="53">
        <f t="shared" si="129"/>
        <v>2072053.8531418075</v>
      </c>
      <c r="I1162" s="53">
        <f t="shared" si="130"/>
        <v>12.577922442500514</v>
      </c>
      <c r="J1162" s="53">
        <f t="shared" si="131"/>
        <v>2554194.6019653995</v>
      </c>
      <c r="K1162" s="53">
        <f t="shared" si="132"/>
        <v>203069.67336154293</v>
      </c>
      <c r="L1162" s="6"/>
    </row>
    <row r="1163" spans="1:12" ht="14.4">
      <c r="A1163" s="52" t="s">
        <v>41</v>
      </c>
      <c r="B1163" s="52" t="s">
        <v>2040</v>
      </c>
      <c r="C1163" s="52">
        <v>62</v>
      </c>
      <c r="D1163" s="52">
        <v>15.57</v>
      </c>
      <c r="E1163" s="52">
        <f t="shared" si="126"/>
        <v>309230.57999999996</v>
      </c>
      <c r="F1163" s="52">
        <f t="shared" si="127"/>
        <v>965.34</v>
      </c>
      <c r="G1163" s="52">
        <f t="shared" si="128"/>
        <v>34.174999999999997</v>
      </c>
      <c r="H1163" s="53">
        <f t="shared" si="129"/>
        <v>2072053.8531418075</v>
      </c>
      <c r="I1163" s="53">
        <f t="shared" si="130"/>
        <v>12.784307383095012</v>
      </c>
      <c r="J1163" s="53">
        <f t="shared" si="131"/>
        <v>2554194.6019653995</v>
      </c>
      <c r="K1163" s="53">
        <f t="shared" si="132"/>
        <v>199791.39467053729</v>
      </c>
      <c r="L1163" s="6"/>
    </row>
    <row r="1164" spans="1:12" ht="14.4">
      <c r="A1164" s="52" t="s">
        <v>41</v>
      </c>
      <c r="B1164" s="52" t="s">
        <v>2041</v>
      </c>
      <c r="C1164" s="52">
        <v>62</v>
      </c>
      <c r="D1164" s="52">
        <v>16.059999999999999</v>
      </c>
      <c r="E1164" s="52">
        <f t="shared" si="126"/>
        <v>318962.30666666664</v>
      </c>
      <c r="F1164" s="52">
        <f t="shared" si="127"/>
        <v>995.71999999999991</v>
      </c>
      <c r="G1164" s="52">
        <f t="shared" si="128"/>
        <v>34.174999999999997</v>
      </c>
      <c r="H1164" s="53">
        <f t="shared" si="129"/>
        <v>2072053.8531418075</v>
      </c>
      <c r="I1164" s="53">
        <f t="shared" si="130"/>
        <v>12.990962703989686</v>
      </c>
      <c r="J1164" s="53">
        <f t="shared" si="131"/>
        <v>2554194.6019653995</v>
      </c>
      <c r="K1164" s="53">
        <f t="shared" si="132"/>
        <v>196613.18873473286</v>
      </c>
      <c r="L1164" s="6"/>
    </row>
    <row r="1165" spans="1:12" ht="14.4">
      <c r="A1165" s="52" t="s">
        <v>41</v>
      </c>
      <c r="B1165" s="52" t="s">
        <v>2042</v>
      </c>
      <c r="C1165" s="52">
        <v>62</v>
      </c>
      <c r="D1165" s="52">
        <v>16.55</v>
      </c>
      <c r="E1165" s="52">
        <f t="shared" si="126"/>
        <v>328694.03333333333</v>
      </c>
      <c r="F1165" s="52">
        <f t="shared" si="127"/>
        <v>1026.1000000000001</v>
      </c>
      <c r="G1165" s="52">
        <f t="shared" si="128"/>
        <v>34.174999999999997</v>
      </c>
      <c r="H1165" s="53">
        <f t="shared" si="129"/>
        <v>2072053.8531418075</v>
      </c>
      <c r="I1165" s="53">
        <f t="shared" si="130"/>
        <v>13.193663241012093</v>
      </c>
      <c r="J1165" s="53">
        <f t="shared" si="131"/>
        <v>2554194.6019653995</v>
      </c>
      <c r="K1165" s="53">
        <f t="shared" si="132"/>
        <v>193592.52660214677</v>
      </c>
      <c r="L1165" s="6"/>
    </row>
    <row r="1166" spans="1:12" ht="14.4">
      <c r="A1166" s="52" t="s">
        <v>41</v>
      </c>
      <c r="B1166" s="52" t="s">
        <v>2043</v>
      </c>
      <c r="C1166" s="52">
        <v>62</v>
      </c>
      <c r="D1166" s="52">
        <v>17.03</v>
      </c>
      <c r="E1166" s="52">
        <f t="shared" si="126"/>
        <v>338227.15333333332</v>
      </c>
      <c r="F1166" s="52">
        <f t="shared" si="127"/>
        <v>1055.8600000000001</v>
      </c>
      <c r="G1166" s="52">
        <f t="shared" si="128"/>
        <v>34.174999999999997</v>
      </c>
      <c r="H1166" s="53">
        <f t="shared" si="129"/>
        <v>2072053.8531418075</v>
      </c>
      <c r="I1166" s="53">
        <f t="shared" si="130"/>
        <v>13.388500798792242</v>
      </c>
      <c r="J1166" s="53">
        <f t="shared" si="131"/>
        <v>2554194.6019653995</v>
      </c>
      <c r="K1166" s="53">
        <f t="shared" si="132"/>
        <v>190775.25111667541</v>
      </c>
      <c r="L1166" s="6"/>
    </row>
    <row r="1167" spans="1:12" ht="14.4">
      <c r="A1167" s="52" t="s">
        <v>41</v>
      </c>
      <c r="B1167" s="52" t="s">
        <v>2044</v>
      </c>
      <c r="C1167" s="52">
        <v>62</v>
      </c>
      <c r="D1167" s="52">
        <v>17.52</v>
      </c>
      <c r="E1167" s="52">
        <f t="shared" si="126"/>
        <v>347958.88</v>
      </c>
      <c r="F1167" s="52">
        <f t="shared" si="127"/>
        <v>1086.24</v>
      </c>
      <c r="G1167" s="52">
        <f t="shared" si="128"/>
        <v>34.174999999999997</v>
      </c>
      <c r="H1167" s="53">
        <f t="shared" si="129"/>
        <v>2072053.8531418075</v>
      </c>
      <c r="I1167" s="53">
        <f t="shared" si="130"/>
        <v>13.583700042435773</v>
      </c>
      <c r="J1167" s="53">
        <f t="shared" si="131"/>
        <v>2554194.6019653995</v>
      </c>
      <c r="K1167" s="53">
        <f t="shared" si="132"/>
        <v>188033.79005617322</v>
      </c>
      <c r="L1167" s="6"/>
    </row>
    <row r="1168" spans="1:12" ht="14.4">
      <c r="A1168" s="52" t="s">
        <v>41</v>
      </c>
      <c r="B1168" s="52" t="s">
        <v>2045</v>
      </c>
      <c r="C1168" s="52">
        <v>62</v>
      </c>
      <c r="D1168" s="52">
        <v>18.010000000000002</v>
      </c>
      <c r="E1168" s="52">
        <f t="shared" si="126"/>
        <v>357690.60666666669</v>
      </c>
      <c r="F1168" s="52">
        <f t="shared" si="127"/>
        <v>1116.6200000000001</v>
      </c>
      <c r="G1168" s="52">
        <f t="shared" si="128"/>
        <v>34.174999999999997</v>
      </c>
      <c r="H1168" s="53">
        <f t="shared" si="129"/>
        <v>2072053.8531418075</v>
      </c>
      <c r="I1168" s="53">
        <f t="shared" si="130"/>
        <v>13.775267287953016</v>
      </c>
      <c r="J1168" s="53">
        <f t="shared" si="131"/>
        <v>2554194.6019653995</v>
      </c>
      <c r="K1168" s="53">
        <f t="shared" si="132"/>
        <v>185418.87780276596</v>
      </c>
      <c r="L1168" s="6"/>
    </row>
    <row r="1169" spans="1:12" ht="14.4">
      <c r="A1169" s="52" t="s">
        <v>41</v>
      </c>
      <c r="B1169" s="52" t="s">
        <v>2046</v>
      </c>
      <c r="C1169" s="52">
        <v>62</v>
      </c>
      <c r="D1169" s="52">
        <v>18.489999999999998</v>
      </c>
      <c r="E1169" s="52">
        <f t="shared" si="126"/>
        <v>367223.72666666663</v>
      </c>
      <c r="F1169" s="52">
        <f t="shared" si="127"/>
        <v>1146.3799999999999</v>
      </c>
      <c r="G1169" s="52">
        <f t="shared" si="128"/>
        <v>34.174999999999997</v>
      </c>
      <c r="H1169" s="53">
        <f t="shared" si="129"/>
        <v>2072053.8531418075</v>
      </c>
      <c r="I1169" s="53">
        <f t="shared" si="130"/>
        <v>13.959500163560469</v>
      </c>
      <c r="J1169" s="53">
        <f t="shared" si="131"/>
        <v>2554194.6019653995</v>
      </c>
      <c r="K1169" s="53">
        <f t="shared" si="132"/>
        <v>182971.78065392381</v>
      </c>
      <c r="L1169" s="6"/>
    </row>
    <row r="1170" spans="1:12" ht="14.4">
      <c r="A1170" s="52" t="s">
        <v>41</v>
      </c>
      <c r="B1170" s="52" t="s">
        <v>2047</v>
      </c>
      <c r="C1170" s="52">
        <v>62</v>
      </c>
      <c r="D1170" s="52">
        <v>18.98</v>
      </c>
      <c r="E1170" s="52">
        <f t="shared" si="126"/>
        <v>376955.45333333331</v>
      </c>
      <c r="F1170" s="52">
        <f t="shared" si="127"/>
        <v>1176.76</v>
      </c>
      <c r="G1170" s="52">
        <f t="shared" si="128"/>
        <v>34.174999999999997</v>
      </c>
      <c r="H1170" s="53">
        <f t="shared" si="129"/>
        <v>2072053.8531418075</v>
      </c>
      <c r="I1170" s="53">
        <f t="shared" si="130"/>
        <v>14.144170200981645</v>
      </c>
      <c r="J1170" s="53">
        <f t="shared" si="131"/>
        <v>2554194.6019653995</v>
      </c>
      <c r="K1170" s="53">
        <f t="shared" si="132"/>
        <v>180582.85255844356</v>
      </c>
      <c r="L1170" s="6"/>
    </row>
    <row r="1171" spans="1:12" ht="14.4">
      <c r="A1171" s="52" t="s">
        <v>41</v>
      </c>
      <c r="B1171" s="52" t="s">
        <v>2048</v>
      </c>
      <c r="C1171" s="52">
        <v>62</v>
      </c>
      <c r="D1171" s="52">
        <v>19.47</v>
      </c>
      <c r="E1171" s="52">
        <f t="shared" si="126"/>
        <v>386687.17999999993</v>
      </c>
      <c r="F1171" s="52">
        <f t="shared" si="127"/>
        <v>1207.1399999999999</v>
      </c>
      <c r="G1171" s="52">
        <f t="shared" si="128"/>
        <v>34.174999999999997</v>
      </c>
      <c r="H1171" s="53">
        <f t="shared" si="129"/>
        <v>2072053.8531418075</v>
      </c>
      <c r="I1171" s="53">
        <f t="shared" si="130"/>
        <v>14.325496832643754</v>
      </c>
      <c r="J1171" s="53">
        <f t="shared" si="131"/>
        <v>2554194.6019653995</v>
      </c>
      <c r="K1171" s="53">
        <f t="shared" si="132"/>
        <v>178297.10423341917</v>
      </c>
      <c r="L1171" s="6"/>
    </row>
    <row r="1172" spans="1:12" ht="14.4">
      <c r="A1172" s="52" t="s">
        <v>41</v>
      </c>
      <c r="B1172" s="52" t="s">
        <v>2049</v>
      </c>
      <c r="C1172" s="52">
        <v>62</v>
      </c>
      <c r="D1172" s="52">
        <v>19.96</v>
      </c>
      <c r="E1172" s="52">
        <f t="shared" si="126"/>
        <v>396418.90666666668</v>
      </c>
      <c r="F1172" s="52">
        <f t="shared" si="127"/>
        <v>1237.52</v>
      </c>
      <c r="G1172" s="52">
        <f t="shared" si="128"/>
        <v>34.174999999999997</v>
      </c>
      <c r="H1172" s="53">
        <f t="shared" si="129"/>
        <v>2072053.8531418075</v>
      </c>
      <c r="I1172" s="53">
        <f t="shared" si="130"/>
        <v>14.503570041301476</v>
      </c>
      <c r="J1172" s="53">
        <f t="shared" si="131"/>
        <v>2554194.6019653995</v>
      </c>
      <c r="K1172" s="53">
        <f t="shared" si="132"/>
        <v>176107.99235580477</v>
      </c>
      <c r="L1172" s="6"/>
    </row>
    <row r="1173" spans="1:12" ht="14.4">
      <c r="A1173" s="52" t="s">
        <v>41</v>
      </c>
      <c r="B1173" s="52" t="s">
        <v>2050</v>
      </c>
      <c r="C1173" s="52">
        <v>62</v>
      </c>
      <c r="D1173" s="52">
        <v>20.440000000000001</v>
      </c>
      <c r="E1173" s="52">
        <f t="shared" si="126"/>
        <v>405952.02666666667</v>
      </c>
      <c r="F1173" s="52">
        <f t="shared" si="127"/>
        <v>1267.28</v>
      </c>
      <c r="G1173" s="52">
        <f t="shared" si="128"/>
        <v>34.174999999999997</v>
      </c>
      <c r="H1173" s="53">
        <f t="shared" si="129"/>
        <v>2072053.8531418075</v>
      </c>
      <c r="I1173" s="53">
        <f t="shared" si="130"/>
        <v>14.674938183596518</v>
      </c>
      <c r="J1173" s="53">
        <f t="shared" si="131"/>
        <v>2554194.6019653995</v>
      </c>
      <c r="K1173" s="53">
        <f t="shared" si="132"/>
        <v>174051.47265427324</v>
      </c>
      <c r="L1173" s="6"/>
    </row>
    <row r="1174" spans="1:12" ht="14.4">
      <c r="A1174" s="52" t="s">
        <v>41</v>
      </c>
      <c r="B1174" s="52" t="s">
        <v>2051</v>
      </c>
      <c r="C1174" s="52">
        <v>62</v>
      </c>
      <c r="D1174" s="52">
        <v>20.93</v>
      </c>
      <c r="E1174" s="52">
        <f t="shared" si="126"/>
        <v>415683.75333333336</v>
      </c>
      <c r="F1174" s="52">
        <f t="shared" si="127"/>
        <v>1297.6600000000001</v>
      </c>
      <c r="G1174" s="52">
        <f t="shared" si="128"/>
        <v>34.174999999999997</v>
      </c>
      <c r="H1174" s="53">
        <f t="shared" si="129"/>
        <v>2072053.8531418075</v>
      </c>
      <c r="I1174" s="53">
        <f t="shared" si="130"/>
        <v>14.846823933679429</v>
      </c>
      <c r="J1174" s="53">
        <f t="shared" si="131"/>
        <v>2554194.6019653995</v>
      </c>
      <c r="K1174" s="53">
        <f t="shared" si="132"/>
        <v>172036.43104915594</v>
      </c>
      <c r="L1174" s="6"/>
    </row>
    <row r="1175" spans="1:12" ht="14.4">
      <c r="A1175" s="52" t="s">
        <v>41</v>
      </c>
      <c r="B1175" s="52" t="s">
        <v>2052</v>
      </c>
      <c r="C1175" s="52">
        <v>62</v>
      </c>
      <c r="D1175" s="52">
        <v>21.41</v>
      </c>
      <c r="E1175" s="52">
        <f t="shared" si="126"/>
        <v>425216.87333333335</v>
      </c>
      <c r="F1175" s="52">
        <f t="shared" si="127"/>
        <v>1327.42</v>
      </c>
      <c r="G1175" s="52">
        <f t="shared" si="128"/>
        <v>34.174999999999997</v>
      </c>
      <c r="H1175" s="53">
        <f t="shared" si="129"/>
        <v>2072053.8531418075</v>
      </c>
      <c r="I1175" s="53">
        <f t="shared" si="130"/>
        <v>15.012288877273106</v>
      </c>
      <c r="J1175" s="53">
        <f t="shared" si="131"/>
        <v>2554194.6019653995</v>
      </c>
      <c r="K1175" s="53">
        <f t="shared" si="132"/>
        <v>170140.25128654158</v>
      </c>
      <c r="L1175" s="6"/>
    </row>
    <row r="1176" spans="1:12" ht="14.4">
      <c r="A1176" s="52" t="s">
        <v>41</v>
      </c>
      <c r="B1176" s="52" t="s">
        <v>2053</v>
      </c>
      <c r="C1176" s="52">
        <v>62</v>
      </c>
      <c r="D1176" s="52">
        <v>21.9</v>
      </c>
      <c r="E1176" s="52">
        <f t="shared" si="126"/>
        <v>434948.59999999992</v>
      </c>
      <c r="F1176" s="52">
        <f t="shared" si="127"/>
        <v>1357.8</v>
      </c>
      <c r="G1176" s="52">
        <f t="shared" si="128"/>
        <v>34.174999999999997</v>
      </c>
      <c r="H1176" s="53">
        <f t="shared" si="129"/>
        <v>2072053.8531418075</v>
      </c>
      <c r="I1176" s="53">
        <f t="shared" si="130"/>
        <v>15.178304146741802</v>
      </c>
      <c r="J1176" s="53">
        <f t="shared" si="131"/>
        <v>2554194.6019653995</v>
      </c>
      <c r="K1176" s="53">
        <f t="shared" si="132"/>
        <v>168279.31350378736</v>
      </c>
      <c r="L1176" s="6"/>
    </row>
    <row r="1177" spans="1:12" ht="14.4">
      <c r="A1177" s="52" t="s">
        <v>41</v>
      </c>
      <c r="B1177" s="52" t="s">
        <v>2054</v>
      </c>
      <c r="C1177" s="52">
        <v>64</v>
      </c>
      <c r="D1177" s="52">
        <v>0.502</v>
      </c>
      <c r="E1177" s="52">
        <f t="shared" si="126"/>
        <v>10966.357333333333</v>
      </c>
      <c r="F1177" s="52">
        <f t="shared" si="127"/>
        <v>32.128</v>
      </c>
      <c r="G1177" s="52">
        <f t="shared" si="128"/>
        <v>35.174999999999997</v>
      </c>
      <c r="H1177" s="53">
        <f t="shared" si="129"/>
        <v>2207425.6763950377</v>
      </c>
      <c r="I1177" s="53">
        <f t="shared" si="130"/>
        <v>3.6463847461072492</v>
      </c>
      <c r="J1177" s="53">
        <f t="shared" si="131"/>
        <v>2689566.4252186297</v>
      </c>
      <c r="K1177" s="53">
        <f t="shared" si="132"/>
        <v>737598.09029749676</v>
      </c>
      <c r="L1177" s="6"/>
    </row>
    <row r="1178" spans="1:12" ht="14.4">
      <c r="A1178" s="52" t="s">
        <v>41</v>
      </c>
      <c r="B1178" s="52" t="s">
        <v>2055</v>
      </c>
      <c r="C1178" s="52">
        <v>64</v>
      </c>
      <c r="D1178" s="52">
        <v>1.0049999999999999</v>
      </c>
      <c r="E1178" s="52">
        <f t="shared" si="126"/>
        <v>21954.559999999998</v>
      </c>
      <c r="F1178" s="52">
        <f t="shared" si="127"/>
        <v>64.319999999999993</v>
      </c>
      <c r="G1178" s="52">
        <f t="shared" si="128"/>
        <v>35.174999999999997</v>
      </c>
      <c r="H1178" s="53">
        <f t="shared" si="129"/>
        <v>2207425.6763950377</v>
      </c>
      <c r="I1178" s="53">
        <f t="shared" si="130"/>
        <v>4.1049818640794795</v>
      </c>
      <c r="J1178" s="53">
        <f t="shared" si="131"/>
        <v>2689566.4252186297</v>
      </c>
      <c r="K1178" s="53">
        <f t="shared" si="132"/>
        <v>655195.69008418766</v>
      </c>
      <c r="L1178" s="6"/>
    </row>
    <row r="1179" spans="1:12" ht="14.4">
      <c r="A1179" s="52" t="s">
        <v>41</v>
      </c>
      <c r="B1179" s="52" t="s">
        <v>2056</v>
      </c>
      <c r="C1179" s="52">
        <v>64</v>
      </c>
      <c r="D1179" s="52">
        <v>1.5069999999999999</v>
      </c>
      <c r="E1179" s="52">
        <f t="shared" si="126"/>
        <v>32920.917333333331</v>
      </c>
      <c r="F1179" s="52">
        <f t="shared" si="127"/>
        <v>96.447999999999993</v>
      </c>
      <c r="G1179" s="52">
        <f t="shared" si="128"/>
        <v>35.174999999999997</v>
      </c>
      <c r="H1179" s="53">
        <f t="shared" si="129"/>
        <v>2207425.6763950377</v>
      </c>
      <c r="I1179" s="53">
        <f t="shared" si="130"/>
        <v>4.5495563602396611</v>
      </c>
      <c r="J1179" s="53">
        <f t="shared" si="131"/>
        <v>2689566.4252186297</v>
      </c>
      <c r="K1179" s="53">
        <f t="shared" si="132"/>
        <v>591171.14115209004</v>
      </c>
      <c r="L1179" s="6"/>
    </row>
    <row r="1180" spans="1:12" ht="14.4">
      <c r="A1180" s="52" t="s">
        <v>41</v>
      </c>
      <c r="B1180" s="52" t="s">
        <v>2057</v>
      </c>
      <c r="C1180" s="52">
        <v>64</v>
      </c>
      <c r="D1180" s="52">
        <v>2.0099999999999998</v>
      </c>
      <c r="E1180" s="52">
        <f t="shared" si="126"/>
        <v>43909.119999999995</v>
      </c>
      <c r="F1180" s="52">
        <f t="shared" si="127"/>
        <v>128.63999999999999</v>
      </c>
      <c r="G1180" s="52">
        <f t="shared" si="128"/>
        <v>35.174999999999997</v>
      </c>
      <c r="H1180" s="53">
        <f t="shared" si="129"/>
        <v>2207425.6763950377</v>
      </c>
      <c r="I1180" s="53">
        <f t="shared" si="130"/>
        <v>4.9824361397086205</v>
      </c>
      <c r="J1180" s="53">
        <f t="shared" si="131"/>
        <v>2689566.4252186297</v>
      </c>
      <c r="K1180" s="53">
        <f t="shared" si="132"/>
        <v>539809.51281714148</v>
      </c>
      <c r="L1180" s="6"/>
    </row>
    <row r="1181" spans="1:12" ht="14.4">
      <c r="A1181" s="52" t="s">
        <v>41</v>
      </c>
      <c r="B1181" s="52" t="s">
        <v>2058</v>
      </c>
      <c r="C1181" s="52">
        <v>64</v>
      </c>
      <c r="D1181" s="52">
        <v>2.512</v>
      </c>
      <c r="E1181" s="52">
        <f t="shared" si="126"/>
        <v>54875.477333333329</v>
      </c>
      <c r="F1181" s="52">
        <f t="shared" si="127"/>
        <v>160.768</v>
      </c>
      <c r="G1181" s="52">
        <f t="shared" si="128"/>
        <v>35.174999999999997</v>
      </c>
      <c r="H1181" s="53">
        <f t="shared" si="129"/>
        <v>2207425.6763950377</v>
      </c>
      <c r="I1181" s="53">
        <f t="shared" si="130"/>
        <v>5.4024243036003101</v>
      </c>
      <c r="J1181" s="53">
        <f t="shared" si="131"/>
        <v>2689566.4252186297</v>
      </c>
      <c r="K1181" s="53">
        <f t="shared" si="132"/>
        <v>497844.35173413454</v>
      </c>
      <c r="L1181" s="6"/>
    </row>
    <row r="1182" spans="1:12" ht="14.4">
      <c r="A1182" s="52" t="s">
        <v>41</v>
      </c>
      <c r="B1182" s="52" t="s">
        <v>2059</v>
      </c>
      <c r="C1182" s="52">
        <v>64</v>
      </c>
      <c r="D1182" s="52">
        <v>3.0139999999999998</v>
      </c>
      <c r="E1182" s="52">
        <f t="shared" si="126"/>
        <v>65841.834666666662</v>
      </c>
      <c r="F1182" s="52">
        <f t="shared" si="127"/>
        <v>192.89599999999999</v>
      </c>
      <c r="G1182" s="52">
        <f t="shared" si="128"/>
        <v>35.174999999999997</v>
      </c>
      <c r="H1182" s="53">
        <f t="shared" si="129"/>
        <v>2207425.6763950377</v>
      </c>
      <c r="I1182" s="53">
        <f t="shared" si="130"/>
        <v>5.8108884326666912</v>
      </c>
      <c r="J1182" s="53">
        <f t="shared" si="131"/>
        <v>2689566.4252186297</v>
      </c>
      <c r="K1182" s="53">
        <f t="shared" si="132"/>
        <v>462849.43453721638</v>
      </c>
      <c r="L1182" s="6"/>
    </row>
    <row r="1183" spans="1:12" ht="14.4">
      <c r="A1183" s="52" t="s">
        <v>41</v>
      </c>
      <c r="B1183" s="52" t="s">
        <v>2060</v>
      </c>
      <c r="C1183" s="52">
        <v>64</v>
      </c>
      <c r="D1183" s="52">
        <v>3.5169999999999999</v>
      </c>
      <c r="E1183" s="52">
        <f t="shared" si="126"/>
        <v>76830.037333333326</v>
      </c>
      <c r="F1183" s="52">
        <f t="shared" si="127"/>
        <v>225.08799999999999</v>
      </c>
      <c r="G1183" s="52">
        <f t="shared" si="128"/>
        <v>35.174999999999997</v>
      </c>
      <c r="H1183" s="53">
        <f t="shared" si="129"/>
        <v>2207425.6763950377</v>
      </c>
      <c r="I1183" s="53">
        <f t="shared" si="130"/>
        <v>6.2090773331215363</v>
      </c>
      <c r="J1183" s="53">
        <f t="shared" si="131"/>
        <v>2689566.4252186297</v>
      </c>
      <c r="K1183" s="53">
        <f t="shared" si="132"/>
        <v>433166.84282082919</v>
      </c>
      <c r="L1183" s="6"/>
    </row>
    <row r="1184" spans="1:12" ht="14.4">
      <c r="A1184" s="52" t="s">
        <v>41</v>
      </c>
      <c r="B1184" s="52" t="s">
        <v>2061</v>
      </c>
      <c r="C1184" s="52">
        <v>64</v>
      </c>
      <c r="D1184" s="52">
        <v>4.0190000000000001</v>
      </c>
      <c r="E1184" s="52">
        <f t="shared" si="126"/>
        <v>87796.39466666666</v>
      </c>
      <c r="F1184" s="52">
        <f t="shared" si="127"/>
        <v>257.21600000000001</v>
      </c>
      <c r="G1184" s="52">
        <f t="shared" si="128"/>
        <v>35.174999999999997</v>
      </c>
      <c r="H1184" s="53">
        <f t="shared" si="129"/>
        <v>2207425.6763950377</v>
      </c>
      <c r="I1184" s="53">
        <f t="shared" si="130"/>
        <v>6.5958513613801957</v>
      </c>
      <c r="J1184" s="53">
        <f t="shared" si="131"/>
        <v>2689566.4252186297</v>
      </c>
      <c r="K1184" s="53">
        <f t="shared" si="132"/>
        <v>407766.37887361855</v>
      </c>
      <c r="L1184" s="6"/>
    </row>
    <row r="1185" spans="1:12" ht="14.4">
      <c r="A1185" s="52" t="s">
        <v>41</v>
      </c>
      <c r="B1185" s="52" t="s">
        <v>2062</v>
      </c>
      <c r="C1185" s="52">
        <v>64</v>
      </c>
      <c r="D1185" s="52">
        <v>4.5220000000000002</v>
      </c>
      <c r="E1185" s="52">
        <f t="shared" si="126"/>
        <v>98784.597333333339</v>
      </c>
      <c r="F1185" s="52">
        <f t="shared" si="127"/>
        <v>289.40800000000002</v>
      </c>
      <c r="G1185" s="52">
        <f t="shared" si="128"/>
        <v>35.174999999999997</v>
      </c>
      <c r="H1185" s="53">
        <f t="shared" si="129"/>
        <v>2207425.6763950377</v>
      </c>
      <c r="I1185" s="53">
        <f t="shared" si="130"/>
        <v>6.9731727745578693</v>
      </c>
      <c r="J1185" s="53">
        <f t="shared" si="131"/>
        <v>2689566.4252186297</v>
      </c>
      <c r="K1185" s="53">
        <f t="shared" si="132"/>
        <v>385701.96267496905</v>
      </c>
      <c r="L1185" s="6"/>
    </row>
    <row r="1186" spans="1:12" ht="14.4">
      <c r="A1186" s="52" t="s">
        <v>41</v>
      </c>
      <c r="B1186" s="52" t="s">
        <v>2063</v>
      </c>
      <c r="C1186" s="52">
        <v>64</v>
      </c>
      <c r="D1186" s="52">
        <v>5.024</v>
      </c>
      <c r="E1186" s="52">
        <f t="shared" si="126"/>
        <v>109750.95466666666</v>
      </c>
      <c r="F1186" s="52">
        <f t="shared" si="127"/>
        <v>321.536</v>
      </c>
      <c r="G1186" s="52">
        <f t="shared" si="128"/>
        <v>35.174999999999997</v>
      </c>
      <c r="H1186" s="53">
        <f t="shared" si="129"/>
        <v>2207425.6763950377</v>
      </c>
      <c r="I1186" s="53">
        <f t="shared" si="130"/>
        <v>7.3399396158455534</v>
      </c>
      <c r="J1186" s="53">
        <f t="shared" si="131"/>
        <v>2689566.4252186297</v>
      </c>
      <c r="K1186" s="53">
        <f t="shared" si="132"/>
        <v>366428.95800019387</v>
      </c>
      <c r="L1186" s="6"/>
    </row>
    <row r="1187" spans="1:12" ht="14.4">
      <c r="A1187" s="52" t="s">
        <v>41</v>
      </c>
      <c r="B1187" s="52" t="s">
        <v>2064</v>
      </c>
      <c r="C1187" s="52">
        <v>64</v>
      </c>
      <c r="D1187" s="52">
        <v>5.5259999999999998</v>
      </c>
      <c r="E1187" s="52">
        <f t="shared" si="126"/>
        <v>120717.31199999999</v>
      </c>
      <c r="F1187" s="52">
        <f t="shared" si="127"/>
        <v>353.66399999999999</v>
      </c>
      <c r="G1187" s="52">
        <f t="shared" si="128"/>
        <v>35.174999999999997</v>
      </c>
      <c r="H1187" s="53">
        <f t="shared" si="129"/>
        <v>2207425.6763950377</v>
      </c>
      <c r="I1187" s="53">
        <f t="shared" si="130"/>
        <v>7.697289268765207</v>
      </c>
      <c r="J1187" s="53">
        <f t="shared" si="131"/>
        <v>2689566.4252186297</v>
      </c>
      <c r="K1187" s="53">
        <f t="shared" si="132"/>
        <v>349417.3508760556</v>
      </c>
      <c r="L1187" s="6"/>
    </row>
    <row r="1188" spans="1:12" ht="14.4">
      <c r="A1188" s="52" t="s">
        <v>41</v>
      </c>
      <c r="B1188" s="52" t="s">
        <v>2065</v>
      </c>
      <c r="C1188" s="52">
        <v>64</v>
      </c>
      <c r="D1188" s="52">
        <v>6.0289999999999999</v>
      </c>
      <c r="E1188" s="52">
        <f t="shared" si="126"/>
        <v>131705.51466666666</v>
      </c>
      <c r="F1188" s="52">
        <f t="shared" si="127"/>
        <v>385.85599999999999</v>
      </c>
      <c r="G1188" s="52">
        <f t="shared" si="128"/>
        <v>35.174999999999997</v>
      </c>
      <c r="H1188" s="53">
        <f t="shared" si="129"/>
        <v>2207425.6763950377</v>
      </c>
      <c r="I1188" s="53">
        <f t="shared" si="130"/>
        <v>8.0462648271344701</v>
      </c>
      <c r="J1188" s="53">
        <f t="shared" si="131"/>
        <v>2689566.4252186297</v>
      </c>
      <c r="K1188" s="53">
        <f t="shared" si="132"/>
        <v>334262.72724066797</v>
      </c>
      <c r="L1188" s="6"/>
    </row>
    <row r="1189" spans="1:12" ht="14.4">
      <c r="A1189" s="52" t="s">
        <v>41</v>
      </c>
      <c r="B1189" s="52" t="s">
        <v>2066</v>
      </c>
      <c r="C1189" s="52">
        <v>64</v>
      </c>
      <c r="D1189" s="52">
        <v>6.5309999999999997</v>
      </c>
      <c r="E1189" s="52">
        <f t="shared" si="126"/>
        <v>142671.87199999997</v>
      </c>
      <c r="F1189" s="52">
        <f t="shared" si="127"/>
        <v>417.98399999999998</v>
      </c>
      <c r="G1189" s="52">
        <f t="shared" si="128"/>
        <v>35.174999999999997</v>
      </c>
      <c r="H1189" s="53">
        <f t="shared" si="129"/>
        <v>2207425.6763950377</v>
      </c>
      <c r="I1189" s="53">
        <f t="shared" si="130"/>
        <v>8.3858194325268212</v>
      </c>
      <c r="J1189" s="53">
        <f t="shared" si="131"/>
        <v>2689566.4252186297</v>
      </c>
      <c r="K1189" s="53">
        <f t="shared" si="132"/>
        <v>320727.92013459891</v>
      </c>
      <c r="L1189" s="6"/>
    </row>
    <row r="1190" spans="1:12" ht="14.4">
      <c r="A1190" s="52" t="s">
        <v>41</v>
      </c>
      <c r="B1190" s="52" t="s">
        <v>2067</v>
      </c>
      <c r="C1190" s="52">
        <v>64</v>
      </c>
      <c r="D1190" s="52">
        <v>7.0339999999999998</v>
      </c>
      <c r="E1190" s="52">
        <f t="shared" si="126"/>
        <v>153660.07466666665</v>
      </c>
      <c r="F1190" s="52">
        <f t="shared" si="127"/>
        <v>450.17599999999999</v>
      </c>
      <c r="G1190" s="52">
        <f t="shared" si="128"/>
        <v>35.174999999999997</v>
      </c>
      <c r="H1190" s="53">
        <f t="shared" si="129"/>
        <v>2207425.6763950377</v>
      </c>
      <c r="I1190" s="53">
        <f t="shared" si="130"/>
        <v>8.717630607148827</v>
      </c>
      <c r="J1190" s="53">
        <f t="shared" si="131"/>
        <v>2689566.4252186297</v>
      </c>
      <c r="K1190" s="53">
        <f t="shared" si="132"/>
        <v>308520.34760604228</v>
      </c>
      <c r="L1190" s="6"/>
    </row>
    <row r="1191" spans="1:12" ht="14.4">
      <c r="A1191" s="52" t="s">
        <v>41</v>
      </c>
      <c r="B1191" s="52" t="s">
        <v>2068</v>
      </c>
      <c r="C1191" s="52">
        <v>64</v>
      </c>
      <c r="D1191" s="52">
        <v>7.5359999999999996</v>
      </c>
      <c r="E1191" s="52">
        <f t="shared" si="126"/>
        <v>164626.43199999997</v>
      </c>
      <c r="F1191" s="52">
        <f t="shared" si="127"/>
        <v>482.30399999999997</v>
      </c>
      <c r="G1191" s="52">
        <f t="shared" si="128"/>
        <v>35.174999999999997</v>
      </c>
      <c r="H1191" s="53">
        <f t="shared" si="129"/>
        <v>2207425.6763950377</v>
      </c>
      <c r="I1191" s="53">
        <f t="shared" si="130"/>
        <v>9.0406870434346889</v>
      </c>
      <c r="J1191" s="53">
        <f t="shared" si="131"/>
        <v>2689566.4252186297</v>
      </c>
      <c r="K1191" s="53">
        <f t="shared" si="132"/>
        <v>297495.80007548013</v>
      </c>
      <c r="L1191" s="6"/>
    </row>
    <row r="1192" spans="1:12" ht="14.4">
      <c r="A1192" s="52" t="s">
        <v>41</v>
      </c>
      <c r="B1192" s="52" t="s">
        <v>2069</v>
      </c>
      <c r="C1192" s="52">
        <v>64</v>
      </c>
      <c r="D1192" s="52">
        <v>8.0380000000000003</v>
      </c>
      <c r="E1192" s="52">
        <f t="shared" si="126"/>
        <v>175592.78933333332</v>
      </c>
      <c r="F1192" s="52">
        <f t="shared" si="127"/>
        <v>514.43200000000002</v>
      </c>
      <c r="G1192" s="52">
        <f t="shared" si="128"/>
        <v>35.174999999999997</v>
      </c>
      <c r="H1192" s="53">
        <f t="shared" si="129"/>
        <v>2207425.6763950377</v>
      </c>
      <c r="I1192" s="53">
        <f t="shared" si="130"/>
        <v>9.3559493197851147</v>
      </c>
      <c r="J1192" s="53">
        <f t="shared" si="131"/>
        <v>2689566.4252186297</v>
      </c>
      <c r="K1192" s="53">
        <f t="shared" si="132"/>
        <v>287471.24779000011</v>
      </c>
      <c r="L1192" s="6"/>
    </row>
    <row r="1193" spans="1:12" ht="14.4">
      <c r="A1193" s="52" t="s">
        <v>41</v>
      </c>
      <c r="B1193" s="52" t="s">
        <v>2070</v>
      </c>
      <c r="C1193" s="52">
        <v>64</v>
      </c>
      <c r="D1193" s="52">
        <v>8.5410000000000004</v>
      </c>
      <c r="E1193" s="52">
        <f t="shared" si="126"/>
        <v>186580.992</v>
      </c>
      <c r="F1193" s="52">
        <f t="shared" si="127"/>
        <v>546.62400000000002</v>
      </c>
      <c r="G1193" s="52">
        <f t="shared" si="128"/>
        <v>35.174999999999997</v>
      </c>
      <c r="H1193" s="53">
        <f t="shared" si="129"/>
        <v>2207425.6763950377</v>
      </c>
      <c r="I1193" s="53">
        <f t="shared" si="130"/>
        <v>9.6643018606563817</v>
      </c>
      <c r="J1193" s="53">
        <f t="shared" si="131"/>
        <v>2689566.4252186297</v>
      </c>
      <c r="K1193" s="53">
        <f t="shared" si="132"/>
        <v>278299.09123264486</v>
      </c>
      <c r="L1193" s="6"/>
    </row>
    <row r="1194" spans="1:12" ht="14.4">
      <c r="A1194" s="52" t="s">
        <v>41</v>
      </c>
      <c r="B1194" s="52" t="s">
        <v>2071</v>
      </c>
      <c r="C1194" s="52">
        <v>64</v>
      </c>
      <c r="D1194" s="52">
        <v>9.0429999999999993</v>
      </c>
      <c r="E1194" s="52">
        <f t="shared" si="126"/>
        <v>197547.34933333332</v>
      </c>
      <c r="F1194" s="52">
        <f t="shared" si="127"/>
        <v>578.75199999999995</v>
      </c>
      <c r="G1194" s="52">
        <f t="shared" si="128"/>
        <v>35.174999999999997</v>
      </c>
      <c r="H1194" s="53">
        <f t="shared" si="129"/>
        <v>2207425.6763950377</v>
      </c>
      <c r="I1194" s="53">
        <f t="shared" si="130"/>
        <v>9.9647846137083267</v>
      </c>
      <c r="J1194" s="53">
        <f t="shared" si="131"/>
        <v>2689566.4252186297</v>
      </c>
      <c r="K1194" s="53">
        <f t="shared" si="132"/>
        <v>269907.13090964901</v>
      </c>
      <c r="L1194" s="6"/>
    </row>
    <row r="1195" spans="1:12" ht="14.4">
      <c r="A1195" s="52" t="s">
        <v>41</v>
      </c>
      <c r="B1195" s="52" t="s">
        <v>2072</v>
      </c>
      <c r="C1195" s="52">
        <v>64</v>
      </c>
      <c r="D1195" s="52">
        <v>9.5459999999999994</v>
      </c>
      <c r="E1195" s="52">
        <f t="shared" si="126"/>
        <v>208535.55199999997</v>
      </c>
      <c r="F1195" s="52">
        <f t="shared" si="127"/>
        <v>610.94399999999996</v>
      </c>
      <c r="G1195" s="52">
        <f t="shared" si="128"/>
        <v>35.174999999999997</v>
      </c>
      <c r="H1195" s="53">
        <f t="shared" si="129"/>
        <v>2207425.6763950377</v>
      </c>
      <c r="I1195" s="53">
        <f t="shared" si="130"/>
        <v>10.258848997933185</v>
      </c>
      <c r="J1195" s="53">
        <f t="shared" si="131"/>
        <v>2689566.4252186297</v>
      </c>
      <c r="K1195" s="53">
        <f t="shared" si="132"/>
        <v>262170.38829214539</v>
      </c>
      <c r="L1195" s="6"/>
    </row>
    <row r="1196" spans="1:12" ht="14.4">
      <c r="A1196" s="52" t="s">
        <v>41</v>
      </c>
      <c r="B1196" s="52" t="s">
        <v>2073</v>
      </c>
      <c r="C1196" s="52">
        <v>64</v>
      </c>
      <c r="D1196" s="52">
        <v>10.050000000000001</v>
      </c>
      <c r="E1196" s="52">
        <f t="shared" si="126"/>
        <v>219545.60000000001</v>
      </c>
      <c r="F1196" s="52">
        <f t="shared" si="127"/>
        <v>643.20000000000005</v>
      </c>
      <c r="G1196" s="52">
        <f t="shared" si="128"/>
        <v>35.174999999999997</v>
      </c>
      <c r="H1196" s="53">
        <f t="shared" si="129"/>
        <v>2207425.6763950377</v>
      </c>
      <c r="I1196" s="53">
        <f t="shared" si="130"/>
        <v>10.54669679806784</v>
      </c>
      <c r="J1196" s="53">
        <f t="shared" si="131"/>
        <v>2689566.4252186297</v>
      </c>
      <c r="K1196" s="53">
        <f t="shared" si="132"/>
        <v>255015.05132027305</v>
      </c>
      <c r="L1196" s="6"/>
    </row>
    <row r="1197" spans="1:12" ht="14.4">
      <c r="A1197" s="52" t="s">
        <v>41</v>
      </c>
      <c r="B1197" s="52" t="s">
        <v>2074</v>
      </c>
      <c r="C1197" s="52">
        <v>64</v>
      </c>
      <c r="D1197" s="52">
        <v>10.55</v>
      </c>
      <c r="E1197" s="52">
        <f t="shared" si="126"/>
        <v>230468.26666666666</v>
      </c>
      <c r="F1197" s="52">
        <f t="shared" si="127"/>
        <v>675.2</v>
      </c>
      <c r="G1197" s="52">
        <f t="shared" si="128"/>
        <v>35.174999999999997</v>
      </c>
      <c r="H1197" s="53">
        <f t="shared" si="129"/>
        <v>2207425.6763950377</v>
      </c>
      <c r="I1197" s="53">
        <f t="shared" si="130"/>
        <v>10.825762710017402</v>
      </c>
      <c r="J1197" s="53">
        <f t="shared" si="131"/>
        <v>2689566.4252186297</v>
      </c>
      <c r="K1197" s="53">
        <f t="shared" si="132"/>
        <v>248441.28744202876</v>
      </c>
      <c r="L1197" s="6"/>
    </row>
    <row r="1198" spans="1:12" ht="14.4">
      <c r="A1198" s="52" t="s">
        <v>41</v>
      </c>
      <c r="B1198" s="52" t="s">
        <v>2075</v>
      </c>
      <c r="C1198" s="52">
        <v>64</v>
      </c>
      <c r="D1198" s="52">
        <v>11.05</v>
      </c>
      <c r="E1198" s="52">
        <f t="shared" si="126"/>
        <v>241390.93333333335</v>
      </c>
      <c r="F1198" s="52">
        <f t="shared" si="127"/>
        <v>707.2</v>
      </c>
      <c r="G1198" s="52">
        <f t="shared" si="128"/>
        <v>35.174999999999997</v>
      </c>
      <c r="H1198" s="53">
        <f t="shared" si="129"/>
        <v>2207425.6763950377</v>
      </c>
      <c r="I1198" s="53">
        <f t="shared" si="130"/>
        <v>11.098575229016777</v>
      </c>
      <c r="J1198" s="53">
        <f t="shared" si="131"/>
        <v>2689566.4252186297</v>
      </c>
      <c r="K1198" s="53">
        <f t="shared" si="132"/>
        <v>242334.3870469848</v>
      </c>
      <c r="L1198" s="6"/>
    </row>
    <row r="1199" spans="1:12" ht="14.4">
      <c r="A1199" s="52" t="s">
        <v>41</v>
      </c>
      <c r="B1199" s="52" t="s">
        <v>2076</v>
      </c>
      <c r="C1199" s="52">
        <v>64</v>
      </c>
      <c r="D1199" s="52">
        <v>11.56</v>
      </c>
      <c r="E1199" s="52">
        <f t="shared" si="126"/>
        <v>252532.05333333334</v>
      </c>
      <c r="F1199" s="52">
        <f t="shared" si="127"/>
        <v>739.84</v>
      </c>
      <c r="G1199" s="52">
        <f t="shared" si="128"/>
        <v>35.174999999999997</v>
      </c>
      <c r="H1199" s="53">
        <f t="shared" si="129"/>
        <v>2207425.6763950377</v>
      </c>
      <c r="I1199" s="53">
        <f t="shared" si="130"/>
        <v>11.370617273222443</v>
      </c>
      <c r="J1199" s="53">
        <f t="shared" si="131"/>
        <v>2689566.4252186297</v>
      </c>
      <c r="K1199" s="53">
        <f t="shared" si="132"/>
        <v>236536.53628396237</v>
      </c>
      <c r="L1199" s="6"/>
    </row>
    <row r="1200" spans="1:12" ht="14.4">
      <c r="A1200" s="52" t="s">
        <v>41</v>
      </c>
      <c r="B1200" s="52" t="s">
        <v>2077</v>
      </c>
      <c r="C1200" s="52">
        <v>64</v>
      </c>
      <c r="D1200" s="52">
        <v>12.06</v>
      </c>
      <c r="E1200" s="52">
        <f t="shared" si="126"/>
        <v>263454.71999999997</v>
      </c>
      <c r="F1200" s="52">
        <f t="shared" si="127"/>
        <v>771.84</v>
      </c>
      <c r="G1200" s="52">
        <f t="shared" si="128"/>
        <v>35.174999999999997</v>
      </c>
      <c r="H1200" s="53">
        <f t="shared" si="129"/>
        <v>2207425.6763950377</v>
      </c>
      <c r="I1200" s="53">
        <f t="shared" si="130"/>
        <v>11.631422515311227</v>
      </c>
      <c r="J1200" s="53">
        <f t="shared" si="131"/>
        <v>2689566.4252186297</v>
      </c>
      <c r="K1200" s="53">
        <f t="shared" si="132"/>
        <v>231232.80249498045</v>
      </c>
      <c r="L1200" s="6"/>
    </row>
    <row r="1201" spans="1:12" ht="14.4">
      <c r="A1201" s="52" t="s">
        <v>41</v>
      </c>
      <c r="B1201" s="52" t="s">
        <v>2078</v>
      </c>
      <c r="C1201" s="52">
        <v>64</v>
      </c>
      <c r="D1201" s="52">
        <v>12.56</v>
      </c>
      <c r="E1201" s="52">
        <f t="shared" si="126"/>
        <v>274377.38666666666</v>
      </c>
      <c r="F1201" s="52">
        <f t="shared" si="127"/>
        <v>803.84</v>
      </c>
      <c r="G1201" s="52">
        <f t="shared" si="128"/>
        <v>35.174999999999997</v>
      </c>
      <c r="H1201" s="53">
        <f t="shared" si="129"/>
        <v>2207425.6763950377</v>
      </c>
      <c r="I1201" s="53">
        <f t="shared" si="130"/>
        <v>11.886574830492565</v>
      </c>
      <c r="J1201" s="53">
        <f t="shared" si="131"/>
        <v>2689566.4252186297</v>
      </c>
      <c r="K1201" s="53">
        <f t="shared" si="132"/>
        <v>226269.25448019724</v>
      </c>
      <c r="L1201" s="6"/>
    </row>
    <row r="1202" spans="1:12" ht="14.4">
      <c r="A1202" s="52" t="s">
        <v>41</v>
      </c>
      <c r="B1202" s="52" t="s">
        <v>2079</v>
      </c>
      <c r="C1202" s="52">
        <v>64</v>
      </c>
      <c r="D1202" s="52">
        <v>13.06</v>
      </c>
      <c r="E1202" s="52">
        <f t="shared" si="126"/>
        <v>285300.05333333334</v>
      </c>
      <c r="F1202" s="52">
        <f t="shared" si="127"/>
        <v>835.84</v>
      </c>
      <c r="G1202" s="52">
        <f t="shared" si="128"/>
        <v>35.174999999999997</v>
      </c>
      <c r="H1202" s="53">
        <f t="shared" si="129"/>
        <v>2207425.6763950377</v>
      </c>
      <c r="I1202" s="53">
        <f t="shared" si="130"/>
        <v>12.136256038224902</v>
      </c>
      <c r="J1202" s="53">
        <f t="shared" si="131"/>
        <v>2689566.4252186297</v>
      </c>
      <c r="K1202" s="53">
        <f t="shared" si="132"/>
        <v>221614.17959109048</v>
      </c>
      <c r="L1202" s="6"/>
    </row>
    <row r="1203" spans="1:12" ht="14.4">
      <c r="A1203" s="52" t="s">
        <v>41</v>
      </c>
      <c r="B1203" s="52" t="s">
        <v>2080</v>
      </c>
      <c r="C1203" s="52">
        <v>64</v>
      </c>
      <c r="D1203" s="52">
        <v>13.56</v>
      </c>
      <c r="E1203" s="52">
        <f t="shared" si="126"/>
        <v>296222.71999999997</v>
      </c>
      <c r="F1203" s="52">
        <f t="shared" si="127"/>
        <v>867.84</v>
      </c>
      <c r="G1203" s="52">
        <f t="shared" si="128"/>
        <v>35.174999999999997</v>
      </c>
      <c r="H1203" s="53">
        <f t="shared" si="129"/>
        <v>2207425.6763950377</v>
      </c>
      <c r="I1203" s="53">
        <f t="shared" si="130"/>
        <v>12.380640243344068</v>
      </c>
      <c r="J1203" s="53">
        <f t="shared" si="131"/>
        <v>2689566.4252186297</v>
      </c>
      <c r="K1203" s="53">
        <f t="shared" si="132"/>
        <v>217239.68812231356</v>
      </c>
      <c r="L1203" s="6"/>
    </row>
    <row r="1204" spans="1:12" ht="14.4">
      <c r="A1204" s="52" t="s">
        <v>41</v>
      </c>
      <c r="B1204" s="52" t="s">
        <v>2081</v>
      </c>
      <c r="C1204" s="52">
        <v>64</v>
      </c>
      <c r="D1204" s="52">
        <v>14.07</v>
      </c>
      <c r="E1204" s="52">
        <f t="shared" si="126"/>
        <v>307363.83999999997</v>
      </c>
      <c r="F1204" s="52">
        <f t="shared" si="127"/>
        <v>900.48</v>
      </c>
      <c r="G1204" s="52">
        <f t="shared" si="128"/>
        <v>35.174999999999997</v>
      </c>
      <c r="H1204" s="53">
        <f t="shared" si="129"/>
        <v>2207425.6763950377</v>
      </c>
      <c r="I1204" s="53">
        <f t="shared" si="130"/>
        <v>12.624628102013192</v>
      </c>
      <c r="J1204" s="53">
        <f t="shared" si="131"/>
        <v>2689566.4252186297</v>
      </c>
      <c r="K1204" s="53">
        <f t="shared" si="132"/>
        <v>213041.23998628813</v>
      </c>
      <c r="L1204" s="6"/>
    </row>
    <row r="1205" spans="1:12" ht="14.4">
      <c r="A1205" s="52" t="s">
        <v>41</v>
      </c>
      <c r="B1205" s="52" t="s">
        <v>2082</v>
      </c>
      <c r="C1205" s="52">
        <v>64</v>
      </c>
      <c r="D1205" s="52">
        <v>14.57</v>
      </c>
      <c r="E1205" s="52">
        <f t="shared" si="126"/>
        <v>318286.50666666665</v>
      </c>
      <c r="F1205" s="52">
        <f t="shared" si="127"/>
        <v>932.48</v>
      </c>
      <c r="G1205" s="52">
        <f t="shared" si="128"/>
        <v>35.174999999999997</v>
      </c>
      <c r="H1205" s="53">
        <f t="shared" si="129"/>
        <v>2207425.6763950377</v>
      </c>
      <c r="I1205" s="53">
        <f t="shared" si="130"/>
        <v>12.858813935089696</v>
      </c>
      <c r="J1205" s="53">
        <f t="shared" si="131"/>
        <v>2689566.4252186297</v>
      </c>
      <c r="K1205" s="53">
        <f t="shared" si="132"/>
        <v>209161.31447234203</v>
      </c>
      <c r="L1205" s="6"/>
    </row>
    <row r="1206" spans="1:12" ht="14.4">
      <c r="A1206" s="52" t="s">
        <v>41</v>
      </c>
      <c r="B1206" s="52" t="s">
        <v>2083</v>
      </c>
      <c r="C1206" s="52">
        <v>64</v>
      </c>
      <c r="D1206" s="52">
        <v>15.07</v>
      </c>
      <c r="E1206" s="52">
        <f t="shared" si="126"/>
        <v>329209.17333333334</v>
      </c>
      <c r="F1206" s="52">
        <f t="shared" si="127"/>
        <v>964.48</v>
      </c>
      <c r="G1206" s="52">
        <f t="shared" si="128"/>
        <v>35.174999999999997</v>
      </c>
      <c r="H1206" s="53">
        <f t="shared" si="129"/>
        <v>2207425.6763950377</v>
      </c>
      <c r="I1206" s="53">
        <f t="shared" si="130"/>
        <v>13.088185717785143</v>
      </c>
      <c r="J1206" s="53">
        <f t="shared" si="131"/>
        <v>2689566.4252186297</v>
      </c>
      <c r="K1206" s="53">
        <f t="shared" si="132"/>
        <v>205495.74121368545</v>
      </c>
      <c r="L1206" s="6"/>
    </row>
    <row r="1207" spans="1:12" ht="14.4">
      <c r="A1207" s="52" t="s">
        <v>41</v>
      </c>
      <c r="B1207" s="52" t="s">
        <v>2084</v>
      </c>
      <c r="C1207" s="52">
        <v>64</v>
      </c>
      <c r="D1207" s="52">
        <v>15.57</v>
      </c>
      <c r="E1207" s="52">
        <f t="shared" si="126"/>
        <v>340131.83999999997</v>
      </c>
      <c r="F1207" s="52">
        <f t="shared" si="127"/>
        <v>996.48</v>
      </c>
      <c r="G1207" s="52">
        <f t="shared" si="128"/>
        <v>35.174999999999997</v>
      </c>
      <c r="H1207" s="53">
        <f t="shared" si="129"/>
        <v>2207425.6763950377</v>
      </c>
      <c r="I1207" s="53">
        <f t="shared" si="130"/>
        <v>13.312890380238768</v>
      </c>
      <c r="J1207" s="53">
        <f t="shared" si="131"/>
        <v>2689566.4252186297</v>
      </c>
      <c r="K1207" s="53">
        <f t="shared" si="132"/>
        <v>202027.23438712728</v>
      </c>
      <c r="L1207" s="6"/>
    </row>
    <row r="1208" spans="1:12" ht="14.4">
      <c r="A1208" s="52" t="s">
        <v>41</v>
      </c>
      <c r="B1208" s="52" t="s">
        <v>2085</v>
      </c>
      <c r="C1208" s="52">
        <v>64</v>
      </c>
      <c r="D1208" s="52">
        <v>16.079999999999998</v>
      </c>
      <c r="E1208" s="52">
        <f t="shared" si="126"/>
        <v>351272.95999999996</v>
      </c>
      <c r="F1208" s="52">
        <f t="shared" si="127"/>
        <v>1029.1199999999999</v>
      </c>
      <c r="G1208" s="52">
        <f t="shared" si="128"/>
        <v>35.174999999999997</v>
      </c>
      <c r="H1208" s="53">
        <f t="shared" si="129"/>
        <v>2207425.6763950377</v>
      </c>
      <c r="I1208" s="53">
        <f t="shared" si="130"/>
        <v>13.537427277280873</v>
      </c>
      <c r="J1208" s="53">
        <f t="shared" si="131"/>
        <v>2689566.4252186297</v>
      </c>
      <c r="K1208" s="53">
        <f t="shared" si="132"/>
        <v>198676.33414602955</v>
      </c>
      <c r="L1208" s="6"/>
    </row>
    <row r="1209" spans="1:12" ht="14.4">
      <c r="A1209" s="52" t="s">
        <v>41</v>
      </c>
      <c r="B1209" s="52" t="s">
        <v>2086</v>
      </c>
      <c r="C1209" s="52">
        <v>64</v>
      </c>
      <c r="D1209" s="52">
        <v>16.579999999999998</v>
      </c>
      <c r="E1209" s="52">
        <f t="shared" si="126"/>
        <v>362195.62666666659</v>
      </c>
      <c r="F1209" s="52">
        <f t="shared" si="127"/>
        <v>1061.1199999999999</v>
      </c>
      <c r="G1209" s="52">
        <f t="shared" si="128"/>
        <v>35.174999999999997</v>
      </c>
      <c r="H1209" s="53">
        <f t="shared" si="129"/>
        <v>2207425.6763950377</v>
      </c>
      <c r="I1209" s="53">
        <f t="shared" si="130"/>
        <v>13.753128637796747</v>
      </c>
      <c r="J1209" s="53">
        <f t="shared" si="131"/>
        <v>2689566.4252186297</v>
      </c>
      <c r="K1209" s="53">
        <f t="shared" si="132"/>
        <v>195560.33365579706</v>
      </c>
      <c r="L1209" s="6"/>
    </row>
    <row r="1210" spans="1:12" ht="14.4">
      <c r="A1210" s="52" t="s">
        <v>41</v>
      </c>
      <c r="B1210" s="52" t="s">
        <v>2087</v>
      </c>
      <c r="C1210" s="52">
        <v>64</v>
      </c>
      <c r="D1210" s="52">
        <v>17.079999999999998</v>
      </c>
      <c r="E1210" s="52">
        <f t="shared" si="126"/>
        <v>373118.29333333328</v>
      </c>
      <c r="F1210" s="52">
        <f t="shared" si="127"/>
        <v>1093.1199999999999</v>
      </c>
      <c r="G1210" s="52">
        <f t="shared" si="128"/>
        <v>35.174999999999997</v>
      </c>
      <c r="H1210" s="53">
        <f t="shared" si="129"/>
        <v>2207425.6763950377</v>
      </c>
      <c r="I1210" s="53">
        <f t="shared" si="130"/>
        <v>13.964571865023194</v>
      </c>
      <c r="J1210" s="53">
        <f t="shared" si="131"/>
        <v>2689566.4252186297</v>
      </c>
      <c r="K1210" s="53">
        <f t="shared" si="132"/>
        <v>192599.27559649266</v>
      </c>
      <c r="L1210" s="6"/>
    </row>
    <row r="1211" spans="1:12" ht="14.4">
      <c r="A1211" s="52" t="s">
        <v>41</v>
      </c>
      <c r="B1211" s="52" t="s">
        <v>2088</v>
      </c>
      <c r="C1211" s="52">
        <v>64</v>
      </c>
      <c r="D1211" s="52">
        <v>17.579999999999998</v>
      </c>
      <c r="E1211" s="52">
        <f t="shared" si="126"/>
        <v>384040.95999999996</v>
      </c>
      <c r="F1211" s="52">
        <f t="shared" si="127"/>
        <v>1125.1199999999999</v>
      </c>
      <c r="G1211" s="52">
        <f t="shared" si="128"/>
        <v>35.174999999999997</v>
      </c>
      <c r="H1211" s="53">
        <f t="shared" si="129"/>
        <v>2207425.6763950377</v>
      </c>
      <c r="I1211" s="53">
        <f t="shared" si="130"/>
        <v>14.171881815478288</v>
      </c>
      <c r="J1211" s="53">
        <f t="shared" si="131"/>
        <v>2689566.4252186297</v>
      </c>
      <c r="K1211" s="53">
        <f t="shared" si="132"/>
        <v>189781.88360850787</v>
      </c>
      <c r="L1211" s="6"/>
    </row>
    <row r="1212" spans="1:12" ht="14.4">
      <c r="A1212" s="52" t="s">
        <v>41</v>
      </c>
      <c r="B1212" s="52" t="s">
        <v>2089</v>
      </c>
      <c r="C1212" s="52">
        <v>64</v>
      </c>
      <c r="D1212" s="52">
        <v>18.09</v>
      </c>
      <c r="E1212" s="52">
        <f t="shared" si="126"/>
        <v>395182.07999999996</v>
      </c>
      <c r="F1212" s="52">
        <f t="shared" si="127"/>
        <v>1157.76</v>
      </c>
      <c r="G1212" s="52">
        <f t="shared" si="128"/>
        <v>35.174999999999997</v>
      </c>
      <c r="H1212" s="53">
        <f t="shared" si="129"/>
        <v>2207425.6763950377</v>
      </c>
      <c r="I1212" s="53">
        <f t="shared" si="130"/>
        <v>14.379204310505775</v>
      </c>
      <c r="J1212" s="53">
        <f t="shared" si="131"/>
        <v>2689566.4252186297</v>
      </c>
      <c r="K1212" s="53">
        <f t="shared" si="132"/>
        <v>187045.56713569825</v>
      </c>
      <c r="L1212" s="6"/>
    </row>
    <row r="1213" spans="1:12" ht="14.4">
      <c r="A1213" s="52" t="s">
        <v>41</v>
      </c>
      <c r="B1213" s="52" t="s">
        <v>2090</v>
      </c>
      <c r="C1213" s="52">
        <v>64</v>
      </c>
      <c r="D1213" s="52">
        <v>18.59</v>
      </c>
      <c r="E1213" s="52">
        <f t="shared" si="126"/>
        <v>406104.74666666664</v>
      </c>
      <c r="F1213" s="52">
        <f t="shared" si="127"/>
        <v>1189.76</v>
      </c>
      <c r="G1213" s="52">
        <f t="shared" si="128"/>
        <v>35.174999999999997</v>
      </c>
      <c r="H1213" s="53">
        <f t="shared" si="129"/>
        <v>2207425.6763950377</v>
      </c>
      <c r="I1213" s="53">
        <f t="shared" si="130"/>
        <v>14.578526362323487</v>
      </c>
      <c r="J1213" s="53">
        <f t="shared" si="131"/>
        <v>2689566.4252186297</v>
      </c>
      <c r="K1213" s="53">
        <f t="shared" si="132"/>
        <v>184488.22318348326</v>
      </c>
      <c r="L1213" s="6"/>
    </row>
    <row r="1214" spans="1:12" ht="14.4">
      <c r="A1214" s="52" t="s">
        <v>41</v>
      </c>
      <c r="B1214" s="52" t="s">
        <v>2091</v>
      </c>
      <c r="C1214" s="52">
        <v>64</v>
      </c>
      <c r="D1214" s="52">
        <v>19.09</v>
      </c>
      <c r="E1214" s="52">
        <f t="shared" si="126"/>
        <v>417027.41333333333</v>
      </c>
      <c r="F1214" s="52">
        <f t="shared" si="127"/>
        <v>1221.76</v>
      </c>
      <c r="G1214" s="52">
        <f t="shared" si="128"/>
        <v>35.174999999999997</v>
      </c>
      <c r="H1214" s="53">
        <f t="shared" si="129"/>
        <v>2207425.6763950377</v>
      </c>
      <c r="I1214" s="53">
        <f t="shared" si="130"/>
        <v>14.774063793275495</v>
      </c>
      <c r="J1214" s="53">
        <f t="shared" si="131"/>
        <v>2689566.4252186297</v>
      </c>
      <c r="K1214" s="53">
        <f t="shared" si="132"/>
        <v>182046.4878757869</v>
      </c>
      <c r="L1214" s="6"/>
    </row>
    <row r="1215" spans="1:12" ht="14.4">
      <c r="A1215" s="52" t="s">
        <v>41</v>
      </c>
      <c r="B1215" s="52" t="s">
        <v>2092</v>
      </c>
      <c r="C1215" s="52">
        <v>64</v>
      </c>
      <c r="D1215" s="52">
        <v>19.59</v>
      </c>
      <c r="E1215" s="52">
        <f t="shared" si="126"/>
        <v>427950.07999999996</v>
      </c>
      <c r="F1215" s="52">
        <f t="shared" si="127"/>
        <v>1253.76</v>
      </c>
      <c r="G1215" s="52">
        <f t="shared" si="128"/>
        <v>35.174999999999997</v>
      </c>
      <c r="H1215" s="53">
        <f t="shared" si="129"/>
        <v>2207425.6763950377</v>
      </c>
      <c r="I1215" s="53">
        <f t="shared" si="130"/>
        <v>14.965923380196246</v>
      </c>
      <c r="J1215" s="53">
        <f t="shared" si="131"/>
        <v>2689566.4252186297</v>
      </c>
      <c r="K1215" s="53">
        <f t="shared" si="132"/>
        <v>179712.69509354935</v>
      </c>
      <c r="L1215" s="6"/>
    </row>
    <row r="1216" spans="1:12" ht="14.4">
      <c r="A1216" s="52" t="s">
        <v>41</v>
      </c>
      <c r="B1216" s="52" t="s">
        <v>2093</v>
      </c>
      <c r="C1216" s="52">
        <v>64</v>
      </c>
      <c r="D1216" s="52">
        <v>20.100000000000001</v>
      </c>
      <c r="E1216" s="52">
        <f t="shared" si="126"/>
        <v>439091.20000000001</v>
      </c>
      <c r="F1216" s="52">
        <f t="shared" si="127"/>
        <v>1286.4000000000001</v>
      </c>
      <c r="G1216" s="52">
        <f t="shared" si="128"/>
        <v>35.174999999999997</v>
      </c>
      <c r="H1216" s="53">
        <f t="shared" si="129"/>
        <v>2207425.6763950377</v>
      </c>
      <c r="I1216" s="53">
        <f t="shared" si="130"/>
        <v>15.157937832120425</v>
      </c>
      <c r="J1216" s="53">
        <f t="shared" si="131"/>
        <v>2689566.4252186297</v>
      </c>
      <c r="K1216" s="53">
        <f t="shared" si="132"/>
        <v>177436.16941872559</v>
      </c>
      <c r="L1216" s="6"/>
    </row>
    <row r="1217" spans="1:12" ht="14.4">
      <c r="A1217" s="52" t="s">
        <v>41</v>
      </c>
      <c r="B1217" s="52" t="s">
        <v>2094</v>
      </c>
      <c r="C1217" s="52">
        <v>64</v>
      </c>
      <c r="D1217" s="52">
        <v>20.6</v>
      </c>
      <c r="E1217" s="52">
        <f t="shared" si="126"/>
        <v>450013.8666666667</v>
      </c>
      <c r="F1217" s="52">
        <f t="shared" si="127"/>
        <v>1318.4</v>
      </c>
      <c r="G1217" s="52">
        <f t="shared" si="128"/>
        <v>35.174999999999997</v>
      </c>
      <c r="H1217" s="53">
        <f t="shared" si="129"/>
        <v>2207425.6763950377</v>
      </c>
      <c r="I1217" s="53">
        <f t="shared" si="130"/>
        <v>15.342677791765832</v>
      </c>
      <c r="J1217" s="53">
        <f t="shared" si="131"/>
        <v>2689566.4252186297</v>
      </c>
      <c r="K1217" s="53">
        <f t="shared" si="132"/>
        <v>175299.67465406051</v>
      </c>
      <c r="L1217" s="6"/>
    </row>
    <row r="1218" spans="1:12" ht="14.4">
      <c r="A1218" s="52" t="s">
        <v>41</v>
      </c>
      <c r="B1218" s="52" t="s">
        <v>2095</v>
      </c>
      <c r="C1218" s="52">
        <v>64</v>
      </c>
      <c r="D1218" s="52">
        <v>21.1</v>
      </c>
      <c r="E1218" s="52">
        <f t="shared" si="126"/>
        <v>460936.53333333333</v>
      </c>
      <c r="F1218" s="52">
        <f t="shared" si="127"/>
        <v>1350.4</v>
      </c>
      <c r="G1218" s="52">
        <f t="shared" si="128"/>
        <v>35.174999999999997</v>
      </c>
      <c r="H1218" s="53">
        <f t="shared" si="129"/>
        <v>2207425.6763950377</v>
      </c>
      <c r="I1218" s="53">
        <f t="shared" si="130"/>
        <v>15.524038958521935</v>
      </c>
      <c r="J1218" s="53">
        <f t="shared" si="131"/>
        <v>2689566.4252186297</v>
      </c>
      <c r="K1218" s="53">
        <f t="shared" si="132"/>
        <v>173251.71834499872</v>
      </c>
      <c r="L1218" s="6"/>
    </row>
    <row r="1219" spans="1:12" ht="14.4">
      <c r="A1219" s="52" t="s">
        <v>41</v>
      </c>
      <c r="B1219" s="52" t="s">
        <v>2096</v>
      </c>
      <c r="C1219" s="52">
        <v>64</v>
      </c>
      <c r="D1219" s="52">
        <v>21.6</v>
      </c>
      <c r="E1219" s="52">
        <f t="shared" ref="E1219:E1282" si="133">(1/12)*D1219*(C1219)^3</f>
        <v>471859.20000000001</v>
      </c>
      <c r="F1219" s="52">
        <f t="shared" ref="F1219:F1282" si="134">(C1219*D1219)</f>
        <v>1382.4</v>
      </c>
      <c r="G1219" s="52">
        <f t="shared" ref="G1219:G1282" si="135">($O$5+C1219)/2</f>
        <v>35.174999999999997</v>
      </c>
      <c r="H1219" s="53">
        <f t="shared" ref="H1219:H1282" si="136">$R$5+$P$5*(G1219-$I$2)^2</f>
        <v>2207425.6763950377</v>
      </c>
      <c r="I1219" s="53">
        <f t="shared" ref="I1219:I1282" si="137">($P$5*$Q$5+F1219*G1219)/(F1219+$P$5)</f>
        <v>15.702113186817902</v>
      </c>
      <c r="J1219" s="53">
        <f t="shared" ref="J1219:J1282" si="138">SUM($S$5+H1219)</f>
        <v>2689566.4252186297</v>
      </c>
      <c r="K1219" s="53">
        <f t="shared" ref="K1219:K1282" si="139">J1219/I1219</f>
        <v>171286.90853384946</v>
      </c>
      <c r="L1219" s="6"/>
    </row>
    <row r="1220" spans="1:12" ht="14.4">
      <c r="A1220" s="52" t="s">
        <v>41</v>
      </c>
      <c r="B1220" s="52" t="s">
        <v>2097</v>
      </c>
      <c r="C1220" s="52">
        <v>64</v>
      </c>
      <c r="D1220" s="52">
        <v>22.11</v>
      </c>
      <c r="E1220" s="52">
        <f t="shared" si="133"/>
        <v>483000.31999999995</v>
      </c>
      <c r="F1220" s="52">
        <f t="shared" si="134"/>
        <v>1415.04</v>
      </c>
      <c r="G1220" s="52">
        <f t="shared" si="135"/>
        <v>35.174999999999997</v>
      </c>
      <c r="H1220" s="53">
        <f t="shared" si="136"/>
        <v>2207425.6763950377</v>
      </c>
      <c r="I1220" s="53">
        <f t="shared" si="137"/>
        <v>15.880454516579327</v>
      </c>
      <c r="J1220" s="53">
        <f t="shared" si="138"/>
        <v>2689566.4252186297</v>
      </c>
      <c r="K1220" s="53">
        <f t="shared" si="139"/>
        <v>169363.31528865875</v>
      </c>
      <c r="L1220" s="6"/>
    </row>
    <row r="1221" spans="1:12" ht="14.4">
      <c r="A1221" s="52" t="s">
        <v>41</v>
      </c>
      <c r="B1221" s="52" t="s">
        <v>2098</v>
      </c>
      <c r="C1221" s="52">
        <v>64</v>
      </c>
      <c r="D1221" s="52">
        <v>22.61</v>
      </c>
      <c r="E1221" s="52">
        <f t="shared" si="133"/>
        <v>493922.98666666663</v>
      </c>
      <c r="F1221" s="52">
        <f t="shared" si="134"/>
        <v>1447.04</v>
      </c>
      <c r="G1221" s="52">
        <f t="shared" si="135"/>
        <v>35.174999999999997</v>
      </c>
      <c r="H1221" s="53">
        <f t="shared" si="136"/>
        <v>2207425.6763950377</v>
      </c>
      <c r="I1221" s="53">
        <f t="shared" si="137"/>
        <v>16.052155970281856</v>
      </c>
      <c r="J1221" s="53">
        <f t="shared" si="138"/>
        <v>2689566.4252186297</v>
      </c>
      <c r="K1221" s="53">
        <f t="shared" si="139"/>
        <v>167551.72515131027</v>
      </c>
      <c r="L1221" s="6"/>
    </row>
    <row r="1222" spans="1:12" ht="14.4">
      <c r="A1222" s="52" t="s">
        <v>41</v>
      </c>
      <c r="B1222" s="52" t="s">
        <v>2099</v>
      </c>
      <c r="C1222" s="52">
        <v>70</v>
      </c>
      <c r="D1222" s="52">
        <v>0.54900000000000004</v>
      </c>
      <c r="E1222" s="52">
        <f t="shared" si="133"/>
        <v>15692.25</v>
      </c>
      <c r="F1222" s="52">
        <f t="shared" si="134"/>
        <v>38.43</v>
      </c>
      <c r="G1222" s="52">
        <f t="shared" si="135"/>
        <v>38.174999999999997</v>
      </c>
      <c r="H1222" s="53">
        <f t="shared" si="136"/>
        <v>2639327.7595547279</v>
      </c>
      <c r="I1222" s="53">
        <f t="shared" si="137"/>
        <v>3.789932160302786</v>
      </c>
      <c r="J1222" s="53">
        <f t="shared" si="138"/>
        <v>3121468.5083783199</v>
      </c>
      <c r="K1222" s="53">
        <f t="shared" si="139"/>
        <v>823621.20912711509</v>
      </c>
      <c r="L1222" s="6"/>
    </row>
    <row r="1223" spans="1:12" ht="14.4">
      <c r="A1223" s="52" t="s">
        <v>41</v>
      </c>
      <c r="B1223" s="52" t="s">
        <v>2100</v>
      </c>
      <c r="C1223" s="52">
        <v>70</v>
      </c>
      <c r="D1223" s="52">
        <v>1.099</v>
      </c>
      <c r="E1223" s="52">
        <f t="shared" si="133"/>
        <v>31413.083333333328</v>
      </c>
      <c r="F1223" s="52">
        <f t="shared" si="134"/>
        <v>76.929999999999993</v>
      </c>
      <c r="G1223" s="52">
        <f t="shared" si="135"/>
        <v>38.174999999999997</v>
      </c>
      <c r="H1223" s="53">
        <f t="shared" si="136"/>
        <v>2639327.7595547279</v>
      </c>
      <c r="I1223" s="53">
        <f t="shared" si="137"/>
        <v>4.3846920298095826</v>
      </c>
      <c r="J1223" s="53">
        <f t="shared" si="138"/>
        <v>3121468.5083783199</v>
      </c>
      <c r="K1223" s="53">
        <f t="shared" si="139"/>
        <v>711901.4259512038</v>
      </c>
      <c r="L1223" s="6"/>
    </row>
    <row r="1224" spans="1:12" ht="14.4">
      <c r="A1224" s="52" t="s">
        <v>41</v>
      </c>
      <c r="B1224" s="52" t="s">
        <v>2101</v>
      </c>
      <c r="C1224" s="52">
        <v>70</v>
      </c>
      <c r="D1224" s="52">
        <v>1.6479999999999999</v>
      </c>
      <c r="E1224" s="52">
        <f t="shared" si="133"/>
        <v>47105.333333333321</v>
      </c>
      <c r="F1224" s="52">
        <f t="shared" si="134"/>
        <v>115.36</v>
      </c>
      <c r="G1224" s="52">
        <f t="shared" si="135"/>
        <v>38.174999999999997</v>
      </c>
      <c r="H1224" s="53">
        <f t="shared" si="136"/>
        <v>2639327.7595547279</v>
      </c>
      <c r="I1224" s="53">
        <f t="shared" si="137"/>
        <v>4.9581996894151601</v>
      </c>
      <c r="J1224" s="53">
        <f t="shared" si="138"/>
        <v>3121468.5083783199</v>
      </c>
      <c r="K1224" s="53">
        <f t="shared" si="139"/>
        <v>629556.83593020227</v>
      </c>
      <c r="L1224" s="6"/>
    </row>
    <row r="1225" spans="1:12" ht="14.4">
      <c r="A1225" s="52" t="s">
        <v>41</v>
      </c>
      <c r="B1225" s="52" t="s">
        <v>2102</v>
      </c>
      <c r="C1225" s="52">
        <v>70</v>
      </c>
      <c r="D1225" s="52">
        <v>2.198</v>
      </c>
      <c r="E1225" s="52">
        <f t="shared" si="133"/>
        <v>62826.166666666657</v>
      </c>
      <c r="F1225" s="52">
        <f t="shared" si="134"/>
        <v>153.85999999999999</v>
      </c>
      <c r="G1225" s="52">
        <f t="shared" si="135"/>
        <v>38.174999999999997</v>
      </c>
      <c r="H1225" s="53">
        <f t="shared" si="136"/>
        <v>2639327.7595547279</v>
      </c>
      <c r="I1225" s="53">
        <f t="shared" si="137"/>
        <v>5.5135573679267793</v>
      </c>
      <c r="J1225" s="53">
        <f t="shared" si="138"/>
        <v>3121468.5083783199</v>
      </c>
      <c r="K1225" s="53">
        <f t="shared" si="139"/>
        <v>566144.19694558496</v>
      </c>
      <c r="L1225" s="6"/>
    </row>
    <row r="1226" spans="1:12" ht="14.4">
      <c r="A1226" s="52" t="s">
        <v>41</v>
      </c>
      <c r="B1226" s="52" t="s">
        <v>2103</v>
      </c>
      <c r="C1226" s="52">
        <v>70</v>
      </c>
      <c r="D1226" s="52">
        <v>2.7469999999999999</v>
      </c>
      <c r="E1226" s="52">
        <f t="shared" si="133"/>
        <v>78518.416666666657</v>
      </c>
      <c r="F1226" s="52">
        <f t="shared" si="134"/>
        <v>192.29</v>
      </c>
      <c r="G1226" s="52">
        <f t="shared" si="135"/>
        <v>38.174999999999997</v>
      </c>
      <c r="H1226" s="53">
        <f t="shared" si="136"/>
        <v>2639327.7595547279</v>
      </c>
      <c r="I1226" s="53">
        <f t="shared" si="137"/>
        <v>6.0496896669746247</v>
      </c>
      <c r="J1226" s="53">
        <f t="shared" si="138"/>
        <v>3121468.5083783199</v>
      </c>
      <c r="K1226" s="53">
        <f t="shared" si="139"/>
        <v>515971.67461638205</v>
      </c>
      <c r="L1226" s="6"/>
    </row>
    <row r="1227" spans="1:12" ht="14.4">
      <c r="A1227" s="52" t="s">
        <v>41</v>
      </c>
      <c r="B1227" s="52" t="s">
        <v>2104</v>
      </c>
      <c r="C1227" s="52">
        <v>70</v>
      </c>
      <c r="D1227" s="52">
        <v>3.2970000000000002</v>
      </c>
      <c r="E1227" s="52">
        <f t="shared" si="133"/>
        <v>94239.25</v>
      </c>
      <c r="F1227" s="52">
        <f t="shared" si="134"/>
        <v>230.79000000000002</v>
      </c>
      <c r="G1227" s="52">
        <f t="shared" si="135"/>
        <v>38.174999999999997</v>
      </c>
      <c r="H1227" s="53">
        <f t="shared" si="136"/>
        <v>2639327.7595547279</v>
      </c>
      <c r="I1227" s="53">
        <f t="shared" si="137"/>
        <v>6.569434898437474</v>
      </c>
      <c r="J1227" s="53">
        <f t="shared" si="138"/>
        <v>3121468.5083783199</v>
      </c>
      <c r="K1227" s="53">
        <f t="shared" si="139"/>
        <v>475150.23082438257</v>
      </c>
      <c r="L1227" s="6"/>
    </row>
    <row r="1228" spans="1:12" ht="14.4">
      <c r="A1228" s="52" t="s">
        <v>41</v>
      </c>
      <c r="B1228" s="52" t="s">
        <v>2105</v>
      </c>
      <c r="C1228" s="52">
        <v>70</v>
      </c>
      <c r="D1228" s="52">
        <v>3.8460000000000001</v>
      </c>
      <c r="E1228" s="52">
        <f t="shared" si="133"/>
        <v>109931.5</v>
      </c>
      <c r="F1228" s="52">
        <f t="shared" si="134"/>
        <v>269.22000000000003</v>
      </c>
      <c r="G1228" s="52">
        <f t="shared" si="135"/>
        <v>38.174999999999997</v>
      </c>
      <c r="H1228" s="53">
        <f t="shared" si="136"/>
        <v>2639327.7595547279</v>
      </c>
      <c r="I1228" s="53">
        <f t="shared" si="137"/>
        <v>7.0717299365418222</v>
      </c>
      <c r="J1228" s="53">
        <f t="shared" si="138"/>
        <v>3121468.5083783199</v>
      </c>
      <c r="K1228" s="53">
        <f t="shared" si="139"/>
        <v>441400.97775068076</v>
      </c>
      <c r="L1228" s="6"/>
    </row>
    <row r="1229" spans="1:12" ht="14.4">
      <c r="A1229" s="52" t="s">
        <v>41</v>
      </c>
      <c r="B1229" s="52" t="s">
        <v>2106</v>
      </c>
      <c r="C1229" s="52">
        <v>70</v>
      </c>
      <c r="D1229" s="52">
        <v>4.3959999999999999</v>
      </c>
      <c r="E1229" s="52">
        <f t="shared" si="133"/>
        <v>125652.33333333331</v>
      </c>
      <c r="F1229" s="52">
        <f t="shared" si="134"/>
        <v>307.71999999999997</v>
      </c>
      <c r="G1229" s="52">
        <f t="shared" si="135"/>
        <v>38.174999999999997</v>
      </c>
      <c r="H1229" s="53">
        <f t="shared" si="136"/>
        <v>2639327.7595547279</v>
      </c>
      <c r="I1229" s="53">
        <f t="shared" si="137"/>
        <v>7.5591815885337184</v>
      </c>
      <c r="J1229" s="53">
        <f t="shared" si="138"/>
        <v>3121468.5083783199</v>
      </c>
      <c r="K1229" s="53">
        <f t="shared" si="139"/>
        <v>412937.36257284466</v>
      </c>
      <c r="L1229" s="6"/>
    </row>
    <row r="1230" spans="1:12" ht="14.4">
      <c r="A1230" s="52" t="s">
        <v>41</v>
      </c>
      <c r="B1230" s="52" t="s">
        <v>2107</v>
      </c>
      <c r="C1230" s="52">
        <v>70</v>
      </c>
      <c r="D1230" s="52">
        <v>4.9450000000000003</v>
      </c>
      <c r="E1230" s="52">
        <f t="shared" si="133"/>
        <v>141344.58333333334</v>
      </c>
      <c r="F1230" s="52">
        <f t="shared" si="134"/>
        <v>346.15000000000003</v>
      </c>
      <c r="G1230" s="52">
        <f t="shared" si="135"/>
        <v>38.174999999999997</v>
      </c>
      <c r="H1230" s="53">
        <f t="shared" si="136"/>
        <v>2639327.7595547279</v>
      </c>
      <c r="I1230" s="53">
        <f t="shared" si="137"/>
        <v>8.0307445769937171</v>
      </c>
      <c r="J1230" s="53">
        <f t="shared" si="138"/>
        <v>3121468.5083783199</v>
      </c>
      <c r="K1230" s="53">
        <f t="shared" si="139"/>
        <v>388689.80060960067</v>
      </c>
      <c r="L1230" s="6"/>
    </row>
    <row r="1231" spans="1:12" ht="14.4">
      <c r="A1231" s="52" t="s">
        <v>41</v>
      </c>
      <c r="B1231" s="52" t="s">
        <v>2108</v>
      </c>
      <c r="C1231" s="52">
        <v>70</v>
      </c>
      <c r="D1231" s="52">
        <v>5.4950000000000001</v>
      </c>
      <c r="E1231" s="52">
        <f t="shared" si="133"/>
        <v>157065.41666666666</v>
      </c>
      <c r="F1231" s="52">
        <f t="shared" si="134"/>
        <v>384.65000000000003</v>
      </c>
      <c r="G1231" s="52">
        <f t="shared" si="135"/>
        <v>38.174999999999997</v>
      </c>
      <c r="H1231" s="53">
        <f t="shared" si="136"/>
        <v>2639327.7595547279</v>
      </c>
      <c r="I1231" s="53">
        <f t="shared" si="137"/>
        <v>8.4888215665470828</v>
      </c>
      <c r="J1231" s="53">
        <f t="shared" si="138"/>
        <v>3121468.5083783199</v>
      </c>
      <c r="K1231" s="53">
        <f t="shared" si="139"/>
        <v>367715.1750579215</v>
      </c>
      <c r="L1231" s="6"/>
    </row>
    <row r="1232" spans="1:12" ht="14.4">
      <c r="A1232" s="52" t="s">
        <v>41</v>
      </c>
      <c r="B1232" s="52" t="s">
        <v>2109</v>
      </c>
      <c r="C1232" s="52">
        <v>70</v>
      </c>
      <c r="D1232" s="52">
        <v>6.0439999999999996</v>
      </c>
      <c r="E1232" s="52">
        <f t="shared" si="133"/>
        <v>172757.66666666663</v>
      </c>
      <c r="F1232" s="52">
        <f t="shared" si="134"/>
        <v>423.08</v>
      </c>
      <c r="G1232" s="52">
        <f t="shared" si="135"/>
        <v>38.174999999999997</v>
      </c>
      <c r="H1232" s="53">
        <f t="shared" si="136"/>
        <v>2639327.7595547279</v>
      </c>
      <c r="I1232" s="53">
        <f t="shared" si="137"/>
        <v>8.9323890650004891</v>
      </c>
      <c r="J1232" s="53">
        <f t="shared" si="138"/>
        <v>3121468.5083783199</v>
      </c>
      <c r="K1232" s="53">
        <f t="shared" si="139"/>
        <v>349455.05459553661</v>
      </c>
      <c r="L1232" s="6"/>
    </row>
    <row r="1233" spans="1:12" ht="14.4">
      <c r="A1233" s="52" t="s">
        <v>41</v>
      </c>
      <c r="B1233" s="52" t="s">
        <v>2110</v>
      </c>
      <c r="C1233" s="52">
        <v>70</v>
      </c>
      <c r="D1233" s="52">
        <v>6.5940000000000003</v>
      </c>
      <c r="E1233" s="52">
        <f t="shared" si="133"/>
        <v>188478.5</v>
      </c>
      <c r="F1233" s="52">
        <f t="shared" si="134"/>
        <v>461.58000000000004</v>
      </c>
      <c r="G1233" s="52">
        <f t="shared" si="135"/>
        <v>38.174999999999997</v>
      </c>
      <c r="H1233" s="53">
        <f t="shared" si="136"/>
        <v>2639327.7595547279</v>
      </c>
      <c r="I1233" s="53">
        <f t="shared" si="137"/>
        <v>9.3636688401368584</v>
      </c>
      <c r="J1233" s="53">
        <f t="shared" si="138"/>
        <v>3121468.5083783199</v>
      </c>
      <c r="K1233" s="53">
        <f t="shared" si="139"/>
        <v>333359.55827467056</v>
      </c>
      <c r="L1233" s="6"/>
    </row>
    <row r="1234" spans="1:12" ht="14.4">
      <c r="A1234" s="52" t="s">
        <v>41</v>
      </c>
      <c r="B1234" s="52" t="s">
        <v>2111</v>
      </c>
      <c r="C1234" s="52">
        <v>70</v>
      </c>
      <c r="D1234" s="52">
        <v>7.1429999999999998</v>
      </c>
      <c r="E1234" s="52">
        <f t="shared" si="133"/>
        <v>204170.74999999997</v>
      </c>
      <c r="F1234" s="52">
        <f t="shared" si="134"/>
        <v>500.01</v>
      </c>
      <c r="G1234" s="52">
        <f t="shared" si="135"/>
        <v>38.174999999999997</v>
      </c>
      <c r="H1234" s="53">
        <f t="shared" si="136"/>
        <v>2639327.7595547279</v>
      </c>
      <c r="I1234" s="53">
        <f t="shared" si="137"/>
        <v>9.7816618849233503</v>
      </c>
      <c r="J1234" s="53">
        <f t="shared" si="138"/>
        <v>3121468.5083783199</v>
      </c>
      <c r="K1234" s="53">
        <f t="shared" si="139"/>
        <v>319114.33303470601</v>
      </c>
      <c r="L1234" s="6"/>
    </row>
    <row r="1235" spans="1:12" ht="14.4">
      <c r="A1235" s="52" t="s">
        <v>41</v>
      </c>
      <c r="B1235" s="52" t="s">
        <v>2112</v>
      </c>
      <c r="C1235" s="52">
        <v>70</v>
      </c>
      <c r="D1235" s="52">
        <v>7.6929999999999996</v>
      </c>
      <c r="E1235" s="52">
        <f t="shared" si="133"/>
        <v>219891.58333333328</v>
      </c>
      <c r="F1235" s="52">
        <f t="shared" si="134"/>
        <v>538.51</v>
      </c>
      <c r="G1235" s="52">
        <f t="shared" si="135"/>
        <v>38.174999999999997</v>
      </c>
      <c r="H1235" s="53">
        <f t="shared" si="136"/>
        <v>2639327.7595547279</v>
      </c>
      <c r="I1235" s="53">
        <f t="shared" si="137"/>
        <v>10.188428936716008</v>
      </c>
      <c r="J1235" s="53">
        <f t="shared" si="138"/>
        <v>3121468.5083783199</v>
      </c>
      <c r="K1235" s="53">
        <f t="shared" si="139"/>
        <v>306373.88038596354</v>
      </c>
      <c r="L1235" s="6"/>
    </row>
    <row r="1236" spans="1:12" ht="14.4">
      <c r="A1236" s="52" t="s">
        <v>41</v>
      </c>
      <c r="B1236" s="52" t="s">
        <v>2113</v>
      </c>
      <c r="C1236" s="52">
        <v>70</v>
      </c>
      <c r="D1236" s="52">
        <v>8.2420000000000009</v>
      </c>
      <c r="E1236" s="52">
        <f t="shared" si="133"/>
        <v>235583.83333333337</v>
      </c>
      <c r="F1236" s="52">
        <f t="shared" si="134"/>
        <v>576.94000000000005</v>
      </c>
      <c r="G1236" s="52">
        <f t="shared" si="135"/>
        <v>38.174999999999997</v>
      </c>
      <c r="H1236" s="53">
        <f t="shared" si="136"/>
        <v>2639327.7595547279</v>
      </c>
      <c r="I1236" s="53">
        <f t="shared" si="137"/>
        <v>10.582997239147225</v>
      </c>
      <c r="J1236" s="53">
        <f t="shared" si="138"/>
        <v>3121468.5083783199</v>
      </c>
      <c r="K1236" s="53">
        <f t="shared" si="139"/>
        <v>294951.27305068134</v>
      </c>
      <c r="L1236" s="6"/>
    </row>
    <row r="1237" spans="1:12" ht="14.4">
      <c r="A1237" s="52" t="s">
        <v>41</v>
      </c>
      <c r="B1237" s="52" t="s">
        <v>2114</v>
      </c>
      <c r="C1237" s="52">
        <v>70</v>
      </c>
      <c r="D1237" s="52">
        <v>8.7919999999999998</v>
      </c>
      <c r="E1237" s="52">
        <f t="shared" si="133"/>
        <v>251304.66666666663</v>
      </c>
      <c r="F1237" s="52">
        <f t="shared" si="134"/>
        <v>615.43999999999994</v>
      </c>
      <c r="G1237" s="52">
        <f t="shared" si="135"/>
        <v>38.174999999999997</v>
      </c>
      <c r="H1237" s="53">
        <f t="shared" si="136"/>
        <v>2639327.7595547279</v>
      </c>
      <c r="I1237" s="53">
        <f t="shared" si="137"/>
        <v>10.967283572212372</v>
      </c>
      <c r="J1237" s="53">
        <f t="shared" si="138"/>
        <v>3121468.5083783199</v>
      </c>
      <c r="K1237" s="53">
        <f t="shared" si="139"/>
        <v>284616.37631830125</v>
      </c>
      <c r="L1237" s="6"/>
    </row>
    <row r="1238" spans="1:12" ht="14.4">
      <c r="A1238" s="52" t="s">
        <v>41</v>
      </c>
      <c r="B1238" s="52" t="s">
        <v>2115</v>
      </c>
      <c r="C1238" s="52">
        <v>70</v>
      </c>
      <c r="D1238" s="52">
        <v>9.3409999999999993</v>
      </c>
      <c r="E1238" s="52">
        <f t="shared" si="133"/>
        <v>266996.91666666663</v>
      </c>
      <c r="F1238" s="52">
        <f t="shared" si="134"/>
        <v>653.87</v>
      </c>
      <c r="G1238" s="52">
        <f t="shared" si="135"/>
        <v>38.174999999999997</v>
      </c>
      <c r="H1238" s="53">
        <f t="shared" si="136"/>
        <v>2639327.7595547279</v>
      </c>
      <c r="I1238" s="53">
        <f t="shared" si="137"/>
        <v>11.340342490135017</v>
      </c>
      <c r="J1238" s="53">
        <f t="shared" si="138"/>
        <v>3121468.5083783199</v>
      </c>
      <c r="K1238" s="53">
        <f t="shared" si="139"/>
        <v>275253.46003382973</v>
      </c>
      <c r="L1238" s="6"/>
    </row>
    <row r="1239" spans="1:12" ht="14.4">
      <c r="A1239" s="52" t="s">
        <v>41</v>
      </c>
      <c r="B1239" s="52" t="s">
        <v>2116</v>
      </c>
      <c r="C1239" s="52">
        <v>70</v>
      </c>
      <c r="D1239" s="52">
        <v>9.891</v>
      </c>
      <c r="E1239" s="52">
        <f t="shared" si="133"/>
        <v>282717.75</v>
      </c>
      <c r="F1239" s="52">
        <f t="shared" si="134"/>
        <v>692.37</v>
      </c>
      <c r="G1239" s="52">
        <f t="shared" si="135"/>
        <v>38.174999999999997</v>
      </c>
      <c r="H1239" s="53">
        <f t="shared" si="136"/>
        <v>2639327.7595547279</v>
      </c>
      <c r="I1239" s="53">
        <f t="shared" si="137"/>
        <v>11.703961564846825</v>
      </c>
      <c r="J1239" s="53">
        <f t="shared" si="138"/>
        <v>3121468.5083783199</v>
      </c>
      <c r="K1239" s="53">
        <f t="shared" si="139"/>
        <v>266701.87620521052</v>
      </c>
      <c r="L1239" s="6"/>
    </row>
    <row r="1240" spans="1:12" ht="14.4">
      <c r="A1240" s="52" t="s">
        <v>41</v>
      </c>
      <c r="B1240" s="52" t="s">
        <v>2117</v>
      </c>
      <c r="C1240" s="52">
        <v>70</v>
      </c>
      <c r="D1240" s="52">
        <v>10.44</v>
      </c>
      <c r="E1240" s="52">
        <f t="shared" si="133"/>
        <v>298409.99999999994</v>
      </c>
      <c r="F1240" s="52">
        <f t="shared" si="134"/>
        <v>730.8</v>
      </c>
      <c r="G1240" s="52">
        <f t="shared" si="135"/>
        <v>38.174999999999997</v>
      </c>
      <c r="H1240" s="53">
        <f t="shared" si="136"/>
        <v>2639327.7595547279</v>
      </c>
      <c r="I1240" s="53">
        <f t="shared" si="137"/>
        <v>12.057223189419243</v>
      </c>
      <c r="J1240" s="53">
        <f t="shared" si="138"/>
        <v>3121468.5083783199</v>
      </c>
      <c r="K1240" s="53">
        <f t="shared" si="139"/>
        <v>258887.84335663199</v>
      </c>
      <c r="L1240" s="6"/>
    </row>
    <row r="1241" spans="1:12" ht="14.4">
      <c r="A1241" s="52" t="s">
        <v>41</v>
      </c>
      <c r="B1241" s="52" t="s">
        <v>2118</v>
      </c>
      <c r="C1241" s="52">
        <v>70</v>
      </c>
      <c r="D1241" s="52">
        <v>10.99</v>
      </c>
      <c r="E1241" s="52">
        <f t="shared" si="133"/>
        <v>314130.83333333331</v>
      </c>
      <c r="F1241" s="52">
        <f t="shared" si="134"/>
        <v>769.30000000000007</v>
      </c>
      <c r="G1241" s="52">
        <f t="shared" si="135"/>
        <v>38.174999999999997</v>
      </c>
      <c r="H1241" s="53">
        <f t="shared" si="136"/>
        <v>2639327.7595547279</v>
      </c>
      <c r="I1241" s="53">
        <f t="shared" si="137"/>
        <v>12.401798532217525</v>
      </c>
      <c r="J1241" s="53">
        <f t="shared" si="138"/>
        <v>3121468.5083783199</v>
      </c>
      <c r="K1241" s="53">
        <f t="shared" si="139"/>
        <v>251694.82476830564</v>
      </c>
      <c r="L1241" s="6"/>
    </row>
    <row r="1242" spans="1:12" ht="14.4">
      <c r="A1242" s="52" t="s">
        <v>41</v>
      </c>
      <c r="B1242" s="52" t="s">
        <v>2119</v>
      </c>
      <c r="C1242" s="52">
        <v>70</v>
      </c>
      <c r="D1242" s="52">
        <v>11.54</v>
      </c>
      <c r="E1242" s="52">
        <f t="shared" si="133"/>
        <v>329851.66666666663</v>
      </c>
      <c r="F1242" s="52">
        <f t="shared" si="134"/>
        <v>807.8</v>
      </c>
      <c r="G1242" s="52">
        <f t="shared" si="135"/>
        <v>38.174999999999997</v>
      </c>
      <c r="H1242" s="53">
        <f t="shared" si="136"/>
        <v>2639327.7595547279</v>
      </c>
      <c r="I1242" s="53">
        <f t="shared" si="137"/>
        <v>12.737400208111488</v>
      </c>
      <c r="J1242" s="53">
        <f t="shared" si="138"/>
        <v>3121468.5083783199</v>
      </c>
      <c r="K1242" s="53">
        <f t="shared" si="139"/>
        <v>245063.23561934501</v>
      </c>
      <c r="L1242" s="6"/>
    </row>
    <row r="1243" spans="1:12" ht="14.4">
      <c r="A1243" s="52" t="s">
        <v>41</v>
      </c>
      <c r="B1243" s="52" t="s">
        <v>2120</v>
      </c>
      <c r="C1243" s="52">
        <v>70</v>
      </c>
      <c r="D1243" s="52">
        <v>12.09</v>
      </c>
      <c r="E1243" s="52">
        <f t="shared" si="133"/>
        <v>345572.49999999994</v>
      </c>
      <c r="F1243" s="52">
        <f t="shared" si="134"/>
        <v>846.3</v>
      </c>
      <c r="G1243" s="52">
        <f t="shared" si="135"/>
        <v>38.174999999999997</v>
      </c>
      <c r="H1243" s="53">
        <f t="shared" si="136"/>
        <v>2639327.7595547279</v>
      </c>
      <c r="I1243" s="53">
        <f t="shared" si="137"/>
        <v>13.064374258737219</v>
      </c>
      <c r="J1243" s="53">
        <f t="shared" si="138"/>
        <v>3121468.5083783199</v>
      </c>
      <c r="K1243" s="53">
        <f t="shared" si="139"/>
        <v>238929.81374831157</v>
      </c>
      <c r="L1243" s="6"/>
    </row>
    <row r="1244" spans="1:12" ht="14.4">
      <c r="A1244" s="52" t="s">
        <v>41</v>
      </c>
      <c r="B1244" s="52" t="s">
        <v>2121</v>
      </c>
      <c r="C1244" s="52">
        <v>70</v>
      </c>
      <c r="D1244" s="52">
        <v>12.64</v>
      </c>
      <c r="E1244" s="52">
        <f t="shared" si="133"/>
        <v>361293.33333333331</v>
      </c>
      <c r="F1244" s="52">
        <f t="shared" si="134"/>
        <v>884.80000000000007</v>
      </c>
      <c r="G1244" s="52">
        <f t="shared" si="135"/>
        <v>38.174999999999997</v>
      </c>
      <c r="H1244" s="53">
        <f t="shared" si="136"/>
        <v>2639327.7595547279</v>
      </c>
      <c r="I1244" s="53">
        <f t="shared" si="137"/>
        <v>13.383049159496466</v>
      </c>
      <c r="J1244" s="53">
        <f t="shared" si="138"/>
        <v>3121468.5083783199</v>
      </c>
      <c r="K1244" s="53">
        <f t="shared" si="139"/>
        <v>233240.4574755193</v>
      </c>
      <c r="L1244" s="6"/>
    </row>
    <row r="1245" spans="1:12" ht="14.4">
      <c r="A1245" s="52" t="s">
        <v>41</v>
      </c>
      <c r="B1245" s="52" t="s">
        <v>2122</v>
      </c>
      <c r="C1245" s="52">
        <v>70</v>
      </c>
      <c r="D1245" s="52">
        <v>13.19</v>
      </c>
      <c r="E1245" s="52">
        <f t="shared" si="133"/>
        <v>377014.16666666663</v>
      </c>
      <c r="F1245" s="52">
        <f t="shared" si="134"/>
        <v>923.3</v>
      </c>
      <c r="G1245" s="52">
        <f t="shared" si="135"/>
        <v>38.174999999999997</v>
      </c>
      <c r="H1245" s="53">
        <f t="shared" si="136"/>
        <v>2639327.7595547279</v>
      </c>
      <c r="I1245" s="53">
        <f t="shared" si="137"/>
        <v>13.693736920239276</v>
      </c>
      <c r="J1245" s="53">
        <f t="shared" si="138"/>
        <v>3121468.5083783199</v>
      </c>
      <c r="K1245" s="53">
        <f t="shared" si="139"/>
        <v>227948.62545992137</v>
      </c>
      <c r="L1245" s="6"/>
    </row>
    <row r="1246" spans="1:12" ht="14.4">
      <c r="A1246" s="52" t="s">
        <v>41</v>
      </c>
      <c r="B1246" s="52" t="s">
        <v>2123</v>
      </c>
      <c r="C1246" s="52">
        <v>70</v>
      </c>
      <c r="D1246" s="52">
        <v>13.74</v>
      </c>
      <c r="E1246" s="52">
        <f t="shared" si="133"/>
        <v>392735</v>
      </c>
      <c r="F1246" s="52">
        <f t="shared" si="134"/>
        <v>961.80000000000007</v>
      </c>
      <c r="G1246" s="52">
        <f t="shared" si="135"/>
        <v>38.174999999999997</v>
      </c>
      <c r="H1246" s="53">
        <f t="shared" si="136"/>
        <v>2639327.7595547279</v>
      </c>
      <c r="I1246" s="53">
        <f t="shared" si="137"/>
        <v>13.996734104209766</v>
      </c>
      <c r="J1246" s="53">
        <f t="shared" si="138"/>
        <v>3121468.5083783199</v>
      </c>
      <c r="K1246" s="53">
        <f t="shared" si="139"/>
        <v>223014.06064715359</v>
      </c>
      <c r="L1246" s="6"/>
    </row>
    <row r="1247" spans="1:12" ht="14.4">
      <c r="A1247" s="52" t="s">
        <v>41</v>
      </c>
      <c r="B1247" s="52" t="s">
        <v>2124</v>
      </c>
      <c r="C1247" s="52">
        <v>70</v>
      </c>
      <c r="D1247" s="52">
        <v>14.29</v>
      </c>
      <c r="E1247" s="52">
        <f t="shared" si="133"/>
        <v>408455.83333333326</v>
      </c>
      <c r="F1247" s="52">
        <f t="shared" si="134"/>
        <v>1000.3</v>
      </c>
      <c r="G1247" s="52">
        <f t="shared" si="135"/>
        <v>38.174999999999997</v>
      </c>
      <c r="H1247" s="53">
        <f t="shared" si="136"/>
        <v>2639327.7595547279</v>
      </c>
      <c r="I1247" s="53">
        <f t="shared" si="137"/>
        <v>14.292322772249809</v>
      </c>
      <c r="J1247" s="53">
        <f t="shared" si="138"/>
        <v>3121468.5083783199</v>
      </c>
      <c r="K1247" s="53">
        <f t="shared" si="139"/>
        <v>218401.76422820584</v>
      </c>
      <c r="L1247" s="6"/>
    </row>
    <row r="1248" spans="1:12" ht="14.4">
      <c r="A1248" s="52" t="s">
        <v>41</v>
      </c>
      <c r="B1248" s="52" t="s">
        <v>2125</v>
      </c>
      <c r="C1248" s="52">
        <v>70</v>
      </c>
      <c r="D1248" s="52">
        <v>14.84</v>
      </c>
      <c r="E1248" s="52">
        <f t="shared" si="133"/>
        <v>424176.66666666663</v>
      </c>
      <c r="F1248" s="52">
        <f t="shared" si="134"/>
        <v>1038.8</v>
      </c>
      <c r="G1248" s="52">
        <f t="shared" si="135"/>
        <v>38.174999999999997</v>
      </c>
      <c r="H1248" s="53">
        <f t="shared" si="136"/>
        <v>2639327.7595547279</v>
      </c>
      <c r="I1248" s="53">
        <f t="shared" si="137"/>
        <v>14.580771358579735</v>
      </c>
      <c r="J1248" s="53">
        <f t="shared" si="138"/>
        <v>3121468.5083783199</v>
      </c>
      <c r="K1248" s="53">
        <f t="shared" si="139"/>
        <v>214081.16426855294</v>
      </c>
      <c r="L1248" s="6"/>
    </row>
    <row r="1249" spans="1:12" ht="14.4">
      <c r="A1249" s="52" t="s">
        <v>41</v>
      </c>
      <c r="B1249" s="52" t="s">
        <v>2126</v>
      </c>
      <c r="C1249" s="52">
        <v>70</v>
      </c>
      <c r="D1249" s="52">
        <v>15.39</v>
      </c>
      <c r="E1249" s="52">
        <f t="shared" si="133"/>
        <v>439897.5</v>
      </c>
      <c r="F1249" s="52">
        <f t="shared" si="134"/>
        <v>1077.3</v>
      </c>
      <c r="G1249" s="52">
        <f t="shared" si="135"/>
        <v>38.174999999999997</v>
      </c>
      <c r="H1249" s="53">
        <f t="shared" si="136"/>
        <v>2639327.7595547279</v>
      </c>
      <c r="I1249" s="53">
        <f t="shared" si="137"/>
        <v>14.862335483871668</v>
      </c>
      <c r="J1249" s="53">
        <f t="shared" si="138"/>
        <v>3121468.5083783199</v>
      </c>
      <c r="K1249" s="53">
        <f t="shared" si="139"/>
        <v>210025.43723802225</v>
      </c>
      <c r="L1249" s="6"/>
    </row>
    <row r="1250" spans="1:12" ht="14.4">
      <c r="A1250" s="52" t="s">
        <v>41</v>
      </c>
      <c r="B1250" s="52" t="s">
        <v>2127</v>
      </c>
      <c r="C1250" s="52">
        <v>70</v>
      </c>
      <c r="D1250" s="52">
        <v>15.94</v>
      </c>
      <c r="E1250" s="52">
        <f t="shared" si="133"/>
        <v>455618.33333333326</v>
      </c>
      <c r="F1250" s="52">
        <f t="shared" si="134"/>
        <v>1115.8</v>
      </c>
      <c r="G1250" s="52">
        <f t="shared" si="135"/>
        <v>38.174999999999997</v>
      </c>
      <c r="H1250" s="53">
        <f t="shared" si="136"/>
        <v>2639327.7595547279</v>
      </c>
      <c r="I1250" s="53">
        <f t="shared" si="137"/>
        <v>15.137258710792093</v>
      </c>
      <c r="J1250" s="53">
        <f t="shared" si="138"/>
        <v>3121468.5083783199</v>
      </c>
      <c r="K1250" s="53">
        <f t="shared" si="139"/>
        <v>206210.95060976082</v>
      </c>
      <c r="L1250" s="6"/>
    </row>
    <row r="1251" spans="1:12" ht="14.4">
      <c r="A1251" s="52" t="s">
        <v>41</v>
      </c>
      <c r="B1251" s="52" t="s">
        <v>2128</v>
      </c>
      <c r="C1251" s="52">
        <v>70</v>
      </c>
      <c r="D1251" s="52">
        <v>16.489999999999998</v>
      </c>
      <c r="E1251" s="52">
        <f t="shared" si="133"/>
        <v>471339.16666666663</v>
      </c>
      <c r="F1251" s="52">
        <f t="shared" si="134"/>
        <v>1154.3</v>
      </c>
      <c r="G1251" s="52">
        <f t="shared" si="135"/>
        <v>38.174999999999997</v>
      </c>
      <c r="H1251" s="53">
        <f t="shared" si="136"/>
        <v>2639327.7595547279</v>
      </c>
      <c r="I1251" s="53">
        <f t="shared" si="137"/>
        <v>15.40577324670743</v>
      </c>
      <c r="J1251" s="53">
        <f t="shared" si="138"/>
        <v>3121468.5083783199</v>
      </c>
      <c r="K1251" s="53">
        <f t="shared" si="139"/>
        <v>202616.8020514939</v>
      </c>
      <c r="L1251" s="6"/>
    </row>
    <row r="1252" spans="1:12" ht="14.4">
      <c r="A1252" s="52" t="s">
        <v>41</v>
      </c>
      <c r="B1252" s="52" t="s">
        <v>2129</v>
      </c>
      <c r="C1252" s="52">
        <v>70</v>
      </c>
      <c r="D1252" s="52">
        <v>17.04</v>
      </c>
      <c r="E1252" s="52">
        <f t="shared" si="133"/>
        <v>487060</v>
      </c>
      <c r="F1252" s="52">
        <f t="shared" si="134"/>
        <v>1192.8</v>
      </c>
      <c r="G1252" s="52">
        <f t="shared" si="135"/>
        <v>38.174999999999997</v>
      </c>
      <c r="H1252" s="53">
        <f t="shared" si="136"/>
        <v>2639327.7595547279</v>
      </c>
      <c r="I1252" s="53">
        <f t="shared" si="137"/>
        <v>15.668100597813774</v>
      </c>
      <c r="J1252" s="53">
        <f t="shared" si="138"/>
        <v>3121468.5083783199</v>
      </c>
      <c r="K1252" s="53">
        <f t="shared" si="139"/>
        <v>199224.43622897528</v>
      </c>
      <c r="L1252" s="6"/>
    </row>
    <row r="1253" spans="1:12" ht="14.4">
      <c r="A1253" s="52" t="s">
        <v>41</v>
      </c>
      <c r="B1253" s="52" t="s">
        <v>2130</v>
      </c>
      <c r="C1253" s="52">
        <v>70</v>
      </c>
      <c r="D1253" s="52">
        <v>17.579999999999998</v>
      </c>
      <c r="E1253" s="52">
        <f t="shared" si="133"/>
        <v>502494.99999999994</v>
      </c>
      <c r="F1253" s="52">
        <f t="shared" si="134"/>
        <v>1230.5999999999999</v>
      </c>
      <c r="G1253" s="52">
        <f t="shared" si="135"/>
        <v>38.174999999999997</v>
      </c>
      <c r="H1253" s="53">
        <f t="shared" si="136"/>
        <v>2639327.7595547279</v>
      </c>
      <c r="I1253" s="53">
        <f t="shared" si="137"/>
        <v>15.919843373964925</v>
      </c>
      <c r="J1253" s="53">
        <f t="shared" si="138"/>
        <v>3121468.5083783199</v>
      </c>
      <c r="K1253" s="53">
        <f t="shared" si="139"/>
        <v>196074.07152529672</v>
      </c>
      <c r="L1253" s="6"/>
    </row>
    <row r="1254" spans="1:12" ht="14.4">
      <c r="A1254" s="52" t="s">
        <v>41</v>
      </c>
      <c r="B1254" s="52" t="s">
        <v>2131</v>
      </c>
      <c r="C1254" s="52">
        <v>70</v>
      </c>
      <c r="D1254" s="52">
        <v>18.13</v>
      </c>
      <c r="E1254" s="52">
        <f t="shared" si="133"/>
        <v>518215.83333333331</v>
      </c>
      <c r="F1254" s="52">
        <f t="shared" si="134"/>
        <v>1269.0999999999999</v>
      </c>
      <c r="G1254" s="52">
        <f t="shared" si="135"/>
        <v>38.174999999999997</v>
      </c>
      <c r="H1254" s="53">
        <f t="shared" si="136"/>
        <v>2639327.7595547279</v>
      </c>
      <c r="I1254" s="53">
        <f t="shared" si="137"/>
        <v>16.170524306729948</v>
      </c>
      <c r="J1254" s="53">
        <f t="shared" si="138"/>
        <v>3121468.5083783199</v>
      </c>
      <c r="K1254" s="53">
        <f t="shared" si="139"/>
        <v>193034.46500366149</v>
      </c>
      <c r="L1254" s="6"/>
    </row>
    <row r="1255" spans="1:12" ht="14.4">
      <c r="A1255" s="52" t="s">
        <v>41</v>
      </c>
      <c r="B1255" s="52" t="s">
        <v>2132</v>
      </c>
      <c r="C1255" s="52">
        <v>70</v>
      </c>
      <c r="D1255" s="52">
        <v>18.68</v>
      </c>
      <c r="E1255" s="52">
        <f t="shared" si="133"/>
        <v>533936.66666666663</v>
      </c>
      <c r="F1255" s="52">
        <f t="shared" si="134"/>
        <v>1307.5999999999999</v>
      </c>
      <c r="G1255" s="52">
        <f t="shared" si="135"/>
        <v>38.174999999999997</v>
      </c>
      <c r="H1255" s="53">
        <f t="shared" si="136"/>
        <v>2639327.7595547279</v>
      </c>
      <c r="I1255" s="53">
        <f t="shared" si="137"/>
        <v>16.415620827905069</v>
      </c>
      <c r="J1255" s="53">
        <f t="shared" si="138"/>
        <v>3121468.5083783199</v>
      </c>
      <c r="K1255" s="53">
        <f t="shared" si="139"/>
        <v>190152.32753622733</v>
      </c>
      <c r="L1255" s="6"/>
    </row>
    <row r="1256" spans="1:12" ht="14.4">
      <c r="A1256" s="52" t="s">
        <v>41</v>
      </c>
      <c r="B1256" s="52" t="s">
        <v>2133</v>
      </c>
      <c r="C1256" s="52">
        <v>70</v>
      </c>
      <c r="D1256" s="52">
        <v>19.23</v>
      </c>
      <c r="E1256" s="52">
        <f t="shared" si="133"/>
        <v>549657.5</v>
      </c>
      <c r="F1256" s="52">
        <f t="shared" si="134"/>
        <v>1346.1000000000001</v>
      </c>
      <c r="G1256" s="52">
        <f t="shared" si="135"/>
        <v>38.174999999999997</v>
      </c>
      <c r="H1256" s="53">
        <f t="shared" si="136"/>
        <v>2639327.7595547279</v>
      </c>
      <c r="I1256" s="53">
        <f t="shared" si="137"/>
        <v>16.655317487535601</v>
      </c>
      <c r="J1256" s="53">
        <f t="shared" si="138"/>
        <v>3121468.5083783199</v>
      </c>
      <c r="K1256" s="53">
        <f t="shared" si="139"/>
        <v>187415.73138514737</v>
      </c>
      <c r="L1256" s="6"/>
    </row>
    <row r="1257" spans="1:12" ht="14.4">
      <c r="A1257" s="52" t="s">
        <v>41</v>
      </c>
      <c r="B1257" s="52" t="s">
        <v>2134</v>
      </c>
      <c r="C1257" s="52">
        <v>70</v>
      </c>
      <c r="D1257" s="52">
        <v>19.78</v>
      </c>
      <c r="E1257" s="52">
        <f t="shared" si="133"/>
        <v>565378.33333333337</v>
      </c>
      <c r="F1257" s="52">
        <f t="shared" si="134"/>
        <v>1384.6000000000001</v>
      </c>
      <c r="G1257" s="52">
        <f t="shared" si="135"/>
        <v>38.174999999999997</v>
      </c>
      <c r="H1257" s="53">
        <f t="shared" si="136"/>
        <v>2639327.7595547279</v>
      </c>
      <c r="I1257" s="53">
        <f t="shared" si="137"/>
        <v>16.889790792414551</v>
      </c>
      <c r="J1257" s="53">
        <f t="shared" si="138"/>
        <v>3121468.5083783199</v>
      </c>
      <c r="K1257" s="53">
        <f t="shared" si="139"/>
        <v>184813.92379236672</v>
      </c>
      <c r="L1257" s="6"/>
    </row>
    <row r="1258" spans="1:12" ht="14.4">
      <c r="A1258" s="52" t="s">
        <v>41</v>
      </c>
      <c r="B1258" s="52" t="s">
        <v>2135</v>
      </c>
      <c r="C1258" s="52">
        <v>70</v>
      </c>
      <c r="D1258" s="52">
        <v>20.329999999999998</v>
      </c>
      <c r="E1258" s="52">
        <f t="shared" si="133"/>
        <v>581099.16666666651</v>
      </c>
      <c r="F1258" s="52">
        <f t="shared" si="134"/>
        <v>1423.1</v>
      </c>
      <c r="G1258" s="52">
        <f t="shared" si="135"/>
        <v>38.174999999999997</v>
      </c>
      <c r="H1258" s="53">
        <f t="shared" si="136"/>
        <v>2639327.7595547279</v>
      </c>
      <c r="I1258" s="53">
        <f t="shared" si="137"/>
        <v>17.119209639546444</v>
      </c>
      <c r="J1258" s="53">
        <f t="shared" si="138"/>
        <v>3121468.5083783199</v>
      </c>
      <c r="K1258" s="53">
        <f t="shared" si="139"/>
        <v>182337.18577565244</v>
      </c>
      <c r="L1258" s="6"/>
    </row>
    <row r="1259" spans="1:12" ht="14.4">
      <c r="A1259" s="52" t="s">
        <v>41</v>
      </c>
      <c r="B1259" s="52" t="s">
        <v>2136</v>
      </c>
      <c r="C1259" s="52">
        <v>70</v>
      </c>
      <c r="D1259" s="52">
        <v>20.88</v>
      </c>
      <c r="E1259" s="52">
        <f t="shared" si="133"/>
        <v>596819.99999999988</v>
      </c>
      <c r="F1259" s="52">
        <f t="shared" si="134"/>
        <v>1461.6</v>
      </c>
      <c r="G1259" s="52">
        <f t="shared" si="135"/>
        <v>38.174999999999997</v>
      </c>
      <c r="H1259" s="53">
        <f t="shared" si="136"/>
        <v>2639327.7595547279</v>
      </c>
      <c r="I1259" s="53">
        <f t="shared" si="137"/>
        <v>17.343735721877987</v>
      </c>
      <c r="J1259" s="53">
        <f t="shared" si="138"/>
        <v>3121468.5083783199</v>
      </c>
      <c r="K1259" s="53">
        <f t="shared" si="139"/>
        <v>179976.71080981658</v>
      </c>
      <c r="L1259" s="6"/>
    </row>
    <row r="1260" spans="1:12" ht="14.4">
      <c r="A1260" s="52" t="s">
        <v>41</v>
      </c>
      <c r="B1260" s="52" t="s">
        <v>2137</v>
      </c>
      <c r="C1260" s="52">
        <v>70</v>
      </c>
      <c r="D1260" s="52">
        <v>21.43</v>
      </c>
      <c r="E1260" s="52">
        <f t="shared" si="133"/>
        <v>612540.83333333326</v>
      </c>
      <c r="F1260" s="52">
        <f t="shared" si="134"/>
        <v>1500.1</v>
      </c>
      <c r="G1260" s="52">
        <f t="shared" si="135"/>
        <v>38.174999999999997</v>
      </c>
      <c r="H1260" s="53">
        <f t="shared" si="136"/>
        <v>2639327.7595547279</v>
      </c>
      <c r="I1260" s="53">
        <f t="shared" si="137"/>
        <v>17.563523908343868</v>
      </c>
      <c r="J1260" s="53">
        <f t="shared" si="138"/>
        <v>3121468.5083783199</v>
      </c>
      <c r="K1260" s="53">
        <f t="shared" si="139"/>
        <v>177724.50020097676</v>
      </c>
      <c r="L1260" s="6"/>
    </row>
    <row r="1261" spans="1:12" ht="14.4">
      <c r="A1261" s="52" t="s">
        <v>41</v>
      </c>
      <c r="B1261" s="52" t="s">
        <v>2138</v>
      </c>
      <c r="C1261" s="52">
        <v>70</v>
      </c>
      <c r="D1261" s="52">
        <v>21.98</v>
      </c>
      <c r="E1261" s="52">
        <f t="shared" si="133"/>
        <v>628261.66666666663</v>
      </c>
      <c r="F1261" s="52">
        <f t="shared" si="134"/>
        <v>1538.6000000000001</v>
      </c>
      <c r="G1261" s="52">
        <f t="shared" si="135"/>
        <v>38.174999999999997</v>
      </c>
      <c r="H1261" s="53">
        <f t="shared" si="136"/>
        <v>2639327.7595547279</v>
      </c>
      <c r="I1261" s="53">
        <f t="shared" si="137"/>
        <v>17.778722600104796</v>
      </c>
      <c r="J1261" s="53">
        <f t="shared" si="138"/>
        <v>3121468.5083783199</v>
      </c>
      <c r="K1261" s="53">
        <f t="shared" si="139"/>
        <v>175573.27253421012</v>
      </c>
      <c r="L1261" s="6"/>
    </row>
    <row r="1262" spans="1:12" ht="14.4">
      <c r="A1262" s="52" t="s">
        <v>41</v>
      </c>
      <c r="B1262" s="52" t="s">
        <v>2139</v>
      </c>
      <c r="C1262" s="52">
        <v>70</v>
      </c>
      <c r="D1262" s="52">
        <v>22.53</v>
      </c>
      <c r="E1262" s="52">
        <f t="shared" si="133"/>
        <v>643982.5</v>
      </c>
      <c r="F1262" s="52">
        <f t="shared" si="134"/>
        <v>1577.1000000000001</v>
      </c>
      <c r="G1262" s="52">
        <f t="shared" si="135"/>
        <v>38.174999999999997</v>
      </c>
      <c r="H1262" s="53">
        <f t="shared" si="136"/>
        <v>2639327.7595547279</v>
      </c>
      <c r="I1262" s="53">
        <f t="shared" si="137"/>
        <v>17.989474064699866</v>
      </c>
      <c r="J1262" s="53">
        <f t="shared" si="138"/>
        <v>3121468.5083783199</v>
      </c>
      <c r="K1262" s="53">
        <f t="shared" si="139"/>
        <v>173516.38503448365</v>
      </c>
      <c r="L1262" s="6"/>
    </row>
    <row r="1263" spans="1:12" ht="14.4">
      <c r="A1263" s="52" t="s">
        <v>41</v>
      </c>
      <c r="B1263" s="52" t="s">
        <v>2140</v>
      </c>
      <c r="C1263" s="52">
        <v>70</v>
      </c>
      <c r="D1263" s="52">
        <v>23.08</v>
      </c>
      <c r="E1263" s="52">
        <f t="shared" si="133"/>
        <v>659703.33333333326</v>
      </c>
      <c r="F1263" s="52">
        <f t="shared" si="134"/>
        <v>1615.6</v>
      </c>
      <c r="G1263" s="52">
        <f t="shared" si="135"/>
        <v>38.174999999999997</v>
      </c>
      <c r="H1263" s="53">
        <f t="shared" si="136"/>
        <v>2639327.7595547279</v>
      </c>
      <c r="I1263" s="53">
        <f t="shared" si="137"/>
        <v>18.195914749694342</v>
      </c>
      <c r="J1263" s="53">
        <f t="shared" si="138"/>
        <v>3121468.5083783199</v>
      </c>
      <c r="K1263" s="53">
        <f t="shared" si="139"/>
        <v>171547.76505153469</v>
      </c>
      <c r="L1263" s="6"/>
    </row>
    <row r="1264" spans="1:12" ht="14.4">
      <c r="A1264" s="52" t="s">
        <v>41</v>
      </c>
      <c r="B1264" s="52" t="s">
        <v>2141</v>
      </c>
      <c r="C1264" s="52">
        <v>70</v>
      </c>
      <c r="D1264" s="52">
        <v>23.63</v>
      </c>
      <c r="E1264" s="52">
        <f t="shared" si="133"/>
        <v>675424.16666666663</v>
      </c>
      <c r="F1264" s="52">
        <f t="shared" si="134"/>
        <v>1654.1</v>
      </c>
      <c r="G1264" s="52">
        <f t="shared" si="135"/>
        <v>38.174999999999997</v>
      </c>
      <c r="H1264" s="53">
        <f t="shared" si="136"/>
        <v>2639327.7595547279</v>
      </c>
      <c r="I1264" s="53">
        <f t="shared" si="137"/>
        <v>18.398175577275893</v>
      </c>
      <c r="J1264" s="53">
        <f t="shared" si="138"/>
        <v>3121468.5083783199</v>
      </c>
      <c r="K1264" s="53">
        <f t="shared" si="139"/>
        <v>169661.85018006535</v>
      </c>
      <c r="L1264" s="6"/>
    </row>
    <row r="1265" spans="1:12" ht="14.4">
      <c r="A1265" s="52" t="s">
        <v>41</v>
      </c>
      <c r="B1265" s="52" t="s">
        <v>2142</v>
      </c>
      <c r="C1265" s="52">
        <v>70</v>
      </c>
      <c r="D1265" s="52">
        <v>24.18</v>
      </c>
      <c r="E1265" s="52">
        <f t="shared" si="133"/>
        <v>691144.99999999988</v>
      </c>
      <c r="F1265" s="52">
        <f t="shared" si="134"/>
        <v>1692.6</v>
      </c>
      <c r="G1265" s="52">
        <f t="shared" si="135"/>
        <v>38.174999999999997</v>
      </c>
      <c r="H1265" s="53">
        <f t="shared" si="136"/>
        <v>2639327.7595547279</v>
      </c>
      <c r="I1265" s="53">
        <f t="shared" si="137"/>
        <v>18.596382221135894</v>
      </c>
      <c r="J1265" s="53">
        <f t="shared" si="138"/>
        <v>3121468.5083783199</v>
      </c>
      <c r="K1265" s="53">
        <f t="shared" si="139"/>
        <v>167853.53577162905</v>
      </c>
      <c r="L1265" s="6"/>
    </row>
    <row r="1266" spans="1:12" ht="14.4">
      <c r="A1266" s="52" t="s">
        <v>41</v>
      </c>
      <c r="B1266" s="52" t="s">
        <v>2143</v>
      </c>
      <c r="C1266" s="52">
        <v>70</v>
      </c>
      <c r="D1266" s="52">
        <v>24.73</v>
      </c>
      <c r="E1266" s="52">
        <f t="shared" si="133"/>
        <v>706865.83333333326</v>
      </c>
      <c r="F1266" s="52">
        <f t="shared" si="134"/>
        <v>1731.1000000000001</v>
      </c>
      <c r="G1266" s="52">
        <f t="shared" si="135"/>
        <v>38.174999999999997</v>
      </c>
      <c r="H1266" s="53">
        <f t="shared" si="136"/>
        <v>2639327.7595547279</v>
      </c>
      <c r="I1266" s="53">
        <f t="shared" si="137"/>
        <v>18.790655366866226</v>
      </c>
      <c r="J1266" s="53">
        <f t="shared" si="138"/>
        <v>3121468.5083783199</v>
      </c>
      <c r="K1266" s="53">
        <f t="shared" si="139"/>
        <v>166118.12879514784</v>
      </c>
      <c r="L1266" s="6"/>
    </row>
    <row r="1267" spans="1:12" ht="14.4">
      <c r="A1267" s="52" t="s">
        <v>41</v>
      </c>
      <c r="B1267" s="52" t="s">
        <v>2144</v>
      </c>
      <c r="C1267" s="52">
        <v>75</v>
      </c>
      <c r="D1267" s="52">
        <v>0.58899999999999997</v>
      </c>
      <c r="E1267" s="52">
        <f t="shared" si="133"/>
        <v>20707.031249999996</v>
      </c>
      <c r="F1267" s="52">
        <f t="shared" si="134"/>
        <v>44.174999999999997</v>
      </c>
      <c r="G1267" s="52">
        <f t="shared" si="135"/>
        <v>40.674999999999997</v>
      </c>
      <c r="H1267" s="53">
        <f t="shared" si="136"/>
        <v>3028793.3233753038</v>
      </c>
      <c r="I1267" s="53">
        <f t="shared" si="137"/>
        <v>3.930365979704745</v>
      </c>
      <c r="J1267" s="53">
        <f t="shared" si="138"/>
        <v>3510934.0721988957</v>
      </c>
      <c r="K1267" s="53">
        <f t="shared" si="139"/>
        <v>893284.26165103388</v>
      </c>
      <c r="L1267" s="6"/>
    </row>
    <row r="1268" spans="1:12" ht="14.4">
      <c r="A1268" s="52" t="s">
        <v>41</v>
      </c>
      <c r="B1268" s="52" t="s">
        <v>2145</v>
      </c>
      <c r="C1268" s="52">
        <v>75</v>
      </c>
      <c r="D1268" s="52">
        <v>1.177</v>
      </c>
      <c r="E1268" s="52">
        <f t="shared" si="133"/>
        <v>41378.90625</v>
      </c>
      <c r="F1268" s="52">
        <f t="shared" si="134"/>
        <v>88.275000000000006</v>
      </c>
      <c r="G1268" s="52">
        <f t="shared" si="135"/>
        <v>40.674999999999997</v>
      </c>
      <c r="H1268" s="53">
        <f t="shared" si="136"/>
        <v>3028793.3233753038</v>
      </c>
      <c r="I1268" s="53">
        <f t="shared" si="137"/>
        <v>4.6546944848969076</v>
      </c>
      <c r="J1268" s="53">
        <f t="shared" si="138"/>
        <v>3510934.0721988957</v>
      </c>
      <c r="K1268" s="53">
        <f t="shared" si="139"/>
        <v>754278.09141734813</v>
      </c>
      <c r="L1268" s="6"/>
    </row>
    <row r="1269" spans="1:12" ht="14.4">
      <c r="A1269" s="52" t="s">
        <v>41</v>
      </c>
      <c r="B1269" s="52" t="s">
        <v>2146</v>
      </c>
      <c r="C1269" s="52">
        <v>75</v>
      </c>
      <c r="D1269" s="52">
        <v>1.766</v>
      </c>
      <c r="E1269" s="52">
        <f t="shared" si="133"/>
        <v>62085.9375</v>
      </c>
      <c r="F1269" s="52">
        <f t="shared" si="134"/>
        <v>132.44999999999999</v>
      </c>
      <c r="G1269" s="52">
        <f t="shared" si="135"/>
        <v>40.674999999999997</v>
      </c>
      <c r="H1269" s="53">
        <f t="shared" si="136"/>
        <v>3028793.3233753038</v>
      </c>
      <c r="I1269" s="53">
        <f t="shared" si="137"/>
        <v>5.3521796765704392</v>
      </c>
      <c r="J1269" s="53">
        <f t="shared" si="138"/>
        <v>3510934.0721988957</v>
      </c>
      <c r="K1269" s="53">
        <f t="shared" si="139"/>
        <v>655982.10156663239</v>
      </c>
      <c r="L1269" s="6"/>
    </row>
    <row r="1270" spans="1:12" ht="14.4">
      <c r="A1270" s="52" t="s">
        <v>41</v>
      </c>
      <c r="B1270" s="52" t="s">
        <v>2147</v>
      </c>
      <c r="C1270" s="52">
        <v>75</v>
      </c>
      <c r="D1270" s="52">
        <v>2.355</v>
      </c>
      <c r="E1270" s="52">
        <f t="shared" si="133"/>
        <v>82792.968749999985</v>
      </c>
      <c r="F1270" s="52">
        <f t="shared" si="134"/>
        <v>176.625</v>
      </c>
      <c r="G1270" s="52">
        <f t="shared" si="135"/>
        <v>40.674999999999997</v>
      </c>
      <c r="H1270" s="53">
        <f t="shared" si="136"/>
        <v>3028793.3233753038</v>
      </c>
      <c r="I1270" s="53">
        <f t="shared" si="137"/>
        <v>6.0231662372948005</v>
      </c>
      <c r="J1270" s="53">
        <f t="shared" si="138"/>
        <v>3510934.0721988957</v>
      </c>
      <c r="K1270" s="53">
        <f t="shared" si="139"/>
        <v>582905.05921280535</v>
      </c>
      <c r="L1270" s="6"/>
    </row>
    <row r="1271" spans="1:12" ht="14.4">
      <c r="A1271" s="52" t="s">
        <v>41</v>
      </c>
      <c r="B1271" s="52" t="s">
        <v>2148</v>
      </c>
      <c r="C1271" s="52">
        <v>75</v>
      </c>
      <c r="D1271" s="52">
        <v>2.944</v>
      </c>
      <c r="E1271" s="52">
        <f t="shared" si="133"/>
        <v>103500</v>
      </c>
      <c r="F1271" s="52">
        <f t="shared" si="134"/>
        <v>220.79999999999998</v>
      </c>
      <c r="G1271" s="52">
        <f t="shared" si="135"/>
        <v>40.674999999999997</v>
      </c>
      <c r="H1271" s="53">
        <f t="shared" si="136"/>
        <v>3028793.3233753038</v>
      </c>
      <c r="I1271" s="53">
        <f t="shared" si="137"/>
        <v>6.669136107446711</v>
      </c>
      <c r="J1271" s="53">
        <f t="shared" si="138"/>
        <v>3510934.0721988957</v>
      </c>
      <c r="K1271" s="53">
        <f t="shared" si="139"/>
        <v>526445.10707745363</v>
      </c>
      <c r="L1271" s="6"/>
    </row>
    <row r="1272" spans="1:12" ht="14.4">
      <c r="A1272" s="52" t="s">
        <v>41</v>
      </c>
      <c r="B1272" s="52" t="s">
        <v>2149</v>
      </c>
      <c r="C1272" s="52">
        <v>75</v>
      </c>
      <c r="D1272" s="52">
        <v>3.5350000000000001</v>
      </c>
      <c r="E1272" s="52">
        <f t="shared" si="133"/>
        <v>124277.34374999999</v>
      </c>
      <c r="F1272" s="52">
        <f t="shared" si="134"/>
        <v>265.125</v>
      </c>
      <c r="G1272" s="52">
        <f t="shared" si="135"/>
        <v>40.674999999999997</v>
      </c>
      <c r="H1272" s="53">
        <f t="shared" si="136"/>
        <v>3028793.3233753038</v>
      </c>
      <c r="I1272" s="53">
        <f t="shared" si="137"/>
        <v>7.2935371084607805</v>
      </c>
      <c r="J1272" s="53">
        <f t="shared" si="138"/>
        <v>3510934.0721988957</v>
      </c>
      <c r="K1272" s="53">
        <f t="shared" si="139"/>
        <v>481376.04840949923</v>
      </c>
      <c r="L1272" s="6"/>
    </row>
    <row r="1273" spans="1:12" ht="14.4">
      <c r="A1273" s="52" t="s">
        <v>41</v>
      </c>
      <c r="B1273" s="52" t="s">
        <v>2150</v>
      </c>
      <c r="C1273" s="52">
        <v>75</v>
      </c>
      <c r="D1273" s="52">
        <v>4.1210000000000004</v>
      </c>
      <c r="E1273" s="52">
        <f t="shared" si="133"/>
        <v>144878.90625000003</v>
      </c>
      <c r="F1273" s="52">
        <f t="shared" si="134"/>
        <v>309.07500000000005</v>
      </c>
      <c r="G1273" s="52">
        <f t="shared" si="135"/>
        <v>40.674999999999997</v>
      </c>
      <c r="H1273" s="53">
        <f t="shared" si="136"/>
        <v>3028793.3233753038</v>
      </c>
      <c r="I1273" s="53">
        <f t="shared" si="137"/>
        <v>7.8904205493503978</v>
      </c>
      <c r="J1273" s="53">
        <f t="shared" si="138"/>
        <v>3510934.0721988957</v>
      </c>
      <c r="K1273" s="53">
        <f t="shared" si="139"/>
        <v>444961.58984681033</v>
      </c>
      <c r="L1273" s="6"/>
    </row>
    <row r="1274" spans="1:12" ht="14.4">
      <c r="A1274" s="52" t="s">
        <v>41</v>
      </c>
      <c r="B1274" s="52" t="s">
        <v>2151</v>
      </c>
      <c r="C1274" s="52">
        <v>75</v>
      </c>
      <c r="D1274" s="52">
        <v>4.71</v>
      </c>
      <c r="E1274" s="52">
        <f t="shared" si="133"/>
        <v>165585.93749999997</v>
      </c>
      <c r="F1274" s="52">
        <f t="shared" si="134"/>
        <v>353.25</v>
      </c>
      <c r="G1274" s="52">
        <f t="shared" si="135"/>
        <v>40.674999999999997</v>
      </c>
      <c r="H1274" s="53">
        <f t="shared" si="136"/>
        <v>3028793.3233753038</v>
      </c>
      <c r="I1274" s="53">
        <f t="shared" si="137"/>
        <v>8.4692298924024634</v>
      </c>
      <c r="J1274" s="53">
        <f t="shared" si="138"/>
        <v>3510934.0721988957</v>
      </c>
      <c r="K1274" s="53">
        <f t="shared" si="139"/>
        <v>414551.74989977165</v>
      </c>
      <c r="L1274" s="6"/>
    </row>
    <row r="1275" spans="1:12" ht="14.4">
      <c r="A1275" s="52" t="s">
        <v>41</v>
      </c>
      <c r="B1275" s="52" t="s">
        <v>2152</v>
      </c>
      <c r="C1275" s="52">
        <v>75</v>
      </c>
      <c r="D1275" s="52">
        <v>5.2990000000000004</v>
      </c>
      <c r="E1275" s="52">
        <f t="shared" si="133"/>
        <v>186292.96875</v>
      </c>
      <c r="F1275" s="52">
        <f t="shared" si="134"/>
        <v>397.42500000000001</v>
      </c>
      <c r="G1275" s="52">
        <f t="shared" si="135"/>
        <v>40.674999999999997</v>
      </c>
      <c r="H1275" s="53">
        <f t="shared" si="136"/>
        <v>3028793.3233753038</v>
      </c>
      <c r="I1275" s="53">
        <f t="shared" si="137"/>
        <v>9.0279561283291798</v>
      </c>
      <c r="J1275" s="53">
        <f t="shared" si="138"/>
        <v>3510934.0721988957</v>
      </c>
      <c r="K1275" s="53">
        <f t="shared" si="139"/>
        <v>388895.7835297623</v>
      </c>
      <c r="L1275" s="6"/>
    </row>
    <row r="1276" spans="1:12" ht="14.4">
      <c r="A1276" s="52" t="s">
        <v>41</v>
      </c>
      <c r="B1276" s="52" t="s">
        <v>2153</v>
      </c>
      <c r="C1276" s="52">
        <v>75</v>
      </c>
      <c r="D1276" s="52">
        <v>5.8869999999999996</v>
      </c>
      <c r="E1276" s="52">
        <f t="shared" si="133"/>
        <v>206964.84374999997</v>
      </c>
      <c r="F1276" s="52">
        <f t="shared" si="134"/>
        <v>441.52499999999998</v>
      </c>
      <c r="G1276" s="52">
        <f t="shared" si="135"/>
        <v>40.674999999999997</v>
      </c>
      <c r="H1276" s="53">
        <f t="shared" si="136"/>
        <v>3028793.3233753038</v>
      </c>
      <c r="I1276" s="53">
        <f t="shared" si="137"/>
        <v>9.5667260261693379</v>
      </c>
      <c r="J1276" s="53">
        <f t="shared" si="138"/>
        <v>3510934.0721988957</v>
      </c>
      <c r="K1276" s="53">
        <f t="shared" si="139"/>
        <v>366994.31577688101</v>
      </c>
      <c r="L1276" s="6"/>
    </row>
    <row r="1277" spans="1:12" ht="14.4">
      <c r="A1277" s="52" t="s">
        <v>41</v>
      </c>
      <c r="B1277" s="52" t="s">
        <v>2154</v>
      </c>
      <c r="C1277" s="52">
        <v>75</v>
      </c>
      <c r="D1277" s="52">
        <v>6.476</v>
      </c>
      <c r="E1277" s="52">
        <f t="shared" si="133"/>
        <v>227671.87499999997</v>
      </c>
      <c r="F1277" s="52">
        <f t="shared" si="134"/>
        <v>485.7</v>
      </c>
      <c r="G1277" s="52">
        <f t="shared" si="135"/>
        <v>40.674999999999997</v>
      </c>
      <c r="H1277" s="53">
        <f t="shared" si="136"/>
        <v>3028793.3233753038</v>
      </c>
      <c r="I1277" s="53">
        <f t="shared" si="137"/>
        <v>10.088329348770735</v>
      </c>
      <c r="J1277" s="53">
        <f t="shared" si="138"/>
        <v>3510934.0721988957</v>
      </c>
      <c r="K1277" s="53">
        <f t="shared" si="139"/>
        <v>348019.37474679132</v>
      </c>
      <c r="L1277" s="6"/>
    </row>
    <row r="1278" spans="1:12" ht="14.4">
      <c r="A1278" s="52" t="s">
        <v>41</v>
      </c>
      <c r="B1278" s="52" t="s">
        <v>2155</v>
      </c>
      <c r="C1278" s="52">
        <v>75</v>
      </c>
      <c r="D1278" s="52">
        <v>7.0650000000000004</v>
      </c>
      <c r="E1278" s="52">
        <f t="shared" si="133"/>
        <v>248378.90625</v>
      </c>
      <c r="F1278" s="52">
        <f t="shared" si="134"/>
        <v>529.875</v>
      </c>
      <c r="G1278" s="52">
        <f t="shared" si="135"/>
        <v>40.674999999999997</v>
      </c>
      <c r="H1278" s="53">
        <f t="shared" si="136"/>
        <v>3028793.3233753038</v>
      </c>
      <c r="I1278" s="53">
        <f t="shared" si="137"/>
        <v>10.592729314963314</v>
      </c>
      <c r="J1278" s="53">
        <f t="shared" si="138"/>
        <v>3510934.0721988957</v>
      </c>
      <c r="K1278" s="53">
        <f t="shared" si="139"/>
        <v>331447.5398931739</v>
      </c>
      <c r="L1278" s="6"/>
    </row>
    <row r="1279" spans="1:12" ht="14.4">
      <c r="A1279" s="52" t="s">
        <v>41</v>
      </c>
      <c r="B1279" s="52" t="s">
        <v>2156</v>
      </c>
      <c r="C1279" s="52">
        <v>75</v>
      </c>
      <c r="D1279" s="52">
        <v>7.6539999999999999</v>
      </c>
      <c r="E1279" s="52">
        <f t="shared" si="133"/>
        <v>269085.93749999994</v>
      </c>
      <c r="F1279" s="52">
        <f t="shared" si="134"/>
        <v>574.04999999999995</v>
      </c>
      <c r="G1279" s="52">
        <f t="shared" si="135"/>
        <v>40.674999999999997</v>
      </c>
      <c r="H1279" s="53">
        <f t="shared" si="136"/>
        <v>3028793.3233753038</v>
      </c>
      <c r="I1279" s="53">
        <f t="shared" si="137"/>
        <v>11.080763210715556</v>
      </c>
      <c r="J1279" s="53">
        <f t="shared" si="138"/>
        <v>3510934.0721988957</v>
      </c>
      <c r="K1279" s="53">
        <f t="shared" si="139"/>
        <v>316849.48098193068</v>
      </c>
      <c r="L1279" s="6"/>
    </row>
    <row r="1280" spans="1:12" ht="14.4">
      <c r="A1280" s="52" t="s">
        <v>41</v>
      </c>
      <c r="B1280" s="52" t="s">
        <v>2157</v>
      </c>
      <c r="C1280" s="52">
        <v>75</v>
      </c>
      <c r="D1280" s="52">
        <v>8.2420000000000009</v>
      </c>
      <c r="E1280" s="52">
        <f t="shared" si="133"/>
        <v>289757.81250000006</v>
      </c>
      <c r="F1280" s="52">
        <f t="shared" si="134"/>
        <v>618.15000000000009</v>
      </c>
      <c r="G1280" s="52">
        <f t="shared" si="135"/>
        <v>40.674999999999997</v>
      </c>
      <c r="H1280" s="53">
        <f t="shared" si="136"/>
        <v>3028793.3233753038</v>
      </c>
      <c r="I1280" s="53">
        <f t="shared" si="137"/>
        <v>11.55242551416373</v>
      </c>
      <c r="J1280" s="53">
        <f t="shared" si="138"/>
        <v>3510934.0721988957</v>
      </c>
      <c r="K1280" s="53">
        <f t="shared" si="139"/>
        <v>303913.15381296782</v>
      </c>
      <c r="L1280" s="6"/>
    </row>
    <row r="1281" spans="1:12" ht="14.4">
      <c r="A1281" s="52" t="s">
        <v>41</v>
      </c>
      <c r="B1281" s="52" t="s">
        <v>2158</v>
      </c>
      <c r="C1281" s="52">
        <v>75</v>
      </c>
      <c r="D1281" s="52">
        <v>8.8309999999999995</v>
      </c>
      <c r="E1281" s="52">
        <f t="shared" si="133"/>
        <v>310464.84374999994</v>
      </c>
      <c r="F1281" s="52">
        <f t="shared" si="134"/>
        <v>662.32499999999993</v>
      </c>
      <c r="G1281" s="52">
        <f t="shared" si="135"/>
        <v>40.674999999999997</v>
      </c>
      <c r="H1281" s="53">
        <f t="shared" si="136"/>
        <v>3028793.3233753038</v>
      </c>
      <c r="I1281" s="53">
        <f t="shared" si="137"/>
        <v>12.010054072545183</v>
      </c>
      <c r="J1281" s="53">
        <f t="shared" si="138"/>
        <v>3510934.0721988957</v>
      </c>
      <c r="K1281" s="53">
        <f t="shared" si="139"/>
        <v>292332.91132509074</v>
      </c>
      <c r="L1281" s="6"/>
    </row>
    <row r="1282" spans="1:12" ht="14.4">
      <c r="A1282" s="52" t="s">
        <v>41</v>
      </c>
      <c r="B1282" s="52" t="s">
        <v>2159</v>
      </c>
      <c r="C1282" s="52">
        <v>75</v>
      </c>
      <c r="D1282" s="52">
        <v>9.42</v>
      </c>
      <c r="E1282" s="52">
        <f t="shared" si="133"/>
        <v>331171.87499999994</v>
      </c>
      <c r="F1282" s="52">
        <f t="shared" si="134"/>
        <v>706.5</v>
      </c>
      <c r="G1282" s="52">
        <f t="shared" si="135"/>
        <v>40.674999999999997</v>
      </c>
      <c r="H1282" s="53">
        <f t="shared" si="136"/>
        <v>3028793.3233753038</v>
      </c>
      <c r="I1282" s="53">
        <f t="shared" si="137"/>
        <v>12.453522897328238</v>
      </c>
      <c r="J1282" s="53">
        <f t="shared" si="138"/>
        <v>3510934.0721988957</v>
      </c>
      <c r="K1282" s="53">
        <f t="shared" si="139"/>
        <v>281922.9627748247</v>
      </c>
      <c r="L1282" s="6"/>
    </row>
    <row r="1283" spans="1:12" ht="14.4">
      <c r="A1283" s="52" t="s">
        <v>41</v>
      </c>
      <c r="B1283" s="52" t="s">
        <v>2160</v>
      </c>
      <c r="C1283" s="52">
        <v>75</v>
      </c>
      <c r="D1283" s="52">
        <v>10.01</v>
      </c>
      <c r="E1283" s="52">
        <f t="shared" ref="E1283:E1346" si="140">(1/12)*D1283*(C1283)^3</f>
        <v>351914.0625</v>
      </c>
      <c r="F1283" s="52">
        <f t="shared" ref="F1283:F1346" si="141">(C1283*D1283)</f>
        <v>750.75</v>
      </c>
      <c r="G1283" s="52">
        <f t="shared" ref="G1283:G1346" si="142">($O$5+C1283)/2</f>
        <v>40.674999999999997</v>
      </c>
      <c r="H1283" s="53">
        <f t="shared" ref="H1283:H1346" si="143">$R$5+$P$5*(G1283-$I$2)^2</f>
        <v>3028793.3233753038</v>
      </c>
      <c r="I1283" s="53">
        <f t="shared" ref="I1283:I1346" si="144">($P$5*$Q$5+F1283*G1283)/(F1283+$P$5)</f>
        <v>12.884197999078815</v>
      </c>
      <c r="J1283" s="53">
        <f t="shared" ref="J1283:J1346" si="145">SUM($S$5+H1283)</f>
        <v>3510934.0721988957</v>
      </c>
      <c r="K1283" s="53">
        <f t="shared" ref="K1283:K1346" si="146">J1283/I1283</f>
        <v>272499.23297126591</v>
      </c>
      <c r="L1283" s="6"/>
    </row>
    <row r="1284" spans="1:12" ht="14.4">
      <c r="A1284" s="52" t="s">
        <v>41</v>
      </c>
      <c r="B1284" s="52" t="s">
        <v>2161</v>
      </c>
      <c r="C1284" s="52">
        <v>75</v>
      </c>
      <c r="D1284" s="52">
        <v>10.6</v>
      </c>
      <c r="E1284" s="52">
        <f t="shared" si="140"/>
        <v>372656.25</v>
      </c>
      <c r="F1284" s="52">
        <f t="shared" si="141"/>
        <v>795</v>
      </c>
      <c r="G1284" s="52">
        <f t="shared" si="142"/>
        <v>40.674999999999997</v>
      </c>
      <c r="H1284" s="53">
        <f t="shared" si="143"/>
        <v>3028793.3233753038</v>
      </c>
      <c r="I1284" s="53">
        <f t="shared" si="144"/>
        <v>13.301926007574789</v>
      </c>
      <c r="J1284" s="53">
        <f t="shared" si="145"/>
        <v>3510934.0721988957</v>
      </c>
      <c r="K1284" s="53">
        <f t="shared" si="146"/>
        <v>263941.7833326988</v>
      </c>
      <c r="L1284" s="6"/>
    </row>
    <row r="1285" spans="1:12" ht="14.4">
      <c r="A1285" s="52" t="s">
        <v>41</v>
      </c>
      <c r="B1285" s="52" t="s">
        <v>2162</v>
      </c>
      <c r="C1285" s="52">
        <v>75</v>
      </c>
      <c r="D1285" s="52">
        <v>11.19</v>
      </c>
      <c r="E1285" s="52">
        <f t="shared" si="140"/>
        <v>393398.43749999994</v>
      </c>
      <c r="F1285" s="52">
        <f t="shared" si="141"/>
        <v>839.25</v>
      </c>
      <c r="G1285" s="52">
        <f t="shared" si="142"/>
        <v>40.674999999999997</v>
      </c>
      <c r="H1285" s="53">
        <f t="shared" si="143"/>
        <v>3028793.3233753038</v>
      </c>
      <c r="I1285" s="53">
        <f t="shared" si="144"/>
        <v>13.707282106650187</v>
      </c>
      <c r="J1285" s="53">
        <f t="shared" si="145"/>
        <v>3510934.0721988957</v>
      </c>
      <c r="K1285" s="53">
        <f t="shared" si="146"/>
        <v>256136.41310377209</v>
      </c>
      <c r="L1285" s="6"/>
    </row>
    <row r="1286" spans="1:12" ht="14.4">
      <c r="A1286" s="52" t="s">
        <v>41</v>
      </c>
      <c r="B1286" s="52" t="s">
        <v>2163</v>
      </c>
      <c r="C1286" s="52">
        <v>75</v>
      </c>
      <c r="D1286" s="52">
        <v>11.78</v>
      </c>
      <c r="E1286" s="52">
        <f t="shared" si="140"/>
        <v>414140.62499999994</v>
      </c>
      <c r="F1286" s="52">
        <f t="shared" si="141"/>
        <v>883.5</v>
      </c>
      <c r="G1286" s="52">
        <f t="shared" si="142"/>
        <v>40.674999999999997</v>
      </c>
      <c r="H1286" s="53">
        <f t="shared" si="143"/>
        <v>3028793.3233753038</v>
      </c>
      <c r="I1286" s="53">
        <f t="shared" si="144"/>
        <v>14.100807906711829</v>
      </c>
      <c r="J1286" s="53">
        <f t="shared" si="145"/>
        <v>3510934.0721988957</v>
      </c>
      <c r="K1286" s="53">
        <f t="shared" si="146"/>
        <v>248988.14985825954</v>
      </c>
      <c r="L1286" s="6"/>
    </row>
    <row r="1287" spans="1:12" ht="14.4">
      <c r="A1287" s="52" t="s">
        <v>41</v>
      </c>
      <c r="B1287" s="52" t="s">
        <v>2164</v>
      </c>
      <c r="C1287" s="52">
        <v>75</v>
      </c>
      <c r="D1287" s="52">
        <v>12.36</v>
      </c>
      <c r="E1287" s="52">
        <f t="shared" si="140"/>
        <v>434531.24999999994</v>
      </c>
      <c r="F1287" s="52">
        <f t="shared" si="141"/>
        <v>927</v>
      </c>
      <c r="G1287" s="52">
        <f t="shared" si="142"/>
        <v>40.674999999999997</v>
      </c>
      <c r="H1287" s="53">
        <f t="shared" si="143"/>
        <v>3028793.3233753038</v>
      </c>
      <c r="I1287" s="53">
        <f t="shared" si="144"/>
        <v>14.47662740671224</v>
      </c>
      <c r="J1287" s="53">
        <f t="shared" si="145"/>
        <v>3510934.0721988957</v>
      </c>
      <c r="K1287" s="53">
        <f t="shared" si="146"/>
        <v>242524.30994880854</v>
      </c>
      <c r="L1287" s="6"/>
    </row>
    <row r="1288" spans="1:12" ht="14.4">
      <c r="A1288" s="52" t="s">
        <v>41</v>
      </c>
      <c r="B1288" s="52" t="s">
        <v>2165</v>
      </c>
      <c r="C1288" s="52">
        <v>75</v>
      </c>
      <c r="D1288" s="52">
        <v>12.95</v>
      </c>
      <c r="E1288" s="52">
        <f t="shared" si="140"/>
        <v>455273.4375</v>
      </c>
      <c r="F1288" s="52">
        <f t="shared" si="141"/>
        <v>971.25</v>
      </c>
      <c r="G1288" s="52">
        <f t="shared" si="142"/>
        <v>40.674999999999997</v>
      </c>
      <c r="H1288" s="53">
        <f t="shared" si="143"/>
        <v>3028793.3233753038</v>
      </c>
      <c r="I1288" s="53">
        <f t="shared" si="144"/>
        <v>14.848174853090066</v>
      </c>
      <c r="J1288" s="53">
        <f t="shared" si="145"/>
        <v>3510934.0721988957</v>
      </c>
      <c r="K1288" s="53">
        <f t="shared" si="146"/>
        <v>236455.59854571839</v>
      </c>
      <c r="L1288" s="6"/>
    </row>
    <row r="1289" spans="1:12" ht="14.4">
      <c r="A1289" s="52" t="s">
        <v>41</v>
      </c>
      <c r="B1289" s="52" t="s">
        <v>2166</v>
      </c>
      <c r="C1289" s="52">
        <v>75</v>
      </c>
      <c r="D1289" s="52">
        <v>13.54</v>
      </c>
      <c r="E1289" s="52">
        <f t="shared" si="140"/>
        <v>476015.62499999994</v>
      </c>
      <c r="F1289" s="52">
        <f t="shared" si="141"/>
        <v>1015.4999999999999</v>
      </c>
      <c r="G1289" s="52">
        <f t="shared" si="142"/>
        <v>40.674999999999997</v>
      </c>
      <c r="H1289" s="53">
        <f t="shared" si="143"/>
        <v>3028793.3233753038</v>
      </c>
      <c r="I1289" s="53">
        <f t="shared" si="144"/>
        <v>15.209331037115291</v>
      </c>
      <c r="J1289" s="53">
        <f t="shared" si="145"/>
        <v>3510934.0721988957</v>
      </c>
      <c r="K1289" s="53">
        <f t="shared" si="146"/>
        <v>230840.79527437285</v>
      </c>
      <c r="L1289" s="6"/>
    </row>
    <row r="1290" spans="1:12" ht="14.4">
      <c r="A1290" s="52" t="s">
        <v>41</v>
      </c>
      <c r="B1290" s="52" t="s">
        <v>2167</v>
      </c>
      <c r="C1290" s="52">
        <v>75</v>
      </c>
      <c r="D1290" s="52">
        <v>14.13</v>
      </c>
      <c r="E1290" s="52">
        <f t="shared" si="140"/>
        <v>496757.8125</v>
      </c>
      <c r="F1290" s="52">
        <f t="shared" si="141"/>
        <v>1059.75</v>
      </c>
      <c r="G1290" s="52">
        <f t="shared" si="142"/>
        <v>40.674999999999997</v>
      </c>
      <c r="H1290" s="53">
        <f t="shared" si="143"/>
        <v>3028793.3233753038</v>
      </c>
      <c r="I1290" s="53">
        <f t="shared" si="144"/>
        <v>15.560525873787212</v>
      </c>
      <c r="J1290" s="53">
        <f t="shared" si="145"/>
        <v>3510934.0721988957</v>
      </c>
      <c r="K1290" s="53">
        <f t="shared" si="146"/>
        <v>225630.81098135049</v>
      </c>
      <c r="L1290" s="6"/>
    </row>
    <row r="1291" spans="1:12" ht="14.4">
      <c r="A1291" s="52" t="s">
        <v>41</v>
      </c>
      <c r="B1291" s="52" t="s">
        <v>2168</v>
      </c>
      <c r="C1291" s="52">
        <v>75</v>
      </c>
      <c r="D1291" s="52">
        <v>14.72</v>
      </c>
      <c r="E1291" s="52">
        <f t="shared" si="140"/>
        <v>517499.99999999994</v>
      </c>
      <c r="F1291" s="52">
        <f t="shared" si="141"/>
        <v>1104</v>
      </c>
      <c r="G1291" s="52">
        <f t="shared" si="142"/>
        <v>40.674999999999997</v>
      </c>
      <c r="H1291" s="53">
        <f t="shared" si="143"/>
        <v>3028793.3233753038</v>
      </c>
      <c r="I1291" s="53">
        <f t="shared" si="144"/>
        <v>15.902165885034742</v>
      </c>
      <c r="J1291" s="53">
        <f t="shared" si="145"/>
        <v>3510934.0721988957</v>
      </c>
      <c r="K1291" s="53">
        <f t="shared" si="146"/>
        <v>220783.38872712781</v>
      </c>
      <c r="L1291" s="6"/>
    </row>
    <row r="1292" spans="1:12" ht="14.4">
      <c r="A1292" s="52" t="s">
        <v>41</v>
      </c>
      <c r="B1292" s="52" t="s">
        <v>2169</v>
      </c>
      <c r="C1292" s="52">
        <v>75</v>
      </c>
      <c r="D1292" s="52">
        <v>15.31</v>
      </c>
      <c r="E1292" s="52">
        <f t="shared" si="140"/>
        <v>538242.1875</v>
      </c>
      <c r="F1292" s="52">
        <f t="shared" si="141"/>
        <v>1148.25</v>
      </c>
      <c r="G1292" s="52">
        <f t="shared" si="142"/>
        <v>40.674999999999997</v>
      </c>
      <c r="H1292" s="53">
        <f t="shared" si="143"/>
        <v>3028793.3233753038</v>
      </c>
      <c r="I1292" s="53">
        <f t="shared" si="144"/>
        <v>16.234635769478555</v>
      </c>
      <c r="J1292" s="53">
        <f t="shared" si="145"/>
        <v>3510934.0721988957</v>
      </c>
      <c r="K1292" s="53">
        <f t="shared" si="146"/>
        <v>216261.95512187117</v>
      </c>
      <c r="L1292" s="6"/>
    </row>
    <row r="1293" spans="1:12" ht="14.4">
      <c r="A1293" s="52" t="s">
        <v>41</v>
      </c>
      <c r="B1293" s="52" t="s">
        <v>2170</v>
      </c>
      <c r="C1293" s="52">
        <v>75</v>
      </c>
      <c r="D1293" s="52">
        <v>15.9</v>
      </c>
      <c r="E1293" s="52">
        <f t="shared" si="140"/>
        <v>558984.375</v>
      </c>
      <c r="F1293" s="52">
        <f t="shared" si="141"/>
        <v>1192.5</v>
      </c>
      <c r="G1293" s="52">
        <f t="shared" si="142"/>
        <v>40.674999999999997</v>
      </c>
      <c r="H1293" s="53">
        <f t="shared" si="143"/>
        <v>3028793.3233753038</v>
      </c>
      <c r="I1293" s="53">
        <f t="shared" si="144"/>
        <v>16.55829984746293</v>
      </c>
      <c r="J1293" s="53">
        <f t="shared" si="145"/>
        <v>3510934.0721988957</v>
      </c>
      <c r="K1293" s="53">
        <f t="shared" si="146"/>
        <v>212034.6958650373</v>
      </c>
      <c r="L1293" s="6"/>
    </row>
    <row r="1294" spans="1:12" ht="14.4">
      <c r="A1294" s="52" t="s">
        <v>41</v>
      </c>
      <c r="B1294" s="52" t="s">
        <v>2171</v>
      </c>
      <c r="C1294" s="52">
        <v>75</v>
      </c>
      <c r="D1294" s="52">
        <v>16.489999999999998</v>
      </c>
      <c r="E1294" s="52">
        <f t="shared" si="140"/>
        <v>579726.5625</v>
      </c>
      <c r="F1294" s="52">
        <f t="shared" si="141"/>
        <v>1236.7499999999998</v>
      </c>
      <c r="G1294" s="52">
        <f t="shared" si="142"/>
        <v>40.674999999999997</v>
      </c>
      <c r="H1294" s="53">
        <f t="shared" si="143"/>
        <v>3028793.3233753038</v>
      </c>
      <c r="I1294" s="53">
        <f t="shared" si="144"/>
        <v>16.873503392768818</v>
      </c>
      <c r="J1294" s="53">
        <f t="shared" si="145"/>
        <v>3510934.0721988957</v>
      </c>
      <c r="K1294" s="53">
        <f t="shared" si="146"/>
        <v>208073.80604217114</v>
      </c>
      <c r="L1294" s="6"/>
    </row>
    <row r="1295" spans="1:12" ht="14.4">
      <c r="A1295" s="52" t="s">
        <v>41</v>
      </c>
      <c r="B1295" s="52" t="s">
        <v>2172</v>
      </c>
      <c r="C1295" s="52">
        <v>75</v>
      </c>
      <c r="D1295" s="52">
        <v>17.07</v>
      </c>
      <c r="E1295" s="52">
        <f t="shared" si="140"/>
        <v>600117.1875</v>
      </c>
      <c r="F1295" s="52">
        <f t="shared" si="141"/>
        <v>1280.25</v>
      </c>
      <c r="G1295" s="52">
        <f t="shared" si="142"/>
        <v>40.674999999999997</v>
      </c>
      <c r="H1295" s="53">
        <f t="shared" si="143"/>
        <v>3028793.3233753038</v>
      </c>
      <c r="I1295" s="53">
        <f t="shared" si="144"/>
        <v>17.175435299350831</v>
      </c>
      <c r="J1295" s="53">
        <f t="shared" si="145"/>
        <v>3510934.0721988957</v>
      </c>
      <c r="K1295" s="53">
        <f t="shared" si="146"/>
        <v>204416.01688730394</v>
      </c>
      <c r="L1295" s="6"/>
    </row>
    <row r="1296" spans="1:12" ht="14.4">
      <c r="A1296" s="52" t="s">
        <v>41</v>
      </c>
      <c r="B1296" s="52" t="s">
        <v>2173</v>
      </c>
      <c r="C1296" s="52">
        <v>75</v>
      </c>
      <c r="D1296" s="52">
        <v>17.66</v>
      </c>
      <c r="E1296" s="52">
        <f t="shared" si="140"/>
        <v>620859.375</v>
      </c>
      <c r="F1296" s="52">
        <f t="shared" si="141"/>
        <v>1324.5</v>
      </c>
      <c r="G1296" s="52">
        <f t="shared" si="142"/>
        <v>40.674999999999997</v>
      </c>
      <c r="H1296" s="53">
        <f t="shared" si="143"/>
        <v>3028793.3233753038</v>
      </c>
      <c r="I1296" s="53">
        <f t="shared" si="144"/>
        <v>17.47481354353101</v>
      </c>
      <c r="J1296" s="53">
        <f t="shared" si="145"/>
        <v>3510934.0721988957</v>
      </c>
      <c r="K1296" s="53">
        <f t="shared" si="146"/>
        <v>200913.96474433949</v>
      </c>
      <c r="L1296" s="6"/>
    </row>
    <row r="1297" spans="1:12" ht="14.4">
      <c r="A1297" s="52" t="s">
        <v>41</v>
      </c>
      <c r="B1297" s="52" t="s">
        <v>2174</v>
      </c>
      <c r="C1297" s="52">
        <v>75</v>
      </c>
      <c r="D1297" s="52">
        <v>18.25</v>
      </c>
      <c r="E1297" s="52">
        <f t="shared" si="140"/>
        <v>641601.5625</v>
      </c>
      <c r="F1297" s="52">
        <f t="shared" si="141"/>
        <v>1368.75</v>
      </c>
      <c r="G1297" s="52">
        <f t="shared" si="142"/>
        <v>40.674999999999997</v>
      </c>
      <c r="H1297" s="53">
        <f t="shared" si="143"/>
        <v>3028793.3233753038</v>
      </c>
      <c r="I1297" s="53">
        <f t="shared" si="144"/>
        <v>17.766659744519501</v>
      </c>
      <c r="J1297" s="53">
        <f t="shared" si="145"/>
        <v>3510934.0721988957</v>
      </c>
      <c r="K1297" s="53">
        <f t="shared" si="146"/>
        <v>197613.62702304899</v>
      </c>
      <c r="L1297" s="6"/>
    </row>
    <row r="1298" spans="1:12" ht="14.4">
      <c r="A1298" s="52" t="s">
        <v>41</v>
      </c>
      <c r="B1298" s="52" t="s">
        <v>2175</v>
      </c>
      <c r="C1298" s="52">
        <v>75</v>
      </c>
      <c r="D1298" s="52">
        <v>18.84</v>
      </c>
      <c r="E1298" s="52">
        <f t="shared" si="140"/>
        <v>662343.74999999988</v>
      </c>
      <c r="F1298" s="52">
        <f t="shared" si="141"/>
        <v>1413</v>
      </c>
      <c r="G1298" s="52">
        <f t="shared" si="142"/>
        <v>40.674999999999997</v>
      </c>
      <c r="H1298" s="53">
        <f t="shared" si="143"/>
        <v>3028793.3233753038</v>
      </c>
      <c r="I1298" s="53">
        <f t="shared" si="144"/>
        <v>18.051254618534859</v>
      </c>
      <c r="J1298" s="53">
        <f t="shared" si="145"/>
        <v>3510934.0721988957</v>
      </c>
      <c r="K1298" s="53">
        <f t="shared" si="146"/>
        <v>194498.063785212</v>
      </c>
      <c r="L1298" s="6"/>
    </row>
    <row r="1299" spans="1:12" ht="14.4">
      <c r="A1299" s="52" t="s">
        <v>41</v>
      </c>
      <c r="B1299" s="52" t="s">
        <v>2176</v>
      </c>
      <c r="C1299" s="52">
        <v>75</v>
      </c>
      <c r="D1299" s="52">
        <v>19.43</v>
      </c>
      <c r="E1299" s="52">
        <f t="shared" si="140"/>
        <v>683085.9375</v>
      </c>
      <c r="F1299" s="52">
        <f t="shared" si="141"/>
        <v>1457.25</v>
      </c>
      <c r="G1299" s="52">
        <f t="shared" si="142"/>
        <v>40.674999999999997</v>
      </c>
      <c r="H1299" s="53">
        <f t="shared" si="143"/>
        <v>3028793.3233753038</v>
      </c>
      <c r="I1299" s="53">
        <f t="shared" si="144"/>
        <v>18.328865103393468</v>
      </c>
      <c r="J1299" s="53">
        <f t="shared" si="145"/>
        <v>3510934.0721988957</v>
      </c>
      <c r="K1299" s="53">
        <f t="shared" si="146"/>
        <v>191552.18025740553</v>
      </c>
      <c r="L1299" s="6"/>
    </row>
    <row r="1300" spans="1:12" ht="14.4">
      <c r="A1300" s="52" t="s">
        <v>41</v>
      </c>
      <c r="B1300" s="52" t="s">
        <v>2177</v>
      </c>
      <c r="C1300" s="52">
        <v>75</v>
      </c>
      <c r="D1300" s="52">
        <v>20.02</v>
      </c>
      <c r="E1300" s="52">
        <f t="shared" si="140"/>
        <v>703828.125</v>
      </c>
      <c r="F1300" s="52">
        <f t="shared" si="141"/>
        <v>1501.5</v>
      </c>
      <c r="G1300" s="52">
        <f t="shared" si="142"/>
        <v>40.674999999999997</v>
      </c>
      <c r="H1300" s="53">
        <f t="shared" si="143"/>
        <v>3028793.3233753038</v>
      </c>
      <c r="I1300" s="53">
        <f t="shared" si="144"/>
        <v>18.599745193619267</v>
      </c>
      <c r="J1300" s="53">
        <f t="shared" si="145"/>
        <v>3510934.0721988957</v>
      </c>
      <c r="K1300" s="53">
        <f t="shared" si="146"/>
        <v>188762.48226257093</v>
      </c>
      <c r="L1300" s="6"/>
    </row>
    <row r="1301" spans="1:12" ht="14.4">
      <c r="A1301" s="52" t="s">
        <v>41</v>
      </c>
      <c r="B1301" s="52" t="s">
        <v>2178</v>
      </c>
      <c r="C1301" s="52">
        <v>75</v>
      </c>
      <c r="D1301" s="52">
        <v>20.61</v>
      </c>
      <c r="E1301" s="52">
        <f t="shared" si="140"/>
        <v>724570.31249999988</v>
      </c>
      <c r="F1301" s="52">
        <f t="shared" si="141"/>
        <v>1545.75</v>
      </c>
      <c r="G1301" s="52">
        <f t="shared" si="142"/>
        <v>40.674999999999997</v>
      </c>
      <c r="H1301" s="53">
        <f t="shared" si="143"/>
        <v>3028793.3233753038</v>
      </c>
      <c r="I1301" s="53">
        <f t="shared" si="144"/>
        <v>18.864136715541644</v>
      </c>
      <c r="J1301" s="53">
        <f t="shared" si="145"/>
        <v>3510934.0721988957</v>
      </c>
      <c r="K1301" s="53">
        <f t="shared" si="146"/>
        <v>186116.86954676986</v>
      </c>
      <c r="L1301" s="6"/>
    </row>
    <row r="1302" spans="1:12" ht="14.4">
      <c r="A1302" s="52" t="s">
        <v>41</v>
      </c>
      <c r="B1302" s="52" t="s">
        <v>2179</v>
      </c>
      <c r="C1302" s="52">
        <v>75</v>
      </c>
      <c r="D1302" s="52">
        <v>21.2</v>
      </c>
      <c r="E1302" s="52">
        <f t="shared" si="140"/>
        <v>745312.5</v>
      </c>
      <c r="F1302" s="52">
        <f t="shared" si="141"/>
        <v>1590</v>
      </c>
      <c r="G1302" s="52">
        <f t="shared" si="142"/>
        <v>40.674999999999997</v>
      </c>
      <c r="H1302" s="53">
        <f t="shared" si="143"/>
        <v>3028793.3233753038</v>
      </c>
      <c r="I1302" s="53">
        <f t="shared" si="144"/>
        <v>19.122270047353293</v>
      </c>
      <c r="J1302" s="53">
        <f t="shared" si="145"/>
        <v>3510934.0721988957</v>
      </c>
      <c r="K1302" s="53">
        <f t="shared" si="146"/>
        <v>183604.46032320533</v>
      </c>
      <c r="L1302" s="6"/>
    </row>
    <row r="1303" spans="1:12" ht="14.4">
      <c r="A1303" s="52" t="s">
        <v>41</v>
      </c>
      <c r="B1303" s="52" t="s">
        <v>2180</v>
      </c>
      <c r="C1303" s="52">
        <v>75</v>
      </c>
      <c r="D1303" s="52">
        <v>21.78</v>
      </c>
      <c r="E1303" s="52">
        <f t="shared" si="140"/>
        <v>765703.125</v>
      </c>
      <c r="F1303" s="52">
        <f t="shared" si="141"/>
        <v>1633.5</v>
      </c>
      <c r="G1303" s="52">
        <f t="shared" si="142"/>
        <v>40.674999999999997</v>
      </c>
      <c r="H1303" s="53">
        <f t="shared" si="143"/>
        <v>3028793.3233753038</v>
      </c>
      <c r="I1303" s="53">
        <f t="shared" si="144"/>
        <v>19.37014113643313</v>
      </c>
      <c r="J1303" s="53">
        <f t="shared" si="145"/>
        <v>3510934.0721988957</v>
      </c>
      <c r="K1303" s="53">
        <f t="shared" si="146"/>
        <v>181254.95562834133</v>
      </c>
      <c r="L1303" s="6"/>
    </row>
    <row r="1304" spans="1:12" ht="14.4">
      <c r="A1304" s="52" t="s">
        <v>41</v>
      </c>
      <c r="B1304" s="52" t="s">
        <v>2181</v>
      </c>
      <c r="C1304" s="52">
        <v>75</v>
      </c>
      <c r="D1304" s="52">
        <v>22.37</v>
      </c>
      <c r="E1304" s="52">
        <f t="shared" si="140"/>
        <v>786445.3125</v>
      </c>
      <c r="F1304" s="52">
        <f t="shared" si="141"/>
        <v>1677.75</v>
      </c>
      <c r="G1304" s="52">
        <f t="shared" si="142"/>
        <v>40.674999999999997</v>
      </c>
      <c r="H1304" s="53">
        <f t="shared" si="143"/>
        <v>3028793.3233753038</v>
      </c>
      <c r="I1304" s="53">
        <f t="shared" si="144"/>
        <v>19.616503838967429</v>
      </c>
      <c r="J1304" s="53">
        <f t="shared" si="145"/>
        <v>3510934.0721988957</v>
      </c>
      <c r="K1304" s="53">
        <f t="shared" si="146"/>
        <v>178978.58359574556</v>
      </c>
      <c r="L1304" s="6"/>
    </row>
    <row r="1305" spans="1:12" ht="14.4">
      <c r="A1305" s="52" t="s">
        <v>41</v>
      </c>
      <c r="B1305" s="52" t="s">
        <v>2182</v>
      </c>
      <c r="C1305" s="52">
        <v>75</v>
      </c>
      <c r="D1305" s="52">
        <v>22.96</v>
      </c>
      <c r="E1305" s="52">
        <f t="shared" si="140"/>
        <v>807187.5</v>
      </c>
      <c r="F1305" s="52">
        <f t="shared" si="141"/>
        <v>1722</v>
      </c>
      <c r="G1305" s="52">
        <f t="shared" si="142"/>
        <v>40.674999999999997</v>
      </c>
      <c r="H1305" s="53">
        <f t="shared" si="143"/>
        <v>3028793.3233753038</v>
      </c>
      <c r="I1305" s="53">
        <f t="shared" si="144"/>
        <v>19.857233953018156</v>
      </c>
      <c r="J1305" s="53">
        <f t="shared" si="145"/>
        <v>3510934.0721988957</v>
      </c>
      <c r="K1305" s="53">
        <f t="shared" si="146"/>
        <v>176808.81841376799</v>
      </c>
      <c r="L1305" s="6"/>
    </row>
    <row r="1306" spans="1:12" ht="14.4">
      <c r="A1306" s="52" t="s">
        <v>41</v>
      </c>
      <c r="B1306" s="52" t="s">
        <v>2183</v>
      </c>
      <c r="C1306" s="52">
        <v>75</v>
      </c>
      <c r="D1306" s="52">
        <v>23.55</v>
      </c>
      <c r="E1306" s="52">
        <f t="shared" si="140"/>
        <v>827929.6875</v>
      </c>
      <c r="F1306" s="52">
        <f t="shared" si="141"/>
        <v>1766.25</v>
      </c>
      <c r="G1306" s="52">
        <f t="shared" si="142"/>
        <v>40.674999999999997</v>
      </c>
      <c r="H1306" s="53">
        <f t="shared" si="143"/>
        <v>3028793.3233753038</v>
      </c>
      <c r="I1306" s="53">
        <f t="shared" si="144"/>
        <v>20.092522462095783</v>
      </c>
      <c r="J1306" s="53">
        <f t="shared" si="145"/>
        <v>3510934.0721988957</v>
      </c>
      <c r="K1306" s="53">
        <f t="shared" si="146"/>
        <v>174738.34252629135</v>
      </c>
      <c r="L1306" s="6"/>
    </row>
    <row r="1307" spans="1:12" ht="14.4">
      <c r="A1307" s="52" t="s">
        <v>41</v>
      </c>
      <c r="B1307" s="52" t="s">
        <v>2184</v>
      </c>
      <c r="C1307" s="52">
        <v>75</v>
      </c>
      <c r="D1307" s="52">
        <v>24.14</v>
      </c>
      <c r="E1307" s="52">
        <f t="shared" si="140"/>
        <v>848671.875</v>
      </c>
      <c r="F1307" s="52">
        <f t="shared" si="141"/>
        <v>1810.5</v>
      </c>
      <c r="G1307" s="52">
        <f t="shared" si="142"/>
        <v>40.674999999999997</v>
      </c>
      <c r="H1307" s="53">
        <f t="shared" si="143"/>
        <v>3028793.3233753038</v>
      </c>
      <c r="I1307" s="53">
        <f t="shared" si="144"/>
        <v>20.322551811999464</v>
      </c>
      <c r="J1307" s="53">
        <f t="shared" si="145"/>
        <v>3510934.0721988957</v>
      </c>
      <c r="K1307" s="53">
        <f t="shared" si="146"/>
        <v>172760.49310529314</v>
      </c>
      <c r="L1307" s="6"/>
    </row>
    <row r="1308" spans="1:12" ht="14.4">
      <c r="A1308" s="52" t="s">
        <v>41</v>
      </c>
      <c r="B1308" s="52" t="s">
        <v>2185</v>
      </c>
      <c r="C1308" s="52">
        <v>75</v>
      </c>
      <c r="D1308" s="52">
        <v>24.73</v>
      </c>
      <c r="E1308" s="52">
        <f t="shared" si="140"/>
        <v>869414.06249999988</v>
      </c>
      <c r="F1308" s="52">
        <f t="shared" si="141"/>
        <v>1854.75</v>
      </c>
      <c r="G1308" s="52">
        <f t="shared" si="142"/>
        <v>40.674999999999997</v>
      </c>
      <c r="H1308" s="53">
        <f t="shared" si="143"/>
        <v>3028793.3233753038</v>
      </c>
      <c r="I1308" s="53">
        <f t="shared" si="144"/>
        <v>20.547496382630538</v>
      </c>
      <c r="J1308" s="53">
        <f t="shared" si="145"/>
        <v>3510934.0721988957</v>
      </c>
      <c r="K1308" s="53">
        <f t="shared" si="146"/>
        <v>170869.1904268591</v>
      </c>
      <c r="L1308" s="6"/>
    </row>
    <row r="1309" spans="1:12" ht="14.4">
      <c r="A1309" s="52" t="s">
        <v>41</v>
      </c>
      <c r="B1309" s="52" t="s">
        <v>2186</v>
      </c>
      <c r="C1309" s="52">
        <v>75</v>
      </c>
      <c r="D1309" s="52">
        <v>25.32</v>
      </c>
      <c r="E1309" s="52">
        <f t="shared" si="140"/>
        <v>890156.25</v>
      </c>
      <c r="F1309" s="52">
        <f t="shared" si="141"/>
        <v>1899</v>
      </c>
      <c r="G1309" s="52">
        <f t="shared" si="142"/>
        <v>40.674999999999997</v>
      </c>
      <c r="H1309" s="53">
        <f t="shared" si="143"/>
        <v>3028793.3233753038</v>
      </c>
      <c r="I1309" s="53">
        <f t="shared" si="144"/>
        <v>20.767522928859794</v>
      </c>
      <c r="J1309" s="53">
        <f t="shared" si="145"/>
        <v>3510934.0721988957</v>
      </c>
      <c r="K1309" s="53">
        <f t="shared" si="146"/>
        <v>169058.87544825539</v>
      </c>
      <c r="L1309" s="6"/>
    </row>
    <row r="1310" spans="1:12" ht="14.4">
      <c r="A1310" s="52" t="s">
        <v>41</v>
      </c>
      <c r="B1310" s="52" t="s">
        <v>2187</v>
      </c>
      <c r="C1310" s="52">
        <v>75</v>
      </c>
      <c r="D1310" s="52">
        <v>25.91</v>
      </c>
      <c r="E1310" s="52">
        <f t="shared" si="140"/>
        <v>910898.4375</v>
      </c>
      <c r="F1310" s="52">
        <f t="shared" si="141"/>
        <v>1943.25</v>
      </c>
      <c r="G1310" s="52">
        <f t="shared" si="142"/>
        <v>40.674999999999997</v>
      </c>
      <c r="H1310" s="53">
        <f t="shared" si="143"/>
        <v>3028793.3233753038</v>
      </c>
      <c r="I1310" s="53">
        <f t="shared" si="144"/>
        <v>20.982790992791063</v>
      </c>
      <c r="J1310" s="53">
        <f t="shared" si="145"/>
        <v>3510934.0721988957</v>
      </c>
      <c r="K1310" s="53">
        <f t="shared" si="146"/>
        <v>167324.45523596584</v>
      </c>
      <c r="L1310" s="6"/>
    </row>
    <row r="1311" spans="1:12" ht="14.4">
      <c r="A1311" s="52" t="s">
        <v>41</v>
      </c>
      <c r="B1311" s="52" t="s">
        <v>2188</v>
      </c>
      <c r="C1311" s="52">
        <v>75</v>
      </c>
      <c r="D1311" s="52">
        <v>26.49</v>
      </c>
      <c r="E1311" s="52">
        <f t="shared" si="140"/>
        <v>931289.06249999977</v>
      </c>
      <c r="F1311" s="52">
        <f t="shared" si="141"/>
        <v>1986.7499999999998</v>
      </c>
      <c r="G1311" s="52">
        <f t="shared" si="142"/>
        <v>40.674999999999997</v>
      </c>
      <c r="H1311" s="53">
        <f t="shared" si="143"/>
        <v>3028793.3233753038</v>
      </c>
      <c r="I1311" s="53">
        <f t="shared" si="144"/>
        <v>21.189920298383722</v>
      </c>
      <c r="J1311" s="53">
        <f t="shared" si="145"/>
        <v>3510934.0721988957</v>
      </c>
      <c r="K1311" s="53">
        <f t="shared" si="146"/>
        <v>165688.87578433671</v>
      </c>
      <c r="L1311" s="6"/>
    </row>
    <row r="1312" spans="1:12" ht="14.4">
      <c r="A1312" s="52" t="s">
        <v>41</v>
      </c>
      <c r="B1312" s="52" t="s">
        <v>2189</v>
      </c>
      <c r="C1312" s="52">
        <v>80</v>
      </c>
      <c r="D1312" s="52">
        <v>0.628</v>
      </c>
      <c r="E1312" s="52">
        <f t="shared" si="140"/>
        <v>26794.666666666664</v>
      </c>
      <c r="F1312" s="52">
        <f t="shared" si="141"/>
        <v>50.24</v>
      </c>
      <c r="G1312" s="52">
        <f t="shared" si="142"/>
        <v>43.174999999999997</v>
      </c>
      <c r="H1312" s="53">
        <f t="shared" si="143"/>
        <v>3445119.9428208792</v>
      </c>
      <c r="I1312" s="53">
        <f t="shared" si="144"/>
        <v>4.0888182243392368</v>
      </c>
      <c r="J1312" s="53">
        <f t="shared" si="145"/>
        <v>3927260.6916444711</v>
      </c>
      <c r="K1312" s="53">
        <f t="shared" si="146"/>
        <v>960487.96404470294</v>
      </c>
      <c r="L1312" s="6"/>
    </row>
    <row r="1313" spans="1:12" ht="14.4">
      <c r="A1313" s="52" t="s">
        <v>41</v>
      </c>
      <c r="B1313" s="52" t="s">
        <v>2190</v>
      </c>
      <c r="C1313" s="52">
        <v>80</v>
      </c>
      <c r="D1313" s="52">
        <v>1.256</v>
      </c>
      <c r="E1313" s="52">
        <f t="shared" si="140"/>
        <v>53589.333333333328</v>
      </c>
      <c r="F1313" s="52">
        <f t="shared" si="141"/>
        <v>100.48</v>
      </c>
      <c r="G1313" s="52">
        <f t="shared" si="142"/>
        <v>43.174999999999997</v>
      </c>
      <c r="H1313" s="53">
        <f t="shared" si="143"/>
        <v>3445119.9428208792</v>
      </c>
      <c r="I1313" s="53">
        <f t="shared" si="144"/>
        <v>4.9618158270217174</v>
      </c>
      <c r="J1313" s="53">
        <f t="shared" si="145"/>
        <v>3927260.6916444711</v>
      </c>
      <c r="K1313" s="53">
        <f t="shared" si="146"/>
        <v>791496.66746130958</v>
      </c>
      <c r="L1313" s="6"/>
    </row>
    <row r="1314" spans="1:12" ht="14.4">
      <c r="A1314" s="52" t="s">
        <v>41</v>
      </c>
      <c r="B1314" s="52" t="s">
        <v>2191</v>
      </c>
      <c r="C1314" s="52">
        <v>80</v>
      </c>
      <c r="D1314" s="52">
        <v>1.8839999999999999</v>
      </c>
      <c r="E1314" s="52">
        <f t="shared" si="140"/>
        <v>80383.999999999985</v>
      </c>
      <c r="F1314" s="52">
        <f t="shared" si="141"/>
        <v>150.72</v>
      </c>
      <c r="G1314" s="52">
        <f t="shared" si="142"/>
        <v>43.174999999999997</v>
      </c>
      <c r="H1314" s="53">
        <f t="shared" si="143"/>
        <v>3445119.9428208792</v>
      </c>
      <c r="I1314" s="53">
        <f t="shared" si="144"/>
        <v>5.7966682612524956</v>
      </c>
      <c r="J1314" s="53">
        <f t="shared" si="145"/>
        <v>3927260.6916444711</v>
      </c>
      <c r="K1314" s="53">
        <f t="shared" si="146"/>
        <v>677503.09568274335</v>
      </c>
      <c r="L1314" s="6"/>
    </row>
    <row r="1315" spans="1:12" ht="14.4">
      <c r="A1315" s="52" t="s">
        <v>41</v>
      </c>
      <c r="B1315" s="52" t="s">
        <v>2192</v>
      </c>
      <c r="C1315" s="52">
        <v>80</v>
      </c>
      <c r="D1315" s="52">
        <v>2.512</v>
      </c>
      <c r="E1315" s="52">
        <f t="shared" si="140"/>
        <v>107178.66666666666</v>
      </c>
      <c r="F1315" s="52">
        <f t="shared" si="141"/>
        <v>200.96</v>
      </c>
      <c r="G1315" s="52">
        <f t="shared" si="142"/>
        <v>43.174999999999997</v>
      </c>
      <c r="H1315" s="53">
        <f t="shared" si="143"/>
        <v>3445119.9428208792</v>
      </c>
      <c r="I1315" s="53">
        <f t="shared" si="144"/>
        <v>6.5958221739953897</v>
      </c>
      <c r="J1315" s="53">
        <f t="shared" si="145"/>
        <v>3927260.6916444711</v>
      </c>
      <c r="K1315" s="53">
        <f t="shared" si="146"/>
        <v>595416.39966099185</v>
      </c>
      <c r="L1315" s="6"/>
    </row>
    <row r="1316" spans="1:12" ht="14.4">
      <c r="A1316" s="52" t="s">
        <v>41</v>
      </c>
      <c r="B1316" s="52" t="s">
        <v>2193</v>
      </c>
      <c r="C1316" s="52">
        <v>80</v>
      </c>
      <c r="D1316" s="52">
        <v>3.14</v>
      </c>
      <c r="E1316" s="52">
        <f t="shared" si="140"/>
        <v>133973.33333333334</v>
      </c>
      <c r="F1316" s="52">
        <f t="shared" si="141"/>
        <v>251.20000000000002</v>
      </c>
      <c r="G1316" s="52">
        <f t="shared" si="142"/>
        <v>43.174999999999997</v>
      </c>
      <c r="H1316" s="53">
        <f t="shared" si="143"/>
        <v>3445119.9428208792</v>
      </c>
      <c r="I1316" s="53">
        <f t="shared" si="144"/>
        <v>7.3615193535169157</v>
      </c>
      <c r="J1316" s="53">
        <f t="shared" si="145"/>
        <v>3927260.6916444711</v>
      </c>
      <c r="K1316" s="53">
        <f t="shared" si="146"/>
        <v>533485.07326388394</v>
      </c>
      <c r="L1316" s="6"/>
    </row>
    <row r="1317" spans="1:12" ht="14.4">
      <c r="A1317" s="52" t="s">
        <v>41</v>
      </c>
      <c r="B1317" s="52" t="s">
        <v>2194</v>
      </c>
      <c r="C1317" s="52">
        <v>80</v>
      </c>
      <c r="D1317" s="52">
        <v>3.7679999999999998</v>
      </c>
      <c r="E1317" s="52">
        <f t="shared" si="140"/>
        <v>160767.99999999997</v>
      </c>
      <c r="F1317" s="52">
        <f t="shared" si="141"/>
        <v>301.44</v>
      </c>
      <c r="G1317" s="52">
        <f t="shared" si="142"/>
        <v>43.174999999999997</v>
      </c>
      <c r="H1317" s="53">
        <f t="shared" si="143"/>
        <v>3445119.9428208792</v>
      </c>
      <c r="I1317" s="53">
        <f t="shared" si="144"/>
        <v>8.0958177308927386</v>
      </c>
      <c r="J1317" s="53">
        <f t="shared" si="145"/>
        <v>3927260.6916444711</v>
      </c>
      <c r="K1317" s="53">
        <f t="shared" si="146"/>
        <v>485097.46911154903</v>
      </c>
      <c r="L1317" s="6"/>
    </row>
    <row r="1318" spans="1:12" ht="14.4">
      <c r="A1318" s="52" t="s">
        <v>41</v>
      </c>
      <c r="B1318" s="52" t="s">
        <v>2195</v>
      </c>
      <c r="C1318" s="52">
        <v>80</v>
      </c>
      <c r="D1318" s="52">
        <v>4.3959999999999999</v>
      </c>
      <c r="E1318" s="52">
        <f t="shared" si="140"/>
        <v>187562.66666666666</v>
      </c>
      <c r="F1318" s="52">
        <f t="shared" si="141"/>
        <v>351.68</v>
      </c>
      <c r="G1318" s="52">
        <f t="shared" si="142"/>
        <v>43.174999999999997</v>
      </c>
      <c r="H1318" s="53">
        <f t="shared" si="143"/>
        <v>3445119.9428208792</v>
      </c>
      <c r="I1318" s="53">
        <f t="shared" si="144"/>
        <v>8.8006098498081116</v>
      </c>
      <c r="J1318" s="53">
        <f t="shared" si="145"/>
        <v>3927260.6916444711</v>
      </c>
      <c r="K1318" s="53">
        <f t="shared" si="146"/>
        <v>446248.69851833064</v>
      </c>
      <c r="L1318" s="6"/>
    </row>
    <row r="1319" spans="1:12" ht="14.4">
      <c r="A1319" s="52" t="s">
        <v>41</v>
      </c>
      <c r="B1319" s="52" t="s">
        <v>2196</v>
      </c>
      <c r="C1319" s="52">
        <v>80</v>
      </c>
      <c r="D1319" s="52">
        <v>5.024</v>
      </c>
      <c r="E1319" s="52">
        <f t="shared" si="140"/>
        <v>214357.33333333331</v>
      </c>
      <c r="F1319" s="52">
        <f t="shared" si="141"/>
        <v>401.92</v>
      </c>
      <c r="G1319" s="52">
        <f t="shared" si="142"/>
        <v>43.174999999999997</v>
      </c>
      <c r="H1319" s="53">
        <f t="shared" si="143"/>
        <v>3445119.9428208792</v>
      </c>
      <c r="I1319" s="53">
        <f t="shared" si="144"/>
        <v>9.4776391536991405</v>
      </c>
      <c r="J1319" s="53">
        <f t="shared" si="145"/>
        <v>3927260.6916444711</v>
      </c>
      <c r="K1319" s="53">
        <f t="shared" si="146"/>
        <v>414371.19813868986</v>
      </c>
      <c r="L1319" s="6"/>
    </row>
    <row r="1320" spans="1:12" ht="14.4">
      <c r="A1320" s="52" t="s">
        <v>41</v>
      </c>
      <c r="B1320" s="52" t="s">
        <v>2197</v>
      </c>
      <c r="C1320" s="52">
        <v>80</v>
      </c>
      <c r="D1320" s="52">
        <v>5.6520000000000001</v>
      </c>
      <c r="E1320" s="52">
        <f t="shared" si="140"/>
        <v>241152</v>
      </c>
      <c r="F1320" s="52">
        <f t="shared" si="141"/>
        <v>452.16</v>
      </c>
      <c r="G1320" s="52">
        <f t="shared" si="142"/>
        <v>43.174999999999997</v>
      </c>
      <c r="H1320" s="53">
        <f t="shared" si="143"/>
        <v>3445119.9428208792</v>
      </c>
      <c r="I1320" s="53">
        <f t="shared" si="144"/>
        <v>10.128514385346243</v>
      </c>
      <c r="J1320" s="53">
        <f t="shared" si="145"/>
        <v>3927260.6916444711</v>
      </c>
      <c r="K1320" s="53">
        <f t="shared" si="146"/>
        <v>387743.01365720161</v>
      </c>
      <c r="L1320" s="6"/>
    </row>
    <row r="1321" spans="1:12" ht="14.4">
      <c r="A1321" s="52" t="s">
        <v>41</v>
      </c>
      <c r="B1321" s="52" t="s">
        <v>2198</v>
      </c>
      <c r="C1321" s="52">
        <v>80</v>
      </c>
      <c r="D1321" s="52">
        <v>6.28</v>
      </c>
      <c r="E1321" s="52">
        <f t="shared" si="140"/>
        <v>267946.66666666669</v>
      </c>
      <c r="F1321" s="52">
        <f t="shared" si="141"/>
        <v>502.40000000000003</v>
      </c>
      <c r="G1321" s="52">
        <f t="shared" si="142"/>
        <v>43.174999999999997</v>
      </c>
      <c r="H1321" s="53">
        <f t="shared" si="143"/>
        <v>3445119.9428208792</v>
      </c>
      <c r="I1321" s="53">
        <f t="shared" si="144"/>
        <v>10.754722349293756</v>
      </c>
      <c r="J1321" s="53">
        <f t="shared" si="145"/>
        <v>3927260.6916444711</v>
      </c>
      <c r="K1321" s="53">
        <f t="shared" si="146"/>
        <v>365166.16274174367</v>
      </c>
      <c r="L1321" s="6"/>
    </row>
    <row r="1322" spans="1:12" ht="14.4">
      <c r="A1322" s="52" t="s">
        <v>41</v>
      </c>
      <c r="B1322" s="52" t="s">
        <v>2199</v>
      </c>
      <c r="C1322" s="52">
        <v>80</v>
      </c>
      <c r="D1322" s="52">
        <v>6.9080000000000004</v>
      </c>
      <c r="E1322" s="52">
        <f t="shared" si="140"/>
        <v>294741.33333333331</v>
      </c>
      <c r="F1322" s="52">
        <f t="shared" si="141"/>
        <v>552.64</v>
      </c>
      <c r="G1322" s="52">
        <f t="shared" si="142"/>
        <v>43.174999999999997</v>
      </c>
      <c r="H1322" s="53">
        <f t="shared" si="143"/>
        <v>3445119.9428208792</v>
      </c>
      <c r="I1322" s="53">
        <f t="shared" si="144"/>
        <v>11.357639250220371</v>
      </c>
      <c r="J1322" s="53">
        <f t="shared" si="145"/>
        <v>3927260.6916444711</v>
      </c>
      <c r="K1322" s="53">
        <f t="shared" si="146"/>
        <v>345781.42562225426</v>
      </c>
      <c r="L1322" s="6"/>
    </row>
    <row r="1323" spans="1:12" ht="14.4">
      <c r="A1323" s="52" t="s">
        <v>41</v>
      </c>
      <c r="B1323" s="52" t="s">
        <v>2200</v>
      </c>
      <c r="C1323" s="52">
        <v>80</v>
      </c>
      <c r="D1323" s="52">
        <v>7.5359999999999996</v>
      </c>
      <c r="E1323" s="52">
        <f t="shared" si="140"/>
        <v>321535.99999999994</v>
      </c>
      <c r="F1323" s="52">
        <f t="shared" si="141"/>
        <v>602.88</v>
      </c>
      <c r="G1323" s="52">
        <f t="shared" si="142"/>
        <v>43.174999999999997</v>
      </c>
      <c r="H1323" s="53">
        <f t="shared" si="143"/>
        <v>3445119.9428208792</v>
      </c>
      <c r="I1323" s="53">
        <f t="shared" si="144"/>
        <v>11.938540789256143</v>
      </c>
      <c r="J1323" s="53">
        <f t="shared" si="145"/>
        <v>3927260.6916444711</v>
      </c>
      <c r="K1323" s="53">
        <f t="shared" si="146"/>
        <v>328956.50825088547</v>
      </c>
      <c r="L1323" s="6"/>
    </row>
    <row r="1324" spans="1:12" ht="14.4">
      <c r="A1324" s="52" t="s">
        <v>41</v>
      </c>
      <c r="B1324" s="52" t="s">
        <v>2201</v>
      </c>
      <c r="C1324" s="52">
        <v>80</v>
      </c>
      <c r="D1324" s="52">
        <v>8.1639999999999997</v>
      </c>
      <c r="E1324" s="52">
        <f t="shared" si="140"/>
        <v>348330.66666666663</v>
      </c>
      <c r="F1324" s="52">
        <f t="shared" si="141"/>
        <v>653.12</v>
      </c>
      <c r="G1324" s="52">
        <f t="shared" si="142"/>
        <v>43.174999999999997</v>
      </c>
      <c r="H1324" s="53">
        <f t="shared" si="143"/>
        <v>3445119.9428208792</v>
      </c>
      <c r="I1324" s="53">
        <f t="shared" si="144"/>
        <v>12.49861117413643</v>
      </c>
      <c r="J1324" s="53">
        <f t="shared" si="145"/>
        <v>3927260.6916444711</v>
      </c>
      <c r="K1324" s="53">
        <f t="shared" si="146"/>
        <v>314215.76661023049</v>
      </c>
      <c r="L1324" s="6"/>
    </row>
    <row r="1325" spans="1:12" ht="14.4">
      <c r="A1325" s="52" t="s">
        <v>41</v>
      </c>
      <c r="B1325" s="52" t="s">
        <v>2202</v>
      </c>
      <c r="C1325" s="52">
        <v>80</v>
      </c>
      <c r="D1325" s="52">
        <v>8.7919999999999998</v>
      </c>
      <c r="E1325" s="52">
        <f t="shared" si="140"/>
        <v>375125.33333333331</v>
      </c>
      <c r="F1325" s="52">
        <f t="shared" si="141"/>
        <v>703.36</v>
      </c>
      <c r="G1325" s="52">
        <f t="shared" si="142"/>
        <v>43.174999999999997</v>
      </c>
      <c r="H1325" s="53">
        <f t="shared" si="143"/>
        <v>3445119.9428208792</v>
      </c>
      <c r="I1325" s="53">
        <f t="shared" si="144"/>
        <v>13.038951177115973</v>
      </c>
      <c r="J1325" s="53">
        <f t="shared" si="145"/>
        <v>3927260.6916444711</v>
      </c>
      <c r="K1325" s="53">
        <f t="shared" si="146"/>
        <v>301194.52387681417</v>
      </c>
      <c r="L1325" s="6"/>
    </row>
    <row r="1326" spans="1:12" ht="14.4">
      <c r="A1326" s="52" t="s">
        <v>41</v>
      </c>
      <c r="B1326" s="52" t="s">
        <v>2203</v>
      </c>
      <c r="C1326" s="52">
        <v>80</v>
      </c>
      <c r="D1326" s="52">
        <v>9.42</v>
      </c>
      <c r="E1326" s="52">
        <f t="shared" si="140"/>
        <v>401919.99999999994</v>
      </c>
      <c r="F1326" s="52">
        <f t="shared" si="141"/>
        <v>753.6</v>
      </c>
      <c r="G1326" s="52">
        <f t="shared" si="142"/>
        <v>43.174999999999997</v>
      </c>
      <c r="H1326" s="53">
        <f t="shared" si="143"/>
        <v>3445119.9428208792</v>
      </c>
      <c r="I1326" s="53">
        <f t="shared" si="144"/>
        <v>13.560585356021461</v>
      </c>
      <c r="J1326" s="53">
        <f t="shared" si="145"/>
        <v>3927260.6916444711</v>
      </c>
      <c r="K1326" s="53">
        <f t="shared" si="146"/>
        <v>289608.49318356341</v>
      </c>
      <c r="L1326" s="6"/>
    </row>
    <row r="1327" spans="1:12" ht="14.4">
      <c r="A1327" s="52" t="s">
        <v>41</v>
      </c>
      <c r="B1327" s="52" t="s">
        <v>2204</v>
      </c>
      <c r="C1327" s="52">
        <v>80</v>
      </c>
      <c r="D1327" s="52">
        <v>10.050000000000001</v>
      </c>
      <c r="E1327" s="52">
        <f t="shared" si="140"/>
        <v>428800</v>
      </c>
      <c r="F1327" s="52">
        <f t="shared" si="141"/>
        <v>804</v>
      </c>
      <c r="G1327" s="52">
        <f t="shared" si="142"/>
        <v>43.174999999999997</v>
      </c>
      <c r="H1327" s="53">
        <f t="shared" si="143"/>
        <v>3445119.9428208792</v>
      </c>
      <c r="I1327" s="53">
        <f t="shared" si="144"/>
        <v>14.066045872113282</v>
      </c>
      <c r="J1327" s="53">
        <f t="shared" si="145"/>
        <v>3927260.6916444711</v>
      </c>
      <c r="K1327" s="53">
        <f t="shared" si="146"/>
        <v>279201.47050213191</v>
      </c>
      <c r="L1327" s="6"/>
    </row>
    <row r="1328" spans="1:12" ht="14.4">
      <c r="A1328" s="52" t="s">
        <v>41</v>
      </c>
      <c r="B1328" s="52" t="s">
        <v>2205</v>
      </c>
      <c r="C1328" s="52">
        <v>80</v>
      </c>
      <c r="D1328" s="52">
        <v>10.68</v>
      </c>
      <c r="E1328" s="52">
        <f t="shared" si="140"/>
        <v>455679.99999999994</v>
      </c>
      <c r="F1328" s="52">
        <f t="shared" si="141"/>
        <v>854.4</v>
      </c>
      <c r="G1328" s="52">
        <f t="shared" si="142"/>
        <v>43.174999999999997</v>
      </c>
      <c r="H1328" s="53">
        <f t="shared" si="143"/>
        <v>3445119.9428208792</v>
      </c>
      <c r="I1328" s="53">
        <f t="shared" si="144"/>
        <v>14.554541488319561</v>
      </c>
      <c r="J1328" s="53">
        <f t="shared" si="145"/>
        <v>3927260.6916444711</v>
      </c>
      <c r="K1328" s="53">
        <f t="shared" si="146"/>
        <v>269830.60200118367</v>
      </c>
      <c r="L1328" s="6"/>
    </row>
    <row r="1329" spans="1:12" ht="14.4">
      <c r="A1329" s="52" t="s">
        <v>41</v>
      </c>
      <c r="B1329" s="52" t="s">
        <v>2206</v>
      </c>
      <c r="C1329" s="52">
        <v>80</v>
      </c>
      <c r="D1329" s="52">
        <v>11.3</v>
      </c>
      <c r="E1329" s="52">
        <f t="shared" si="140"/>
        <v>482133.33333333331</v>
      </c>
      <c r="F1329" s="52">
        <f t="shared" si="141"/>
        <v>904</v>
      </c>
      <c r="G1329" s="52">
        <f t="shared" si="142"/>
        <v>43.174999999999997</v>
      </c>
      <c r="H1329" s="53">
        <f t="shared" si="143"/>
        <v>3445119.9428208792</v>
      </c>
      <c r="I1329" s="53">
        <f t="shared" si="144"/>
        <v>15.019536074727624</v>
      </c>
      <c r="J1329" s="53">
        <f t="shared" si="145"/>
        <v>3927260.6916444711</v>
      </c>
      <c r="K1329" s="53">
        <f t="shared" si="146"/>
        <v>261476.83071600407</v>
      </c>
      <c r="L1329" s="6"/>
    </row>
    <row r="1330" spans="1:12" ht="14.4">
      <c r="A1330" s="52" t="s">
        <v>41</v>
      </c>
      <c r="B1330" s="52" t="s">
        <v>2207</v>
      </c>
      <c r="C1330" s="52">
        <v>80</v>
      </c>
      <c r="D1330" s="52">
        <v>11.93</v>
      </c>
      <c r="E1330" s="52">
        <f t="shared" si="140"/>
        <v>509013.33333333331</v>
      </c>
      <c r="F1330" s="52">
        <f t="shared" si="141"/>
        <v>954.4</v>
      </c>
      <c r="G1330" s="52">
        <f t="shared" si="142"/>
        <v>43.174999999999997</v>
      </c>
      <c r="H1330" s="53">
        <f t="shared" si="143"/>
        <v>3445119.9428208792</v>
      </c>
      <c r="I1330" s="53">
        <f t="shared" si="144"/>
        <v>15.476804947335715</v>
      </c>
      <c r="J1330" s="53">
        <f t="shared" si="145"/>
        <v>3927260.6916444711</v>
      </c>
      <c r="K1330" s="53">
        <f t="shared" si="146"/>
        <v>253751.38505706485</v>
      </c>
      <c r="L1330" s="6"/>
    </row>
    <row r="1331" spans="1:12" ht="14.4">
      <c r="A1331" s="52" t="s">
        <v>41</v>
      </c>
      <c r="B1331" s="52" t="s">
        <v>2208</v>
      </c>
      <c r="C1331" s="52">
        <v>80</v>
      </c>
      <c r="D1331" s="52">
        <v>12.56</v>
      </c>
      <c r="E1331" s="52">
        <f t="shared" si="140"/>
        <v>535893.33333333337</v>
      </c>
      <c r="F1331" s="52">
        <f t="shared" si="141"/>
        <v>1004.8000000000001</v>
      </c>
      <c r="G1331" s="52">
        <f t="shared" si="142"/>
        <v>43.174999999999997</v>
      </c>
      <c r="H1331" s="53">
        <f t="shared" si="143"/>
        <v>3445119.9428208792</v>
      </c>
      <c r="I1331" s="53">
        <f t="shared" si="144"/>
        <v>15.919458311293637</v>
      </c>
      <c r="J1331" s="53">
        <f t="shared" si="145"/>
        <v>3927260.6916444711</v>
      </c>
      <c r="K1331" s="53">
        <f t="shared" si="146"/>
        <v>246695.62335914283</v>
      </c>
      <c r="L1331" s="6"/>
    </row>
    <row r="1332" spans="1:12" ht="14.4">
      <c r="A1332" s="52" t="s">
        <v>41</v>
      </c>
      <c r="B1332" s="52" t="s">
        <v>2209</v>
      </c>
      <c r="C1332" s="52">
        <v>80</v>
      </c>
      <c r="D1332" s="52">
        <v>13.19</v>
      </c>
      <c r="E1332" s="52">
        <f t="shared" si="140"/>
        <v>562773.33333333326</v>
      </c>
      <c r="F1332" s="52">
        <f t="shared" si="141"/>
        <v>1055.2</v>
      </c>
      <c r="G1332" s="52">
        <f t="shared" si="142"/>
        <v>43.174999999999997</v>
      </c>
      <c r="H1332" s="53">
        <f t="shared" si="143"/>
        <v>3445119.9428208792</v>
      </c>
      <c r="I1332" s="53">
        <f t="shared" si="144"/>
        <v>16.348185869055357</v>
      </c>
      <c r="J1332" s="53">
        <f t="shared" si="145"/>
        <v>3927260.6916444711</v>
      </c>
      <c r="K1332" s="53">
        <f t="shared" si="146"/>
        <v>240226.08521219357</v>
      </c>
      <c r="L1332" s="6"/>
    </row>
    <row r="1333" spans="1:12" ht="14.4">
      <c r="A1333" s="52" t="s">
        <v>41</v>
      </c>
      <c r="B1333" s="52" t="s">
        <v>2210</v>
      </c>
      <c r="C1333" s="52">
        <v>80</v>
      </c>
      <c r="D1333" s="52">
        <v>13.82</v>
      </c>
      <c r="E1333" s="52">
        <f t="shared" si="140"/>
        <v>589653.33333333326</v>
      </c>
      <c r="F1333" s="52">
        <f t="shared" si="141"/>
        <v>1105.5999999999999</v>
      </c>
      <c r="G1333" s="52">
        <f t="shared" si="142"/>
        <v>43.174999999999997</v>
      </c>
      <c r="H1333" s="53">
        <f t="shared" si="143"/>
        <v>3445119.9428208792</v>
      </c>
      <c r="I1333" s="53">
        <f t="shared" si="144"/>
        <v>16.763634599252732</v>
      </c>
      <c r="J1333" s="53">
        <f t="shared" si="145"/>
        <v>3927260.6916444711</v>
      </c>
      <c r="K1333" s="53">
        <f t="shared" si="146"/>
        <v>234272.62556889278</v>
      </c>
      <c r="L1333" s="6"/>
    </row>
    <row r="1334" spans="1:12" ht="14.4">
      <c r="A1334" s="52" t="s">
        <v>41</v>
      </c>
      <c r="B1334" s="52" t="s">
        <v>2211</v>
      </c>
      <c r="C1334" s="52">
        <v>80</v>
      </c>
      <c r="D1334" s="52">
        <v>14.44</v>
      </c>
      <c r="E1334" s="52">
        <f t="shared" si="140"/>
        <v>616106.66666666651</v>
      </c>
      <c r="F1334" s="52">
        <f t="shared" si="141"/>
        <v>1155.2</v>
      </c>
      <c r="G1334" s="52">
        <f t="shared" si="142"/>
        <v>43.174999999999997</v>
      </c>
      <c r="H1334" s="53">
        <f t="shared" si="143"/>
        <v>3445119.9428208792</v>
      </c>
      <c r="I1334" s="53">
        <f t="shared" si="144"/>
        <v>17.160114696447909</v>
      </c>
      <c r="J1334" s="53">
        <f t="shared" si="145"/>
        <v>3927260.6916444711</v>
      </c>
      <c r="K1334" s="53">
        <f t="shared" si="146"/>
        <v>228859.81598114854</v>
      </c>
      <c r="L1334" s="6"/>
    </row>
    <row r="1335" spans="1:12" ht="14.4">
      <c r="A1335" s="52" t="s">
        <v>41</v>
      </c>
      <c r="B1335" s="52" t="s">
        <v>2212</v>
      </c>
      <c r="C1335" s="52">
        <v>80</v>
      </c>
      <c r="D1335" s="52">
        <v>15.07</v>
      </c>
      <c r="E1335" s="52">
        <f t="shared" si="140"/>
        <v>642986.66666666663</v>
      </c>
      <c r="F1335" s="52">
        <f t="shared" si="141"/>
        <v>1205.5999999999999</v>
      </c>
      <c r="G1335" s="52">
        <f t="shared" si="142"/>
        <v>43.174999999999997</v>
      </c>
      <c r="H1335" s="53">
        <f t="shared" si="143"/>
        <v>3445119.9428208792</v>
      </c>
      <c r="I1335" s="53">
        <f t="shared" si="144"/>
        <v>17.550979593525913</v>
      </c>
      <c r="J1335" s="53">
        <f t="shared" si="145"/>
        <v>3927260.6916444711</v>
      </c>
      <c r="K1335" s="53">
        <f t="shared" si="146"/>
        <v>223763.04813738901</v>
      </c>
      <c r="L1335" s="6"/>
    </row>
    <row r="1336" spans="1:12" ht="14.4">
      <c r="A1336" s="52" t="s">
        <v>41</v>
      </c>
      <c r="B1336" s="52" t="s">
        <v>2213</v>
      </c>
      <c r="C1336" s="52">
        <v>80</v>
      </c>
      <c r="D1336" s="52">
        <v>15.7</v>
      </c>
      <c r="E1336" s="52">
        <f t="shared" si="140"/>
        <v>669866.66666666651</v>
      </c>
      <c r="F1336" s="52">
        <f t="shared" si="141"/>
        <v>1256</v>
      </c>
      <c r="G1336" s="52">
        <f t="shared" si="142"/>
        <v>43.174999999999997</v>
      </c>
      <c r="H1336" s="53">
        <f t="shared" si="143"/>
        <v>3445119.9428208792</v>
      </c>
      <c r="I1336" s="53">
        <f t="shared" si="144"/>
        <v>17.930273119473995</v>
      </c>
      <c r="J1336" s="53">
        <f t="shared" si="145"/>
        <v>3927260.6916444711</v>
      </c>
      <c r="K1336" s="53">
        <f t="shared" si="146"/>
        <v>219029.60794161522</v>
      </c>
      <c r="L1336" s="6"/>
    </row>
    <row r="1337" spans="1:12" ht="14.4">
      <c r="A1337" s="52" t="s">
        <v>41</v>
      </c>
      <c r="B1337" s="52" t="s">
        <v>2214</v>
      </c>
      <c r="C1337" s="52">
        <v>80</v>
      </c>
      <c r="D1337" s="52">
        <v>16.329999999999998</v>
      </c>
      <c r="E1337" s="52">
        <f t="shared" si="140"/>
        <v>696746.66666666651</v>
      </c>
      <c r="F1337" s="52">
        <f t="shared" si="141"/>
        <v>1306.3999999999999</v>
      </c>
      <c r="G1337" s="52">
        <f t="shared" si="142"/>
        <v>43.174999999999997</v>
      </c>
      <c r="H1337" s="53">
        <f t="shared" si="143"/>
        <v>3445119.9428208792</v>
      </c>
      <c r="I1337" s="53">
        <f t="shared" si="144"/>
        <v>18.298501626617167</v>
      </c>
      <c r="J1337" s="53">
        <f t="shared" si="145"/>
        <v>3927260.6916444711</v>
      </c>
      <c r="K1337" s="53">
        <f t="shared" si="146"/>
        <v>214621.98226830998</v>
      </c>
      <c r="L1337" s="6"/>
    </row>
    <row r="1338" spans="1:12" ht="14.4">
      <c r="A1338" s="52" t="s">
        <v>41</v>
      </c>
      <c r="B1338" s="52" t="s">
        <v>2215</v>
      </c>
      <c r="C1338" s="52">
        <v>80</v>
      </c>
      <c r="D1338" s="52">
        <v>16.96</v>
      </c>
      <c r="E1338" s="52">
        <f t="shared" si="140"/>
        <v>723626.66666666663</v>
      </c>
      <c r="F1338" s="52">
        <f t="shared" si="141"/>
        <v>1356.8000000000002</v>
      </c>
      <c r="G1338" s="52">
        <f t="shared" si="142"/>
        <v>43.174999999999997</v>
      </c>
      <c r="H1338" s="53">
        <f t="shared" si="143"/>
        <v>3445119.9428208792</v>
      </c>
      <c r="I1338" s="53">
        <f t="shared" si="144"/>
        <v>18.656142348678873</v>
      </c>
      <c r="J1338" s="53">
        <f t="shared" si="145"/>
        <v>3927260.6916444711</v>
      </c>
      <c r="K1338" s="53">
        <f t="shared" si="146"/>
        <v>210507.6504158738</v>
      </c>
      <c r="L1338" s="6"/>
    </row>
    <row r="1339" spans="1:12" ht="14.4">
      <c r="A1339" s="52" t="s">
        <v>41</v>
      </c>
      <c r="B1339" s="52" t="s">
        <v>2216</v>
      </c>
      <c r="C1339" s="52">
        <v>80</v>
      </c>
      <c r="D1339" s="52">
        <v>17.579999999999998</v>
      </c>
      <c r="E1339" s="52">
        <f t="shared" si="140"/>
        <v>750079.99999999988</v>
      </c>
      <c r="F1339" s="52">
        <f t="shared" si="141"/>
        <v>1406.3999999999999</v>
      </c>
      <c r="G1339" s="52">
        <f t="shared" si="142"/>
        <v>43.174999999999997</v>
      </c>
      <c r="H1339" s="53">
        <f t="shared" si="143"/>
        <v>3445119.9428208792</v>
      </c>
      <c r="I1339" s="53">
        <f t="shared" si="144"/>
        <v>18.99820649477147</v>
      </c>
      <c r="J1339" s="53">
        <f t="shared" si="145"/>
        <v>3927260.6916444711</v>
      </c>
      <c r="K1339" s="53">
        <f t="shared" si="146"/>
        <v>206717.44423481761</v>
      </c>
      <c r="L1339" s="6"/>
    </row>
    <row r="1340" spans="1:12" ht="14.4">
      <c r="A1340" s="52" t="s">
        <v>41</v>
      </c>
      <c r="B1340" s="52" t="s">
        <v>2217</v>
      </c>
      <c r="C1340" s="52">
        <v>80</v>
      </c>
      <c r="D1340" s="52">
        <v>18.21</v>
      </c>
      <c r="E1340" s="52">
        <f t="shared" si="140"/>
        <v>776960</v>
      </c>
      <c r="F1340" s="52">
        <f t="shared" si="141"/>
        <v>1456.8000000000002</v>
      </c>
      <c r="G1340" s="52">
        <f t="shared" si="142"/>
        <v>43.174999999999997</v>
      </c>
      <c r="H1340" s="53">
        <f t="shared" si="143"/>
        <v>3445119.9428208792</v>
      </c>
      <c r="I1340" s="53">
        <f t="shared" si="144"/>
        <v>19.336147989530811</v>
      </c>
      <c r="J1340" s="53">
        <f t="shared" si="145"/>
        <v>3927260.6916444711</v>
      </c>
      <c r="K1340" s="53">
        <f t="shared" si="146"/>
        <v>203104.60458674663</v>
      </c>
      <c r="L1340" s="6"/>
    </row>
    <row r="1341" spans="1:12" ht="14.4">
      <c r="A1341" s="52" t="s">
        <v>41</v>
      </c>
      <c r="B1341" s="52" t="s">
        <v>2218</v>
      </c>
      <c r="C1341" s="52">
        <v>80</v>
      </c>
      <c r="D1341" s="52">
        <v>18.84</v>
      </c>
      <c r="E1341" s="52">
        <f t="shared" si="140"/>
        <v>803839.99999999988</v>
      </c>
      <c r="F1341" s="52">
        <f t="shared" si="141"/>
        <v>1507.2</v>
      </c>
      <c r="G1341" s="52">
        <f t="shared" si="142"/>
        <v>43.174999999999997</v>
      </c>
      <c r="H1341" s="53">
        <f t="shared" si="143"/>
        <v>3445119.9428208792</v>
      </c>
      <c r="I1341" s="53">
        <f t="shared" si="144"/>
        <v>19.664772275364157</v>
      </c>
      <c r="J1341" s="53">
        <f t="shared" si="145"/>
        <v>3927260.6916444711</v>
      </c>
      <c r="K1341" s="53">
        <f t="shared" si="146"/>
        <v>199710.45871527871</v>
      </c>
      <c r="L1341" s="6"/>
    </row>
    <row r="1342" spans="1:12" ht="14.4">
      <c r="A1342" s="52" t="s">
        <v>41</v>
      </c>
      <c r="B1342" s="52" t="s">
        <v>2219</v>
      </c>
      <c r="C1342" s="52">
        <v>80</v>
      </c>
      <c r="D1342" s="52">
        <v>19.47</v>
      </c>
      <c r="E1342" s="52">
        <f t="shared" si="140"/>
        <v>830719.99999999988</v>
      </c>
      <c r="F1342" s="52">
        <f t="shared" si="141"/>
        <v>1557.6</v>
      </c>
      <c r="G1342" s="52">
        <f t="shared" si="142"/>
        <v>43.174999999999997</v>
      </c>
      <c r="H1342" s="53">
        <f t="shared" si="143"/>
        <v>3445119.9428208792</v>
      </c>
      <c r="I1342" s="53">
        <f t="shared" si="144"/>
        <v>19.984459432643781</v>
      </c>
      <c r="J1342" s="53">
        <f t="shared" si="145"/>
        <v>3927260.6916444711</v>
      </c>
      <c r="K1342" s="53">
        <f t="shared" si="146"/>
        <v>196515.73288139355</v>
      </c>
      <c r="L1342" s="6"/>
    </row>
    <row r="1343" spans="1:12" ht="14.4">
      <c r="A1343" s="52" t="s">
        <v>41</v>
      </c>
      <c r="B1343" s="52" t="s">
        <v>2220</v>
      </c>
      <c r="C1343" s="52">
        <v>80</v>
      </c>
      <c r="D1343" s="52">
        <v>20.100000000000001</v>
      </c>
      <c r="E1343" s="52">
        <f t="shared" si="140"/>
        <v>857600</v>
      </c>
      <c r="F1343" s="52">
        <f t="shared" si="141"/>
        <v>1608</v>
      </c>
      <c r="G1343" s="52">
        <f t="shared" si="142"/>
        <v>43.174999999999997</v>
      </c>
      <c r="H1343" s="53">
        <f t="shared" si="143"/>
        <v>3445119.9428208792</v>
      </c>
      <c r="I1343" s="53">
        <f t="shared" si="144"/>
        <v>20.295569146064636</v>
      </c>
      <c r="J1343" s="53">
        <f t="shared" si="145"/>
        <v>3927260.6916444711</v>
      </c>
      <c r="K1343" s="53">
        <f t="shared" si="146"/>
        <v>193503.35353398931</v>
      </c>
      <c r="L1343" s="6"/>
    </row>
    <row r="1344" spans="1:12" ht="14.4">
      <c r="A1344" s="52" t="s">
        <v>41</v>
      </c>
      <c r="B1344" s="52" t="s">
        <v>2221</v>
      </c>
      <c r="C1344" s="52">
        <v>80</v>
      </c>
      <c r="D1344" s="52">
        <v>20.72</v>
      </c>
      <c r="E1344" s="52">
        <f t="shared" si="140"/>
        <v>884053.33333333326</v>
      </c>
      <c r="F1344" s="52">
        <f t="shared" si="141"/>
        <v>1657.6</v>
      </c>
      <c r="G1344" s="52">
        <f t="shared" si="142"/>
        <v>43.174999999999997</v>
      </c>
      <c r="H1344" s="53">
        <f t="shared" si="143"/>
        <v>3445119.9428208792</v>
      </c>
      <c r="I1344" s="53">
        <f t="shared" si="144"/>
        <v>20.593697191840626</v>
      </c>
      <c r="J1344" s="53">
        <f t="shared" si="145"/>
        <v>3927260.6916444711</v>
      </c>
      <c r="K1344" s="53">
        <f t="shared" si="146"/>
        <v>190702.07039853343</v>
      </c>
      <c r="L1344" s="6"/>
    </row>
    <row r="1345" spans="1:12" ht="14.4">
      <c r="A1345" s="52" t="s">
        <v>41</v>
      </c>
      <c r="B1345" s="52" t="s">
        <v>2222</v>
      </c>
      <c r="C1345" s="52">
        <v>80</v>
      </c>
      <c r="D1345" s="52">
        <v>21.35</v>
      </c>
      <c r="E1345" s="52">
        <f t="shared" si="140"/>
        <v>910933.33333333337</v>
      </c>
      <c r="F1345" s="52">
        <f t="shared" si="141"/>
        <v>1708</v>
      </c>
      <c r="G1345" s="52">
        <f t="shared" si="142"/>
        <v>43.174999999999997</v>
      </c>
      <c r="H1345" s="53">
        <f t="shared" si="143"/>
        <v>3445119.9428208792</v>
      </c>
      <c r="I1345" s="53">
        <f t="shared" si="144"/>
        <v>20.888779317396974</v>
      </c>
      <c r="J1345" s="53">
        <f t="shared" si="145"/>
        <v>3927260.6916444711</v>
      </c>
      <c r="K1345" s="53">
        <f t="shared" si="146"/>
        <v>188008.14695637568</v>
      </c>
      <c r="L1345" s="6"/>
    </row>
    <row r="1346" spans="1:12" ht="14.4">
      <c r="A1346" s="52" t="s">
        <v>41</v>
      </c>
      <c r="B1346" s="52" t="s">
        <v>2223</v>
      </c>
      <c r="C1346" s="52">
        <v>80</v>
      </c>
      <c r="D1346" s="52">
        <v>21.98</v>
      </c>
      <c r="E1346" s="52">
        <f t="shared" si="140"/>
        <v>937813.33333333326</v>
      </c>
      <c r="F1346" s="52">
        <f t="shared" si="141"/>
        <v>1758.4</v>
      </c>
      <c r="G1346" s="52">
        <f t="shared" si="142"/>
        <v>43.174999999999997</v>
      </c>
      <c r="H1346" s="53">
        <f t="shared" si="143"/>
        <v>3445119.9428208792</v>
      </c>
      <c r="I1346" s="53">
        <f t="shared" si="144"/>
        <v>21.176248923661039</v>
      </c>
      <c r="J1346" s="53">
        <f t="shared" si="145"/>
        <v>3927260.6916444711</v>
      </c>
      <c r="K1346" s="53">
        <f t="shared" si="146"/>
        <v>185455.9183641061</v>
      </c>
      <c r="L1346" s="6"/>
    </row>
    <row r="1347" spans="1:12" ht="14.4">
      <c r="A1347" s="52" t="s">
        <v>41</v>
      </c>
      <c r="B1347" s="52" t="s">
        <v>2224</v>
      </c>
      <c r="C1347" s="52">
        <v>80</v>
      </c>
      <c r="D1347" s="52">
        <v>22.61</v>
      </c>
      <c r="E1347" s="52">
        <f t="shared" ref="E1347:E1410" si="147">(1/12)*D1347*(C1347)^3</f>
        <v>964693.33333333326</v>
      </c>
      <c r="F1347" s="52">
        <f t="shared" ref="F1347:F1410" si="148">(C1347*D1347)</f>
        <v>1808.8</v>
      </c>
      <c r="G1347" s="52">
        <f t="shared" ref="G1347:G1410" si="149">($O$5+C1347)/2</f>
        <v>43.174999999999997</v>
      </c>
      <c r="H1347" s="53">
        <f t="shared" ref="H1347:H1410" si="150">$R$5+$P$5*(G1347-$I$2)^2</f>
        <v>3445119.9428208792</v>
      </c>
      <c r="I1347" s="53">
        <f t="shared" ref="I1347:I1410" si="151">($P$5*$Q$5+F1347*G1347)/(F1347+$P$5)</f>
        <v>21.456396840518703</v>
      </c>
      <c r="J1347" s="53">
        <f t="shared" ref="J1347:J1410" si="152">SUM($S$5+H1347)</f>
        <v>3927260.6916444711</v>
      </c>
      <c r="K1347" s="53">
        <f t="shared" ref="K1347:K1410" si="153">J1347/I1347</f>
        <v>183034.49180377531</v>
      </c>
      <c r="L1347" s="6"/>
    </row>
    <row r="1348" spans="1:12" ht="14.4">
      <c r="A1348" s="52" t="s">
        <v>41</v>
      </c>
      <c r="B1348" s="52" t="s">
        <v>2225</v>
      </c>
      <c r="C1348" s="52">
        <v>80</v>
      </c>
      <c r="D1348" s="52">
        <v>23.24</v>
      </c>
      <c r="E1348" s="52">
        <f t="shared" si="147"/>
        <v>991573.33333333326</v>
      </c>
      <c r="F1348" s="52">
        <f t="shared" si="148"/>
        <v>1859.1999999999998</v>
      </c>
      <c r="G1348" s="52">
        <f t="shared" si="149"/>
        <v>43.174999999999997</v>
      </c>
      <c r="H1348" s="53">
        <f t="shared" si="150"/>
        <v>3445119.9428208792</v>
      </c>
      <c r="I1348" s="53">
        <f t="shared" si="151"/>
        <v>21.729499269594982</v>
      </c>
      <c r="J1348" s="53">
        <f t="shared" si="152"/>
        <v>3927260.6916444711</v>
      </c>
      <c r="K1348" s="53">
        <f t="shared" si="153"/>
        <v>180734.06307800629</v>
      </c>
      <c r="L1348" s="6"/>
    </row>
    <row r="1349" spans="1:12" ht="14.4">
      <c r="A1349" s="52" t="s">
        <v>41</v>
      </c>
      <c r="B1349" s="52" t="s">
        <v>2226</v>
      </c>
      <c r="C1349" s="52">
        <v>80</v>
      </c>
      <c r="D1349" s="52">
        <v>23.86</v>
      </c>
      <c r="E1349" s="52">
        <f t="shared" si="147"/>
        <v>1018026.6666666666</v>
      </c>
      <c r="F1349" s="52">
        <f t="shared" si="148"/>
        <v>1908.8</v>
      </c>
      <c r="G1349" s="52">
        <f t="shared" si="149"/>
        <v>43.174999999999997</v>
      </c>
      <c r="H1349" s="53">
        <f t="shared" si="150"/>
        <v>3445119.9428208792</v>
      </c>
      <c r="I1349" s="53">
        <f t="shared" si="151"/>
        <v>21.991643073366632</v>
      </c>
      <c r="J1349" s="53">
        <f t="shared" si="152"/>
        <v>3927260.6916444711</v>
      </c>
      <c r="K1349" s="53">
        <f t="shared" si="153"/>
        <v>178579.68495317432</v>
      </c>
      <c r="L1349" s="6"/>
    </row>
    <row r="1350" spans="1:12" ht="14.4">
      <c r="A1350" s="52" t="s">
        <v>41</v>
      </c>
      <c r="B1350" s="52" t="s">
        <v>2227</v>
      </c>
      <c r="C1350" s="52">
        <v>80</v>
      </c>
      <c r="D1350" s="52">
        <v>24.49</v>
      </c>
      <c r="E1350" s="52">
        <f t="shared" si="147"/>
        <v>1044906.6666666665</v>
      </c>
      <c r="F1350" s="52">
        <f t="shared" si="148"/>
        <v>1959.1999999999998</v>
      </c>
      <c r="G1350" s="52">
        <f t="shared" si="149"/>
        <v>43.174999999999997</v>
      </c>
      <c r="H1350" s="53">
        <f t="shared" si="150"/>
        <v>3445119.9428208792</v>
      </c>
      <c r="I1350" s="53">
        <f t="shared" si="151"/>
        <v>22.251530912114042</v>
      </c>
      <c r="J1350" s="53">
        <f t="shared" si="152"/>
        <v>3927260.6916444711</v>
      </c>
      <c r="K1350" s="53">
        <f t="shared" si="153"/>
        <v>176493.95482745935</v>
      </c>
      <c r="L1350" s="6"/>
    </row>
    <row r="1351" spans="1:12" ht="14.4">
      <c r="A1351" s="52" t="s">
        <v>41</v>
      </c>
      <c r="B1351" s="52" t="s">
        <v>2228</v>
      </c>
      <c r="C1351" s="52">
        <v>80</v>
      </c>
      <c r="D1351" s="52">
        <v>25.12</v>
      </c>
      <c r="E1351" s="52">
        <f t="shared" si="147"/>
        <v>1071786.6666666667</v>
      </c>
      <c r="F1351" s="52">
        <f t="shared" si="148"/>
        <v>2009.6000000000001</v>
      </c>
      <c r="G1351" s="52">
        <f t="shared" si="149"/>
        <v>43.174999999999997</v>
      </c>
      <c r="H1351" s="53">
        <f t="shared" si="150"/>
        <v>3445119.9428208792</v>
      </c>
      <c r="I1351" s="53">
        <f t="shared" si="151"/>
        <v>22.505119173584983</v>
      </c>
      <c r="J1351" s="53">
        <f t="shared" si="152"/>
        <v>3927260.6916444711</v>
      </c>
      <c r="K1351" s="53">
        <f t="shared" si="153"/>
        <v>174505.21640667558</v>
      </c>
      <c r="L1351" s="6"/>
    </row>
    <row r="1352" spans="1:12" ht="14.4">
      <c r="A1352" s="52" t="s">
        <v>41</v>
      </c>
      <c r="B1352" s="52" t="s">
        <v>2229</v>
      </c>
      <c r="C1352" s="52">
        <v>80</v>
      </c>
      <c r="D1352" s="52">
        <v>25.75</v>
      </c>
      <c r="E1352" s="52">
        <f t="shared" si="147"/>
        <v>1098666.6666666665</v>
      </c>
      <c r="F1352" s="52">
        <f t="shared" si="148"/>
        <v>2060</v>
      </c>
      <c r="G1352" s="52">
        <f t="shared" si="149"/>
        <v>43.174999999999997</v>
      </c>
      <c r="H1352" s="53">
        <f t="shared" si="150"/>
        <v>3445119.9428208792</v>
      </c>
      <c r="I1352" s="53">
        <f t="shared" si="151"/>
        <v>22.752634163845961</v>
      </c>
      <c r="J1352" s="53">
        <f t="shared" si="152"/>
        <v>3927260.6916444711</v>
      </c>
      <c r="K1352" s="53">
        <f t="shared" si="153"/>
        <v>172606.8578857083</v>
      </c>
      <c r="L1352" s="6"/>
    </row>
    <row r="1353" spans="1:12" ht="14.4">
      <c r="A1353" s="52" t="s">
        <v>41</v>
      </c>
      <c r="B1353" s="52" t="s">
        <v>2230</v>
      </c>
      <c r="C1353" s="52">
        <v>80</v>
      </c>
      <c r="D1353" s="52">
        <v>26.38</v>
      </c>
      <c r="E1353" s="52">
        <f t="shared" si="147"/>
        <v>1125546.6666666665</v>
      </c>
      <c r="F1353" s="52">
        <f t="shared" si="148"/>
        <v>2110.4</v>
      </c>
      <c r="G1353" s="52">
        <f t="shared" si="149"/>
        <v>43.174999999999997</v>
      </c>
      <c r="H1353" s="53">
        <f t="shared" si="150"/>
        <v>3445119.9428208792</v>
      </c>
      <c r="I1353" s="53">
        <f t="shared" si="151"/>
        <v>22.994291477468717</v>
      </c>
      <c r="J1353" s="53">
        <f t="shared" si="152"/>
        <v>3927260.6916444711</v>
      </c>
      <c r="K1353" s="53">
        <f t="shared" si="153"/>
        <v>170792.85506546931</v>
      </c>
      <c r="L1353" s="6"/>
    </row>
    <row r="1354" spans="1:12" ht="14.4">
      <c r="A1354" s="52" t="s">
        <v>41</v>
      </c>
      <c r="B1354" s="52" t="s">
        <v>2231</v>
      </c>
      <c r="C1354" s="52">
        <v>80</v>
      </c>
      <c r="D1354" s="52">
        <v>27</v>
      </c>
      <c r="E1354" s="52">
        <f t="shared" si="147"/>
        <v>1152000</v>
      </c>
      <c r="F1354" s="52">
        <f t="shared" si="148"/>
        <v>2160</v>
      </c>
      <c r="G1354" s="52">
        <f t="shared" si="149"/>
        <v>43.174999999999997</v>
      </c>
      <c r="H1354" s="53">
        <f t="shared" si="150"/>
        <v>3445119.9428208792</v>
      </c>
      <c r="I1354" s="53">
        <f t="shared" si="151"/>
        <v>23.226593632314742</v>
      </c>
      <c r="J1354" s="53">
        <f t="shared" si="152"/>
        <v>3927260.6916444711</v>
      </c>
      <c r="K1354" s="53">
        <f t="shared" si="153"/>
        <v>169084.66018799003</v>
      </c>
      <c r="L1354" s="6"/>
    </row>
    <row r="1355" spans="1:12" ht="14.4">
      <c r="A1355" s="52" t="s">
        <v>41</v>
      </c>
      <c r="B1355" s="52" t="s">
        <v>2232</v>
      </c>
      <c r="C1355" s="52">
        <v>80</v>
      </c>
      <c r="D1355" s="52">
        <v>27.63</v>
      </c>
      <c r="E1355" s="52">
        <f t="shared" si="147"/>
        <v>1178879.9999999998</v>
      </c>
      <c r="F1355" s="52">
        <f t="shared" si="148"/>
        <v>2210.4</v>
      </c>
      <c r="G1355" s="52">
        <f t="shared" si="149"/>
        <v>43.174999999999997</v>
      </c>
      <c r="H1355" s="53">
        <f t="shared" si="150"/>
        <v>3445119.9428208792</v>
      </c>
      <c r="I1355" s="53">
        <f t="shared" si="151"/>
        <v>23.457227740380656</v>
      </c>
      <c r="J1355" s="53">
        <f t="shared" si="152"/>
        <v>3927260.6916444711</v>
      </c>
      <c r="K1355" s="53">
        <f t="shared" si="153"/>
        <v>167422.20074386083</v>
      </c>
      <c r="L1355" s="6"/>
    </row>
    <row r="1356" spans="1:12" ht="14.4">
      <c r="A1356" s="52" t="s">
        <v>41</v>
      </c>
      <c r="B1356" s="52" t="s">
        <v>2233</v>
      </c>
      <c r="C1356" s="52">
        <v>80</v>
      </c>
      <c r="D1356" s="52">
        <v>28.26</v>
      </c>
      <c r="E1356" s="52">
        <f t="shared" si="147"/>
        <v>1205760</v>
      </c>
      <c r="F1356" s="52">
        <f t="shared" si="148"/>
        <v>2260.8000000000002</v>
      </c>
      <c r="G1356" s="52">
        <f t="shared" si="149"/>
        <v>43.174999999999997</v>
      </c>
      <c r="H1356" s="53">
        <f t="shared" si="150"/>
        <v>3445119.9428208792</v>
      </c>
      <c r="I1356" s="53">
        <f t="shared" si="151"/>
        <v>23.682589834460835</v>
      </c>
      <c r="J1356" s="53">
        <f t="shared" si="152"/>
        <v>3927260.6916444711</v>
      </c>
      <c r="K1356" s="53">
        <f t="shared" si="153"/>
        <v>165829.02119640078</v>
      </c>
      <c r="L1356" s="6"/>
    </row>
    <row r="1357" spans="1:12" ht="14.4">
      <c r="A1357" s="52" t="s">
        <v>41</v>
      </c>
      <c r="B1357" s="52" t="s">
        <v>2234</v>
      </c>
      <c r="C1357" s="52">
        <v>85</v>
      </c>
      <c r="D1357" s="52">
        <v>0.66700000000000004</v>
      </c>
      <c r="E1357" s="52">
        <f t="shared" si="147"/>
        <v>34135.114583333336</v>
      </c>
      <c r="F1357" s="52">
        <f t="shared" si="148"/>
        <v>56.695</v>
      </c>
      <c r="G1357" s="52">
        <f t="shared" si="149"/>
        <v>45.674999999999997</v>
      </c>
      <c r="H1357" s="53">
        <f t="shared" si="150"/>
        <v>3888307.6178914551</v>
      </c>
      <c r="I1357" s="53">
        <f t="shared" si="151"/>
        <v>4.2674736807826168</v>
      </c>
      <c r="J1357" s="53">
        <f t="shared" si="152"/>
        <v>4370448.3667150466</v>
      </c>
      <c r="K1357" s="53">
        <f t="shared" si="153"/>
        <v>1024130.127948099</v>
      </c>
      <c r="L1357" s="6"/>
    </row>
    <row r="1358" spans="1:12" ht="14.4">
      <c r="A1358" s="52" t="s">
        <v>41</v>
      </c>
      <c r="B1358" s="52" t="s">
        <v>2235</v>
      </c>
      <c r="C1358" s="52">
        <v>85</v>
      </c>
      <c r="D1358" s="52">
        <v>1.335</v>
      </c>
      <c r="E1358" s="52">
        <f t="shared" si="147"/>
        <v>68321.406249999985</v>
      </c>
      <c r="F1358" s="52">
        <f t="shared" si="148"/>
        <v>113.47499999999999</v>
      </c>
      <c r="G1358" s="52">
        <f t="shared" si="149"/>
        <v>45.674999999999997</v>
      </c>
      <c r="H1358" s="53">
        <f t="shared" si="150"/>
        <v>3888307.6178914551</v>
      </c>
      <c r="I1358" s="53">
        <f t="shared" si="151"/>
        <v>5.3067070105725245</v>
      </c>
      <c r="J1358" s="53">
        <f t="shared" si="152"/>
        <v>4370448.3667150466</v>
      </c>
      <c r="K1358" s="53">
        <f t="shared" si="153"/>
        <v>823570.69233478035</v>
      </c>
      <c r="L1358" s="6"/>
    </row>
    <row r="1359" spans="1:12" ht="14.4">
      <c r="A1359" s="52" t="s">
        <v>41</v>
      </c>
      <c r="B1359" s="52" t="s">
        <v>2236</v>
      </c>
      <c r="C1359" s="52">
        <v>85</v>
      </c>
      <c r="D1359" s="52">
        <v>2.0019999999999998</v>
      </c>
      <c r="E1359" s="52">
        <f t="shared" si="147"/>
        <v>102456.52083333331</v>
      </c>
      <c r="F1359" s="52">
        <f t="shared" si="148"/>
        <v>170.17</v>
      </c>
      <c r="G1359" s="52">
        <f t="shared" si="149"/>
        <v>45.674999999999997</v>
      </c>
      <c r="H1359" s="53">
        <f t="shared" si="150"/>
        <v>3888307.6178914551</v>
      </c>
      <c r="I1359" s="53">
        <f t="shared" si="151"/>
        <v>6.2936093970324851</v>
      </c>
      <c r="J1359" s="53">
        <f t="shared" si="152"/>
        <v>4370448.3667150466</v>
      </c>
      <c r="K1359" s="53">
        <f t="shared" si="153"/>
        <v>694426.37618657539</v>
      </c>
      <c r="L1359" s="6"/>
    </row>
    <row r="1360" spans="1:12" ht="14.4">
      <c r="A1360" s="52" t="s">
        <v>41</v>
      </c>
      <c r="B1360" s="52" t="s">
        <v>2237</v>
      </c>
      <c r="C1360" s="52">
        <v>85</v>
      </c>
      <c r="D1360" s="52">
        <v>2.669</v>
      </c>
      <c r="E1360" s="52">
        <f t="shared" si="147"/>
        <v>136591.63541666666</v>
      </c>
      <c r="F1360" s="52">
        <f t="shared" si="148"/>
        <v>226.86500000000001</v>
      </c>
      <c r="G1360" s="52">
        <f t="shared" si="149"/>
        <v>45.674999999999997</v>
      </c>
      <c r="H1360" s="53">
        <f t="shared" si="150"/>
        <v>3888307.6178914551</v>
      </c>
      <c r="I1360" s="53">
        <f t="shared" si="151"/>
        <v>7.2334088107439127</v>
      </c>
      <c r="J1360" s="53">
        <f t="shared" si="152"/>
        <v>4370448.3667150466</v>
      </c>
      <c r="K1360" s="53">
        <f t="shared" si="153"/>
        <v>604203.14696212672</v>
      </c>
      <c r="L1360" s="6"/>
    </row>
    <row r="1361" spans="1:12" ht="14.4">
      <c r="A1361" s="52" t="s">
        <v>41</v>
      </c>
      <c r="B1361" s="52" t="s">
        <v>2238</v>
      </c>
      <c r="C1361" s="52">
        <v>85</v>
      </c>
      <c r="D1361" s="52">
        <v>3.3359999999999999</v>
      </c>
      <c r="E1361" s="52">
        <f t="shared" si="147"/>
        <v>170726.74999999997</v>
      </c>
      <c r="F1361" s="52">
        <f t="shared" si="148"/>
        <v>283.56</v>
      </c>
      <c r="G1361" s="52">
        <f t="shared" si="149"/>
        <v>45.674999999999997</v>
      </c>
      <c r="H1361" s="53">
        <f t="shared" si="150"/>
        <v>3888307.6178914551</v>
      </c>
      <c r="I1361" s="53">
        <f t="shared" si="151"/>
        <v>8.1293988558505426</v>
      </c>
      <c r="J1361" s="53">
        <f t="shared" si="152"/>
        <v>4370448.3667150466</v>
      </c>
      <c r="K1361" s="53">
        <f t="shared" si="153"/>
        <v>537610.27650522208</v>
      </c>
      <c r="L1361" s="6"/>
    </row>
    <row r="1362" spans="1:12" ht="14.4">
      <c r="A1362" s="52" t="s">
        <v>41</v>
      </c>
      <c r="B1362" s="52" t="s">
        <v>2239</v>
      </c>
      <c r="C1362" s="52">
        <v>85</v>
      </c>
      <c r="D1362" s="52">
        <v>4.0030000000000001</v>
      </c>
      <c r="E1362" s="52">
        <f t="shared" si="147"/>
        <v>204861.86458333334</v>
      </c>
      <c r="F1362" s="52">
        <f t="shared" si="148"/>
        <v>340.255</v>
      </c>
      <c r="G1362" s="52">
        <f t="shared" si="149"/>
        <v>45.674999999999997</v>
      </c>
      <c r="H1362" s="53">
        <f t="shared" si="150"/>
        <v>3888307.6178914551</v>
      </c>
      <c r="I1362" s="53">
        <f t="shared" si="151"/>
        <v>8.9845730634938921</v>
      </c>
      <c r="J1362" s="53">
        <f t="shared" si="152"/>
        <v>4370448.3667150466</v>
      </c>
      <c r="K1362" s="53">
        <f t="shared" si="153"/>
        <v>486439.18145349028</v>
      </c>
      <c r="L1362" s="6"/>
    </row>
    <row r="1363" spans="1:12" ht="14.4">
      <c r="A1363" s="52" t="s">
        <v>41</v>
      </c>
      <c r="B1363" s="52" t="s">
        <v>2240</v>
      </c>
      <c r="C1363" s="52">
        <v>85</v>
      </c>
      <c r="D1363" s="52">
        <v>4.6710000000000003</v>
      </c>
      <c r="E1363" s="52">
        <f t="shared" si="147"/>
        <v>239048.15625</v>
      </c>
      <c r="F1363" s="52">
        <f t="shared" si="148"/>
        <v>397.03500000000003</v>
      </c>
      <c r="G1363" s="52">
        <f t="shared" si="149"/>
        <v>45.674999999999997</v>
      </c>
      <c r="H1363" s="53">
        <f t="shared" si="150"/>
        <v>3888307.6178914551</v>
      </c>
      <c r="I1363" s="53">
        <f t="shared" si="151"/>
        <v>9.8028559991361899</v>
      </c>
      <c r="J1363" s="53">
        <f t="shared" si="152"/>
        <v>4370448.3667150466</v>
      </c>
      <c r="K1363" s="53">
        <f t="shared" si="153"/>
        <v>445834.19027068873</v>
      </c>
      <c r="L1363" s="6"/>
    </row>
    <row r="1364" spans="1:12" ht="14.4">
      <c r="A1364" s="52" t="s">
        <v>41</v>
      </c>
      <c r="B1364" s="52" t="s">
        <v>2241</v>
      </c>
      <c r="C1364" s="52">
        <v>85</v>
      </c>
      <c r="D1364" s="52">
        <v>5.3380000000000001</v>
      </c>
      <c r="E1364" s="52">
        <f t="shared" si="147"/>
        <v>273183.27083333331</v>
      </c>
      <c r="F1364" s="52">
        <f t="shared" si="148"/>
        <v>453.73</v>
      </c>
      <c r="G1364" s="52">
        <f t="shared" si="149"/>
        <v>45.674999999999997</v>
      </c>
      <c r="H1364" s="53">
        <f t="shared" si="150"/>
        <v>3888307.6178914551</v>
      </c>
      <c r="I1364" s="53">
        <f t="shared" si="151"/>
        <v>10.58428991614567</v>
      </c>
      <c r="J1364" s="53">
        <f t="shared" si="152"/>
        <v>4370448.3667150466</v>
      </c>
      <c r="K1364" s="53">
        <f t="shared" si="153"/>
        <v>412918.42923238548</v>
      </c>
      <c r="L1364" s="6"/>
    </row>
    <row r="1365" spans="1:12" ht="14.4">
      <c r="A1365" s="52" t="s">
        <v>41</v>
      </c>
      <c r="B1365" s="52" t="s">
        <v>2242</v>
      </c>
      <c r="C1365" s="52">
        <v>85</v>
      </c>
      <c r="D1365" s="52">
        <v>6.0049999999999999</v>
      </c>
      <c r="E1365" s="52">
        <f t="shared" si="147"/>
        <v>307318.38541666663</v>
      </c>
      <c r="F1365" s="52">
        <f t="shared" si="148"/>
        <v>510.42500000000001</v>
      </c>
      <c r="G1365" s="52">
        <f t="shared" si="149"/>
        <v>45.674999999999997</v>
      </c>
      <c r="H1365" s="53">
        <f t="shared" si="150"/>
        <v>3888307.6178914551</v>
      </c>
      <c r="I1365" s="53">
        <f t="shared" si="151"/>
        <v>11.332404359240703</v>
      </c>
      <c r="J1365" s="53">
        <f t="shared" si="152"/>
        <v>4370448.3667150466</v>
      </c>
      <c r="K1365" s="53">
        <f t="shared" si="153"/>
        <v>385659.4089101032</v>
      </c>
      <c r="L1365" s="6"/>
    </row>
    <row r="1366" spans="1:12" ht="14.4">
      <c r="A1366" s="52" t="s">
        <v>41</v>
      </c>
      <c r="B1366" s="52" t="s">
        <v>2243</v>
      </c>
      <c r="C1366" s="52">
        <v>85</v>
      </c>
      <c r="D1366" s="52">
        <v>6.6719999999999997</v>
      </c>
      <c r="E1366" s="52">
        <f t="shared" si="147"/>
        <v>341453.49999999994</v>
      </c>
      <c r="F1366" s="52">
        <f t="shared" si="148"/>
        <v>567.12</v>
      </c>
      <c r="G1366" s="52">
        <f t="shared" si="149"/>
        <v>45.674999999999997</v>
      </c>
      <c r="H1366" s="53">
        <f t="shared" si="150"/>
        <v>3888307.6178914551</v>
      </c>
      <c r="I1366" s="53">
        <f t="shared" si="151"/>
        <v>12.049285901851155</v>
      </c>
      <c r="J1366" s="53">
        <f t="shared" si="152"/>
        <v>4370448.3667150466</v>
      </c>
      <c r="K1366" s="53">
        <f t="shared" si="153"/>
        <v>362714.30542150274</v>
      </c>
      <c r="L1366" s="6"/>
    </row>
    <row r="1367" spans="1:12" ht="14.4">
      <c r="A1367" s="52" t="s">
        <v>41</v>
      </c>
      <c r="B1367" s="52" t="s">
        <v>2244</v>
      </c>
      <c r="C1367" s="52">
        <v>85</v>
      </c>
      <c r="D1367" s="52">
        <v>7.34</v>
      </c>
      <c r="E1367" s="52">
        <f t="shared" si="147"/>
        <v>375639.79166666663</v>
      </c>
      <c r="F1367" s="52">
        <f t="shared" si="148"/>
        <v>623.9</v>
      </c>
      <c r="G1367" s="52">
        <f t="shared" si="149"/>
        <v>45.674999999999997</v>
      </c>
      <c r="H1367" s="53">
        <f t="shared" si="150"/>
        <v>3888307.6178914551</v>
      </c>
      <c r="I1367" s="53">
        <f t="shared" si="151"/>
        <v>12.737860178330848</v>
      </c>
      <c r="J1367" s="53">
        <f t="shared" si="152"/>
        <v>4370448.3667150466</v>
      </c>
      <c r="K1367" s="53">
        <f t="shared" si="153"/>
        <v>343106.95089508698</v>
      </c>
      <c r="L1367" s="6"/>
    </row>
    <row r="1368" spans="1:12" ht="14.4">
      <c r="A1368" s="52" t="s">
        <v>41</v>
      </c>
      <c r="B1368" s="52" t="s">
        <v>2245</v>
      </c>
      <c r="C1368" s="52">
        <v>85</v>
      </c>
      <c r="D1368" s="52">
        <v>8.0069999999999997</v>
      </c>
      <c r="E1368" s="52">
        <f t="shared" si="147"/>
        <v>409774.90624999994</v>
      </c>
      <c r="F1368" s="52">
        <f t="shared" si="148"/>
        <v>680.59500000000003</v>
      </c>
      <c r="G1368" s="52">
        <f t="shared" si="149"/>
        <v>45.674999999999997</v>
      </c>
      <c r="H1368" s="53">
        <f t="shared" si="150"/>
        <v>3888307.6178914551</v>
      </c>
      <c r="I1368" s="53">
        <f t="shared" si="151"/>
        <v>13.39783003327697</v>
      </c>
      <c r="J1368" s="53">
        <f t="shared" si="152"/>
        <v>4370448.3667150466</v>
      </c>
      <c r="K1368" s="53">
        <f t="shared" si="153"/>
        <v>326205.68822413107</v>
      </c>
      <c r="L1368" s="6"/>
    </row>
    <row r="1369" spans="1:12" ht="14.4">
      <c r="A1369" s="52" t="s">
        <v>41</v>
      </c>
      <c r="B1369" s="52" t="s">
        <v>2246</v>
      </c>
      <c r="C1369" s="52">
        <v>85</v>
      </c>
      <c r="D1369" s="52">
        <v>8.6739999999999995</v>
      </c>
      <c r="E1369" s="52">
        <f t="shared" si="147"/>
        <v>443910.02083333326</v>
      </c>
      <c r="F1369" s="52">
        <f t="shared" si="148"/>
        <v>737.29</v>
      </c>
      <c r="G1369" s="52">
        <f t="shared" si="149"/>
        <v>45.674999999999997</v>
      </c>
      <c r="H1369" s="53">
        <f t="shared" si="150"/>
        <v>3888307.6178914551</v>
      </c>
      <c r="I1369" s="53">
        <f t="shared" si="151"/>
        <v>14.031871454876885</v>
      </c>
      <c r="J1369" s="53">
        <f t="shared" si="152"/>
        <v>4370448.3667150466</v>
      </c>
      <c r="K1369" s="53">
        <f t="shared" si="153"/>
        <v>311465.82127475686</v>
      </c>
      <c r="L1369" s="6"/>
    </row>
    <row r="1370" spans="1:12" ht="14.4">
      <c r="A1370" s="52" t="s">
        <v>41</v>
      </c>
      <c r="B1370" s="52" t="s">
        <v>2247</v>
      </c>
      <c r="C1370" s="52">
        <v>85</v>
      </c>
      <c r="D1370" s="52">
        <v>9.3409999999999993</v>
      </c>
      <c r="E1370" s="52">
        <f t="shared" si="147"/>
        <v>478045.13541666657</v>
      </c>
      <c r="F1370" s="52">
        <f t="shared" si="148"/>
        <v>793.9849999999999</v>
      </c>
      <c r="G1370" s="52">
        <f t="shared" si="149"/>
        <v>45.674999999999997</v>
      </c>
      <c r="H1370" s="53">
        <f t="shared" si="150"/>
        <v>3888307.6178914551</v>
      </c>
      <c r="I1370" s="53">
        <f t="shared" si="151"/>
        <v>14.641482993324765</v>
      </c>
      <c r="J1370" s="53">
        <f t="shared" si="152"/>
        <v>4370448.3667150466</v>
      </c>
      <c r="K1370" s="53">
        <f t="shared" si="153"/>
        <v>298497.65687721584</v>
      </c>
      <c r="L1370" s="6"/>
    </row>
    <row r="1371" spans="1:12" ht="14.4">
      <c r="A1371" s="52" t="s">
        <v>41</v>
      </c>
      <c r="B1371" s="52" t="s">
        <v>2248</v>
      </c>
      <c r="C1371" s="52">
        <v>85</v>
      </c>
      <c r="D1371" s="52">
        <v>10.01</v>
      </c>
      <c r="E1371" s="52">
        <f t="shared" si="147"/>
        <v>512282.60416666663</v>
      </c>
      <c r="F1371" s="52">
        <f t="shared" si="148"/>
        <v>850.85</v>
      </c>
      <c r="G1371" s="52">
        <f t="shared" si="149"/>
        <v>45.674999999999997</v>
      </c>
      <c r="H1371" s="53">
        <f t="shared" si="150"/>
        <v>3888307.6178914551</v>
      </c>
      <c r="I1371" s="53">
        <f t="shared" si="151"/>
        <v>15.229775381867553</v>
      </c>
      <c r="J1371" s="53">
        <f t="shared" si="152"/>
        <v>4370448.3667150466</v>
      </c>
      <c r="K1371" s="53">
        <f t="shared" si="153"/>
        <v>286967.35553424293</v>
      </c>
      <c r="L1371" s="6"/>
    </row>
    <row r="1372" spans="1:12" ht="14.4">
      <c r="A1372" s="52" t="s">
        <v>41</v>
      </c>
      <c r="B1372" s="52" t="s">
        <v>2249</v>
      </c>
      <c r="C1372" s="52">
        <v>85</v>
      </c>
      <c r="D1372" s="52">
        <v>10.68</v>
      </c>
      <c r="E1372" s="52">
        <f t="shared" si="147"/>
        <v>546571.24999999988</v>
      </c>
      <c r="F1372" s="52">
        <f t="shared" si="148"/>
        <v>907.8</v>
      </c>
      <c r="G1372" s="52">
        <f t="shared" si="149"/>
        <v>45.674999999999997</v>
      </c>
      <c r="H1372" s="53">
        <f t="shared" si="150"/>
        <v>3888307.6178914551</v>
      </c>
      <c r="I1372" s="53">
        <f t="shared" si="151"/>
        <v>15.797009445561184</v>
      </c>
      <c r="J1372" s="53">
        <f t="shared" si="152"/>
        <v>4370448.3667150466</v>
      </c>
      <c r="K1372" s="53">
        <f t="shared" si="153"/>
        <v>276663.0216799106</v>
      </c>
      <c r="L1372" s="6"/>
    </row>
    <row r="1373" spans="1:12" ht="14.4">
      <c r="A1373" s="52" t="s">
        <v>41</v>
      </c>
      <c r="B1373" s="52" t="s">
        <v>2250</v>
      </c>
      <c r="C1373" s="52">
        <v>85</v>
      </c>
      <c r="D1373" s="52">
        <v>11.34</v>
      </c>
      <c r="E1373" s="52">
        <f t="shared" si="147"/>
        <v>580348.125</v>
      </c>
      <c r="F1373" s="52">
        <f t="shared" si="148"/>
        <v>963.9</v>
      </c>
      <c r="G1373" s="52">
        <f t="shared" si="149"/>
        <v>45.674999999999997</v>
      </c>
      <c r="H1373" s="53">
        <f t="shared" si="150"/>
        <v>3888307.6178914551</v>
      </c>
      <c r="I1373" s="53">
        <f t="shared" si="151"/>
        <v>16.335484016167584</v>
      </c>
      <c r="J1373" s="53">
        <f t="shared" si="152"/>
        <v>4370448.3667150466</v>
      </c>
      <c r="K1373" s="53">
        <f t="shared" si="153"/>
        <v>267543.24281971192</v>
      </c>
      <c r="L1373" s="6"/>
    </row>
    <row r="1374" spans="1:12" ht="14.4">
      <c r="A1374" s="52" t="s">
        <v>41</v>
      </c>
      <c r="B1374" s="52" t="s">
        <v>2251</v>
      </c>
      <c r="C1374" s="52">
        <v>85</v>
      </c>
      <c r="D1374" s="52">
        <v>12.01</v>
      </c>
      <c r="E1374" s="52">
        <f t="shared" si="147"/>
        <v>614636.77083333326</v>
      </c>
      <c r="F1374" s="52">
        <f t="shared" si="148"/>
        <v>1020.85</v>
      </c>
      <c r="G1374" s="52">
        <f t="shared" si="149"/>
        <v>45.674999999999997</v>
      </c>
      <c r="H1374" s="53">
        <f t="shared" si="150"/>
        <v>3888307.6178914551</v>
      </c>
      <c r="I1374" s="53">
        <f t="shared" si="151"/>
        <v>16.862621371563161</v>
      </c>
      <c r="J1374" s="53">
        <f t="shared" si="152"/>
        <v>4370448.3667150466</v>
      </c>
      <c r="K1374" s="53">
        <f t="shared" si="153"/>
        <v>259179.65365013157</v>
      </c>
      <c r="L1374" s="6"/>
    </row>
    <row r="1375" spans="1:12" ht="14.4">
      <c r="A1375" s="52" t="s">
        <v>41</v>
      </c>
      <c r="B1375" s="52" t="s">
        <v>2252</v>
      </c>
      <c r="C1375" s="52">
        <v>85</v>
      </c>
      <c r="D1375" s="52">
        <v>12.68</v>
      </c>
      <c r="E1375" s="52">
        <f t="shared" si="147"/>
        <v>648925.41666666663</v>
      </c>
      <c r="F1375" s="52">
        <f t="shared" si="148"/>
        <v>1077.8</v>
      </c>
      <c r="G1375" s="52">
        <f t="shared" si="149"/>
        <v>45.674999999999997</v>
      </c>
      <c r="H1375" s="53">
        <f t="shared" si="150"/>
        <v>3888307.6178914551</v>
      </c>
      <c r="I1375" s="53">
        <f t="shared" si="151"/>
        <v>17.371151098692032</v>
      </c>
      <c r="J1375" s="53">
        <f t="shared" si="152"/>
        <v>4370448.3667150466</v>
      </c>
      <c r="K1375" s="53">
        <f t="shared" si="153"/>
        <v>251592.32925238452</v>
      </c>
      <c r="L1375" s="6"/>
    </row>
    <row r="1376" spans="1:12" ht="14.4">
      <c r="A1376" s="52" t="s">
        <v>41</v>
      </c>
      <c r="B1376" s="52" t="s">
        <v>2253</v>
      </c>
      <c r="C1376" s="52">
        <v>85</v>
      </c>
      <c r="D1376" s="52">
        <v>13.35</v>
      </c>
      <c r="E1376" s="52">
        <f t="shared" si="147"/>
        <v>683214.06249999988</v>
      </c>
      <c r="F1376" s="52">
        <f t="shared" si="148"/>
        <v>1134.75</v>
      </c>
      <c r="G1376" s="52">
        <f t="shared" si="149"/>
        <v>45.674999999999997</v>
      </c>
      <c r="H1376" s="53">
        <f t="shared" si="150"/>
        <v>3888307.6178914551</v>
      </c>
      <c r="I1376" s="53">
        <f t="shared" si="151"/>
        <v>17.862041366617408</v>
      </c>
      <c r="J1376" s="53">
        <f t="shared" si="152"/>
        <v>4370448.3667150466</v>
      </c>
      <c r="K1376" s="53">
        <f t="shared" si="153"/>
        <v>244677.98931890461</v>
      </c>
      <c r="L1376" s="6"/>
    </row>
    <row r="1377" spans="1:12" ht="14.4">
      <c r="A1377" s="52" t="s">
        <v>41</v>
      </c>
      <c r="B1377" s="52" t="s">
        <v>2254</v>
      </c>
      <c r="C1377" s="52">
        <v>85</v>
      </c>
      <c r="D1377" s="52">
        <v>14.01</v>
      </c>
      <c r="E1377" s="52">
        <f t="shared" si="147"/>
        <v>716990.9375</v>
      </c>
      <c r="F1377" s="52">
        <f t="shared" si="148"/>
        <v>1190.8499999999999</v>
      </c>
      <c r="G1377" s="52">
        <f t="shared" si="149"/>
        <v>45.674999999999997</v>
      </c>
      <c r="H1377" s="53">
        <f t="shared" si="150"/>
        <v>3888307.6178914551</v>
      </c>
      <c r="I1377" s="53">
        <f t="shared" si="151"/>
        <v>18.329236289654705</v>
      </c>
      <c r="J1377" s="53">
        <f t="shared" si="152"/>
        <v>4370448.3667150466</v>
      </c>
      <c r="K1377" s="53">
        <f t="shared" si="153"/>
        <v>238441.37844312657</v>
      </c>
      <c r="L1377" s="6"/>
    </row>
    <row r="1378" spans="1:12" ht="14.4">
      <c r="A1378" s="52" t="s">
        <v>41</v>
      </c>
      <c r="B1378" s="52" t="s">
        <v>2255</v>
      </c>
      <c r="C1378" s="52">
        <v>85</v>
      </c>
      <c r="D1378" s="52">
        <v>14.68</v>
      </c>
      <c r="E1378" s="52">
        <f t="shared" si="147"/>
        <v>751279.58333333326</v>
      </c>
      <c r="F1378" s="52">
        <f t="shared" si="148"/>
        <v>1247.8</v>
      </c>
      <c r="G1378" s="52">
        <f t="shared" si="149"/>
        <v>45.674999999999997</v>
      </c>
      <c r="H1378" s="53">
        <f t="shared" si="150"/>
        <v>3888307.6178914551</v>
      </c>
      <c r="I1378" s="53">
        <f t="shared" si="151"/>
        <v>18.787724932396941</v>
      </c>
      <c r="J1378" s="53">
        <f t="shared" si="152"/>
        <v>4370448.3667150466</v>
      </c>
      <c r="K1378" s="53">
        <f t="shared" si="153"/>
        <v>232622.5438386522</v>
      </c>
      <c r="L1378" s="6"/>
    </row>
    <row r="1379" spans="1:12" ht="14.4">
      <c r="A1379" s="52" t="s">
        <v>41</v>
      </c>
      <c r="B1379" s="52" t="s">
        <v>2256</v>
      </c>
      <c r="C1379" s="52">
        <v>85</v>
      </c>
      <c r="D1379" s="52">
        <v>15.35</v>
      </c>
      <c r="E1379" s="52">
        <f t="shared" si="147"/>
        <v>785568.22916666663</v>
      </c>
      <c r="F1379" s="52">
        <f t="shared" si="148"/>
        <v>1304.75</v>
      </c>
      <c r="G1379" s="52">
        <f t="shared" si="149"/>
        <v>45.674999999999997</v>
      </c>
      <c r="H1379" s="53">
        <f t="shared" si="150"/>
        <v>3888307.6178914551</v>
      </c>
      <c r="I1379" s="53">
        <f t="shared" si="151"/>
        <v>19.231092734423587</v>
      </c>
      <c r="J1379" s="53">
        <f t="shared" si="152"/>
        <v>4370448.3667150466</v>
      </c>
      <c r="K1379" s="53">
        <f t="shared" si="153"/>
        <v>227259.49206682155</v>
      </c>
      <c r="L1379" s="6"/>
    </row>
    <row r="1380" spans="1:12" ht="14.4">
      <c r="A1380" s="52" t="s">
        <v>41</v>
      </c>
      <c r="B1380" s="52" t="s">
        <v>2257</v>
      </c>
      <c r="C1380" s="52">
        <v>85</v>
      </c>
      <c r="D1380" s="52">
        <v>16.010000000000002</v>
      </c>
      <c r="E1380" s="52">
        <f t="shared" si="147"/>
        <v>819345.10416666674</v>
      </c>
      <c r="F1380" s="52">
        <f t="shared" si="148"/>
        <v>1360.8500000000001</v>
      </c>
      <c r="G1380" s="52">
        <f t="shared" si="149"/>
        <v>45.674999999999997</v>
      </c>
      <c r="H1380" s="53">
        <f t="shared" si="150"/>
        <v>3888307.6178914551</v>
      </c>
      <c r="I1380" s="53">
        <f t="shared" si="151"/>
        <v>19.653775196226029</v>
      </c>
      <c r="J1380" s="53">
        <f t="shared" si="152"/>
        <v>4370448.3667150466</v>
      </c>
      <c r="K1380" s="53">
        <f t="shared" si="153"/>
        <v>222371.95261876567</v>
      </c>
      <c r="L1380" s="6"/>
    </row>
    <row r="1381" spans="1:12" ht="14.4">
      <c r="A1381" s="52" t="s">
        <v>41</v>
      </c>
      <c r="B1381" s="52" t="s">
        <v>2258</v>
      </c>
      <c r="C1381" s="52">
        <v>85</v>
      </c>
      <c r="D1381" s="52">
        <v>16.68</v>
      </c>
      <c r="E1381" s="52">
        <f t="shared" si="147"/>
        <v>853633.74999999988</v>
      </c>
      <c r="F1381" s="52">
        <f t="shared" si="148"/>
        <v>1417.8</v>
      </c>
      <c r="G1381" s="52">
        <f t="shared" si="149"/>
        <v>45.674999999999997</v>
      </c>
      <c r="H1381" s="53">
        <f t="shared" si="150"/>
        <v>3888307.6178914551</v>
      </c>
      <c r="I1381" s="53">
        <f t="shared" si="151"/>
        <v>20.069261559920164</v>
      </c>
      <c r="J1381" s="53">
        <f t="shared" si="152"/>
        <v>4370448.3667150466</v>
      </c>
      <c r="K1381" s="53">
        <f t="shared" si="153"/>
        <v>217768.26983226743</v>
      </c>
      <c r="L1381" s="6"/>
    </row>
    <row r="1382" spans="1:12" ht="14.4">
      <c r="A1382" s="52" t="s">
        <v>41</v>
      </c>
      <c r="B1382" s="52" t="s">
        <v>2259</v>
      </c>
      <c r="C1382" s="52">
        <v>85</v>
      </c>
      <c r="D1382" s="52">
        <v>17.350000000000001</v>
      </c>
      <c r="E1382" s="52">
        <f t="shared" si="147"/>
        <v>887922.39583333337</v>
      </c>
      <c r="F1382" s="52">
        <f t="shared" si="148"/>
        <v>1474.7500000000002</v>
      </c>
      <c r="G1382" s="52">
        <f t="shared" si="149"/>
        <v>45.674999999999997</v>
      </c>
      <c r="H1382" s="53">
        <f t="shared" si="150"/>
        <v>3888307.6178914551</v>
      </c>
      <c r="I1382" s="53">
        <f t="shared" si="151"/>
        <v>20.471688135857637</v>
      </c>
      <c r="J1382" s="53">
        <f t="shared" si="152"/>
        <v>4370448.3667150466</v>
      </c>
      <c r="K1382" s="53">
        <f t="shared" si="153"/>
        <v>213487.44362024017</v>
      </c>
      <c r="L1382" s="6"/>
    </row>
    <row r="1383" spans="1:12" ht="14.4">
      <c r="A1383" s="52" t="s">
        <v>41</v>
      </c>
      <c r="B1383" s="52" t="s">
        <v>2260</v>
      </c>
      <c r="C1383" s="52">
        <v>85</v>
      </c>
      <c r="D1383" s="52">
        <v>18.02</v>
      </c>
      <c r="E1383" s="52">
        <f t="shared" si="147"/>
        <v>922211.04166666651</v>
      </c>
      <c r="F1383" s="52">
        <f t="shared" si="148"/>
        <v>1531.7</v>
      </c>
      <c r="G1383" s="52">
        <f t="shared" si="149"/>
        <v>45.674999999999997</v>
      </c>
      <c r="H1383" s="53">
        <f t="shared" si="150"/>
        <v>3888307.6178914551</v>
      </c>
      <c r="I1383" s="53">
        <f t="shared" si="151"/>
        <v>20.861661149698659</v>
      </c>
      <c r="J1383" s="53">
        <f t="shared" si="152"/>
        <v>4370448.3667150466</v>
      </c>
      <c r="K1383" s="53">
        <f t="shared" si="153"/>
        <v>209496.6616202649</v>
      </c>
      <c r="L1383" s="6"/>
    </row>
    <row r="1384" spans="1:12" ht="14.4">
      <c r="A1384" s="52" t="s">
        <v>41</v>
      </c>
      <c r="B1384" s="52" t="s">
        <v>2261</v>
      </c>
      <c r="C1384" s="52">
        <v>85</v>
      </c>
      <c r="D1384" s="52">
        <v>18.68</v>
      </c>
      <c r="E1384" s="52">
        <f t="shared" si="147"/>
        <v>955987.91666666663</v>
      </c>
      <c r="F1384" s="52">
        <f t="shared" si="148"/>
        <v>1587.8</v>
      </c>
      <c r="G1384" s="52">
        <f t="shared" si="149"/>
        <v>45.674999999999997</v>
      </c>
      <c r="H1384" s="53">
        <f t="shared" si="150"/>
        <v>3888307.6178914551</v>
      </c>
      <c r="I1384" s="53">
        <f t="shared" si="151"/>
        <v>21.234191484579334</v>
      </c>
      <c r="J1384" s="53">
        <f t="shared" si="152"/>
        <v>4370448.3667150466</v>
      </c>
      <c r="K1384" s="53">
        <f t="shared" si="153"/>
        <v>205821.27508311055</v>
      </c>
      <c r="L1384" s="6"/>
    </row>
    <row r="1385" spans="1:12" ht="14.4">
      <c r="A1385" s="52" t="s">
        <v>41</v>
      </c>
      <c r="B1385" s="52" t="s">
        <v>2262</v>
      </c>
      <c r="C1385" s="52">
        <v>85</v>
      </c>
      <c r="D1385" s="52">
        <v>19.350000000000001</v>
      </c>
      <c r="E1385" s="52">
        <f t="shared" si="147"/>
        <v>990276.5625</v>
      </c>
      <c r="F1385" s="52">
        <f t="shared" si="148"/>
        <v>1644.7500000000002</v>
      </c>
      <c r="G1385" s="52">
        <f t="shared" si="149"/>
        <v>45.674999999999997</v>
      </c>
      <c r="H1385" s="53">
        <f t="shared" si="150"/>
        <v>3888307.6178914551</v>
      </c>
      <c r="I1385" s="53">
        <f t="shared" si="151"/>
        <v>21.601096641968237</v>
      </c>
      <c r="J1385" s="53">
        <f t="shared" si="152"/>
        <v>4370448.3667150466</v>
      </c>
      <c r="K1385" s="53">
        <f t="shared" si="153"/>
        <v>202325.3003842319</v>
      </c>
      <c r="L1385" s="6"/>
    </row>
    <row r="1386" spans="1:12" ht="14.4">
      <c r="A1386" s="52" t="s">
        <v>41</v>
      </c>
      <c r="B1386" s="52" t="s">
        <v>2263</v>
      </c>
      <c r="C1386" s="52">
        <v>85</v>
      </c>
      <c r="D1386" s="52">
        <v>20.02</v>
      </c>
      <c r="E1386" s="52">
        <f t="shared" si="147"/>
        <v>1024565.2083333333</v>
      </c>
      <c r="F1386" s="52">
        <f t="shared" si="148"/>
        <v>1701.7</v>
      </c>
      <c r="G1386" s="52">
        <f t="shared" si="149"/>
        <v>45.674999999999997</v>
      </c>
      <c r="H1386" s="53">
        <f t="shared" si="150"/>
        <v>3888307.6178914551</v>
      </c>
      <c r="I1386" s="53">
        <f t="shared" si="151"/>
        <v>21.957148772246772</v>
      </c>
      <c r="J1386" s="53">
        <f t="shared" si="152"/>
        <v>4370448.3667150466</v>
      </c>
      <c r="K1386" s="53">
        <f t="shared" si="153"/>
        <v>199044.43933263194</v>
      </c>
      <c r="L1386" s="6"/>
    </row>
    <row r="1387" spans="1:12" ht="14.4">
      <c r="A1387" s="52" t="s">
        <v>41</v>
      </c>
      <c r="B1387" s="52" t="s">
        <v>2264</v>
      </c>
      <c r="C1387" s="52">
        <v>85</v>
      </c>
      <c r="D1387" s="52">
        <v>20.68</v>
      </c>
      <c r="E1387" s="52">
        <f t="shared" si="147"/>
        <v>1058342.0833333333</v>
      </c>
      <c r="F1387" s="52">
        <f t="shared" si="148"/>
        <v>1757.8</v>
      </c>
      <c r="G1387" s="52">
        <f t="shared" si="149"/>
        <v>45.674999999999997</v>
      </c>
      <c r="H1387" s="53">
        <f t="shared" si="150"/>
        <v>3888307.6178914551</v>
      </c>
      <c r="I1387" s="53">
        <f t="shared" si="151"/>
        <v>22.297737184468534</v>
      </c>
      <c r="J1387" s="53">
        <f t="shared" si="152"/>
        <v>4370448.3667150466</v>
      </c>
      <c r="K1387" s="53">
        <f t="shared" si="153"/>
        <v>196004.12053287981</v>
      </c>
      <c r="L1387" s="6"/>
    </row>
    <row r="1388" spans="1:12" ht="14.4">
      <c r="A1388" s="52" t="s">
        <v>41</v>
      </c>
      <c r="B1388" s="52" t="s">
        <v>2265</v>
      </c>
      <c r="C1388" s="52">
        <v>85</v>
      </c>
      <c r="D1388" s="52">
        <v>21.35</v>
      </c>
      <c r="E1388" s="52">
        <f t="shared" si="147"/>
        <v>1092630.7291666667</v>
      </c>
      <c r="F1388" s="52">
        <f t="shared" si="148"/>
        <v>1814.7500000000002</v>
      </c>
      <c r="G1388" s="52">
        <f t="shared" si="149"/>
        <v>45.674999999999997</v>
      </c>
      <c r="H1388" s="53">
        <f t="shared" si="150"/>
        <v>3888307.6178914551</v>
      </c>
      <c r="I1388" s="53">
        <f t="shared" si="151"/>
        <v>22.633624646881859</v>
      </c>
      <c r="J1388" s="53">
        <f t="shared" si="152"/>
        <v>4370448.3667150466</v>
      </c>
      <c r="K1388" s="53">
        <f t="shared" si="153"/>
        <v>193095.38065159816</v>
      </c>
      <c r="L1388" s="6"/>
    </row>
    <row r="1389" spans="1:12" ht="14.4">
      <c r="A1389" s="52" t="s">
        <v>41</v>
      </c>
      <c r="B1389" s="52" t="s">
        <v>2266</v>
      </c>
      <c r="C1389" s="52">
        <v>85</v>
      </c>
      <c r="D1389" s="52">
        <v>22.02</v>
      </c>
      <c r="E1389" s="52">
        <f t="shared" si="147"/>
        <v>1126919.375</v>
      </c>
      <c r="F1389" s="52">
        <f t="shared" si="148"/>
        <v>1871.7</v>
      </c>
      <c r="G1389" s="52">
        <f t="shared" si="149"/>
        <v>45.674999999999997</v>
      </c>
      <c r="H1389" s="53">
        <f t="shared" si="150"/>
        <v>3888307.6178914551</v>
      </c>
      <c r="I1389" s="53">
        <f t="shared" si="151"/>
        <v>22.95999668126608</v>
      </c>
      <c r="J1389" s="53">
        <f t="shared" si="152"/>
        <v>4370448.3667150466</v>
      </c>
      <c r="K1389" s="53">
        <f t="shared" si="153"/>
        <v>190350.56613405605</v>
      </c>
      <c r="L1389" s="6"/>
    </row>
    <row r="1390" spans="1:12" ht="14.4">
      <c r="A1390" s="52" t="s">
        <v>41</v>
      </c>
      <c r="B1390" s="52" t="s">
        <v>2267</v>
      </c>
      <c r="C1390" s="52">
        <v>85</v>
      </c>
      <c r="D1390" s="52">
        <v>22.69</v>
      </c>
      <c r="E1390" s="52">
        <f t="shared" si="147"/>
        <v>1161208.0208333333</v>
      </c>
      <c r="F1390" s="52">
        <f t="shared" si="148"/>
        <v>1928.65</v>
      </c>
      <c r="G1390" s="52">
        <f t="shared" si="149"/>
        <v>45.674999999999997</v>
      </c>
      <c r="H1390" s="53">
        <f t="shared" si="150"/>
        <v>3888307.6178914551</v>
      </c>
      <c r="I1390" s="53">
        <f t="shared" si="151"/>
        <v>23.277251987104613</v>
      </c>
      <c r="J1390" s="53">
        <f t="shared" si="152"/>
        <v>4370448.3667150466</v>
      </c>
      <c r="K1390" s="53">
        <f t="shared" si="153"/>
        <v>187756.19944898286</v>
      </c>
      <c r="L1390" s="6"/>
    </row>
    <row r="1391" spans="1:12" ht="14.4">
      <c r="A1391" s="52" t="s">
        <v>41</v>
      </c>
      <c r="B1391" s="52" t="s">
        <v>2268</v>
      </c>
      <c r="C1391" s="52">
        <v>85</v>
      </c>
      <c r="D1391" s="52">
        <v>23.35</v>
      </c>
      <c r="E1391" s="52">
        <f t="shared" si="147"/>
        <v>1194984.8958333333</v>
      </c>
      <c r="F1391" s="52">
        <f t="shared" si="148"/>
        <v>1984.7500000000002</v>
      </c>
      <c r="G1391" s="52">
        <f t="shared" si="149"/>
        <v>45.674999999999997</v>
      </c>
      <c r="H1391" s="53">
        <f t="shared" si="150"/>
        <v>3888307.6178914551</v>
      </c>
      <c r="I1391" s="53">
        <f t="shared" si="151"/>
        <v>23.581225083594418</v>
      </c>
      <c r="J1391" s="53">
        <f t="shared" si="152"/>
        <v>4370448.3667150466</v>
      </c>
      <c r="K1391" s="53">
        <f t="shared" si="153"/>
        <v>185335.93361761305</v>
      </c>
      <c r="L1391" s="6"/>
    </row>
    <row r="1392" spans="1:12" ht="14.4">
      <c r="A1392" s="52" t="s">
        <v>41</v>
      </c>
      <c r="B1392" s="52" t="s">
        <v>2269</v>
      </c>
      <c r="C1392" s="52">
        <v>85</v>
      </c>
      <c r="D1392" s="52">
        <v>24.02</v>
      </c>
      <c r="E1392" s="52">
        <f t="shared" si="147"/>
        <v>1229273.5416666665</v>
      </c>
      <c r="F1392" s="52">
        <f t="shared" si="148"/>
        <v>2041.7</v>
      </c>
      <c r="G1392" s="52">
        <f t="shared" si="149"/>
        <v>45.674999999999997</v>
      </c>
      <c r="H1392" s="53">
        <f t="shared" si="150"/>
        <v>3888307.6178914551</v>
      </c>
      <c r="I1392" s="53">
        <f t="shared" si="151"/>
        <v>23.881479259712808</v>
      </c>
      <c r="J1392" s="53">
        <f t="shared" si="152"/>
        <v>4370448.3667150466</v>
      </c>
      <c r="K1392" s="53">
        <f t="shared" si="153"/>
        <v>183005.76439114619</v>
      </c>
      <c r="L1392" s="6"/>
    </row>
    <row r="1393" spans="1:12" ht="14.4">
      <c r="A1393" s="52" t="s">
        <v>41</v>
      </c>
      <c r="B1393" s="52" t="s">
        <v>2270</v>
      </c>
      <c r="C1393" s="52">
        <v>85</v>
      </c>
      <c r="D1393" s="52">
        <v>24.69</v>
      </c>
      <c r="E1393" s="52">
        <f t="shared" si="147"/>
        <v>1263562.1875</v>
      </c>
      <c r="F1393" s="52">
        <f t="shared" si="148"/>
        <v>2098.65</v>
      </c>
      <c r="G1393" s="52">
        <f t="shared" si="149"/>
        <v>45.674999999999997</v>
      </c>
      <c r="H1393" s="53">
        <f t="shared" si="150"/>
        <v>3888307.6178914551</v>
      </c>
      <c r="I1393" s="53">
        <f t="shared" si="151"/>
        <v>24.173681953009236</v>
      </c>
      <c r="J1393" s="53">
        <f t="shared" si="152"/>
        <v>4370448.3667150466</v>
      </c>
      <c r="K1393" s="53">
        <f t="shared" si="153"/>
        <v>180793.65713550293</v>
      </c>
      <c r="L1393" s="6"/>
    </row>
    <row r="1394" spans="1:12" ht="14.4">
      <c r="A1394" s="52" t="s">
        <v>41</v>
      </c>
      <c r="B1394" s="52" t="s">
        <v>2271</v>
      </c>
      <c r="C1394" s="52">
        <v>85</v>
      </c>
      <c r="D1394" s="52">
        <v>25.36</v>
      </c>
      <c r="E1394" s="52">
        <f t="shared" si="147"/>
        <v>1297850.8333333333</v>
      </c>
      <c r="F1394" s="52">
        <f t="shared" si="148"/>
        <v>2155.6</v>
      </c>
      <c r="G1394" s="52">
        <f t="shared" si="149"/>
        <v>45.674999999999997</v>
      </c>
      <c r="H1394" s="53">
        <f t="shared" si="150"/>
        <v>3888307.6178914551</v>
      </c>
      <c r="I1394" s="53">
        <f t="shared" si="151"/>
        <v>24.458152736212114</v>
      </c>
      <c r="J1394" s="53">
        <f t="shared" si="152"/>
        <v>4370448.3667150466</v>
      </c>
      <c r="K1394" s="53">
        <f t="shared" si="153"/>
        <v>178690.86082876049</v>
      </c>
      <c r="L1394" s="6"/>
    </row>
    <row r="1395" spans="1:12" ht="14.4">
      <c r="A1395" s="52" t="s">
        <v>41</v>
      </c>
      <c r="B1395" s="52" t="s">
        <v>2272</v>
      </c>
      <c r="C1395" s="52">
        <v>85</v>
      </c>
      <c r="D1395" s="52">
        <v>26.02</v>
      </c>
      <c r="E1395" s="52">
        <f t="shared" si="147"/>
        <v>1331627.708333333</v>
      </c>
      <c r="F1395" s="52">
        <f t="shared" si="148"/>
        <v>2211.6999999999998</v>
      </c>
      <c r="G1395" s="52">
        <f t="shared" si="149"/>
        <v>45.674999999999997</v>
      </c>
      <c r="H1395" s="53">
        <f t="shared" si="150"/>
        <v>3888307.6178914551</v>
      </c>
      <c r="I1395" s="53">
        <f t="shared" si="151"/>
        <v>24.731112736218194</v>
      </c>
      <c r="J1395" s="53">
        <f t="shared" si="152"/>
        <v>4370448.3667150466</v>
      </c>
      <c r="K1395" s="53">
        <f t="shared" si="153"/>
        <v>176718.63022623389</v>
      </c>
      <c r="L1395" s="6"/>
    </row>
    <row r="1396" spans="1:12" ht="14.4">
      <c r="A1396" s="52" t="s">
        <v>41</v>
      </c>
      <c r="B1396" s="52" t="s">
        <v>2273</v>
      </c>
      <c r="C1396" s="52">
        <v>85</v>
      </c>
      <c r="D1396" s="52">
        <v>26.69</v>
      </c>
      <c r="E1396" s="52">
        <f t="shared" si="147"/>
        <v>1365916.3541666667</v>
      </c>
      <c r="F1396" s="52">
        <f t="shared" si="148"/>
        <v>2268.65</v>
      </c>
      <c r="G1396" s="52">
        <f t="shared" si="149"/>
        <v>45.674999999999997</v>
      </c>
      <c r="H1396" s="53">
        <f t="shared" si="150"/>
        <v>3888307.6178914551</v>
      </c>
      <c r="I1396" s="53">
        <f t="shared" si="151"/>
        <v>25.001117281326469</v>
      </c>
      <c r="J1396" s="53">
        <f t="shared" si="152"/>
        <v>4370448.3667150466</v>
      </c>
      <c r="K1396" s="53">
        <f t="shared" si="153"/>
        <v>174810.12218519405</v>
      </c>
      <c r="L1396" s="6"/>
    </row>
    <row r="1397" spans="1:12" ht="14.4">
      <c r="A1397" s="52" t="s">
        <v>41</v>
      </c>
      <c r="B1397" s="52" t="s">
        <v>2274</v>
      </c>
      <c r="C1397" s="52">
        <v>85</v>
      </c>
      <c r="D1397" s="52">
        <v>27.36</v>
      </c>
      <c r="E1397" s="52">
        <f t="shared" si="147"/>
        <v>1400204.9999999998</v>
      </c>
      <c r="F1397" s="52">
        <f t="shared" si="148"/>
        <v>2325.6</v>
      </c>
      <c r="G1397" s="52">
        <f t="shared" si="149"/>
        <v>45.674999999999997</v>
      </c>
      <c r="H1397" s="53">
        <f t="shared" si="150"/>
        <v>3888307.6178914551</v>
      </c>
      <c r="I1397" s="53">
        <f t="shared" si="151"/>
        <v>25.264248740153739</v>
      </c>
      <c r="J1397" s="53">
        <f t="shared" si="152"/>
        <v>4370448.3667150466</v>
      </c>
      <c r="K1397" s="53">
        <f t="shared" si="153"/>
        <v>172989.44495305233</v>
      </c>
      <c r="L1397" s="6"/>
    </row>
    <row r="1398" spans="1:12" ht="14.4">
      <c r="A1398" s="52" t="s">
        <v>41</v>
      </c>
      <c r="B1398" s="52" t="s">
        <v>2275</v>
      </c>
      <c r="C1398" s="52">
        <v>85</v>
      </c>
      <c r="D1398" s="52">
        <v>28.03</v>
      </c>
      <c r="E1398" s="52">
        <f t="shared" si="147"/>
        <v>1434493.6458333335</v>
      </c>
      <c r="F1398" s="52">
        <f t="shared" si="148"/>
        <v>2382.5500000000002</v>
      </c>
      <c r="G1398" s="52">
        <f t="shared" si="149"/>
        <v>45.674999999999997</v>
      </c>
      <c r="H1398" s="53">
        <f t="shared" si="150"/>
        <v>3888307.6178914551</v>
      </c>
      <c r="I1398" s="53">
        <f t="shared" si="151"/>
        <v>25.520766250684705</v>
      </c>
      <c r="J1398" s="53">
        <f t="shared" si="152"/>
        <v>4370448.3667150466</v>
      </c>
      <c r="K1398" s="53">
        <f t="shared" si="153"/>
        <v>171250.67185621004</v>
      </c>
      <c r="L1398" s="6"/>
    </row>
    <row r="1399" spans="1:12" ht="14.4">
      <c r="A1399" s="52" t="s">
        <v>41</v>
      </c>
      <c r="B1399" s="52" t="s">
        <v>2276</v>
      </c>
      <c r="C1399" s="52">
        <v>85</v>
      </c>
      <c r="D1399" s="52">
        <v>28.69</v>
      </c>
      <c r="E1399" s="52">
        <f t="shared" si="147"/>
        <v>1468270.5208333333</v>
      </c>
      <c r="F1399" s="52">
        <f t="shared" si="148"/>
        <v>2438.65</v>
      </c>
      <c r="G1399" s="52">
        <f t="shared" si="149"/>
        <v>45.674999999999997</v>
      </c>
      <c r="H1399" s="53">
        <f t="shared" si="150"/>
        <v>3888307.6178914551</v>
      </c>
      <c r="I1399" s="53">
        <f t="shared" si="151"/>
        <v>25.767228162995053</v>
      </c>
      <c r="J1399" s="53">
        <f t="shared" si="152"/>
        <v>4370448.3667150466</v>
      </c>
      <c r="K1399" s="53">
        <f t="shared" si="153"/>
        <v>169612.66998021753</v>
      </c>
      <c r="L1399" s="6"/>
    </row>
    <row r="1400" spans="1:12" ht="14.4">
      <c r="A1400" s="52" t="s">
        <v>41</v>
      </c>
      <c r="B1400" s="52" t="s">
        <v>2277</v>
      </c>
      <c r="C1400" s="52">
        <v>85</v>
      </c>
      <c r="D1400" s="52">
        <v>29.36</v>
      </c>
      <c r="E1400" s="52">
        <f t="shared" si="147"/>
        <v>1502559.1666666665</v>
      </c>
      <c r="F1400" s="52">
        <f t="shared" si="148"/>
        <v>2495.6</v>
      </c>
      <c r="G1400" s="52">
        <f t="shared" si="149"/>
        <v>45.674999999999997</v>
      </c>
      <c r="H1400" s="53">
        <f t="shared" si="150"/>
        <v>3888307.6178914551</v>
      </c>
      <c r="I1400" s="53">
        <f t="shared" si="151"/>
        <v>26.011334396598095</v>
      </c>
      <c r="J1400" s="53">
        <f t="shared" si="152"/>
        <v>4370448.3667150466</v>
      </c>
      <c r="K1400" s="53">
        <f t="shared" si="153"/>
        <v>168020.92119067285</v>
      </c>
      <c r="L1400" s="6"/>
    </row>
    <row r="1401" spans="1:12" ht="14.4">
      <c r="A1401" s="52" t="s">
        <v>41</v>
      </c>
      <c r="B1401" s="52" t="s">
        <v>2278</v>
      </c>
      <c r="C1401" s="52">
        <v>85</v>
      </c>
      <c r="D1401" s="52">
        <v>30.03</v>
      </c>
      <c r="E1401" s="52">
        <f t="shared" si="147"/>
        <v>1536847.8125</v>
      </c>
      <c r="F1401" s="52">
        <f t="shared" si="148"/>
        <v>2552.5500000000002</v>
      </c>
      <c r="G1401" s="52">
        <f t="shared" si="149"/>
        <v>45.674999999999997</v>
      </c>
      <c r="H1401" s="53">
        <f t="shared" si="150"/>
        <v>3888307.6178914551</v>
      </c>
      <c r="I1401" s="53">
        <f t="shared" si="151"/>
        <v>26.24952675427603</v>
      </c>
      <c r="J1401" s="53">
        <f t="shared" si="152"/>
        <v>4370448.3667150466</v>
      </c>
      <c r="K1401" s="53">
        <f t="shared" si="153"/>
        <v>166496.27277577884</v>
      </c>
      <c r="L1401" s="6"/>
    </row>
    <row r="1402" spans="1:12" ht="14.4">
      <c r="A1402" s="52" t="s">
        <v>41</v>
      </c>
      <c r="B1402" s="52" t="s">
        <v>2279</v>
      </c>
      <c r="C1402" s="52">
        <v>90</v>
      </c>
      <c r="D1402" s="52">
        <v>0.70699999999999996</v>
      </c>
      <c r="E1402" s="52">
        <f t="shared" si="147"/>
        <v>42950.249999999993</v>
      </c>
      <c r="F1402" s="52">
        <f t="shared" si="148"/>
        <v>63.629999999999995</v>
      </c>
      <c r="G1402" s="52">
        <f t="shared" si="149"/>
        <v>48.174999999999997</v>
      </c>
      <c r="H1402" s="53">
        <f t="shared" si="150"/>
        <v>4358356.3485870305</v>
      </c>
      <c r="I1402" s="53">
        <f t="shared" si="151"/>
        <v>4.4691610392646242</v>
      </c>
      <c r="J1402" s="53">
        <f t="shared" si="152"/>
        <v>4840497.0974106221</v>
      </c>
      <c r="K1402" s="53">
        <f t="shared" si="153"/>
        <v>1083088.5382924352</v>
      </c>
      <c r="L1402" s="6"/>
    </row>
    <row r="1403" spans="1:12" ht="14.4">
      <c r="A1403" s="52" t="s">
        <v>41</v>
      </c>
      <c r="B1403" s="52" t="s">
        <v>2280</v>
      </c>
      <c r="C1403" s="52">
        <v>90</v>
      </c>
      <c r="D1403" s="52">
        <v>1.413</v>
      </c>
      <c r="E1403" s="52">
        <f t="shared" si="147"/>
        <v>85839.75</v>
      </c>
      <c r="F1403" s="52">
        <f t="shared" si="148"/>
        <v>127.17</v>
      </c>
      <c r="G1403" s="52">
        <f t="shared" si="149"/>
        <v>48.174999999999997</v>
      </c>
      <c r="H1403" s="53">
        <f t="shared" si="150"/>
        <v>4358356.3485870305</v>
      </c>
      <c r="I1403" s="53">
        <f t="shared" si="151"/>
        <v>5.689285192078775</v>
      </c>
      <c r="J1403" s="53">
        <f t="shared" si="152"/>
        <v>4840497.0974106221</v>
      </c>
      <c r="K1403" s="53">
        <f t="shared" si="153"/>
        <v>850809.36075239722</v>
      </c>
      <c r="L1403" s="6"/>
    </row>
    <row r="1404" spans="1:12" ht="14.4">
      <c r="A1404" s="52" t="s">
        <v>41</v>
      </c>
      <c r="B1404" s="52" t="s">
        <v>2281</v>
      </c>
      <c r="C1404" s="52">
        <v>90</v>
      </c>
      <c r="D1404" s="52">
        <v>2.12</v>
      </c>
      <c r="E1404" s="52">
        <f t="shared" si="147"/>
        <v>128790</v>
      </c>
      <c r="F1404" s="52">
        <f t="shared" si="148"/>
        <v>190.8</v>
      </c>
      <c r="G1404" s="52">
        <f t="shared" si="149"/>
        <v>48.174999999999997</v>
      </c>
      <c r="H1404" s="53">
        <f t="shared" si="150"/>
        <v>4358356.3485870305</v>
      </c>
      <c r="I1404" s="53">
        <f t="shared" si="151"/>
        <v>6.844725633300679</v>
      </c>
      <c r="J1404" s="53">
        <f t="shared" si="152"/>
        <v>4840497.0974106221</v>
      </c>
      <c r="K1404" s="53">
        <f t="shared" si="153"/>
        <v>707186.43182143546</v>
      </c>
      <c r="L1404" s="6"/>
    </row>
    <row r="1405" spans="1:12" ht="14.4">
      <c r="A1405" s="52" t="s">
        <v>41</v>
      </c>
      <c r="B1405" s="52" t="s">
        <v>2282</v>
      </c>
      <c r="C1405" s="52">
        <v>90</v>
      </c>
      <c r="D1405" s="52">
        <v>2.8260000000000001</v>
      </c>
      <c r="E1405" s="52">
        <f t="shared" si="147"/>
        <v>171679.5</v>
      </c>
      <c r="F1405" s="52">
        <f t="shared" si="148"/>
        <v>254.34</v>
      </c>
      <c r="G1405" s="52">
        <f t="shared" si="149"/>
        <v>48.174999999999997</v>
      </c>
      <c r="H1405" s="53">
        <f t="shared" si="150"/>
        <v>4358356.3485870305</v>
      </c>
      <c r="I1405" s="53">
        <f t="shared" si="151"/>
        <v>7.9374765135857368</v>
      </c>
      <c r="J1405" s="53">
        <f t="shared" si="152"/>
        <v>4840497.0974106221</v>
      </c>
      <c r="K1405" s="53">
        <f t="shared" si="153"/>
        <v>609828.21040486312</v>
      </c>
      <c r="L1405" s="6"/>
    </row>
    <row r="1406" spans="1:12" ht="14.4">
      <c r="A1406" s="52" t="s">
        <v>41</v>
      </c>
      <c r="B1406" s="52" t="s">
        <v>2283</v>
      </c>
      <c r="C1406" s="52">
        <v>90</v>
      </c>
      <c r="D1406" s="52">
        <v>3.532</v>
      </c>
      <c r="E1406" s="52">
        <f t="shared" si="147"/>
        <v>214569</v>
      </c>
      <c r="F1406" s="52">
        <f t="shared" si="148"/>
        <v>317.88</v>
      </c>
      <c r="G1406" s="52">
        <f t="shared" si="149"/>
        <v>48.174999999999997</v>
      </c>
      <c r="H1406" s="53">
        <f t="shared" si="150"/>
        <v>4358356.3485870305</v>
      </c>
      <c r="I1406" s="53">
        <f t="shared" si="151"/>
        <v>8.9739322815155695</v>
      </c>
      <c r="J1406" s="53">
        <f t="shared" si="152"/>
        <v>4840497.0974106221</v>
      </c>
      <c r="K1406" s="53">
        <f t="shared" si="153"/>
        <v>539395.32253670308</v>
      </c>
      <c r="L1406" s="6"/>
    </row>
    <row r="1407" spans="1:12" ht="14.4">
      <c r="A1407" s="52" t="s">
        <v>41</v>
      </c>
      <c r="B1407" s="52" t="s">
        <v>2284</v>
      </c>
      <c r="C1407" s="52">
        <v>90</v>
      </c>
      <c r="D1407" s="52">
        <v>4.2300000000000004</v>
      </c>
      <c r="E1407" s="52">
        <f t="shared" si="147"/>
        <v>256972.50000000003</v>
      </c>
      <c r="F1407" s="52">
        <f t="shared" si="148"/>
        <v>380.70000000000005</v>
      </c>
      <c r="G1407" s="52">
        <f t="shared" si="149"/>
        <v>48.174999999999997</v>
      </c>
      <c r="H1407" s="53">
        <f t="shared" si="150"/>
        <v>4358356.3485870305</v>
      </c>
      <c r="I1407" s="53">
        <f t="shared" si="151"/>
        <v>9.9474562427635131</v>
      </c>
      <c r="J1407" s="53">
        <f t="shared" si="152"/>
        <v>4840497.0974106221</v>
      </c>
      <c r="K1407" s="53">
        <f t="shared" si="153"/>
        <v>486606.52324376331</v>
      </c>
      <c r="L1407" s="6"/>
    </row>
    <row r="1408" spans="1:12" ht="14.4">
      <c r="A1408" s="52" t="s">
        <v>41</v>
      </c>
      <c r="B1408" s="52" t="s">
        <v>2285</v>
      </c>
      <c r="C1408" s="52">
        <v>90</v>
      </c>
      <c r="D1408" s="52">
        <v>4.9459999999999997</v>
      </c>
      <c r="E1408" s="52">
        <f t="shared" si="147"/>
        <v>300469.49999999994</v>
      </c>
      <c r="F1408" s="52">
        <f t="shared" si="148"/>
        <v>445.14</v>
      </c>
      <c r="G1408" s="52">
        <f t="shared" si="149"/>
        <v>48.174999999999997</v>
      </c>
      <c r="H1408" s="53">
        <f t="shared" si="150"/>
        <v>4358356.3485870305</v>
      </c>
      <c r="I1408" s="53">
        <f t="shared" si="151"/>
        <v>10.897093752817174</v>
      </c>
      <c r="J1408" s="53">
        <f t="shared" si="152"/>
        <v>4840497.0974106221</v>
      </c>
      <c r="K1408" s="53">
        <f t="shared" si="153"/>
        <v>444200.73895016563</v>
      </c>
      <c r="L1408" s="6"/>
    </row>
    <row r="1409" spans="1:12" ht="14.4">
      <c r="A1409" s="52" t="s">
        <v>41</v>
      </c>
      <c r="B1409" s="52" t="s">
        <v>2286</v>
      </c>
      <c r="C1409" s="52">
        <v>90</v>
      </c>
      <c r="D1409" s="52">
        <v>5.6520000000000001</v>
      </c>
      <c r="E1409" s="52">
        <f t="shared" si="147"/>
        <v>343359</v>
      </c>
      <c r="F1409" s="52">
        <f t="shared" si="148"/>
        <v>508.68</v>
      </c>
      <c r="G1409" s="52">
        <f t="shared" si="149"/>
        <v>48.174999999999997</v>
      </c>
      <c r="H1409" s="53">
        <f t="shared" si="150"/>
        <v>4358356.3485870305</v>
      </c>
      <c r="I1409" s="53">
        <f t="shared" si="151"/>
        <v>11.788375303090017</v>
      </c>
      <c r="J1409" s="53">
        <f t="shared" si="152"/>
        <v>4840497.0974106221</v>
      </c>
      <c r="K1409" s="53">
        <f t="shared" si="153"/>
        <v>410616.13436601491</v>
      </c>
      <c r="L1409" s="6"/>
    </row>
    <row r="1410" spans="1:12" ht="14.4">
      <c r="A1410" s="52" t="s">
        <v>41</v>
      </c>
      <c r="B1410" s="52" t="s">
        <v>2287</v>
      </c>
      <c r="C1410" s="52">
        <v>90</v>
      </c>
      <c r="D1410" s="52">
        <v>6.3579999999999997</v>
      </c>
      <c r="E1410" s="52">
        <f t="shared" si="147"/>
        <v>386248.49999999994</v>
      </c>
      <c r="F1410" s="52">
        <f t="shared" si="148"/>
        <v>572.21999999999991</v>
      </c>
      <c r="G1410" s="52">
        <f t="shared" si="149"/>
        <v>48.174999999999997</v>
      </c>
      <c r="H1410" s="53">
        <f t="shared" si="150"/>
        <v>4358356.3485870305</v>
      </c>
      <c r="I1410" s="53">
        <f t="shared" si="151"/>
        <v>12.638032556504768</v>
      </c>
      <c r="J1410" s="53">
        <f t="shared" si="152"/>
        <v>4840497.0974106221</v>
      </c>
      <c r="K1410" s="53">
        <f t="shared" si="153"/>
        <v>383010.33612381609</v>
      </c>
      <c r="L1410" s="6"/>
    </row>
    <row r="1411" spans="1:12" ht="14.4">
      <c r="A1411" s="52" t="s">
        <v>41</v>
      </c>
      <c r="B1411" s="52" t="s">
        <v>2288</v>
      </c>
      <c r="C1411" s="52">
        <v>90</v>
      </c>
      <c r="D1411" s="52">
        <v>7.0650000000000004</v>
      </c>
      <c r="E1411" s="52">
        <f t="shared" ref="E1411:E1474" si="154">(1/12)*D1411*(C1411)^3</f>
        <v>429198.75</v>
      </c>
      <c r="F1411" s="52">
        <f t="shared" ref="F1411:F1474" si="155">(C1411*D1411)</f>
        <v>635.85</v>
      </c>
      <c r="G1411" s="52">
        <f t="shared" ref="G1411:G1474" si="156">($O$5+C1411)/2</f>
        <v>48.174999999999997</v>
      </c>
      <c r="H1411" s="53">
        <f t="shared" ref="H1411:H1474" si="157">$R$5+$P$5*(G1411-$I$2)^2</f>
        <v>4358356.3485870305</v>
      </c>
      <c r="I1411" s="53">
        <f t="shared" ref="I1411:I1474" si="158">($P$5*$Q$5+F1411*G1411)/(F1411+$P$5)</f>
        <v>13.450037176345489</v>
      </c>
      <c r="J1411" s="53">
        <f t="shared" ref="J1411:J1474" si="159">SUM($S$5+H1411)</f>
        <v>4840497.0974106221</v>
      </c>
      <c r="K1411" s="53">
        <f t="shared" ref="K1411:K1474" si="160">J1411/I1411</f>
        <v>359887.26528753235</v>
      </c>
      <c r="L1411" s="6"/>
    </row>
    <row r="1412" spans="1:12" ht="14.4">
      <c r="A1412" s="52" t="s">
        <v>41</v>
      </c>
      <c r="B1412" s="52" t="s">
        <v>2289</v>
      </c>
      <c r="C1412" s="52">
        <v>90</v>
      </c>
      <c r="D1412" s="52">
        <v>7.7709999999999999</v>
      </c>
      <c r="E1412" s="52">
        <f t="shared" si="154"/>
        <v>472088.24999999994</v>
      </c>
      <c r="F1412" s="52">
        <f t="shared" si="155"/>
        <v>699.39</v>
      </c>
      <c r="G1412" s="52">
        <f t="shared" si="156"/>
        <v>48.174999999999997</v>
      </c>
      <c r="H1412" s="53">
        <f t="shared" si="157"/>
        <v>4358356.3485870305</v>
      </c>
      <c r="I1412" s="53">
        <f t="shared" si="158"/>
        <v>14.224690102721667</v>
      </c>
      <c r="J1412" s="53">
        <f t="shared" si="159"/>
        <v>4840497.0974106221</v>
      </c>
      <c r="K1412" s="53">
        <f t="shared" si="160"/>
        <v>340288.40434875066</v>
      </c>
      <c r="L1412" s="6"/>
    </row>
    <row r="1413" spans="1:12" ht="14.4">
      <c r="A1413" s="52" t="s">
        <v>41</v>
      </c>
      <c r="B1413" s="52" t="s">
        <v>2290</v>
      </c>
      <c r="C1413" s="52">
        <v>90</v>
      </c>
      <c r="D1413" s="52">
        <v>8.4779999999999998</v>
      </c>
      <c r="E1413" s="52">
        <f t="shared" si="154"/>
        <v>515038.49999999994</v>
      </c>
      <c r="F1413" s="52">
        <f t="shared" si="155"/>
        <v>763.02</v>
      </c>
      <c r="G1413" s="52">
        <f t="shared" si="156"/>
        <v>48.174999999999997</v>
      </c>
      <c r="H1413" s="53">
        <f t="shared" si="157"/>
        <v>4358356.3485870305</v>
      </c>
      <c r="I1413" s="53">
        <f t="shared" si="158"/>
        <v>14.966561361156614</v>
      </c>
      <c r="J1413" s="53">
        <f t="shared" si="159"/>
        <v>4840497.0974106221</v>
      </c>
      <c r="K1413" s="53">
        <f t="shared" si="160"/>
        <v>323420.78989322024</v>
      </c>
      <c r="L1413" s="6"/>
    </row>
    <row r="1414" spans="1:12" ht="14.4">
      <c r="A1414" s="52" t="s">
        <v>41</v>
      </c>
      <c r="B1414" s="52" t="s">
        <v>2291</v>
      </c>
      <c r="C1414" s="52">
        <v>90</v>
      </c>
      <c r="D1414" s="52">
        <v>9.1839999999999993</v>
      </c>
      <c r="E1414" s="52">
        <f t="shared" si="154"/>
        <v>557927.99999999988</v>
      </c>
      <c r="F1414" s="52">
        <f t="shared" si="155"/>
        <v>826.56</v>
      </c>
      <c r="G1414" s="52">
        <f t="shared" si="156"/>
        <v>48.174999999999997</v>
      </c>
      <c r="H1414" s="53">
        <f t="shared" si="157"/>
        <v>4358356.3485870305</v>
      </c>
      <c r="I1414" s="53">
        <f t="shared" si="158"/>
        <v>15.675720690651779</v>
      </c>
      <c r="J1414" s="53">
        <f t="shared" si="159"/>
        <v>4840497.0974106221</v>
      </c>
      <c r="K1414" s="53">
        <f t="shared" si="160"/>
        <v>308789.44534251967</v>
      </c>
      <c r="L1414" s="6"/>
    </row>
    <row r="1415" spans="1:12" ht="14.4">
      <c r="A1415" s="52" t="s">
        <v>41</v>
      </c>
      <c r="B1415" s="52" t="s">
        <v>2292</v>
      </c>
      <c r="C1415" s="52">
        <v>90</v>
      </c>
      <c r="D1415" s="52">
        <v>9.891</v>
      </c>
      <c r="E1415" s="52">
        <f t="shared" si="154"/>
        <v>600878.25</v>
      </c>
      <c r="F1415" s="52">
        <f t="shared" si="155"/>
        <v>890.19</v>
      </c>
      <c r="G1415" s="52">
        <f t="shared" si="156"/>
        <v>48.174999999999997</v>
      </c>
      <c r="H1415" s="53">
        <f t="shared" si="157"/>
        <v>4358356.3485870305</v>
      </c>
      <c r="I1415" s="53">
        <f t="shared" si="158"/>
        <v>16.356167707161635</v>
      </c>
      <c r="J1415" s="53">
        <f t="shared" si="159"/>
        <v>4840497.0974106221</v>
      </c>
      <c r="K1415" s="53">
        <f t="shared" si="160"/>
        <v>295943.22973902896</v>
      </c>
      <c r="L1415" s="6"/>
    </row>
    <row r="1416" spans="1:12" ht="14.4">
      <c r="A1416" s="52" t="s">
        <v>41</v>
      </c>
      <c r="B1416" s="52" t="s">
        <v>2293</v>
      </c>
      <c r="C1416" s="52">
        <v>90</v>
      </c>
      <c r="D1416" s="52">
        <v>10.6</v>
      </c>
      <c r="E1416" s="52">
        <f t="shared" si="154"/>
        <v>643950</v>
      </c>
      <c r="F1416" s="52">
        <f t="shared" si="155"/>
        <v>954</v>
      </c>
      <c r="G1416" s="52">
        <f t="shared" si="156"/>
        <v>48.174999999999997</v>
      </c>
      <c r="H1416" s="53">
        <f t="shared" si="157"/>
        <v>4358356.3485870305</v>
      </c>
      <c r="I1416" s="53">
        <f t="shared" si="158"/>
        <v>17.010513597678443</v>
      </c>
      <c r="J1416" s="53">
        <f t="shared" si="159"/>
        <v>4840497.0974106221</v>
      </c>
      <c r="K1416" s="53">
        <f t="shared" si="160"/>
        <v>284559.13865359378</v>
      </c>
      <c r="L1416" s="6"/>
    </row>
    <row r="1417" spans="1:12" ht="14.4">
      <c r="A1417" s="52" t="s">
        <v>41</v>
      </c>
      <c r="B1417" s="52" t="s">
        <v>2294</v>
      </c>
      <c r="C1417" s="52">
        <v>90</v>
      </c>
      <c r="D1417" s="52">
        <v>11.3</v>
      </c>
      <c r="E1417" s="52">
        <f t="shared" si="154"/>
        <v>686475</v>
      </c>
      <c r="F1417" s="52">
        <f t="shared" si="155"/>
        <v>1017.0000000000001</v>
      </c>
      <c r="G1417" s="52">
        <f t="shared" si="156"/>
        <v>48.174999999999997</v>
      </c>
      <c r="H1417" s="53">
        <f t="shared" si="157"/>
        <v>4358356.3485870305</v>
      </c>
      <c r="I1417" s="53">
        <f t="shared" si="158"/>
        <v>17.630676043388132</v>
      </c>
      <c r="J1417" s="53">
        <f t="shared" si="159"/>
        <v>4840497.0974106221</v>
      </c>
      <c r="K1417" s="53">
        <f t="shared" si="160"/>
        <v>274549.71581908845</v>
      </c>
      <c r="L1417" s="6"/>
    </row>
    <row r="1418" spans="1:12" ht="14.4">
      <c r="A1418" s="52" t="s">
        <v>41</v>
      </c>
      <c r="B1418" s="52" t="s">
        <v>2295</v>
      </c>
      <c r="C1418" s="52">
        <v>90</v>
      </c>
      <c r="D1418" s="52">
        <v>12.01</v>
      </c>
      <c r="E1418" s="52">
        <f t="shared" si="154"/>
        <v>729607.49999999988</v>
      </c>
      <c r="F1418" s="52">
        <f t="shared" si="155"/>
        <v>1080.9000000000001</v>
      </c>
      <c r="G1418" s="52">
        <f t="shared" si="156"/>
        <v>48.174999999999997</v>
      </c>
      <c r="H1418" s="53">
        <f t="shared" si="157"/>
        <v>4358356.3485870305</v>
      </c>
      <c r="I1418" s="53">
        <f t="shared" si="158"/>
        <v>18.234983337278127</v>
      </c>
      <c r="J1418" s="53">
        <f t="shared" si="159"/>
        <v>4840497.0974106221</v>
      </c>
      <c r="K1418" s="53">
        <f t="shared" si="160"/>
        <v>265451.13904848497</v>
      </c>
      <c r="L1418" s="6"/>
    </row>
    <row r="1419" spans="1:12" ht="14.4">
      <c r="A1419" s="52" t="s">
        <v>41</v>
      </c>
      <c r="B1419" s="52" t="s">
        <v>2296</v>
      </c>
      <c r="C1419" s="52">
        <v>90</v>
      </c>
      <c r="D1419" s="52">
        <v>12.72</v>
      </c>
      <c r="E1419" s="52">
        <f t="shared" si="154"/>
        <v>772740</v>
      </c>
      <c r="F1419" s="52">
        <f t="shared" si="155"/>
        <v>1144.8</v>
      </c>
      <c r="G1419" s="52">
        <f t="shared" si="156"/>
        <v>48.174999999999997</v>
      </c>
      <c r="H1419" s="53">
        <f t="shared" si="157"/>
        <v>4358356.3485870305</v>
      </c>
      <c r="I1419" s="53">
        <f t="shared" si="158"/>
        <v>18.815842582840624</v>
      </c>
      <c r="J1419" s="53">
        <f t="shared" si="159"/>
        <v>4840497.0974106221</v>
      </c>
      <c r="K1419" s="53">
        <f t="shared" si="160"/>
        <v>257256.4622657389</v>
      </c>
      <c r="L1419" s="6"/>
    </row>
    <row r="1420" spans="1:12" ht="14.4">
      <c r="A1420" s="52" t="s">
        <v>41</v>
      </c>
      <c r="B1420" s="52" t="s">
        <v>2297</v>
      </c>
      <c r="C1420" s="52">
        <v>90</v>
      </c>
      <c r="D1420" s="52">
        <v>13.42</v>
      </c>
      <c r="E1420" s="52">
        <f t="shared" si="154"/>
        <v>815264.99999999988</v>
      </c>
      <c r="F1420" s="52">
        <f t="shared" si="155"/>
        <v>1207.8</v>
      </c>
      <c r="G1420" s="52">
        <f t="shared" si="156"/>
        <v>48.174999999999997</v>
      </c>
      <c r="H1420" s="53">
        <f t="shared" si="157"/>
        <v>4358356.3485870305</v>
      </c>
      <c r="I1420" s="53">
        <f t="shared" si="158"/>
        <v>19.366870522711778</v>
      </c>
      <c r="J1420" s="53">
        <f t="shared" si="159"/>
        <v>4840497.0974106221</v>
      </c>
      <c r="K1420" s="53">
        <f t="shared" si="160"/>
        <v>249936.978291568</v>
      </c>
      <c r="L1420" s="6"/>
    </row>
    <row r="1421" spans="1:12" ht="14.4">
      <c r="A1421" s="52" t="s">
        <v>41</v>
      </c>
      <c r="B1421" s="52" t="s">
        <v>2298</v>
      </c>
      <c r="C1421" s="52">
        <v>90</v>
      </c>
      <c r="D1421" s="52">
        <v>14.13</v>
      </c>
      <c r="E1421" s="52">
        <f t="shared" si="154"/>
        <v>858397.5</v>
      </c>
      <c r="F1421" s="52">
        <f t="shared" si="155"/>
        <v>1271.7</v>
      </c>
      <c r="G1421" s="52">
        <f t="shared" si="156"/>
        <v>48.174999999999997</v>
      </c>
      <c r="H1421" s="53">
        <f t="shared" si="157"/>
        <v>4358356.3485870305</v>
      </c>
      <c r="I1421" s="53">
        <f t="shared" si="158"/>
        <v>19.905035710710202</v>
      </c>
      <c r="J1421" s="53">
        <f t="shared" si="159"/>
        <v>4840497.0974106221</v>
      </c>
      <c r="K1421" s="53">
        <f t="shared" si="160"/>
        <v>243179.52340101154</v>
      </c>
      <c r="L1421" s="6"/>
    </row>
    <row r="1422" spans="1:12" ht="14.4">
      <c r="A1422" s="52" t="s">
        <v>41</v>
      </c>
      <c r="B1422" s="52" t="s">
        <v>2299</v>
      </c>
      <c r="C1422" s="52">
        <v>90</v>
      </c>
      <c r="D1422" s="52">
        <v>14.84</v>
      </c>
      <c r="E1422" s="52">
        <f t="shared" si="154"/>
        <v>901529.99999999988</v>
      </c>
      <c r="F1422" s="52">
        <f t="shared" si="155"/>
        <v>1335.6</v>
      </c>
      <c r="G1422" s="52">
        <f t="shared" si="156"/>
        <v>48.174999999999997</v>
      </c>
      <c r="H1422" s="53">
        <f t="shared" si="157"/>
        <v>4358356.3485870305</v>
      </c>
      <c r="I1422" s="53">
        <f t="shared" si="158"/>
        <v>20.42346268147358</v>
      </c>
      <c r="J1422" s="53">
        <f t="shared" si="159"/>
        <v>4840497.0974106221</v>
      </c>
      <c r="K1422" s="53">
        <f t="shared" si="160"/>
        <v>237006.68064487944</v>
      </c>
      <c r="L1422" s="6"/>
    </row>
    <row r="1423" spans="1:12" ht="14.4">
      <c r="A1423" s="52" t="s">
        <v>41</v>
      </c>
      <c r="B1423" s="52" t="s">
        <v>2300</v>
      </c>
      <c r="C1423" s="52">
        <v>90</v>
      </c>
      <c r="D1423" s="52">
        <v>15.54</v>
      </c>
      <c r="E1423" s="52">
        <f t="shared" si="154"/>
        <v>944055</v>
      </c>
      <c r="F1423" s="52">
        <f t="shared" si="155"/>
        <v>1398.6</v>
      </c>
      <c r="G1423" s="52">
        <f t="shared" si="156"/>
        <v>48.174999999999997</v>
      </c>
      <c r="H1423" s="53">
        <f t="shared" si="157"/>
        <v>4358356.3485870305</v>
      </c>
      <c r="I1423" s="53">
        <f t="shared" si="158"/>
        <v>20.916303982319079</v>
      </c>
      <c r="J1423" s="53">
        <f t="shared" si="159"/>
        <v>4840497.0974106221</v>
      </c>
      <c r="K1423" s="53">
        <f t="shared" si="160"/>
        <v>231422.20066711499</v>
      </c>
      <c r="L1423" s="6"/>
    </row>
    <row r="1424" spans="1:12" ht="14.4">
      <c r="A1424" s="52" t="s">
        <v>41</v>
      </c>
      <c r="B1424" s="52" t="s">
        <v>2301</v>
      </c>
      <c r="C1424" s="52">
        <v>90</v>
      </c>
      <c r="D1424" s="52">
        <v>16.25</v>
      </c>
      <c r="E1424" s="52">
        <f t="shared" si="154"/>
        <v>987187.49999999988</v>
      </c>
      <c r="F1424" s="52">
        <f t="shared" si="155"/>
        <v>1462.5</v>
      </c>
      <c r="G1424" s="52">
        <f t="shared" si="156"/>
        <v>48.174999999999997</v>
      </c>
      <c r="H1424" s="53">
        <f t="shared" si="157"/>
        <v>4358356.3485870305</v>
      </c>
      <c r="I1424" s="53">
        <f t="shared" si="158"/>
        <v>21.398620584067146</v>
      </c>
      <c r="J1424" s="53">
        <f t="shared" si="159"/>
        <v>4840497.0974106221</v>
      </c>
      <c r="K1424" s="53">
        <f t="shared" si="160"/>
        <v>226206.03409430652</v>
      </c>
      <c r="L1424" s="6"/>
    </row>
    <row r="1425" spans="1:12" ht="14.4">
      <c r="A1425" s="52" t="s">
        <v>41</v>
      </c>
      <c r="B1425" s="52" t="s">
        <v>2302</v>
      </c>
      <c r="C1425" s="52">
        <v>90</v>
      </c>
      <c r="D1425" s="52">
        <v>16.96</v>
      </c>
      <c r="E1425" s="52">
        <f t="shared" si="154"/>
        <v>1030320</v>
      </c>
      <c r="F1425" s="52">
        <f t="shared" si="155"/>
        <v>1526.4</v>
      </c>
      <c r="G1425" s="52">
        <f t="shared" si="156"/>
        <v>48.174999999999997</v>
      </c>
      <c r="H1425" s="53">
        <f t="shared" si="157"/>
        <v>4358356.3485870305</v>
      </c>
      <c r="I1425" s="53">
        <f t="shared" si="158"/>
        <v>21.864165678047048</v>
      </c>
      <c r="J1425" s="53">
        <f t="shared" si="159"/>
        <v>4840497.0974106221</v>
      </c>
      <c r="K1425" s="53">
        <f t="shared" si="160"/>
        <v>221389.5178388067</v>
      </c>
      <c r="L1425" s="6"/>
    </row>
    <row r="1426" spans="1:12" ht="14.4">
      <c r="A1426" s="52" t="s">
        <v>41</v>
      </c>
      <c r="B1426" s="52" t="s">
        <v>2303</v>
      </c>
      <c r="C1426" s="52">
        <v>90</v>
      </c>
      <c r="D1426" s="52">
        <v>17.66</v>
      </c>
      <c r="E1426" s="52">
        <f t="shared" si="154"/>
        <v>1072845</v>
      </c>
      <c r="F1426" s="52">
        <f t="shared" si="155"/>
        <v>1589.4</v>
      </c>
      <c r="G1426" s="52">
        <f t="shared" si="156"/>
        <v>48.174999999999997</v>
      </c>
      <c r="H1426" s="53">
        <f t="shared" si="157"/>
        <v>4358356.3485870305</v>
      </c>
      <c r="I1426" s="53">
        <f t="shared" si="158"/>
        <v>22.307572964050397</v>
      </c>
      <c r="J1426" s="53">
        <f t="shared" si="159"/>
        <v>4840497.0974106221</v>
      </c>
      <c r="K1426" s="53">
        <f t="shared" si="160"/>
        <v>216988.96178491891</v>
      </c>
      <c r="L1426" s="6"/>
    </row>
    <row r="1427" spans="1:12" ht="14.4">
      <c r="A1427" s="52" t="s">
        <v>41</v>
      </c>
      <c r="B1427" s="52" t="s">
        <v>2304</v>
      </c>
      <c r="C1427" s="52">
        <v>90</v>
      </c>
      <c r="D1427" s="52">
        <v>18.37</v>
      </c>
      <c r="E1427" s="52">
        <f t="shared" si="154"/>
        <v>1115977.5</v>
      </c>
      <c r="F1427" s="52">
        <f t="shared" si="155"/>
        <v>1653.3000000000002</v>
      </c>
      <c r="G1427" s="52">
        <f t="shared" si="156"/>
        <v>48.174999999999997</v>
      </c>
      <c r="H1427" s="53">
        <f t="shared" si="157"/>
        <v>4358356.3485870305</v>
      </c>
      <c r="I1427" s="53">
        <f t="shared" si="158"/>
        <v>22.742304263737132</v>
      </c>
      <c r="J1427" s="53">
        <f t="shared" si="159"/>
        <v>4840497.0974106221</v>
      </c>
      <c r="K1427" s="53">
        <f t="shared" si="160"/>
        <v>212841.10181960984</v>
      </c>
      <c r="L1427" s="6"/>
    </row>
    <row r="1428" spans="1:12" ht="14.4">
      <c r="A1428" s="52" t="s">
        <v>41</v>
      </c>
      <c r="B1428" s="52" t="s">
        <v>2305</v>
      </c>
      <c r="C1428" s="52">
        <v>90</v>
      </c>
      <c r="D1428" s="52">
        <v>19.079999999999998</v>
      </c>
      <c r="E1428" s="52">
        <f t="shared" si="154"/>
        <v>1159110</v>
      </c>
      <c r="F1428" s="52">
        <f t="shared" si="155"/>
        <v>1717.1999999999998</v>
      </c>
      <c r="G1428" s="52">
        <f t="shared" si="156"/>
        <v>48.174999999999997</v>
      </c>
      <c r="H1428" s="53">
        <f t="shared" si="157"/>
        <v>4358356.3485870305</v>
      </c>
      <c r="I1428" s="53">
        <f t="shared" si="158"/>
        <v>23.162664780576637</v>
      </c>
      <c r="J1428" s="53">
        <f t="shared" si="159"/>
        <v>4840497.0974106221</v>
      </c>
      <c r="K1428" s="53">
        <f t="shared" si="160"/>
        <v>208978.42037025403</v>
      </c>
      <c r="L1428" s="6"/>
    </row>
    <row r="1429" spans="1:12" ht="14.4">
      <c r="A1429" s="52" t="s">
        <v>41</v>
      </c>
      <c r="B1429" s="52" t="s">
        <v>2306</v>
      </c>
      <c r="C1429" s="52">
        <v>90</v>
      </c>
      <c r="D1429" s="52">
        <v>19.78</v>
      </c>
      <c r="E1429" s="52">
        <f t="shared" si="154"/>
        <v>1201635</v>
      </c>
      <c r="F1429" s="52">
        <f t="shared" si="155"/>
        <v>1780.2</v>
      </c>
      <c r="G1429" s="52">
        <f t="shared" si="156"/>
        <v>48.174999999999997</v>
      </c>
      <c r="H1429" s="53">
        <f t="shared" si="157"/>
        <v>4358356.3485870305</v>
      </c>
      <c r="I1429" s="53">
        <f t="shared" si="158"/>
        <v>23.563719310932605</v>
      </c>
      <c r="J1429" s="53">
        <f t="shared" si="159"/>
        <v>4840497.0974106221</v>
      </c>
      <c r="K1429" s="53">
        <f t="shared" si="160"/>
        <v>205421.60741003347</v>
      </c>
      <c r="L1429" s="6"/>
    </row>
    <row r="1430" spans="1:12" ht="14.4">
      <c r="A1430" s="52" t="s">
        <v>41</v>
      </c>
      <c r="B1430" s="52" t="s">
        <v>2307</v>
      </c>
      <c r="C1430" s="52">
        <v>90</v>
      </c>
      <c r="D1430" s="52">
        <v>20.49</v>
      </c>
      <c r="E1430" s="52">
        <f t="shared" si="154"/>
        <v>1244767.4999999998</v>
      </c>
      <c r="F1430" s="52">
        <f t="shared" si="155"/>
        <v>1844.1</v>
      </c>
      <c r="G1430" s="52">
        <f t="shared" si="156"/>
        <v>48.174999999999997</v>
      </c>
      <c r="H1430" s="53">
        <f t="shared" si="157"/>
        <v>4358356.3485870305</v>
      </c>
      <c r="I1430" s="53">
        <f t="shared" si="158"/>
        <v>23.957575299034787</v>
      </c>
      <c r="J1430" s="53">
        <f t="shared" si="159"/>
        <v>4840497.0974106221</v>
      </c>
      <c r="K1430" s="53">
        <f t="shared" si="160"/>
        <v>202044.53234487542</v>
      </c>
      <c r="L1430" s="6"/>
    </row>
    <row r="1431" spans="1:12" ht="14.4">
      <c r="A1431" s="52" t="s">
        <v>41</v>
      </c>
      <c r="B1431" s="52" t="s">
        <v>2308</v>
      </c>
      <c r="C1431" s="52">
        <v>90</v>
      </c>
      <c r="D1431" s="52">
        <v>21.2</v>
      </c>
      <c r="E1431" s="52">
        <f t="shared" si="154"/>
        <v>1287900</v>
      </c>
      <c r="F1431" s="52">
        <f t="shared" si="155"/>
        <v>1908</v>
      </c>
      <c r="G1431" s="52">
        <f t="shared" si="156"/>
        <v>48.174999999999997</v>
      </c>
      <c r="H1431" s="53">
        <f t="shared" si="157"/>
        <v>4358356.3485870305</v>
      </c>
      <c r="I1431" s="53">
        <f t="shared" si="158"/>
        <v>24.339024033270164</v>
      </c>
      <c r="J1431" s="53">
        <f t="shared" si="159"/>
        <v>4840497.0974106221</v>
      </c>
      <c r="K1431" s="53">
        <f t="shared" si="160"/>
        <v>198878.02776290115</v>
      </c>
      <c r="L1431" s="6"/>
    </row>
    <row r="1432" spans="1:12" ht="14.4">
      <c r="A1432" s="52" t="s">
        <v>41</v>
      </c>
      <c r="B1432" s="52" t="s">
        <v>2309</v>
      </c>
      <c r="C1432" s="52">
        <v>90</v>
      </c>
      <c r="D1432" s="52">
        <v>21.9</v>
      </c>
      <c r="E1432" s="52">
        <f t="shared" si="154"/>
        <v>1330424.9999999998</v>
      </c>
      <c r="F1432" s="52">
        <f t="shared" si="155"/>
        <v>1970.9999999999998</v>
      </c>
      <c r="G1432" s="52">
        <f t="shared" si="156"/>
        <v>48.174999999999997</v>
      </c>
      <c r="H1432" s="53">
        <f t="shared" si="157"/>
        <v>4358356.3485870305</v>
      </c>
      <c r="I1432" s="53">
        <f t="shared" si="158"/>
        <v>24.703516412638709</v>
      </c>
      <c r="J1432" s="53">
        <f t="shared" si="159"/>
        <v>4840497.0974106221</v>
      </c>
      <c r="K1432" s="53">
        <f t="shared" si="160"/>
        <v>195943.64691069434</v>
      </c>
      <c r="L1432" s="6"/>
    </row>
    <row r="1433" spans="1:12" ht="14.4">
      <c r="A1433" s="52" t="s">
        <v>41</v>
      </c>
      <c r="B1433" s="52" t="s">
        <v>2310</v>
      </c>
      <c r="C1433" s="52">
        <v>90</v>
      </c>
      <c r="D1433" s="52">
        <v>22.61</v>
      </c>
      <c r="E1433" s="52">
        <f t="shared" si="154"/>
        <v>1373557.5</v>
      </c>
      <c r="F1433" s="52">
        <f t="shared" si="155"/>
        <v>2034.8999999999999</v>
      </c>
      <c r="G1433" s="52">
        <f t="shared" si="156"/>
        <v>48.174999999999997</v>
      </c>
      <c r="H1433" s="53">
        <f t="shared" si="157"/>
        <v>4358356.3485870305</v>
      </c>
      <c r="I1433" s="53">
        <f t="shared" si="158"/>
        <v>25.062002328717007</v>
      </c>
      <c r="J1433" s="53">
        <f t="shared" si="159"/>
        <v>4840497.0974106221</v>
      </c>
      <c r="K1433" s="53">
        <f t="shared" si="160"/>
        <v>193140.87653180823</v>
      </c>
      <c r="L1433" s="6"/>
    </row>
    <row r="1434" spans="1:12" ht="14.4">
      <c r="A1434" s="52" t="s">
        <v>41</v>
      </c>
      <c r="B1434" s="52" t="s">
        <v>2311</v>
      </c>
      <c r="C1434" s="52">
        <v>90</v>
      </c>
      <c r="D1434" s="52">
        <v>23.31</v>
      </c>
      <c r="E1434" s="52">
        <f t="shared" si="154"/>
        <v>1416082.5</v>
      </c>
      <c r="F1434" s="52">
        <f t="shared" si="155"/>
        <v>2097.9</v>
      </c>
      <c r="G1434" s="52">
        <f t="shared" si="156"/>
        <v>48.174999999999997</v>
      </c>
      <c r="H1434" s="53">
        <f t="shared" si="157"/>
        <v>4358356.3485870305</v>
      </c>
      <c r="I1434" s="53">
        <f t="shared" si="158"/>
        <v>25.404877949185771</v>
      </c>
      <c r="J1434" s="53">
        <f t="shared" si="159"/>
        <v>4840497.0974106221</v>
      </c>
      <c r="K1434" s="53">
        <f t="shared" si="160"/>
        <v>190534.16068726915</v>
      </c>
      <c r="L1434" s="6"/>
    </row>
    <row r="1435" spans="1:12" ht="14.4">
      <c r="A1435" s="52" t="s">
        <v>41</v>
      </c>
      <c r="B1435" s="52" t="s">
        <v>2312</v>
      </c>
      <c r="C1435" s="52">
        <v>90</v>
      </c>
      <c r="D1435" s="52">
        <v>24.02</v>
      </c>
      <c r="E1435" s="52">
        <f t="shared" si="154"/>
        <v>1459214.9999999998</v>
      </c>
      <c r="F1435" s="52">
        <f t="shared" si="155"/>
        <v>2161.8000000000002</v>
      </c>
      <c r="G1435" s="52">
        <f t="shared" si="156"/>
        <v>48.174999999999997</v>
      </c>
      <c r="H1435" s="53">
        <f t="shared" si="157"/>
        <v>4358356.3485870305</v>
      </c>
      <c r="I1435" s="53">
        <f t="shared" si="158"/>
        <v>25.742413859300235</v>
      </c>
      <c r="J1435" s="53">
        <f t="shared" si="159"/>
        <v>4840497.0974106221</v>
      </c>
      <c r="K1435" s="53">
        <f t="shared" si="160"/>
        <v>188035.86656120225</v>
      </c>
      <c r="L1435" s="6"/>
    </row>
    <row r="1436" spans="1:12" ht="14.4">
      <c r="A1436" s="52" t="s">
        <v>41</v>
      </c>
      <c r="B1436" s="52" t="s">
        <v>2313</v>
      </c>
      <c r="C1436" s="52">
        <v>90</v>
      </c>
      <c r="D1436" s="52">
        <v>24.73</v>
      </c>
      <c r="E1436" s="52">
        <f t="shared" si="154"/>
        <v>1502347.4999999998</v>
      </c>
      <c r="F1436" s="52">
        <f t="shared" si="155"/>
        <v>2225.6999999999998</v>
      </c>
      <c r="G1436" s="52">
        <f t="shared" si="156"/>
        <v>48.174999999999997</v>
      </c>
      <c r="H1436" s="53">
        <f t="shared" si="157"/>
        <v>4358356.3485870305</v>
      </c>
      <c r="I1436" s="53">
        <f t="shared" si="158"/>
        <v>26.070088926675083</v>
      </c>
      <c r="J1436" s="53">
        <f t="shared" si="159"/>
        <v>4840497.0974106221</v>
      </c>
      <c r="K1436" s="53">
        <f t="shared" si="160"/>
        <v>185672.44289135485</v>
      </c>
      <c r="L1436" s="6"/>
    </row>
    <row r="1437" spans="1:12" ht="14.4">
      <c r="A1437" s="52" t="s">
        <v>41</v>
      </c>
      <c r="B1437" s="52" t="s">
        <v>2314</v>
      </c>
      <c r="C1437" s="52">
        <v>90</v>
      </c>
      <c r="D1437" s="52">
        <v>25.43</v>
      </c>
      <c r="E1437" s="52">
        <f t="shared" si="154"/>
        <v>1544872.5</v>
      </c>
      <c r="F1437" s="52">
        <f t="shared" si="155"/>
        <v>2288.6999999999998</v>
      </c>
      <c r="G1437" s="52">
        <f t="shared" si="156"/>
        <v>48.174999999999997</v>
      </c>
      <c r="H1437" s="53">
        <f t="shared" si="157"/>
        <v>4358356.3485870305</v>
      </c>
      <c r="I1437" s="53">
        <f t="shared" si="158"/>
        <v>26.38391042422866</v>
      </c>
      <c r="J1437" s="53">
        <f t="shared" si="159"/>
        <v>4840497.0974106221</v>
      </c>
      <c r="K1437" s="53">
        <f t="shared" si="160"/>
        <v>183463.97556616686</v>
      </c>
      <c r="L1437" s="6"/>
    </row>
    <row r="1438" spans="1:12" ht="14.4">
      <c r="A1438" s="52" t="s">
        <v>41</v>
      </c>
      <c r="B1438" s="52" t="s">
        <v>2315</v>
      </c>
      <c r="C1438" s="52">
        <v>90</v>
      </c>
      <c r="D1438" s="52">
        <v>26.14</v>
      </c>
      <c r="E1438" s="52">
        <f t="shared" si="154"/>
        <v>1588005</v>
      </c>
      <c r="F1438" s="52">
        <f t="shared" si="155"/>
        <v>2352.6</v>
      </c>
      <c r="G1438" s="52">
        <f t="shared" si="156"/>
        <v>48.174999999999997</v>
      </c>
      <c r="H1438" s="53">
        <f t="shared" si="157"/>
        <v>4358356.3485870305</v>
      </c>
      <c r="I1438" s="53">
        <f t="shared" si="158"/>
        <v>26.693241854639751</v>
      </c>
      <c r="J1438" s="53">
        <f t="shared" si="159"/>
        <v>4840497.0974106221</v>
      </c>
      <c r="K1438" s="53">
        <f t="shared" si="160"/>
        <v>181337.92529846873</v>
      </c>
      <c r="L1438" s="6"/>
    </row>
    <row r="1439" spans="1:12" ht="14.4">
      <c r="A1439" s="52" t="s">
        <v>41</v>
      </c>
      <c r="B1439" s="52" t="s">
        <v>2316</v>
      </c>
      <c r="C1439" s="52">
        <v>90</v>
      </c>
      <c r="D1439" s="52">
        <v>26.85</v>
      </c>
      <c r="E1439" s="52">
        <f t="shared" si="154"/>
        <v>1631137.4999999998</v>
      </c>
      <c r="F1439" s="52">
        <f t="shared" si="155"/>
        <v>2416.5</v>
      </c>
      <c r="G1439" s="52">
        <f t="shared" si="156"/>
        <v>48.174999999999997</v>
      </c>
      <c r="H1439" s="53">
        <f t="shared" si="157"/>
        <v>4358356.3485870305</v>
      </c>
      <c r="I1439" s="53">
        <f t="shared" si="158"/>
        <v>26.993914089480462</v>
      </c>
      <c r="J1439" s="53">
        <f t="shared" si="159"/>
        <v>4840497.0974106221</v>
      </c>
      <c r="K1439" s="53">
        <f t="shared" si="160"/>
        <v>179318.08930580266</v>
      </c>
      <c r="L1439" s="6"/>
    </row>
    <row r="1440" spans="1:12" ht="14.4">
      <c r="A1440" s="52" t="s">
        <v>41</v>
      </c>
      <c r="B1440" s="52" t="s">
        <v>2317</v>
      </c>
      <c r="C1440" s="52">
        <v>90</v>
      </c>
      <c r="D1440" s="52">
        <v>27.55</v>
      </c>
      <c r="E1440" s="52">
        <f t="shared" si="154"/>
        <v>1673662.5</v>
      </c>
      <c r="F1440" s="52">
        <f t="shared" si="155"/>
        <v>2479.5</v>
      </c>
      <c r="G1440" s="52">
        <f t="shared" si="156"/>
        <v>48.174999999999997</v>
      </c>
      <c r="H1440" s="53">
        <f t="shared" si="157"/>
        <v>4358356.3485870305</v>
      </c>
      <c r="I1440" s="53">
        <f t="shared" si="158"/>
        <v>27.282223849998029</v>
      </c>
      <c r="J1440" s="53">
        <f t="shared" si="159"/>
        <v>4840497.0974106221</v>
      </c>
      <c r="K1440" s="53">
        <f t="shared" si="160"/>
        <v>177423.11345381662</v>
      </c>
      <c r="L1440" s="6"/>
    </row>
    <row r="1441" spans="1:12" ht="14.4">
      <c r="A1441" s="52" t="s">
        <v>41</v>
      </c>
      <c r="B1441" s="52" t="s">
        <v>2318</v>
      </c>
      <c r="C1441" s="52">
        <v>90</v>
      </c>
      <c r="D1441" s="52">
        <v>28.26</v>
      </c>
      <c r="E1441" s="52">
        <f t="shared" si="154"/>
        <v>1716795</v>
      </c>
      <c r="F1441" s="52">
        <f t="shared" si="155"/>
        <v>2543.4</v>
      </c>
      <c r="G1441" s="52">
        <f t="shared" si="156"/>
        <v>48.174999999999997</v>
      </c>
      <c r="H1441" s="53">
        <f t="shared" si="157"/>
        <v>4358356.3485870305</v>
      </c>
      <c r="I1441" s="53">
        <f t="shared" si="158"/>
        <v>27.566743769924269</v>
      </c>
      <c r="J1441" s="53">
        <f t="shared" si="159"/>
        <v>4840497.0974106221</v>
      </c>
      <c r="K1441" s="53">
        <f t="shared" si="160"/>
        <v>175591.90660348057</v>
      </c>
      <c r="L1441" s="6"/>
    </row>
    <row r="1442" spans="1:12" ht="14.4">
      <c r="A1442" s="52" t="s">
        <v>41</v>
      </c>
      <c r="B1442" s="52" t="s">
        <v>2319</v>
      </c>
      <c r="C1442" s="52">
        <v>90</v>
      </c>
      <c r="D1442" s="52">
        <v>28.97</v>
      </c>
      <c r="E1442" s="52">
        <f t="shared" si="154"/>
        <v>1759927.5</v>
      </c>
      <c r="F1442" s="52">
        <f t="shared" si="155"/>
        <v>2607.2999999999997</v>
      </c>
      <c r="G1442" s="52">
        <f t="shared" si="156"/>
        <v>48.174999999999997</v>
      </c>
      <c r="H1442" s="53">
        <f t="shared" si="157"/>
        <v>4358356.3485870305</v>
      </c>
      <c r="I1442" s="53">
        <f t="shared" si="158"/>
        <v>27.843618560409279</v>
      </c>
      <c r="J1442" s="53">
        <f t="shared" si="159"/>
        <v>4840497.0974106221</v>
      </c>
      <c r="K1442" s="53">
        <f t="shared" si="160"/>
        <v>173845.8342585293</v>
      </c>
      <c r="L1442" s="6"/>
    </row>
    <row r="1443" spans="1:12" ht="14.4">
      <c r="A1443" s="52" t="s">
        <v>41</v>
      </c>
      <c r="B1443" s="52" t="s">
        <v>2320</v>
      </c>
      <c r="C1443" s="52">
        <v>90</v>
      </c>
      <c r="D1443" s="52">
        <v>29.67</v>
      </c>
      <c r="E1443" s="52">
        <f t="shared" si="154"/>
        <v>1802452.5</v>
      </c>
      <c r="F1443" s="52">
        <f t="shared" si="155"/>
        <v>2670.3</v>
      </c>
      <c r="G1443" s="52">
        <f t="shared" si="156"/>
        <v>48.174999999999997</v>
      </c>
      <c r="H1443" s="53">
        <f t="shared" si="157"/>
        <v>4358356.3485870305</v>
      </c>
      <c r="I1443" s="53">
        <f t="shared" si="158"/>
        <v>28.109405654467114</v>
      </c>
      <c r="J1443" s="53">
        <f t="shared" si="159"/>
        <v>4840497.0974106221</v>
      </c>
      <c r="K1443" s="53">
        <f t="shared" si="160"/>
        <v>172202.0435761642</v>
      </c>
      <c r="L1443" s="6"/>
    </row>
    <row r="1444" spans="1:12" ht="14.4">
      <c r="A1444" s="52" t="s">
        <v>41</v>
      </c>
      <c r="B1444" s="52" t="s">
        <v>2321</v>
      </c>
      <c r="C1444" s="52">
        <v>90</v>
      </c>
      <c r="D1444" s="52">
        <v>30.38</v>
      </c>
      <c r="E1444" s="52">
        <f t="shared" si="154"/>
        <v>1845584.9999999998</v>
      </c>
      <c r="F1444" s="52">
        <f t="shared" si="155"/>
        <v>2734.2</v>
      </c>
      <c r="G1444" s="52">
        <f t="shared" si="156"/>
        <v>48.174999999999997</v>
      </c>
      <c r="H1444" s="53">
        <f t="shared" si="157"/>
        <v>4358356.3485870305</v>
      </c>
      <c r="I1444" s="53">
        <f t="shared" si="158"/>
        <v>28.371983844913846</v>
      </c>
      <c r="J1444" s="53">
        <f t="shared" si="159"/>
        <v>4840497.0974106221</v>
      </c>
      <c r="K1444" s="53">
        <f t="shared" si="160"/>
        <v>170608.34109696429</v>
      </c>
      <c r="L1444" s="6"/>
    </row>
    <row r="1445" spans="1:12" ht="14.4">
      <c r="A1445" s="52" t="s">
        <v>41</v>
      </c>
      <c r="B1445" s="52" t="s">
        <v>2322</v>
      </c>
      <c r="C1445" s="52">
        <v>90</v>
      </c>
      <c r="D1445" s="52">
        <v>31.09</v>
      </c>
      <c r="E1445" s="52">
        <f t="shared" si="154"/>
        <v>1888717.5</v>
      </c>
      <c r="F1445" s="52">
        <f t="shared" si="155"/>
        <v>2798.1</v>
      </c>
      <c r="G1445" s="52">
        <f t="shared" si="156"/>
        <v>48.174999999999997</v>
      </c>
      <c r="H1445" s="53">
        <f t="shared" si="157"/>
        <v>4358356.3485870305</v>
      </c>
      <c r="I1445" s="53">
        <f t="shared" si="158"/>
        <v>28.627778611422563</v>
      </c>
      <c r="J1445" s="53">
        <f t="shared" si="159"/>
        <v>4840497.0974106221</v>
      </c>
      <c r="K1445" s="53">
        <f t="shared" si="160"/>
        <v>169083.92240672317</v>
      </c>
      <c r="L1445" s="6"/>
    </row>
    <row r="1446" spans="1:12" ht="14.4">
      <c r="A1446" s="52" t="s">
        <v>41</v>
      </c>
      <c r="B1446" s="52" t="s">
        <v>2323</v>
      </c>
      <c r="C1446" s="52">
        <v>90</v>
      </c>
      <c r="D1446" s="52">
        <v>31.79</v>
      </c>
      <c r="E1446" s="52">
        <f t="shared" si="154"/>
        <v>1931242.4999999998</v>
      </c>
      <c r="F1446" s="52">
        <f t="shared" si="155"/>
        <v>2861.1</v>
      </c>
      <c r="G1446" s="52">
        <f t="shared" si="156"/>
        <v>48.174999999999997</v>
      </c>
      <c r="H1446" s="53">
        <f t="shared" si="157"/>
        <v>4358356.3485870305</v>
      </c>
      <c r="I1446" s="53">
        <f t="shared" si="158"/>
        <v>28.873582757078218</v>
      </c>
      <c r="J1446" s="53">
        <f t="shared" si="159"/>
        <v>4840497.0974106221</v>
      </c>
      <c r="K1446" s="53">
        <f t="shared" si="160"/>
        <v>167644.49144171405</v>
      </c>
      <c r="L1446" s="6"/>
    </row>
    <row r="1447" spans="1:12" ht="14.4">
      <c r="A1447" s="52" t="s">
        <v>41</v>
      </c>
      <c r="B1447" s="52" t="s">
        <v>2324</v>
      </c>
      <c r="C1447" s="52">
        <v>95</v>
      </c>
      <c r="D1447" s="52">
        <v>0.746</v>
      </c>
      <c r="E1447" s="52">
        <f t="shared" si="154"/>
        <v>53300.145833333328</v>
      </c>
      <c r="F1447" s="52">
        <f t="shared" si="155"/>
        <v>70.87</v>
      </c>
      <c r="G1447" s="52">
        <f t="shared" si="156"/>
        <v>50.674999999999997</v>
      </c>
      <c r="H1447" s="53">
        <f t="shared" si="157"/>
        <v>4855266.1349076061</v>
      </c>
      <c r="I1447" s="53">
        <f t="shared" si="158"/>
        <v>4.6915303531658656</v>
      </c>
      <c r="J1447" s="53">
        <f t="shared" si="159"/>
        <v>5337406.8837311976</v>
      </c>
      <c r="K1447" s="53">
        <f t="shared" si="160"/>
        <v>1137668.6245095893</v>
      </c>
      <c r="L1447" s="6"/>
    </row>
    <row r="1448" spans="1:12" ht="14.4">
      <c r="A1448" s="52" t="s">
        <v>41</v>
      </c>
      <c r="B1448" s="52" t="s">
        <v>2325</v>
      </c>
      <c r="C1448" s="52">
        <v>95</v>
      </c>
      <c r="D1448" s="52">
        <v>1.492</v>
      </c>
      <c r="E1448" s="52">
        <f t="shared" si="154"/>
        <v>106600.29166666666</v>
      </c>
      <c r="F1448" s="52">
        <f t="shared" si="155"/>
        <v>141.74</v>
      </c>
      <c r="G1448" s="52">
        <f t="shared" si="156"/>
        <v>50.674999999999997</v>
      </c>
      <c r="H1448" s="53">
        <f t="shared" si="157"/>
        <v>4855266.1349076061</v>
      </c>
      <c r="I1448" s="53">
        <f t="shared" si="158"/>
        <v>6.1142203510269884</v>
      </c>
      <c r="J1448" s="53">
        <f t="shared" si="159"/>
        <v>5337406.8837311976</v>
      </c>
      <c r="K1448" s="53">
        <f t="shared" si="160"/>
        <v>872949.71023324144</v>
      </c>
      <c r="L1448" s="6"/>
    </row>
    <row r="1449" spans="1:12" ht="14.4">
      <c r="A1449" s="52" t="s">
        <v>41</v>
      </c>
      <c r="B1449" s="52" t="s">
        <v>2326</v>
      </c>
      <c r="C1449" s="52">
        <v>95</v>
      </c>
      <c r="D1449" s="52">
        <v>2.2370000000000001</v>
      </c>
      <c r="E1449" s="52">
        <f t="shared" si="154"/>
        <v>159828.98958333334</v>
      </c>
      <c r="F1449" s="52">
        <f t="shared" si="155"/>
        <v>212.51500000000001</v>
      </c>
      <c r="G1449" s="52">
        <f t="shared" si="156"/>
        <v>50.674999999999997</v>
      </c>
      <c r="H1449" s="53">
        <f t="shared" si="157"/>
        <v>4855266.1349076061</v>
      </c>
      <c r="I1449" s="53">
        <f t="shared" si="158"/>
        <v>7.4497797286054261</v>
      </c>
      <c r="J1449" s="53">
        <f t="shared" si="159"/>
        <v>5337406.8837311976</v>
      </c>
      <c r="K1449" s="53">
        <f t="shared" si="160"/>
        <v>716451.63725268189</v>
      </c>
      <c r="L1449" s="6"/>
    </row>
    <row r="1450" spans="1:12" ht="14.4">
      <c r="A1450" s="52" t="s">
        <v>41</v>
      </c>
      <c r="B1450" s="52" t="s">
        <v>2327</v>
      </c>
      <c r="C1450" s="52">
        <v>95</v>
      </c>
      <c r="D1450" s="52">
        <v>2.9830000000000001</v>
      </c>
      <c r="E1450" s="52">
        <f t="shared" si="154"/>
        <v>213129.13541666666</v>
      </c>
      <c r="F1450" s="52">
        <f t="shared" si="155"/>
        <v>283.38499999999999</v>
      </c>
      <c r="G1450" s="52">
        <f t="shared" si="156"/>
        <v>50.674999999999997</v>
      </c>
      <c r="H1450" s="53">
        <f t="shared" si="157"/>
        <v>4855266.1349076061</v>
      </c>
      <c r="I1450" s="53">
        <f t="shared" si="158"/>
        <v>8.7092501218358027</v>
      </c>
      <c r="J1450" s="53">
        <f t="shared" si="159"/>
        <v>5337406.8837311976</v>
      </c>
      <c r="K1450" s="53">
        <f t="shared" si="160"/>
        <v>612843.4490989378</v>
      </c>
      <c r="L1450" s="6"/>
    </row>
    <row r="1451" spans="1:12" ht="14.4">
      <c r="A1451" s="52" t="s">
        <v>41</v>
      </c>
      <c r="B1451" s="52" t="s">
        <v>2328</v>
      </c>
      <c r="C1451" s="52">
        <v>95</v>
      </c>
      <c r="D1451" s="52">
        <v>3.7290000000000001</v>
      </c>
      <c r="E1451" s="52">
        <f t="shared" si="154"/>
        <v>266429.28125</v>
      </c>
      <c r="F1451" s="52">
        <f t="shared" si="155"/>
        <v>354.255</v>
      </c>
      <c r="G1451" s="52">
        <f t="shared" si="156"/>
        <v>50.674999999999997</v>
      </c>
      <c r="H1451" s="53">
        <f t="shared" si="157"/>
        <v>4855266.1349076061</v>
      </c>
      <c r="I1451" s="53">
        <f t="shared" si="158"/>
        <v>9.8974031405841174</v>
      </c>
      <c r="J1451" s="53">
        <f t="shared" si="159"/>
        <v>5337406.8837311976</v>
      </c>
      <c r="K1451" s="53">
        <f t="shared" si="160"/>
        <v>539273.46475817077</v>
      </c>
      <c r="L1451" s="6"/>
    </row>
    <row r="1452" spans="1:12" ht="14.4">
      <c r="A1452" s="52" t="s">
        <v>41</v>
      </c>
      <c r="B1452" s="52" t="s">
        <v>2329</v>
      </c>
      <c r="C1452" s="52">
        <v>95</v>
      </c>
      <c r="D1452" s="52">
        <v>4.4740000000000002</v>
      </c>
      <c r="E1452" s="52">
        <f t="shared" si="154"/>
        <v>319657.97916666669</v>
      </c>
      <c r="F1452" s="52">
        <f t="shared" si="155"/>
        <v>425.03000000000003</v>
      </c>
      <c r="G1452" s="52">
        <f t="shared" si="156"/>
        <v>50.674999999999997</v>
      </c>
      <c r="H1452" s="53">
        <f t="shared" si="157"/>
        <v>4855266.1349076061</v>
      </c>
      <c r="I1452" s="53">
        <f t="shared" si="158"/>
        <v>11.018665899618382</v>
      </c>
      <c r="J1452" s="53">
        <f t="shared" si="159"/>
        <v>5337406.8837311976</v>
      </c>
      <c r="K1452" s="53">
        <f t="shared" si="160"/>
        <v>484396.83464003133</v>
      </c>
      <c r="L1452" s="6"/>
    </row>
    <row r="1453" spans="1:12" ht="14.4">
      <c r="A1453" s="52" t="s">
        <v>41</v>
      </c>
      <c r="B1453" s="52" t="s">
        <v>2330</v>
      </c>
      <c r="C1453" s="52">
        <v>95</v>
      </c>
      <c r="D1453" s="52">
        <v>5.22</v>
      </c>
      <c r="E1453" s="52">
        <f t="shared" si="154"/>
        <v>372958.12499999994</v>
      </c>
      <c r="F1453" s="52">
        <f t="shared" si="155"/>
        <v>495.9</v>
      </c>
      <c r="G1453" s="52">
        <f t="shared" si="156"/>
        <v>50.674999999999997</v>
      </c>
      <c r="H1453" s="53">
        <f t="shared" si="157"/>
        <v>4855266.1349076061</v>
      </c>
      <c r="I1453" s="53">
        <f t="shared" si="158"/>
        <v>12.081302364262616</v>
      </c>
      <c r="J1453" s="53">
        <f t="shared" si="159"/>
        <v>5337406.8837311976</v>
      </c>
      <c r="K1453" s="53">
        <f t="shared" si="160"/>
        <v>441790.68802380457</v>
      </c>
      <c r="L1453" s="6"/>
    </row>
    <row r="1454" spans="1:12" ht="14.4">
      <c r="A1454" s="52" t="s">
        <v>41</v>
      </c>
      <c r="B1454" s="52" t="s">
        <v>2331</v>
      </c>
      <c r="C1454" s="52">
        <v>95</v>
      </c>
      <c r="D1454" s="52">
        <v>5.9660000000000002</v>
      </c>
      <c r="E1454" s="52">
        <f t="shared" si="154"/>
        <v>426258.27083333331</v>
      </c>
      <c r="F1454" s="52">
        <f t="shared" si="155"/>
        <v>566.77</v>
      </c>
      <c r="G1454" s="52">
        <f t="shared" si="156"/>
        <v>50.674999999999997</v>
      </c>
      <c r="H1454" s="53">
        <f t="shared" si="157"/>
        <v>4855266.1349076061</v>
      </c>
      <c r="I1454" s="53">
        <f t="shared" si="158"/>
        <v>13.08847592106205</v>
      </c>
      <c r="J1454" s="53">
        <f t="shared" si="159"/>
        <v>5337406.8837311976</v>
      </c>
      <c r="K1454" s="53">
        <f t="shared" si="160"/>
        <v>407794.37697113474</v>
      </c>
      <c r="L1454" s="6"/>
    </row>
    <row r="1455" spans="1:12" ht="14.4">
      <c r="A1455" s="52" t="s">
        <v>41</v>
      </c>
      <c r="B1455" s="52" t="s">
        <v>2332</v>
      </c>
      <c r="C1455" s="52">
        <v>95</v>
      </c>
      <c r="D1455" s="52">
        <v>6.7119999999999997</v>
      </c>
      <c r="E1455" s="52">
        <f t="shared" si="154"/>
        <v>479558.41666666657</v>
      </c>
      <c r="F1455" s="52">
        <f t="shared" si="155"/>
        <v>637.64</v>
      </c>
      <c r="G1455" s="52">
        <f t="shared" si="156"/>
        <v>50.674999999999997</v>
      </c>
      <c r="H1455" s="53">
        <f t="shared" si="157"/>
        <v>4855266.1349076061</v>
      </c>
      <c r="I1455" s="53">
        <f t="shared" si="158"/>
        <v>14.044418353748881</v>
      </c>
      <c r="J1455" s="53">
        <f t="shared" si="159"/>
        <v>5337406.8837311976</v>
      </c>
      <c r="K1455" s="53">
        <f t="shared" si="160"/>
        <v>380037.58854893991</v>
      </c>
      <c r="L1455" s="6"/>
    </row>
    <row r="1456" spans="1:12" ht="14.4">
      <c r="A1456" s="52" t="s">
        <v>41</v>
      </c>
      <c r="B1456" s="52" t="s">
        <v>2333</v>
      </c>
      <c r="C1456" s="52">
        <v>95</v>
      </c>
      <c r="D1456" s="52">
        <v>7.4569999999999999</v>
      </c>
      <c r="E1456" s="52">
        <f t="shared" si="154"/>
        <v>532787.11458333326</v>
      </c>
      <c r="F1456" s="52">
        <f t="shared" si="155"/>
        <v>708.41499999999996</v>
      </c>
      <c r="G1456" s="52">
        <f t="shared" si="156"/>
        <v>50.674999999999997</v>
      </c>
      <c r="H1456" s="53">
        <f t="shared" si="157"/>
        <v>4855266.1349076061</v>
      </c>
      <c r="I1456" s="53">
        <f t="shared" si="158"/>
        <v>14.951753920559501</v>
      </c>
      <c r="J1456" s="53">
        <f t="shared" si="159"/>
        <v>5337406.8837311976</v>
      </c>
      <c r="K1456" s="53">
        <f t="shared" si="160"/>
        <v>356975.30283667683</v>
      </c>
      <c r="L1456" s="6"/>
    </row>
    <row r="1457" spans="1:12" ht="14.4">
      <c r="A1457" s="52" t="s">
        <v>41</v>
      </c>
      <c r="B1457" s="52" t="s">
        <v>2334</v>
      </c>
      <c r="C1457" s="52">
        <v>95</v>
      </c>
      <c r="D1457" s="52">
        <v>8.2029999999999994</v>
      </c>
      <c r="E1457" s="52">
        <f t="shared" si="154"/>
        <v>586087.26041666651</v>
      </c>
      <c r="F1457" s="52">
        <f t="shared" si="155"/>
        <v>779.28499999999997</v>
      </c>
      <c r="G1457" s="52">
        <f t="shared" si="156"/>
        <v>50.674999999999997</v>
      </c>
      <c r="H1457" s="53">
        <f t="shared" si="157"/>
        <v>4855266.1349076061</v>
      </c>
      <c r="I1457" s="53">
        <f t="shared" si="158"/>
        <v>15.816357726070123</v>
      </c>
      <c r="J1457" s="53">
        <f t="shared" si="159"/>
        <v>5337406.8837311976</v>
      </c>
      <c r="K1457" s="53">
        <f t="shared" si="160"/>
        <v>337461.18899002537</v>
      </c>
      <c r="L1457" s="6"/>
    </row>
    <row r="1458" spans="1:12" ht="14.4">
      <c r="A1458" s="52" t="s">
        <v>41</v>
      </c>
      <c r="B1458" s="52" t="s">
        <v>2335</v>
      </c>
      <c r="C1458" s="52">
        <v>95</v>
      </c>
      <c r="D1458" s="52">
        <v>8.9489999999999998</v>
      </c>
      <c r="E1458" s="52">
        <f t="shared" si="154"/>
        <v>639387.40624999988</v>
      </c>
      <c r="F1458" s="52">
        <f t="shared" si="155"/>
        <v>850.15499999999997</v>
      </c>
      <c r="G1458" s="52">
        <f t="shared" si="156"/>
        <v>50.674999999999997</v>
      </c>
      <c r="H1458" s="53">
        <f t="shared" si="157"/>
        <v>4855266.1349076061</v>
      </c>
      <c r="I1458" s="53">
        <f t="shared" si="158"/>
        <v>16.640098800217515</v>
      </c>
      <c r="J1458" s="53">
        <f t="shared" si="159"/>
        <v>5337406.8837311976</v>
      </c>
      <c r="K1458" s="53">
        <f t="shared" si="160"/>
        <v>320755.72073294589</v>
      </c>
      <c r="L1458" s="6"/>
    </row>
    <row r="1459" spans="1:12" ht="14.4">
      <c r="A1459" s="52" t="s">
        <v>41</v>
      </c>
      <c r="B1459" s="52" t="s">
        <v>2336</v>
      </c>
      <c r="C1459" s="52">
        <v>95</v>
      </c>
      <c r="D1459" s="52">
        <v>9.6950000000000003</v>
      </c>
      <c r="E1459" s="52">
        <f t="shared" si="154"/>
        <v>692687.55208333326</v>
      </c>
      <c r="F1459" s="52">
        <f t="shared" si="155"/>
        <v>921.02499999999998</v>
      </c>
      <c r="G1459" s="52">
        <f t="shared" si="156"/>
        <v>50.674999999999997</v>
      </c>
      <c r="H1459" s="53">
        <f t="shared" si="157"/>
        <v>4855266.1349076061</v>
      </c>
      <c r="I1459" s="53">
        <f t="shared" si="158"/>
        <v>17.425807136998781</v>
      </c>
      <c r="J1459" s="53">
        <f t="shared" si="159"/>
        <v>5337406.8837311976</v>
      </c>
      <c r="K1459" s="53">
        <f t="shared" si="160"/>
        <v>306293.23748216638</v>
      </c>
      <c r="L1459" s="6"/>
    </row>
    <row r="1460" spans="1:12" ht="14.4">
      <c r="A1460" s="52" t="s">
        <v>41</v>
      </c>
      <c r="B1460" s="52" t="s">
        <v>2337</v>
      </c>
      <c r="C1460" s="52">
        <v>95</v>
      </c>
      <c r="D1460" s="52">
        <v>10.44</v>
      </c>
      <c r="E1460" s="52">
        <f t="shared" si="154"/>
        <v>745916.24999999988</v>
      </c>
      <c r="F1460" s="52">
        <f t="shared" si="155"/>
        <v>991.8</v>
      </c>
      <c r="G1460" s="52">
        <f t="shared" si="156"/>
        <v>50.674999999999997</v>
      </c>
      <c r="H1460" s="53">
        <f t="shared" si="157"/>
        <v>4855266.1349076061</v>
      </c>
      <c r="I1460" s="53">
        <f t="shared" si="158"/>
        <v>18.175074267250885</v>
      </c>
      <c r="J1460" s="53">
        <f t="shared" si="159"/>
        <v>5337406.8837311976</v>
      </c>
      <c r="K1460" s="53">
        <f t="shared" si="160"/>
        <v>293666.30393079104</v>
      </c>
      <c r="L1460" s="6"/>
    </row>
    <row r="1461" spans="1:12" ht="14.4">
      <c r="A1461" s="52" t="s">
        <v>41</v>
      </c>
      <c r="B1461" s="52" t="s">
        <v>2338</v>
      </c>
      <c r="C1461" s="52">
        <v>95</v>
      </c>
      <c r="D1461" s="52">
        <v>11.19</v>
      </c>
      <c r="E1461" s="52">
        <f t="shared" si="154"/>
        <v>799502.18749999988</v>
      </c>
      <c r="F1461" s="52">
        <f t="shared" si="155"/>
        <v>1063.05</v>
      </c>
      <c r="G1461" s="52">
        <f t="shared" si="156"/>
        <v>50.674999999999997</v>
      </c>
      <c r="H1461" s="53">
        <f t="shared" si="157"/>
        <v>4855266.1349076061</v>
      </c>
      <c r="I1461" s="53">
        <f t="shared" si="158"/>
        <v>18.896016660224806</v>
      </c>
      <c r="J1461" s="53">
        <f t="shared" si="159"/>
        <v>5337406.8837311976</v>
      </c>
      <c r="K1461" s="53">
        <f t="shared" si="160"/>
        <v>282462.01195229567</v>
      </c>
      <c r="L1461" s="6"/>
    </row>
    <row r="1462" spans="1:12" ht="14.4">
      <c r="A1462" s="52" t="s">
        <v>41</v>
      </c>
      <c r="B1462" s="52" t="s">
        <v>2339</v>
      </c>
      <c r="C1462" s="52">
        <v>95</v>
      </c>
      <c r="D1462" s="52">
        <v>11.93</v>
      </c>
      <c r="E1462" s="52">
        <f t="shared" si="154"/>
        <v>852373.64583333326</v>
      </c>
      <c r="F1462" s="52">
        <f t="shared" si="155"/>
        <v>1133.3499999999999</v>
      </c>
      <c r="G1462" s="52">
        <f t="shared" si="156"/>
        <v>50.674999999999997</v>
      </c>
      <c r="H1462" s="53">
        <f t="shared" si="157"/>
        <v>4855266.1349076061</v>
      </c>
      <c r="I1462" s="53">
        <f t="shared" si="158"/>
        <v>19.576669600415045</v>
      </c>
      <c r="J1462" s="53">
        <f t="shared" si="159"/>
        <v>5337406.8837311976</v>
      </c>
      <c r="K1462" s="53">
        <f t="shared" si="160"/>
        <v>272641.2098009786</v>
      </c>
      <c r="L1462" s="6"/>
    </row>
    <row r="1463" spans="1:12" ht="14.4">
      <c r="A1463" s="52" t="s">
        <v>41</v>
      </c>
      <c r="B1463" s="52" t="s">
        <v>2340</v>
      </c>
      <c r="C1463" s="52">
        <v>95</v>
      </c>
      <c r="D1463" s="52">
        <v>12.68</v>
      </c>
      <c r="E1463" s="52">
        <f t="shared" si="154"/>
        <v>905959.58333333326</v>
      </c>
      <c r="F1463" s="52">
        <f t="shared" si="155"/>
        <v>1204.5999999999999</v>
      </c>
      <c r="G1463" s="52">
        <f t="shared" si="156"/>
        <v>50.674999999999997</v>
      </c>
      <c r="H1463" s="53">
        <f t="shared" si="157"/>
        <v>4855266.1349076061</v>
      </c>
      <c r="I1463" s="53">
        <f t="shared" si="158"/>
        <v>20.237402063620721</v>
      </c>
      <c r="J1463" s="53">
        <f t="shared" si="159"/>
        <v>5337406.8837311976</v>
      </c>
      <c r="K1463" s="53">
        <f t="shared" si="160"/>
        <v>263739.72642100434</v>
      </c>
      <c r="L1463" s="6"/>
    </row>
    <row r="1464" spans="1:12" ht="14.4">
      <c r="A1464" s="52" t="s">
        <v>41</v>
      </c>
      <c r="B1464" s="52" t="s">
        <v>2341</v>
      </c>
      <c r="C1464" s="52">
        <v>95</v>
      </c>
      <c r="D1464" s="52">
        <v>13.42</v>
      </c>
      <c r="E1464" s="52">
        <f t="shared" si="154"/>
        <v>958831.04166666651</v>
      </c>
      <c r="F1464" s="52">
        <f t="shared" si="155"/>
        <v>1274.9000000000001</v>
      </c>
      <c r="G1464" s="52">
        <f t="shared" si="156"/>
        <v>50.674999999999997</v>
      </c>
      <c r="H1464" s="53">
        <f t="shared" si="157"/>
        <v>4855266.1349076061</v>
      </c>
      <c r="I1464" s="53">
        <f t="shared" si="158"/>
        <v>20.86237222928856</v>
      </c>
      <c r="J1464" s="53">
        <f t="shared" si="159"/>
        <v>5337406.8837311976</v>
      </c>
      <c r="K1464" s="53">
        <f t="shared" si="160"/>
        <v>255838.92498275166</v>
      </c>
      <c r="L1464" s="6"/>
    </row>
    <row r="1465" spans="1:12" ht="14.4">
      <c r="A1465" s="52" t="s">
        <v>41</v>
      </c>
      <c r="B1465" s="52" t="s">
        <v>2342</v>
      </c>
      <c r="C1465" s="52">
        <v>95</v>
      </c>
      <c r="D1465" s="52">
        <v>14.17</v>
      </c>
      <c r="E1465" s="52">
        <f t="shared" si="154"/>
        <v>1012416.9791666665</v>
      </c>
      <c r="F1465" s="52">
        <f t="shared" si="155"/>
        <v>1346.15</v>
      </c>
      <c r="G1465" s="52">
        <f t="shared" si="156"/>
        <v>50.674999999999997</v>
      </c>
      <c r="H1465" s="53">
        <f t="shared" si="157"/>
        <v>4855266.1349076061</v>
      </c>
      <c r="I1465" s="53">
        <f t="shared" si="158"/>
        <v>21.470134401321854</v>
      </c>
      <c r="J1465" s="53">
        <f t="shared" si="159"/>
        <v>5337406.8837311976</v>
      </c>
      <c r="K1465" s="53">
        <f t="shared" si="160"/>
        <v>248596.80819709209</v>
      </c>
      <c r="L1465" s="6"/>
    </row>
    <row r="1466" spans="1:12" ht="14.4">
      <c r="A1466" s="52" t="s">
        <v>41</v>
      </c>
      <c r="B1466" s="52" t="s">
        <v>2343</v>
      </c>
      <c r="C1466" s="52">
        <v>95</v>
      </c>
      <c r="D1466" s="52">
        <v>14.92</v>
      </c>
      <c r="E1466" s="52">
        <f t="shared" si="154"/>
        <v>1066002.9166666665</v>
      </c>
      <c r="F1466" s="52">
        <f t="shared" si="155"/>
        <v>1417.4</v>
      </c>
      <c r="G1466" s="52">
        <f t="shared" si="156"/>
        <v>50.674999999999997</v>
      </c>
      <c r="H1466" s="53">
        <f t="shared" si="157"/>
        <v>4855266.1349076061</v>
      </c>
      <c r="I1466" s="53">
        <f t="shared" si="158"/>
        <v>22.053611884141773</v>
      </c>
      <c r="J1466" s="53">
        <f t="shared" si="159"/>
        <v>5337406.8837311976</v>
      </c>
      <c r="K1466" s="53">
        <f t="shared" si="160"/>
        <v>242019.62525554374</v>
      </c>
      <c r="L1466" s="6"/>
    </row>
    <row r="1467" spans="1:12" ht="14.4">
      <c r="A1467" s="52" t="s">
        <v>41</v>
      </c>
      <c r="B1467" s="52" t="s">
        <v>2344</v>
      </c>
      <c r="C1467" s="52">
        <v>95</v>
      </c>
      <c r="D1467" s="52">
        <v>15.66</v>
      </c>
      <c r="E1467" s="52">
        <f t="shared" si="154"/>
        <v>1118874.375</v>
      </c>
      <c r="F1467" s="52">
        <f t="shared" si="155"/>
        <v>1487.7</v>
      </c>
      <c r="G1467" s="52">
        <f t="shared" si="156"/>
        <v>50.674999999999997</v>
      </c>
      <c r="H1467" s="53">
        <f t="shared" si="157"/>
        <v>4855266.1349076061</v>
      </c>
      <c r="I1467" s="53">
        <f t="shared" si="158"/>
        <v>22.606901272085132</v>
      </c>
      <c r="J1467" s="53">
        <f t="shared" si="159"/>
        <v>5337406.8837311976</v>
      </c>
      <c r="K1467" s="53">
        <f t="shared" si="160"/>
        <v>236096.3503795983</v>
      </c>
      <c r="L1467" s="6"/>
    </row>
    <row r="1468" spans="1:12" ht="14.4">
      <c r="A1468" s="52" t="s">
        <v>41</v>
      </c>
      <c r="B1468" s="52" t="s">
        <v>2345</v>
      </c>
      <c r="C1468" s="52">
        <v>95</v>
      </c>
      <c r="D1468" s="52">
        <v>16.41</v>
      </c>
      <c r="E1468" s="52">
        <f t="shared" si="154"/>
        <v>1172460.3125</v>
      </c>
      <c r="F1468" s="52">
        <f t="shared" si="155"/>
        <v>1558.95</v>
      </c>
      <c r="G1468" s="52">
        <f t="shared" si="156"/>
        <v>50.674999999999997</v>
      </c>
      <c r="H1468" s="53">
        <f t="shared" si="157"/>
        <v>4855266.1349076061</v>
      </c>
      <c r="I1468" s="53">
        <f t="shared" si="158"/>
        <v>23.146259774017153</v>
      </c>
      <c r="J1468" s="53">
        <f t="shared" si="159"/>
        <v>5337406.8837311976</v>
      </c>
      <c r="K1468" s="53">
        <f t="shared" si="160"/>
        <v>230594.78878409145</v>
      </c>
      <c r="L1468" s="6"/>
    </row>
    <row r="1469" spans="1:12" ht="14.4">
      <c r="A1469" s="52" t="s">
        <v>41</v>
      </c>
      <c r="B1469" s="52" t="s">
        <v>2346</v>
      </c>
      <c r="C1469" s="52">
        <v>95</v>
      </c>
      <c r="D1469" s="52">
        <v>17.149999999999999</v>
      </c>
      <c r="E1469" s="52">
        <f t="shared" si="154"/>
        <v>1225331.7708333333</v>
      </c>
      <c r="F1469" s="52">
        <f t="shared" si="155"/>
        <v>1629.2499999999998</v>
      </c>
      <c r="G1469" s="52">
        <f t="shared" si="156"/>
        <v>50.674999999999997</v>
      </c>
      <c r="H1469" s="53">
        <f t="shared" si="157"/>
        <v>4855266.1349076061</v>
      </c>
      <c r="I1469" s="53">
        <f t="shared" si="158"/>
        <v>23.658488881662215</v>
      </c>
      <c r="J1469" s="53">
        <f t="shared" si="159"/>
        <v>5337406.8837311976</v>
      </c>
      <c r="K1469" s="53">
        <f t="shared" si="160"/>
        <v>225602.18915199785</v>
      </c>
      <c r="L1469" s="6"/>
    </row>
    <row r="1470" spans="1:12" ht="14.4">
      <c r="A1470" s="52" t="s">
        <v>41</v>
      </c>
      <c r="B1470" s="52" t="s">
        <v>2347</v>
      </c>
      <c r="C1470" s="52">
        <v>95</v>
      </c>
      <c r="D1470" s="52">
        <v>17.899999999999999</v>
      </c>
      <c r="E1470" s="52">
        <f t="shared" si="154"/>
        <v>1278917.7083333333</v>
      </c>
      <c r="F1470" s="52">
        <f t="shared" si="155"/>
        <v>1700.4999999999998</v>
      </c>
      <c r="G1470" s="52">
        <f t="shared" si="156"/>
        <v>50.674999999999997</v>
      </c>
      <c r="H1470" s="53">
        <f t="shared" si="157"/>
        <v>4855266.1349076061</v>
      </c>
      <c r="I1470" s="53">
        <f t="shared" si="158"/>
        <v>24.158549720527393</v>
      </c>
      <c r="J1470" s="53">
        <f t="shared" si="159"/>
        <v>5337406.8837311976</v>
      </c>
      <c r="K1470" s="53">
        <f t="shared" si="160"/>
        <v>220932.42125358339</v>
      </c>
      <c r="L1470" s="6"/>
    </row>
    <row r="1471" spans="1:12" ht="14.4">
      <c r="A1471" s="52" t="s">
        <v>41</v>
      </c>
      <c r="B1471" s="52" t="s">
        <v>2348</v>
      </c>
      <c r="C1471" s="52">
        <v>95</v>
      </c>
      <c r="D1471" s="52">
        <v>18.64</v>
      </c>
      <c r="E1471" s="52">
        <f t="shared" si="154"/>
        <v>1331789.1666666665</v>
      </c>
      <c r="F1471" s="52">
        <f t="shared" si="155"/>
        <v>1770.8</v>
      </c>
      <c r="G1471" s="52">
        <f t="shared" si="156"/>
        <v>50.674999999999997</v>
      </c>
      <c r="H1471" s="53">
        <f t="shared" si="157"/>
        <v>4855266.1349076061</v>
      </c>
      <c r="I1471" s="53">
        <f t="shared" si="158"/>
        <v>24.634125364032812</v>
      </c>
      <c r="J1471" s="53">
        <f t="shared" si="159"/>
        <v>5337406.8837311976</v>
      </c>
      <c r="K1471" s="53">
        <f t="shared" si="160"/>
        <v>216667.19661677565</v>
      </c>
      <c r="L1471" s="6"/>
    </row>
    <row r="1472" spans="1:12" ht="14.4">
      <c r="A1472" s="52" t="s">
        <v>41</v>
      </c>
      <c r="B1472" s="52" t="s">
        <v>2349</v>
      </c>
      <c r="C1472" s="52">
        <v>95</v>
      </c>
      <c r="D1472" s="52">
        <v>19.39</v>
      </c>
      <c r="E1472" s="52">
        <f t="shared" si="154"/>
        <v>1385375.1041666665</v>
      </c>
      <c r="F1472" s="52">
        <f t="shared" si="155"/>
        <v>1842.05</v>
      </c>
      <c r="G1472" s="52">
        <f t="shared" si="156"/>
        <v>50.674999999999997</v>
      </c>
      <c r="H1472" s="53">
        <f t="shared" si="157"/>
        <v>4855266.1349076061</v>
      </c>
      <c r="I1472" s="53">
        <f t="shared" si="158"/>
        <v>25.099032102306268</v>
      </c>
      <c r="J1472" s="53">
        <f t="shared" si="159"/>
        <v>5337406.8837311976</v>
      </c>
      <c r="K1472" s="53">
        <f t="shared" si="160"/>
        <v>212653.8928662815</v>
      </c>
      <c r="L1472" s="6"/>
    </row>
    <row r="1473" spans="1:12" ht="14.4">
      <c r="A1473" s="52" t="s">
        <v>41</v>
      </c>
      <c r="B1473" s="52" t="s">
        <v>2350</v>
      </c>
      <c r="C1473" s="52">
        <v>95</v>
      </c>
      <c r="D1473" s="52">
        <v>20.14</v>
      </c>
      <c r="E1473" s="52">
        <f t="shared" si="154"/>
        <v>1438961.0416666665</v>
      </c>
      <c r="F1473" s="52">
        <f t="shared" si="155"/>
        <v>1913.3</v>
      </c>
      <c r="G1473" s="52">
        <f t="shared" si="156"/>
        <v>50.674999999999997</v>
      </c>
      <c r="H1473" s="53">
        <f t="shared" si="157"/>
        <v>4855266.1349076061</v>
      </c>
      <c r="I1473" s="53">
        <f t="shared" si="158"/>
        <v>25.547630075918882</v>
      </c>
      <c r="J1473" s="53">
        <f t="shared" si="159"/>
        <v>5337406.8837311976</v>
      </c>
      <c r="K1473" s="53">
        <f t="shared" si="160"/>
        <v>208919.843753422</v>
      </c>
      <c r="L1473" s="6"/>
    </row>
    <row r="1474" spans="1:12" ht="14.4">
      <c r="A1474" s="52" t="s">
        <v>41</v>
      </c>
      <c r="B1474" s="52" t="s">
        <v>2351</v>
      </c>
      <c r="C1474" s="52">
        <v>95</v>
      </c>
      <c r="D1474" s="52">
        <v>20.88</v>
      </c>
      <c r="E1474" s="52">
        <f t="shared" si="154"/>
        <v>1491832.4999999998</v>
      </c>
      <c r="F1474" s="52">
        <f t="shared" si="155"/>
        <v>1983.6</v>
      </c>
      <c r="G1474" s="52">
        <f t="shared" si="156"/>
        <v>50.674999999999997</v>
      </c>
      <c r="H1474" s="53">
        <f t="shared" si="157"/>
        <v>4855266.1349076061</v>
      </c>
      <c r="I1474" s="53">
        <f t="shared" si="158"/>
        <v>25.975085793426278</v>
      </c>
      <c r="J1474" s="53">
        <f t="shared" si="159"/>
        <v>5337406.8837311976</v>
      </c>
      <c r="K1474" s="53">
        <f t="shared" si="160"/>
        <v>205481.78074091204</v>
      </c>
      <c r="L1474" s="6"/>
    </row>
    <row r="1475" spans="1:12" ht="14.4">
      <c r="A1475" s="52" t="s">
        <v>41</v>
      </c>
      <c r="B1475" s="52" t="s">
        <v>2352</v>
      </c>
      <c r="C1475" s="52">
        <v>95</v>
      </c>
      <c r="D1475" s="52">
        <v>21.63</v>
      </c>
      <c r="E1475" s="52">
        <f t="shared" ref="E1475:E1538" si="161">(1/12)*D1475*(C1475)^3</f>
        <v>1545418.4374999998</v>
      </c>
      <c r="F1475" s="52">
        <f t="shared" ref="F1475:F1538" si="162">(C1475*D1475)</f>
        <v>2054.85</v>
      </c>
      <c r="G1475" s="52">
        <f t="shared" ref="G1475:G1538" si="163">($O$5+C1475)/2</f>
        <v>50.674999999999997</v>
      </c>
      <c r="H1475" s="53">
        <f t="shared" ref="H1475:H1538" si="164">$R$5+$P$5*(G1475-$I$2)^2</f>
        <v>4855266.1349076061</v>
      </c>
      <c r="I1475" s="53">
        <f t="shared" ref="I1475:I1538" si="165">($P$5*$Q$5+F1475*G1475)/(F1475+$P$5)</f>
        <v>26.393729955694514</v>
      </c>
      <c r="J1475" s="53">
        <f t="shared" ref="J1475:J1538" si="166">SUM($S$5+H1475)</f>
        <v>5337406.8837311976</v>
      </c>
      <c r="K1475" s="53">
        <f t="shared" ref="K1475:K1538" si="167">J1475/I1475</f>
        <v>202222.53136221235</v>
      </c>
      <c r="L1475" s="6"/>
    </row>
    <row r="1476" spans="1:12" ht="14.4">
      <c r="A1476" s="52" t="s">
        <v>41</v>
      </c>
      <c r="B1476" s="52" t="s">
        <v>2353</v>
      </c>
      <c r="C1476" s="52">
        <v>95</v>
      </c>
      <c r="D1476" s="52">
        <v>22.37</v>
      </c>
      <c r="E1476" s="52">
        <f t="shared" si="161"/>
        <v>1598289.8958333335</v>
      </c>
      <c r="F1476" s="52">
        <f t="shared" si="162"/>
        <v>2125.15</v>
      </c>
      <c r="G1476" s="52">
        <f t="shared" si="163"/>
        <v>50.674999999999997</v>
      </c>
      <c r="H1476" s="53">
        <f t="shared" si="164"/>
        <v>4855266.1349076061</v>
      </c>
      <c r="I1476" s="53">
        <f t="shared" si="165"/>
        <v>26.793112156302346</v>
      </c>
      <c r="J1476" s="53">
        <f t="shared" si="166"/>
        <v>5337406.8837311976</v>
      </c>
      <c r="K1476" s="53">
        <f t="shared" si="167"/>
        <v>199208.17158508848</v>
      </c>
      <c r="L1476" s="6"/>
    </row>
    <row r="1477" spans="1:12" ht="14.4">
      <c r="A1477" s="52" t="s">
        <v>41</v>
      </c>
      <c r="B1477" s="52" t="s">
        <v>2354</v>
      </c>
      <c r="C1477" s="52">
        <v>95</v>
      </c>
      <c r="D1477" s="52">
        <v>23.12</v>
      </c>
      <c r="E1477" s="52">
        <f t="shared" si="161"/>
        <v>1651875.8333333335</v>
      </c>
      <c r="F1477" s="52">
        <f t="shared" si="162"/>
        <v>2196.4</v>
      </c>
      <c r="G1477" s="52">
        <f t="shared" si="163"/>
        <v>50.674999999999997</v>
      </c>
      <c r="H1477" s="53">
        <f t="shared" si="164"/>
        <v>4855266.1349076061</v>
      </c>
      <c r="I1477" s="53">
        <f t="shared" si="165"/>
        <v>27.184705509612844</v>
      </c>
      <c r="J1477" s="53">
        <f t="shared" si="166"/>
        <v>5337406.8837311976</v>
      </c>
      <c r="K1477" s="53">
        <f t="shared" si="167"/>
        <v>196338.59494427207</v>
      </c>
      <c r="L1477" s="6"/>
    </row>
    <row r="1478" spans="1:12" ht="14.4">
      <c r="A1478" s="52" t="s">
        <v>41</v>
      </c>
      <c r="B1478" s="52" t="s">
        <v>2355</v>
      </c>
      <c r="C1478" s="52">
        <v>95</v>
      </c>
      <c r="D1478" s="52">
        <v>23.85</v>
      </c>
      <c r="E1478" s="52">
        <f t="shared" si="161"/>
        <v>1704032.8125</v>
      </c>
      <c r="F1478" s="52">
        <f t="shared" si="162"/>
        <v>2265.75</v>
      </c>
      <c r="G1478" s="52">
        <f t="shared" si="163"/>
        <v>50.674999999999997</v>
      </c>
      <c r="H1478" s="53">
        <f t="shared" si="164"/>
        <v>4855266.1349076061</v>
      </c>
      <c r="I1478" s="53">
        <f t="shared" si="165"/>
        <v>27.553717245773317</v>
      </c>
      <c r="J1478" s="53">
        <f t="shared" si="166"/>
        <v>5337406.8837311976</v>
      </c>
      <c r="K1478" s="53">
        <f t="shared" si="167"/>
        <v>193709.14044455998</v>
      </c>
      <c r="L1478" s="6"/>
    </row>
    <row r="1479" spans="1:12" ht="14.4">
      <c r="A1479" s="52" t="s">
        <v>41</v>
      </c>
      <c r="B1479" s="52" t="s">
        <v>2356</v>
      </c>
      <c r="C1479" s="52">
        <v>95</v>
      </c>
      <c r="D1479" s="52">
        <v>24.61</v>
      </c>
      <c r="E1479" s="52">
        <f t="shared" si="161"/>
        <v>1758333.2291666665</v>
      </c>
      <c r="F1479" s="52">
        <f t="shared" si="162"/>
        <v>2337.9499999999998</v>
      </c>
      <c r="G1479" s="52">
        <f t="shared" si="163"/>
        <v>50.674999999999997</v>
      </c>
      <c r="H1479" s="53">
        <f t="shared" si="164"/>
        <v>4855266.1349076061</v>
      </c>
      <c r="I1479" s="53">
        <f t="shared" si="165"/>
        <v>27.925773900294004</v>
      </c>
      <c r="J1479" s="53">
        <f t="shared" si="166"/>
        <v>5337406.8837311976</v>
      </c>
      <c r="K1479" s="53">
        <f t="shared" si="167"/>
        <v>191128.34268399648</v>
      </c>
      <c r="L1479" s="6"/>
    </row>
    <row r="1480" spans="1:12" ht="14.4">
      <c r="A1480" s="52" t="s">
        <v>41</v>
      </c>
      <c r="B1480" s="52" t="s">
        <v>2357</v>
      </c>
      <c r="C1480" s="52">
        <v>95</v>
      </c>
      <c r="D1480" s="52">
        <v>25.36</v>
      </c>
      <c r="E1480" s="52">
        <f t="shared" si="161"/>
        <v>1811919.1666666665</v>
      </c>
      <c r="F1480" s="52">
        <f t="shared" si="162"/>
        <v>2409.1999999999998</v>
      </c>
      <c r="G1480" s="52">
        <f t="shared" si="163"/>
        <v>50.674999999999997</v>
      </c>
      <c r="H1480" s="53">
        <f t="shared" si="164"/>
        <v>4855266.1349076061</v>
      </c>
      <c r="I1480" s="53">
        <f t="shared" si="165"/>
        <v>28.281379939932879</v>
      </c>
      <c r="J1480" s="53">
        <f t="shared" si="166"/>
        <v>5337406.8837311976</v>
      </c>
      <c r="K1480" s="53">
        <f t="shared" si="167"/>
        <v>188725.12214988703</v>
      </c>
      <c r="L1480" s="6"/>
    </row>
    <row r="1481" spans="1:12" ht="14.4">
      <c r="A1481" s="52" t="s">
        <v>41</v>
      </c>
      <c r="B1481" s="52" t="s">
        <v>2358</v>
      </c>
      <c r="C1481" s="52">
        <v>95</v>
      </c>
      <c r="D1481" s="52">
        <v>26.1</v>
      </c>
      <c r="E1481" s="52">
        <f t="shared" si="161"/>
        <v>1864790.6249999998</v>
      </c>
      <c r="F1481" s="52">
        <f t="shared" si="162"/>
        <v>2479.5</v>
      </c>
      <c r="G1481" s="52">
        <f t="shared" si="163"/>
        <v>50.674999999999997</v>
      </c>
      <c r="H1481" s="53">
        <f t="shared" si="164"/>
        <v>4855266.1349076061</v>
      </c>
      <c r="I1481" s="53">
        <f t="shared" si="165"/>
        <v>28.621514063886806</v>
      </c>
      <c r="J1481" s="53">
        <f t="shared" si="166"/>
        <v>5337406.8837311976</v>
      </c>
      <c r="K1481" s="53">
        <f t="shared" si="167"/>
        <v>186482.33883844985</v>
      </c>
      <c r="L1481" s="6"/>
    </row>
    <row r="1482" spans="1:12" ht="14.4">
      <c r="A1482" s="52" t="s">
        <v>41</v>
      </c>
      <c r="B1482" s="52" t="s">
        <v>2359</v>
      </c>
      <c r="C1482" s="52">
        <v>95</v>
      </c>
      <c r="D1482" s="52">
        <v>26.85</v>
      </c>
      <c r="E1482" s="52">
        <f t="shared" si="161"/>
        <v>1918376.5624999998</v>
      </c>
      <c r="F1482" s="52">
        <f t="shared" si="162"/>
        <v>2550.75</v>
      </c>
      <c r="G1482" s="52">
        <f t="shared" si="163"/>
        <v>50.674999999999997</v>
      </c>
      <c r="H1482" s="53">
        <f t="shared" si="164"/>
        <v>4855266.1349076061</v>
      </c>
      <c r="I1482" s="53">
        <f t="shared" si="165"/>
        <v>28.955861530623938</v>
      </c>
      <c r="J1482" s="53">
        <f t="shared" si="166"/>
        <v>5337406.8837311976</v>
      </c>
      <c r="K1482" s="53">
        <f t="shared" si="167"/>
        <v>184329.06505255649</v>
      </c>
      <c r="L1482" s="6"/>
    </row>
    <row r="1483" spans="1:12" ht="14.4">
      <c r="A1483" s="52" t="s">
        <v>41</v>
      </c>
      <c r="B1483" s="52" t="s">
        <v>2360</v>
      </c>
      <c r="C1483" s="52">
        <v>95</v>
      </c>
      <c r="D1483" s="52">
        <v>27.59</v>
      </c>
      <c r="E1483" s="52">
        <f t="shared" si="161"/>
        <v>1971248.020833333</v>
      </c>
      <c r="F1483" s="52">
        <f t="shared" si="162"/>
        <v>2621.0500000000002</v>
      </c>
      <c r="G1483" s="52">
        <f t="shared" si="163"/>
        <v>50.674999999999997</v>
      </c>
      <c r="H1483" s="53">
        <f t="shared" si="164"/>
        <v>4855266.1349076061</v>
      </c>
      <c r="I1483" s="53">
        <f t="shared" si="165"/>
        <v>29.275961408390003</v>
      </c>
      <c r="J1483" s="53">
        <f t="shared" si="166"/>
        <v>5337406.8837311976</v>
      </c>
      <c r="K1483" s="53">
        <f t="shared" si="167"/>
        <v>182313.63299316229</v>
      </c>
      <c r="L1483" s="6"/>
    </row>
    <row r="1484" spans="1:12" ht="14.4">
      <c r="A1484" s="52" t="s">
        <v>41</v>
      </c>
      <c r="B1484" s="52" t="s">
        <v>2361</v>
      </c>
      <c r="C1484" s="52">
        <v>95</v>
      </c>
      <c r="D1484" s="52">
        <v>28.34</v>
      </c>
      <c r="E1484" s="52">
        <f t="shared" si="161"/>
        <v>2024833.958333333</v>
      </c>
      <c r="F1484" s="52">
        <f t="shared" si="162"/>
        <v>2692.3</v>
      </c>
      <c r="G1484" s="52">
        <f t="shared" si="163"/>
        <v>50.674999999999997</v>
      </c>
      <c r="H1484" s="53">
        <f t="shared" si="164"/>
        <v>4855266.1349076061</v>
      </c>
      <c r="I1484" s="53">
        <f t="shared" si="165"/>
        <v>29.590901174763133</v>
      </c>
      <c r="J1484" s="53">
        <f t="shared" si="166"/>
        <v>5337406.8837311976</v>
      </c>
      <c r="K1484" s="53">
        <f t="shared" si="167"/>
        <v>180373.24555303686</v>
      </c>
      <c r="L1484" s="6"/>
    </row>
    <row r="1485" spans="1:12" ht="14.4">
      <c r="A1485" s="52" t="s">
        <v>41</v>
      </c>
      <c r="B1485" s="52" t="s">
        <v>2362</v>
      </c>
      <c r="C1485" s="52">
        <v>95</v>
      </c>
      <c r="D1485" s="52">
        <v>29.08</v>
      </c>
      <c r="E1485" s="52">
        <f t="shared" si="161"/>
        <v>2077705.4166666663</v>
      </c>
      <c r="F1485" s="52">
        <f t="shared" si="162"/>
        <v>2762.6</v>
      </c>
      <c r="G1485" s="52">
        <f t="shared" si="163"/>
        <v>50.674999999999997</v>
      </c>
      <c r="H1485" s="53">
        <f t="shared" si="164"/>
        <v>4855266.1349076061</v>
      </c>
      <c r="I1485" s="53">
        <f t="shared" si="165"/>
        <v>29.892686136622093</v>
      </c>
      <c r="J1485" s="53">
        <f t="shared" si="166"/>
        <v>5337406.8837311976</v>
      </c>
      <c r="K1485" s="53">
        <f t="shared" si="167"/>
        <v>178552.26724480407</v>
      </c>
      <c r="L1485" s="6"/>
    </row>
    <row r="1486" spans="1:12" ht="14.4">
      <c r="A1486" s="52" t="s">
        <v>41</v>
      </c>
      <c r="B1486" s="52" t="s">
        <v>2363</v>
      </c>
      <c r="C1486" s="52">
        <v>95</v>
      </c>
      <c r="D1486" s="52">
        <v>29.83</v>
      </c>
      <c r="E1486" s="52">
        <f t="shared" si="161"/>
        <v>2131291.3541666665</v>
      </c>
      <c r="F1486" s="52">
        <f t="shared" si="162"/>
        <v>2833.85</v>
      </c>
      <c r="G1486" s="52">
        <f t="shared" si="163"/>
        <v>50.674999999999997</v>
      </c>
      <c r="H1486" s="53">
        <f t="shared" si="164"/>
        <v>4855266.1349076061</v>
      </c>
      <c r="I1486" s="53">
        <f t="shared" si="165"/>
        <v>30.189860284195955</v>
      </c>
      <c r="J1486" s="53">
        <f t="shared" si="166"/>
        <v>5337406.8837311976</v>
      </c>
      <c r="K1486" s="53">
        <f t="shared" si="167"/>
        <v>176794.68647707748</v>
      </c>
      <c r="L1486" s="6"/>
    </row>
    <row r="1487" spans="1:12" ht="14.4">
      <c r="A1487" s="52" t="s">
        <v>41</v>
      </c>
      <c r="B1487" s="52" t="s">
        <v>2364</v>
      </c>
      <c r="C1487" s="52">
        <v>95</v>
      </c>
      <c r="D1487" s="52">
        <v>30.58</v>
      </c>
      <c r="E1487" s="52">
        <f t="shared" si="161"/>
        <v>2184877.2916666665</v>
      </c>
      <c r="F1487" s="52">
        <f t="shared" si="162"/>
        <v>2905.1</v>
      </c>
      <c r="G1487" s="52">
        <f t="shared" si="163"/>
        <v>50.674999999999997</v>
      </c>
      <c r="H1487" s="53">
        <f t="shared" si="164"/>
        <v>4855266.1349076061</v>
      </c>
      <c r="I1487" s="53">
        <f t="shared" si="165"/>
        <v>30.478655435663239</v>
      </c>
      <c r="J1487" s="53">
        <f t="shared" si="166"/>
        <v>5337406.8837311976</v>
      </c>
      <c r="K1487" s="53">
        <f t="shared" si="167"/>
        <v>175119.49944766492</v>
      </c>
      <c r="L1487" s="6"/>
    </row>
    <row r="1488" spans="1:12" ht="14.4">
      <c r="A1488" s="52" t="s">
        <v>41</v>
      </c>
      <c r="B1488" s="52" t="s">
        <v>2365</v>
      </c>
      <c r="C1488" s="52">
        <v>95</v>
      </c>
      <c r="D1488" s="52">
        <v>31.32</v>
      </c>
      <c r="E1488" s="52">
        <f t="shared" si="161"/>
        <v>2237748.75</v>
      </c>
      <c r="F1488" s="52">
        <f t="shared" si="162"/>
        <v>2975.4</v>
      </c>
      <c r="G1488" s="52">
        <f t="shared" si="163"/>
        <v>50.674999999999997</v>
      </c>
      <c r="H1488" s="53">
        <f t="shared" si="164"/>
        <v>4855266.1349076061</v>
      </c>
      <c r="I1488" s="53">
        <f t="shared" si="165"/>
        <v>30.755728856689448</v>
      </c>
      <c r="J1488" s="53">
        <f t="shared" si="166"/>
        <v>5337406.8837311976</v>
      </c>
      <c r="K1488" s="53">
        <f t="shared" si="167"/>
        <v>173541.87600630696</v>
      </c>
      <c r="L1488" s="6"/>
    </row>
    <row r="1489" spans="1:12" ht="14.4">
      <c r="A1489" s="52" t="s">
        <v>41</v>
      </c>
      <c r="B1489" s="52" t="s">
        <v>2366</v>
      </c>
      <c r="C1489" s="52">
        <v>95</v>
      </c>
      <c r="D1489" s="52">
        <v>32.07</v>
      </c>
      <c r="E1489" s="52">
        <f t="shared" si="161"/>
        <v>2291334.6875</v>
      </c>
      <c r="F1489" s="52">
        <f t="shared" si="162"/>
        <v>3046.65</v>
      </c>
      <c r="G1489" s="52">
        <f t="shared" si="163"/>
        <v>50.674999999999997</v>
      </c>
      <c r="H1489" s="53">
        <f t="shared" si="164"/>
        <v>4855266.1349076061</v>
      </c>
      <c r="I1489" s="53">
        <f t="shared" si="165"/>
        <v>31.028895762350306</v>
      </c>
      <c r="J1489" s="53">
        <f t="shared" si="166"/>
        <v>5337406.8837311976</v>
      </c>
      <c r="K1489" s="53">
        <f t="shared" si="167"/>
        <v>172014.07760721783</v>
      </c>
      <c r="L1489" s="6"/>
    </row>
    <row r="1490" spans="1:12" ht="14.4">
      <c r="A1490" s="52" t="s">
        <v>41</v>
      </c>
      <c r="B1490" s="52" t="s">
        <v>2367</v>
      </c>
      <c r="C1490" s="52">
        <v>95</v>
      </c>
      <c r="D1490" s="52">
        <v>32.81</v>
      </c>
      <c r="E1490" s="52">
        <f t="shared" si="161"/>
        <v>2344206.1458333335</v>
      </c>
      <c r="F1490" s="52">
        <f t="shared" si="162"/>
        <v>3116.9500000000003</v>
      </c>
      <c r="G1490" s="52">
        <f t="shared" si="163"/>
        <v>50.674999999999997</v>
      </c>
      <c r="H1490" s="53">
        <f t="shared" si="164"/>
        <v>4855266.1349076061</v>
      </c>
      <c r="I1490" s="53">
        <f t="shared" si="165"/>
        <v>31.291175395525393</v>
      </c>
      <c r="J1490" s="53">
        <f t="shared" si="166"/>
        <v>5337406.8837311976</v>
      </c>
      <c r="K1490" s="53">
        <f t="shared" si="167"/>
        <v>170572.27209478494</v>
      </c>
      <c r="L1490" s="6"/>
    </row>
    <row r="1491" spans="1:12" ht="14.4">
      <c r="A1491" s="52" t="s">
        <v>41</v>
      </c>
      <c r="B1491" s="52" t="s">
        <v>2368</v>
      </c>
      <c r="C1491" s="52">
        <v>95</v>
      </c>
      <c r="D1491" s="52">
        <v>33.56</v>
      </c>
      <c r="E1491" s="52">
        <f t="shared" si="161"/>
        <v>2397792.0833333335</v>
      </c>
      <c r="F1491" s="52">
        <f t="shared" si="162"/>
        <v>3188.2000000000003</v>
      </c>
      <c r="G1491" s="52">
        <f t="shared" si="163"/>
        <v>50.674999999999997</v>
      </c>
      <c r="H1491" s="53">
        <f t="shared" si="164"/>
        <v>4855266.1349076061</v>
      </c>
      <c r="I1491" s="53">
        <f t="shared" si="165"/>
        <v>31.54994917285785</v>
      </c>
      <c r="J1491" s="53">
        <f t="shared" si="166"/>
        <v>5337406.8837311976</v>
      </c>
      <c r="K1491" s="53">
        <f t="shared" si="167"/>
        <v>169173.23240326875</v>
      </c>
      <c r="L1491" s="6"/>
    </row>
    <row r="1492" spans="1:12" ht="14.4">
      <c r="A1492" s="52" t="s">
        <v>41</v>
      </c>
      <c r="B1492" s="52" t="s">
        <v>2369</v>
      </c>
      <c r="C1492" s="52">
        <v>100</v>
      </c>
      <c r="D1492" s="52">
        <v>0.78500000000000003</v>
      </c>
      <c r="E1492" s="52">
        <f t="shared" si="161"/>
        <v>65416.666666666664</v>
      </c>
      <c r="F1492" s="52">
        <f t="shared" si="162"/>
        <v>78.5</v>
      </c>
      <c r="G1492" s="52">
        <f t="shared" si="163"/>
        <v>53.174999999999997</v>
      </c>
      <c r="H1492" s="53">
        <f t="shared" si="164"/>
        <v>5379036.9768531816</v>
      </c>
      <c r="I1492" s="53">
        <f t="shared" si="165"/>
        <v>4.9371565060310996</v>
      </c>
      <c r="J1492" s="53">
        <f t="shared" si="166"/>
        <v>5861177.7256767731</v>
      </c>
      <c r="K1492" s="53">
        <f t="shared" si="167"/>
        <v>1187156.5583381676</v>
      </c>
      <c r="L1492" s="6"/>
    </row>
    <row r="1493" spans="1:12" ht="14.4">
      <c r="A1493" s="52" t="s">
        <v>41</v>
      </c>
      <c r="B1493" s="52" t="s">
        <v>2370</v>
      </c>
      <c r="C1493" s="52">
        <v>100</v>
      </c>
      <c r="D1493" s="52">
        <v>1.57</v>
      </c>
      <c r="E1493" s="52">
        <f t="shared" si="161"/>
        <v>130833.33333333333</v>
      </c>
      <c r="F1493" s="52">
        <f t="shared" si="162"/>
        <v>157</v>
      </c>
      <c r="G1493" s="52">
        <f t="shared" si="163"/>
        <v>53.174999999999997</v>
      </c>
      <c r="H1493" s="53">
        <f t="shared" si="164"/>
        <v>5379036.9768531816</v>
      </c>
      <c r="I1493" s="53">
        <f t="shared" si="165"/>
        <v>6.579333638660863</v>
      </c>
      <c r="J1493" s="53">
        <f t="shared" si="166"/>
        <v>5861177.7256767731</v>
      </c>
      <c r="K1493" s="53">
        <f t="shared" si="167"/>
        <v>890846.70995188178</v>
      </c>
      <c r="L1493" s="6"/>
    </row>
    <row r="1494" spans="1:12" ht="14.4">
      <c r="A1494" s="52" t="s">
        <v>41</v>
      </c>
      <c r="B1494" s="52" t="s">
        <v>2371</v>
      </c>
      <c r="C1494" s="52">
        <v>100</v>
      </c>
      <c r="D1494" s="52">
        <v>2.355</v>
      </c>
      <c r="E1494" s="52">
        <f t="shared" si="161"/>
        <v>196249.99999999997</v>
      </c>
      <c r="F1494" s="52">
        <f t="shared" si="162"/>
        <v>235.5</v>
      </c>
      <c r="G1494" s="52">
        <f t="shared" si="163"/>
        <v>53.174999999999997</v>
      </c>
      <c r="H1494" s="53">
        <f t="shared" si="164"/>
        <v>5379036.9768531816</v>
      </c>
      <c r="I1494" s="53">
        <f t="shared" si="165"/>
        <v>8.1133814761918952</v>
      </c>
      <c r="J1494" s="53">
        <f t="shared" si="166"/>
        <v>5861177.7256767731</v>
      </c>
      <c r="K1494" s="53">
        <f t="shared" si="167"/>
        <v>722408.74447675806</v>
      </c>
      <c r="L1494" s="6"/>
    </row>
    <row r="1495" spans="1:12" ht="14.4">
      <c r="A1495" s="52" t="s">
        <v>41</v>
      </c>
      <c r="B1495" s="52" t="s">
        <v>2372</v>
      </c>
      <c r="C1495" s="52">
        <v>100</v>
      </c>
      <c r="D1495" s="52">
        <v>3.14</v>
      </c>
      <c r="E1495" s="52">
        <f t="shared" si="161"/>
        <v>261666.66666666666</v>
      </c>
      <c r="F1495" s="52">
        <f t="shared" si="162"/>
        <v>314</v>
      </c>
      <c r="G1495" s="52">
        <f t="shared" si="163"/>
        <v>53.174999999999997</v>
      </c>
      <c r="H1495" s="53">
        <f t="shared" si="164"/>
        <v>5379036.9768531816</v>
      </c>
      <c r="I1495" s="53">
        <f t="shared" si="165"/>
        <v>9.5496392974302982</v>
      </c>
      <c r="J1495" s="53">
        <f t="shared" si="166"/>
        <v>5861177.7256767731</v>
      </c>
      <c r="K1495" s="53">
        <f t="shared" si="167"/>
        <v>613759.06912567373</v>
      </c>
      <c r="L1495" s="6"/>
    </row>
    <row r="1496" spans="1:12" ht="14.4">
      <c r="A1496" s="52" t="s">
        <v>41</v>
      </c>
      <c r="B1496" s="52" t="s">
        <v>2373</v>
      </c>
      <c r="C1496" s="52">
        <v>100</v>
      </c>
      <c r="D1496" s="52">
        <v>3.9249999999999998</v>
      </c>
      <c r="E1496" s="52">
        <f t="shared" si="161"/>
        <v>327083.33333333326</v>
      </c>
      <c r="F1496" s="52">
        <f t="shared" si="162"/>
        <v>392.5</v>
      </c>
      <c r="G1496" s="52">
        <f t="shared" si="163"/>
        <v>53.174999999999997</v>
      </c>
      <c r="H1496" s="53">
        <f t="shared" si="164"/>
        <v>5379036.9768531816</v>
      </c>
      <c r="I1496" s="53">
        <f t="shared" si="165"/>
        <v>10.897168914663817</v>
      </c>
      <c r="J1496" s="53">
        <f t="shared" si="166"/>
        <v>5861177.7256767731</v>
      </c>
      <c r="K1496" s="53">
        <f t="shared" si="167"/>
        <v>537862.42753286648</v>
      </c>
      <c r="L1496" s="6"/>
    </row>
    <row r="1497" spans="1:12" ht="14.4">
      <c r="A1497" s="52" t="s">
        <v>41</v>
      </c>
      <c r="B1497" s="52" t="s">
        <v>2374</v>
      </c>
      <c r="C1497" s="52">
        <v>100</v>
      </c>
      <c r="D1497" s="52">
        <v>4.71</v>
      </c>
      <c r="E1497" s="52">
        <f t="shared" si="161"/>
        <v>392499.99999999994</v>
      </c>
      <c r="F1497" s="52">
        <f t="shared" si="162"/>
        <v>471</v>
      </c>
      <c r="G1497" s="52">
        <f t="shared" si="163"/>
        <v>53.174999999999997</v>
      </c>
      <c r="H1497" s="53">
        <f t="shared" si="164"/>
        <v>5379036.9768531816</v>
      </c>
      <c r="I1497" s="53">
        <f t="shared" si="165"/>
        <v>12.163946058288946</v>
      </c>
      <c r="J1497" s="53">
        <f t="shared" si="166"/>
        <v>5861177.7256767731</v>
      </c>
      <c r="K1497" s="53">
        <f t="shared" si="167"/>
        <v>481848.3818976456</v>
      </c>
      <c r="L1497" s="6"/>
    </row>
    <row r="1498" spans="1:12" ht="14.4">
      <c r="A1498" s="52" t="s">
        <v>41</v>
      </c>
      <c r="B1498" s="52" t="s">
        <v>2375</v>
      </c>
      <c r="C1498" s="52">
        <v>100</v>
      </c>
      <c r="D1498" s="52">
        <v>5.4950000000000001</v>
      </c>
      <c r="E1498" s="52">
        <f t="shared" si="161"/>
        <v>457916.66666666663</v>
      </c>
      <c r="F1498" s="52">
        <f t="shared" si="162"/>
        <v>549.5</v>
      </c>
      <c r="G1498" s="52">
        <f t="shared" si="163"/>
        <v>53.174999999999997</v>
      </c>
      <c r="H1498" s="53">
        <f t="shared" si="164"/>
        <v>5379036.9768531816</v>
      </c>
      <c r="I1498" s="53">
        <f t="shared" si="165"/>
        <v>13.357018355464508</v>
      </c>
      <c r="J1498" s="53">
        <f t="shared" si="166"/>
        <v>5861177.7256767731</v>
      </c>
      <c r="K1498" s="53">
        <f t="shared" si="167"/>
        <v>438808.83964488219</v>
      </c>
      <c r="L1498" s="6"/>
    </row>
    <row r="1499" spans="1:12" ht="14.4">
      <c r="A1499" s="52" t="s">
        <v>41</v>
      </c>
      <c r="B1499" s="52" t="s">
        <v>2376</v>
      </c>
      <c r="C1499" s="52">
        <v>100</v>
      </c>
      <c r="D1499" s="52">
        <v>6.28</v>
      </c>
      <c r="E1499" s="52">
        <f t="shared" si="161"/>
        <v>523333.33333333331</v>
      </c>
      <c r="F1499" s="52">
        <f t="shared" si="162"/>
        <v>628</v>
      </c>
      <c r="G1499" s="52">
        <f t="shared" si="163"/>
        <v>53.174999999999997</v>
      </c>
      <c r="H1499" s="53">
        <f t="shared" si="164"/>
        <v>5379036.9768531816</v>
      </c>
      <c r="I1499" s="53">
        <f t="shared" si="165"/>
        <v>14.482636513287401</v>
      </c>
      <c r="J1499" s="53">
        <f t="shared" si="166"/>
        <v>5861177.7256767731</v>
      </c>
      <c r="K1499" s="53">
        <f t="shared" si="167"/>
        <v>404703.77892169781</v>
      </c>
      <c r="L1499" s="6"/>
    </row>
    <row r="1500" spans="1:12" ht="14.4">
      <c r="A1500" s="52" t="s">
        <v>41</v>
      </c>
      <c r="B1500" s="52" t="s">
        <v>2377</v>
      </c>
      <c r="C1500" s="52">
        <v>100</v>
      </c>
      <c r="D1500" s="52">
        <v>7.0650000000000004</v>
      </c>
      <c r="E1500" s="52">
        <f t="shared" si="161"/>
        <v>588750</v>
      </c>
      <c r="F1500" s="52">
        <f t="shared" si="162"/>
        <v>706.5</v>
      </c>
      <c r="G1500" s="52">
        <f t="shared" si="163"/>
        <v>53.174999999999997</v>
      </c>
      <c r="H1500" s="53">
        <f t="shared" si="164"/>
        <v>5379036.9768531816</v>
      </c>
      <c r="I1500" s="53">
        <f t="shared" si="165"/>
        <v>15.546363863104318</v>
      </c>
      <c r="J1500" s="53">
        <f t="shared" si="166"/>
        <v>5861177.7256767731</v>
      </c>
      <c r="K1500" s="53">
        <f t="shared" si="167"/>
        <v>377012.77142926754</v>
      </c>
      <c r="L1500" s="6"/>
    </row>
    <row r="1501" spans="1:12" ht="14.4">
      <c r="A1501" s="52" t="s">
        <v>41</v>
      </c>
      <c r="B1501" s="52" t="s">
        <v>2378</v>
      </c>
      <c r="C1501" s="52">
        <v>100</v>
      </c>
      <c r="D1501" s="52">
        <v>7.85</v>
      </c>
      <c r="E1501" s="52">
        <f t="shared" si="161"/>
        <v>654166.66666666651</v>
      </c>
      <c r="F1501" s="52">
        <f t="shared" si="162"/>
        <v>785</v>
      </c>
      <c r="G1501" s="52">
        <f t="shared" si="163"/>
        <v>53.174999999999997</v>
      </c>
      <c r="H1501" s="53">
        <f t="shared" si="164"/>
        <v>5379036.9768531816</v>
      </c>
      <c r="I1501" s="53">
        <f t="shared" si="165"/>
        <v>16.553168318796605</v>
      </c>
      <c r="J1501" s="53">
        <f t="shared" si="166"/>
        <v>5861177.7256767731</v>
      </c>
      <c r="K1501" s="53">
        <f t="shared" si="167"/>
        <v>354081.92635975528</v>
      </c>
      <c r="L1501" s="6"/>
    </row>
    <row r="1502" spans="1:12" ht="14.4">
      <c r="A1502" s="52" t="s">
        <v>41</v>
      </c>
      <c r="B1502" s="52" t="s">
        <v>2379</v>
      </c>
      <c r="C1502" s="52">
        <v>100</v>
      </c>
      <c r="D1502" s="52">
        <v>8.6349999999999998</v>
      </c>
      <c r="E1502" s="52">
        <f t="shared" si="161"/>
        <v>719583.33333333326</v>
      </c>
      <c r="F1502" s="52">
        <f t="shared" si="162"/>
        <v>863.5</v>
      </c>
      <c r="G1502" s="52">
        <f t="shared" si="163"/>
        <v>53.174999999999997</v>
      </c>
      <c r="H1502" s="53">
        <f t="shared" si="164"/>
        <v>5379036.9768531816</v>
      </c>
      <c r="I1502" s="53">
        <f t="shared" si="165"/>
        <v>17.507499956969305</v>
      </c>
      <c r="J1502" s="53">
        <f t="shared" si="166"/>
        <v>5861177.7256767731</v>
      </c>
      <c r="K1502" s="53">
        <f t="shared" si="167"/>
        <v>334780.9647341214</v>
      </c>
      <c r="L1502" s="6"/>
    </row>
    <row r="1503" spans="1:12" ht="14.4">
      <c r="A1503" s="52" t="s">
        <v>41</v>
      </c>
      <c r="B1503" s="52" t="s">
        <v>2380</v>
      </c>
      <c r="C1503" s="52">
        <v>100</v>
      </c>
      <c r="D1503" s="52">
        <v>9.42</v>
      </c>
      <c r="E1503" s="52">
        <f t="shared" si="161"/>
        <v>784999.99999999988</v>
      </c>
      <c r="F1503" s="52">
        <f t="shared" si="162"/>
        <v>942</v>
      </c>
      <c r="G1503" s="52">
        <f t="shared" si="163"/>
        <v>53.174999999999997</v>
      </c>
      <c r="H1503" s="53">
        <f t="shared" si="164"/>
        <v>5379036.9768531816</v>
      </c>
      <c r="I1503" s="53">
        <f t="shared" si="165"/>
        <v>18.413356775194234</v>
      </c>
      <c r="J1503" s="53">
        <f t="shared" si="166"/>
        <v>5861177.7256767731</v>
      </c>
      <c r="K1503" s="53">
        <f t="shared" si="167"/>
        <v>318311.20187562576</v>
      </c>
      <c r="L1503" s="6"/>
    </row>
    <row r="1504" spans="1:12" ht="14.4">
      <c r="A1504" s="52" t="s">
        <v>41</v>
      </c>
      <c r="B1504" s="52" t="s">
        <v>2381</v>
      </c>
      <c r="C1504" s="52">
        <v>100</v>
      </c>
      <c r="D1504" s="52">
        <v>10.199999999999999</v>
      </c>
      <c r="E1504" s="52">
        <f t="shared" si="161"/>
        <v>849999.99999999988</v>
      </c>
      <c r="F1504" s="52">
        <f t="shared" si="162"/>
        <v>1019.9999999999999</v>
      </c>
      <c r="G1504" s="52">
        <f t="shared" si="163"/>
        <v>53.174999999999997</v>
      </c>
      <c r="H1504" s="53">
        <f t="shared" si="164"/>
        <v>5379036.9768531816</v>
      </c>
      <c r="I1504" s="53">
        <f t="shared" si="165"/>
        <v>19.26899168846311</v>
      </c>
      <c r="J1504" s="53">
        <f t="shared" si="166"/>
        <v>5861177.7256767731</v>
      </c>
      <c r="K1504" s="53">
        <f t="shared" si="167"/>
        <v>304176.66998040304</v>
      </c>
      <c r="L1504" s="6"/>
    </row>
    <row r="1505" spans="1:12" ht="14.4">
      <c r="A1505" s="52" t="s">
        <v>41</v>
      </c>
      <c r="B1505" s="52" t="s">
        <v>2382</v>
      </c>
      <c r="C1505" s="52">
        <v>100</v>
      </c>
      <c r="D1505" s="52">
        <v>10.99</v>
      </c>
      <c r="E1505" s="52">
        <f t="shared" si="161"/>
        <v>915833.33333333326</v>
      </c>
      <c r="F1505" s="52">
        <f t="shared" si="162"/>
        <v>1099</v>
      </c>
      <c r="G1505" s="52">
        <f t="shared" si="163"/>
        <v>53.174999999999997</v>
      </c>
      <c r="H1505" s="53">
        <f t="shared" si="164"/>
        <v>5379036.9768531816</v>
      </c>
      <c r="I1505" s="53">
        <f t="shared" si="165"/>
        <v>20.093705343719972</v>
      </c>
      <c r="J1505" s="53">
        <f t="shared" si="166"/>
        <v>5861177.7256767731</v>
      </c>
      <c r="K1505" s="53">
        <f t="shared" si="167"/>
        <v>291692.2302490421</v>
      </c>
      <c r="L1505" s="6"/>
    </row>
    <row r="1506" spans="1:12" ht="14.4">
      <c r="A1506" s="52" t="s">
        <v>41</v>
      </c>
      <c r="B1506" s="52" t="s">
        <v>2383</v>
      </c>
      <c r="C1506" s="52">
        <v>100</v>
      </c>
      <c r="D1506" s="52">
        <v>11.77</v>
      </c>
      <c r="E1506" s="52">
        <f t="shared" si="161"/>
        <v>980833.33333333326</v>
      </c>
      <c r="F1506" s="52">
        <f t="shared" si="162"/>
        <v>1177</v>
      </c>
      <c r="G1506" s="52">
        <f t="shared" si="163"/>
        <v>53.174999999999997</v>
      </c>
      <c r="H1506" s="53">
        <f t="shared" si="164"/>
        <v>5379036.9768531816</v>
      </c>
      <c r="I1506" s="53">
        <f t="shared" si="165"/>
        <v>20.869541372295721</v>
      </c>
      <c r="J1506" s="53">
        <f t="shared" si="166"/>
        <v>5861177.7256767731</v>
      </c>
      <c r="K1506" s="53">
        <f t="shared" si="167"/>
        <v>280848.42024643032</v>
      </c>
      <c r="L1506" s="6"/>
    </row>
    <row r="1507" spans="1:12" ht="14.4">
      <c r="A1507" s="52" t="s">
        <v>41</v>
      </c>
      <c r="B1507" s="52" t="s">
        <v>2384</v>
      </c>
      <c r="C1507" s="52">
        <v>100</v>
      </c>
      <c r="D1507" s="52">
        <v>12.56</v>
      </c>
      <c r="E1507" s="52">
        <f t="shared" si="161"/>
        <v>1046666.6666666666</v>
      </c>
      <c r="F1507" s="52">
        <f t="shared" si="162"/>
        <v>1256</v>
      </c>
      <c r="G1507" s="52">
        <f t="shared" si="163"/>
        <v>53.174999999999997</v>
      </c>
      <c r="H1507" s="53">
        <f t="shared" si="164"/>
        <v>5379036.9768531816</v>
      </c>
      <c r="I1507" s="53">
        <f t="shared" si="165"/>
        <v>21.619091399342498</v>
      </c>
      <c r="J1507" s="53">
        <f t="shared" si="166"/>
        <v>5861177.7256767731</v>
      </c>
      <c r="K1507" s="53">
        <f t="shared" si="167"/>
        <v>271111.19599850662</v>
      </c>
      <c r="L1507" s="6"/>
    </row>
    <row r="1508" spans="1:12" ht="14.4">
      <c r="A1508" s="52" t="s">
        <v>41</v>
      </c>
      <c r="B1508" s="52" t="s">
        <v>2385</v>
      </c>
      <c r="C1508" s="52">
        <v>100</v>
      </c>
      <c r="D1508" s="52">
        <v>13.35</v>
      </c>
      <c r="E1508" s="52">
        <f t="shared" si="161"/>
        <v>1112499.9999999998</v>
      </c>
      <c r="F1508" s="52">
        <f t="shared" si="162"/>
        <v>1335</v>
      </c>
      <c r="G1508" s="52">
        <f t="shared" si="163"/>
        <v>53.174999999999997</v>
      </c>
      <c r="H1508" s="53">
        <f t="shared" si="164"/>
        <v>5379036.9768531816</v>
      </c>
      <c r="I1508" s="53">
        <f t="shared" si="165"/>
        <v>22.334648076158214</v>
      </c>
      <c r="J1508" s="53">
        <f t="shared" si="166"/>
        <v>5861177.7256767731</v>
      </c>
      <c r="K1508" s="53">
        <f t="shared" si="167"/>
        <v>262425.34494794492</v>
      </c>
      <c r="L1508" s="6"/>
    </row>
    <row r="1509" spans="1:12" ht="14.4">
      <c r="A1509" s="52" t="s">
        <v>41</v>
      </c>
      <c r="B1509" s="52" t="s">
        <v>2386</v>
      </c>
      <c r="C1509" s="52">
        <v>100</v>
      </c>
      <c r="D1509" s="52">
        <v>14.13</v>
      </c>
      <c r="E1509" s="52">
        <f t="shared" si="161"/>
        <v>1177500</v>
      </c>
      <c r="F1509" s="52">
        <f t="shared" si="162"/>
        <v>1413</v>
      </c>
      <c r="G1509" s="52">
        <f t="shared" si="163"/>
        <v>53.174999999999997</v>
      </c>
      <c r="H1509" s="53">
        <f t="shared" si="164"/>
        <v>5379036.9768531816</v>
      </c>
      <c r="I1509" s="53">
        <f t="shared" si="165"/>
        <v>23.010006158046483</v>
      </c>
      <c r="J1509" s="53">
        <f t="shared" si="166"/>
        <v>5861177.7256767731</v>
      </c>
      <c r="K1509" s="53">
        <f t="shared" si="167"/>
        <v>254722.9968309743</v>
      </c>
      <c r="L1509" s="6"/>
    </row>
    <row r="1510" spans="1:12" ht="14.4">
      <c r="A1510" s="52" t="s">
        <v>41</v>
      </c>
      <c r="B1510" s="52" t="s">
        <v>2387</v>
      </c>
      <c r="C1510" s="52">
        <v>100</v>
      </c>
      <c r="D1510" s="52">
        <v>14.92</v>
      </c>
      <c r="E1510" s="52">
        <f t="shared" si="161"/>
        <v>1243333.3333333333</v>
      </c>
      <c r="F1510" s="52">
        <f t="shared" si="162"/>
        <v>1492</v>
      </c>
      <c r="G1510" s="52">
        <f t="shared" si="163"/>
        <v>53.174999999999997</v>
      </c>
      <c r="H1510" s="53">
        <f t="shared" si="164"/>
        <v>5379036.9768531816</v>
      </c>
      <c r="I1510" s="53">
        <f t="shared" si="165"/>
        <v>23.664526933490023</v>
      </c>
      <c r="J1510" s="53">
        <f t="shared" si="166"/>
        <v>5861177.7256767731</v>
      </c>
      <c r="K1510" s="53">
        <f t="shared" si="167"/>
        <v>247677.78972086858</v>
      </c>
      <c r="L1510" s="6"/>
    </row>
    <row r="1511" spans="1:12" ht="14.4">
      <c r="A1511" s="52" t="s">
        <v>41</v>
      </c>
      <c r="B1511" s="52" t="s">
        <v>2388</v>
      </c>
      <c r="C1511" s="52">
        <v>100</v>
      </c>
      <c r="D1511" s="52">
        <v>15.7</v>
      </c>
      <c r="E1511" s="52">
        <f t="shared" si="161"/>
        <v>1308333.333333333</v>
      </c>
      <c r="F1511" s="52">
        <f t="shared" si="162"/>
        <v>1570</v>
      </c>
      <c r="G1511" s="52">
        <f t="shared" si="163"/>
        <v>53.174999999999997</v>
      </c>
      <c r="H1511" s="53">
        <f t="shared" si="164"/>
        <v>5379036.9768531816</v>
      </c>
      <c r="I1511" s="53">
        <f t="shared" si="165"/>
        <v>24.283480528347692</v>
      </c>
      <c r="J1511" s="53">
        <f t="shared" si="166"/>
        <v>5861177.7256767731</v>
      </c>
      <c r="K1511" s="53">
        <f t="shared" si="167"/>
        <v>241364.81254549313</v>
      </c>
      <c r="L1511" s="6"/>
    </row>
    <row r="1512" spans="1:12" ht="14.4">
      <c r="A1512" s="52" t="s">
        <v>41</v>
      </c>
      <c r="B1512" s="52" t="s">
        <v>2389</v>
      </c>
      <c r="C1512" s="52">
        <v>100</v>
      </c>
      <c r="D1512" s="52">
        <v>16.489999999999998</v>
      </c>
      <c r="E1512" s="52">
        <f t="shared" si="161"/>
        <v>1374166.6666666665</v>
      </c>
      <c r="F1512" s="52">
        <f t="shared" si="162"/>
        <v>1648.9999999999998</v>
      </c>
      <c r="G1512" s="52">
        <f t="shared" si="163"/>
        <v>53.174999999999997</v>
      </c>
      <c r="H1512" s="53">
        <f t="shared" si="164"/>
        <v>5379036.9768531816</v>
      </c>
      <c r="I1512" s="53">
        <f t="shared" si="165"/>
        <v>24.884454588593393</v>
      </c>
      <c r="J1512" s="53">
        <f t="shared" si="166"/>
        <v>5861177.7256767731</v>
      </c>
      <c r="K1512" s="53">
        <f t="shared" si="167"/>
        <v>235535.71185616567</v>
      </c>
      <c r="L1512" s="6"/>
    </row>
    <row r="1513" spans="1:12" ht="14.4">
      <c r="A1513" s="52" t="s">
        <v>41</v>
      </c>
      <c r="B1513" s="52" t="s">
        <v>2390</v>
      </c>
      <c r="C1513" s="52">
        <v>100</v>
      </c>
      <c r="D1513" s="52">
        <v>17.27</v>
      </c>
      <c r="E1513" s="52">
        <f t="shared" si="161"/>
        <v>1439166.6666666665</v>
      </c>
      <c r="F1513" s="52">
        <f t="shared" si="162"/>
        <v>1727</v>
      </c>
      <c r="G1513" s="52">
        <f t="shared" si="163"/>
        <v>53.174999999999997</v>
      </c>
      <c r="H1513" s="53">
        <f t="shared" si="164"/>
        <v>5379036.9768531816</v>
      </c>
      <c r="I1513" s="53">
        <f t="shared" si="165"/>
        <v>25.453785942651106</v>
      </c>
      <c r="J1513" s="53">
        <f t="shared" si="166"/>
        <v>5861177.7256767731</v>
      </c>
      <c r="K1513" s="53">
        <f t="shared" si="167"/>
        <v>230267.42422059947</v>
      </c>
      <c r="L1513" s="6"/>
    </row>
    <row r="1514" spans="1:12" ht="14.4">
      <c r="A1514" s="52" t="s">
        <v>41</v>
      </c>
      <c r="B1514" s="52" t="s">
        <v>2391</v>
      </c>
      <c r="C1514" s="52">
        <v>100</v>
      </c>
      <c r="D1514" s="52">
        <v>18.059999999999999</v>
      </c>
      <c r="E1514" s="52">
        <f t="shared" si="161"/>
        <v>1505000</v>
      </c>
      <c r="F1514" s="52">
        <f t="shared" si="162"/>
        <v>1805.9999999999998</v>
      </c>
      <c r="G1514" s="52">
        <f t="shared" si="163"/>
        <v>53.174999999999997</v>
      </c>
      <c r="H1514" s="53">
        <f t="shared" si="164"/>
        <v>5379036.9768531816</v>
      </c>
      <c r="I1514" s="53">
        <f t="shared" si="165"/>
        <v>26.007525486300871</v>
      </c>
      <c r="J1514" s="53">
        <f t="shared" si="166"/>
        <v>5861177.7256767731</v>
      </c>
      <c r="K1514" s="53">
        <f t="shared" si="167"/>
        <v>225364.68257097635</v>
      </c>
      <c r="L1514" s="6"/>
    </row>
    <row r="1515" spans="1:12" ht="14.4">
      <c r="A1515" s="52" t="s">
        <v>41</v>
      </c>
      <c r="B1515" s="52" t="s">
        <v>2392</v>
      </c>
      <c r="C1515" s="52">
        <v>100</v>
      </c>
      <c r="D1515" s="52">
        <v>18.84</v>
      </c>
      <c r="E1515" s="52">
        <f t="shared" si="161"/>
        <v>1569999.9999999998</v>
      </c>
      <c r="F1515" s="52">
        <f t="shared" si="162"/>
        <v>1884</v>
      </c>
      <c r="G1515" s="52">
        <f t="shared" si="163"/>
        <v>53.174999999999997</v>
      </c>
      <c r="H1515" s="53">
        <f t="shared" si="164"/>
        <v>5379036.9768531816</v>
      </c>
      <c r="I1515" s="53">
        <f t="shared" si="165"/>
        <v>26.532971488620262</v>
      </c>
      <c r="J1515" s="53">
        <f t="shared" si="166"/>
        <v>5861177.7256767731</v>
      </c>
      <c r="K1515" s="53">
        <f t="shared" si="167"/>
        <v>220901.6705192849</v>
      </c>
      <c r="L1515" s="6"/>
    </row>
    <row r="1516" spans="1:12" ht="14.4">
      <c r="A1516" s="52" t="s">
        <v>41</v>
      </c>
      <c r="B1516" s="52" t="s">
        <v>2393</v>
      </c>
      <c r="C1516" s="52">
        <v>100</v>
      </c>
      <c r="D1516" s="52">
        <v>19.63</v>
      </c>
      <c r="E1516" s="52">
        <f t="shared" si="161"/>
        <v>1635833.3333333333</v>
      </c>
      <c r="F1516" s="52">
        <f t="shared" si="162"/>
        <v>1963</v>
      </c>
      <c r="G1516" s="52">
        <f t="shared" si="163"/>
        <v>53.174999999999997</v>
      </c>
      <c r="H1516" s="53">
        <f t="shared" si="164"/>
        <v>5379036.9768531816</v>
      </c>
      <c r="I1516" s="53">
        <f t="shared" si="165"/>
        <v>27.04483418271883</v>
      </c>
      <c r="J1516" s="53">
        <f t="shared" si="166"/>
        <v>5861177.7256767731</v>
      </c>
      <c r="K1516" s="53">
        <f t="shared" si="167"/>
        <v>216720.7861611502</v>
      </c>
      <c r="L1516" s="6"/>
    </row>
    <row r="1517" spans="1:12" ht="14.4">
      <c r="A1517" s="52" t="s">
        <v>41</v>
      </c>
      <c r="B1517" s="52" t="s">
        <v>2394</v>
      </c>
      <c r="C1517" s="52">
        <v>100</v>
      </c>
      <c r="D1517" s="52">
        <v>20.41</v>
      </c>
      <c r="E1517" s="52">
        <f t="shared" si="161"/>
        <v>1700833.3333333333</v>
      </c>
      <c r="F1517" s="52">
        <f t="shared" si="162"/>
        <v>2041</v>
      </c>
      <c r="G1517" s="52">
        <f t="shared" si="163"/>
        <v>53.174999999999997</v>
      </c>
      <c r="H1517" s="53">
        <f t="shared" si="164"/>
        <v>5379036.9768531816</v>
      </c>
      <c r="I1517" s="53">
        <f t="shared" si="165"/>
        <v>27.531280278803393</v>
      </c>
      <c r="J1517" s="53">
        <f t="shared" si="166"/>
        <v>5861177.7256767731</v>
      </c>
      <c r="K1517" s="53">
        <f t="shared" si="167"/>
        <v>212891.57882677007</v>
      </c>
      <c r="L1517" s="6"/>
    </row>
    <row r="1518" spans="1:12" ht="14.4">
      <c r="A1518" s="52" t="s">
        <v>41</v>
      </c>
      <c r="B1518" s="52" t="s">
        <v>2395</v>
      </c>
      <c r="C1518" s="52">
        <v>100</v>
      </c>
      <c r="D1518" s="52">
        <v>21.2</v>
      </c>
      <c r="E1518" s="52">
        <f t="shared" si="161"/>
        <v>1766666.6666666665</v>
      </c>
      <c r="F1518" s="52">
        <f t="shared" si="162"/>
        <v>2120</v>
      </c>
      <c r="G1518" s="52">
        <f t="shared" si="163"/>
        <v>53.174999999999997</v>
      </c>
      <c r="H1518" s="53">
        <f t="shared" si="164"/>
        <v>5379036.9768531816</v>
      </c>
      <c r="I1518" s="53">
        <f t="shared" si="165"/>
        <v>28.005843102347271</v>
      </c>
      <c r="J1518" s="53">
        <f t="shared" si="166"/>
        <v>5861177.7256767731</v>
      </c>
      <c r="K1518" s="53">
        <f t="shared" si="167"/>
        <v>209284.10204460251</v>
      </c>
      <c r="L1518" s="6"/>
    </row>
    <row r="1519" spans="1:12" ht="14.4">
      <c r="A1519" s="52" t="s">
        <v>41</v>
      </c>
      <c r="B1519" s="52" t="s">
        <v>2396</v>
      </c>
      <c r="C1519" s="52">
        <v>100</v>
      </c>
      <c r="D1519" s="52">
        <v>21.98</v>
      </c>
      <c r="E1519" s="52">
        <f t="shared" si="161"/>
        <v>1831666.6666666665</v>
      </c>
      <c r="F1519" s="52">
        <f t="shared" si="162"/>
        <v>2198</v>
      </c>
      <c r="G1519" s="52">
        <f t="shared" si="163"/>
        <v>53.174999999999997</v>
      </c>
      <c r="H1519" s="53">
        <f t="shared" si="164"/>
        <v>5379036.9768531816</v>
      </c>
      <c r="I1519" s="53">
        <f t="shared" si="165"/>
        <v>28.457475590074637</v>
      </c>
      <c r="J1519" s="53">
        <f t="shared" si="166"/>
        <v>5861177.7256767731</v>
      </c>
      <c r="K1519" s="53">
        <f t="shared" si="167"/>
        <v>205962.67251902792</v>
      </c>
      <c r="L1519" s="6"/>
    </row>
    <row r="1520" spans="1:12" ht="14.4">
      <c r="A1520" s="52" t="s">
        <v>41</v>
      </c>
      <c r="B1520" s="52" t="s">
        <v>2397</v>
      </c>
      <c r="C1520" s="52">
        <v>100</v>
      </c>
      <c r="D1520" s="52">
        <v>22.77</v>
      </c>
      <c r="E1520" s="52">
        <f t="shared" si="161"/>
        <v>1897500</v>
      </c>
      <c r="F1520" s="52">
        <f t="shared" si="162"/>
        <v>2277</v>
      </c>
      <c r="G1520" s="52">
        <f t="shared" si="163"/>
        <v>53.174999999999997</v>
      </c>
      <c r="H1520" s="53">
        <f t="shared" si="164"/>
        <v>5379036.9768531816</v>
      </c>
      <c r="I1520" s="53">
        <f t="shared" si="165"/>
        <v>28.89867202221016</v>
      </c>
      <c r="J1520" s="53">
        <f t="shared" si="166"/>
        <v>5861177.7256767731</v>
      </c>
      <c r="K1520" s="53">
        <f t="shared" si="167"/>
        <v>202818.23750143769</v>
      </c>
      <c r="L1520" s="6"/>
    </row>
    <row r="1521" spans="1:12" ht="14.4">
      <c r="A1521" s="52" t="s">
        <v>41</v>
      </c>
      <c r="B1521" s="52" t="s">
        <v>2398</v>
      </c>
      <c r="C1521" s="52">
        <v>100</v>
      </c>
      <c r="D1521" s="52">
        <v>23.55</v>
      </c>
      <c r="E1521" s="52">
        <f t="shared" si="161"/>
        <v>1962500</v>
      </c>
      <c r="F1521" s="52">
        <f t="shared" si="162"/>
        <v>2355</v>
      </c>
      <c r="G1521" s="52">
        <f t="shared" si="163"/>
        <v>53.174999999999997</v>
      </c>
      <c r="H1521" s="53">
        <f t="shared" si="164"/>
        <v>5379036.9768531816</v>
      </c>
      <c r="I1521" s="53">
        <f t="shared" si="165"/>
        <v>29.319098790101069</v>
      </c>
      <c r="J1521" s="53">
        <f t="shared" si="166"/>
        <v>5861177.7256767731</v>
      </c>
      <c r="K1521" s="53">
        <f t="shared" si="167"/>
        <v>199909.88698655591</v>
      </c>
      <c r="L1521" s="6"/>
    </row>
    <row r="1522" spans="1:12" ht="14.4">
      <c r="A1522" s="52" t="s">
        <v>41</v>
      </c>
      <c r="B1522" s="52" t="s">
        <v>2399</v>
      </c>
      <c r="C1522" s="52">
        <v>100</v>
      </c>
      <c r="D1522" s="52">
        <v>24.34</v>
      </c>
      <c r="E1522" s="52">
        <f t="shared" si="161"/>
        <v>2028333.3333333333</v>
      </c>
      <c r="F1522" s="52">
        <f t="shared" si="162"/>
        <v>2434</v>
      </c>
      <c r="G1522" s="52">
        <f t="shared" si="163"/>
        <v>53.174999999999997</v>
      </c>
      <c r="H1522" s="53">
        <f t="shared" si="164"/>
        <v>5379036.9768531816</v>
      </c>
      <c r="I1522" s="53">
        <f t="shared" si="165"/>
        <v>29.730328053274395</v>
      </c>
      <c r="J1522" s="53">
        <f t="shared" si="166"/>
        <v>5861177.7256767731</v>
      </c>
      <c r="K1522" s="53">
        <f t="shared" si="167"/>
        <v>197144.73769593146</v>
      </c>
      <c r="L1522" s="6"/>
    </row>
    <row r="1523" spans="1:12" ht="14.4">
      <c r="A1523" s="52" t="s">
        <v>41</v>
      </c>
      <c r="B1523" s="52" t="s">
        <v>2400</v>
      </c>
      <c r="C1523" s="52">
        <v>100</v>
      </c>
      <c r="D1523" s="52">
        <v>25.12</v>
      </c>
      <c r="E1523" s="52">
        <f t="shared" si="161"/>
        <v>2093333.3333333333</v>
      </c>
      <c r="F1523" s="52">
        <f t="shared" si="162"/>
        <v>2512</v>
      </c>
      <c r="G1523" s="52">
        <f t="shared" si="163"/>
        <v>53.174999999999997</v>
      </c>
      <c r="H1523" s="53">
        <f t="shared" si="164"/>
        <v>5379036.9768531816</v>
      </c>
      <c r="I1523" s="53">
        <f t="shared" si="165"/>
        <v>30.122675134919945</v>
      </c>
      <c r="J1523" s="53">
        <f t="shared" si="166"/>
        <v>5861177.7256767731</v>
      </c>
      <c r="K1523" s="53">
        <f t="shared" si="167"/>
        <v>194576.93247443874</v>
      </c>
      <c r="L1523" s="6"/>
    </row>
    <row r="1524" spans="1:12" ht="14.4">
      <c r="A1524" s="52" t="s">
        <v>41</v>
      </c>
      <c r="B1524" s="52" t="s">
        <v>2401</v>
      </c>
      <c r="C1524" s="52">
        <v>100</v>
      </c>
      <c r="D1524" s="52">
        <v>25.91</v>
      </c>
      <c r="E1524" s="52">
        <f t="shared" si="161"/>
        <v>2159166.6666666665</v>
      </c>
      <c r="F1524" s="52">
        <f t="shared" si="162"/>
        <v>2591</v>
      </c>
      <c r="G1524" s="52">
        <f t="shared" si="163"/>
        <v>53.174999999999997</v>
      </c>
      <c r="H1524" s="53">
        <f t="shared" si="164"/>
        <v>5379036.9768531816</v>
      </c>
      <c r="I1524" s="53">
        <f t="shared" si="165"/>
        <v>30.506889915586445</v>
      </c>
      <c r="J1524" s="53">
        <f t="shared" si="166"/>
        <v>5861177.7256767731</v>
      </c>
      <c r="K1524" s="53">
        <f t="shared" si="167"/>
        <v>192126.36036957035</v>
      </c>
      <c r="L1524" s="6"/>
    </row>
    <row r="1525" spans="1:12" ht="14.4">
      <c r="A1525" s="52" t="s">
        <v>41</v>
      </c>
      <c r="B1525" s="52" t="s">
        <v>2402</v>
      </c>
      <c r="C1525" s="52">
        <v>100</v>
      </c>
      <c r="D1525" s="52">
        <v>26.69</v>
      </c>
      <c r="E1525" s="52">
        <f t="shared" si="161"/>
        <v>2224166.6666666665</v>
      </c>
      <c r="F1525" s="52">
        <f t="shared" si="162"/>
        <v>2669</v>
      </c>
      <c r="G1525" s="52">
        <f t="shared" si="163"/>
        <v>53.174999999999997</v>
      </c>
      <c r="H1525" s="53">
        <f t="shared" si="164"/>
        <v>5379036.9768531816</v>
      </c>
      <c r="I1525" s="53">
        <f t="shared" si="165"/>
        <v>30.873879328664678</v>
      </c>
      <c r="J1525" s="53">
        <f t="shared" si="166"/>
        <v>5861177.7256767731</v>
      </c>
      <c r="K1525" s="53">
        <f t="shared" si="167"/>
        <v>189842.6065374621</v>
      </c>
      <c r="L1525" s="6"/>
    </row>
    <row r="1526" spans="1:12" ht="14.4">
      <c r="A1526" s="52" t="s">
        <v>41</v>
      </c>
      <c r="B1526" s="52" t="s">
        <v>2403</v>
      </c>
      <c r="C1526" s="52">
        <v>100</v>
      </c>
      <c r="D1526" s="52">
        <v>27.48</v>
      </c>
      <c r="E1526" s="52">
        <f t="shared" si="161"/>
        <v>2290000</v>
      </c>
      <c r="F1526" s="52">
        <f t="shared" si="162"/>
        <v>2748</v>
      </c>
      <c r="G1526" s="52">
        <f t="shared" si="163"/>
        <v>53.174999999999997</v>
      </c>
      <c r="H1526" s="53">
        <f t="shared" si="164"/>
        <v>5379036.9768531816</v>
      </c>
      <c r="I1526" s="53">
        <f t="shared" si="165"/>
        <v>31.233656764915089</v>
      </c>
      <c r="J1526" s="53">
        <f t="shared" si="166"/>
        <v>5861177.7256767731</v>
      </c>
      <c r="K1526" s="53">
        <f t="shared" si="167"/>
        <v>187655.82812770936</v>
      </c>
      <c r="L1526" s="6"/>
    </row>
    <row r="1527" spans="1:12" ht="14.4">
      <c r="A1527" s="52" t="s">
        <v>41</v>
      </c>
      <c r="B1527" s="52" t="s">
        <v>2404</v>
      </c>
      <c r="C1527" s="52">
        <v>100</v>
      </c>
      <c r="D1527" s="52">
        <v>28.26</v>
      </c>
      <c r="E1527" s="52">
        <f t="shared" si="161"/>
        <v>2355000</v>
      </c>
      <c r="F1527" s="52">
        <f t="shared" si="162"/>
        <v>2826</v>
      </c>
      <c r="G1527" s="52">
        <f t="shared" si="163"/>
        <v>53.174999999999997</v>
      </c>
      <c r="H1527" s="53">
        <f t="shared" si="164"/>
        <v>5379036.9768531816</v>
      </c>
      <c r="I1527" s="53">
        <f t="shared" si="165"/>
        <v>31.577669734369408</v>
      </c>
      <c r="J1527" s="53">
        <f t="shared" si="166"/>
        <v>5861177.7256767731</v>
      </c>
      <c r="K1527" s="53">
        <f t="shared" si="167"/>
        <v>185611.47085839006</v>
      </c>
      <c r="L1527" s="6"/>
    </row>
    <row r="1528" spans="1:12" ht="14.4">
      <c r="A1528" s="52" t="s">
        <v>41</v>
      </c>
      <c r="B1528" s="52" t="s">
        <v>2405</v>
      </c>
      <c r="C1528" s="52">
        <v>100</v>
      </c>
      <c r="D1528" s="52">
        <v>29.05</v>
      </c>
      <c r="E1528" s="52">
        <f t="shared" si="161"/>
        <v>2420833.3333333335</v>
      </c>
      <c r="F1528" s="52">
        <f t="shared" si="162"/>
        <v>2905</v>
      </c>
      <c r="G1528" s="52">
        <f t="shared" si="163"/>
        <v>53.174999999999997</v>
      </c>
      <c r="H1528" s="53">
        <f t="shared" si="164"/>
        <v>5379036.9768531816</v>
      </c>
      <c r="I1528" s="53">
        <f t="shared" si="165"/>
        <v>31.915269279405472</v>
      </c>
      <c r="J1528" s="53">
        <f t="shared" si="166"/>
        <v>5861177.7256767731</v>
      </c>
      <c r="K1528" s="53">
        <f t="shared" si="167"/>
        <v>183648.07372811102</v>
      </c>
      <c r="L1528" s="6"/>
    </row>
    <row r="1529" spans="1:12" ht="14.4">
      <c r="A1529" s="52" t="s">
        <v>41</v>
      </c>
      <c r="B1529" s="52" t="s">
        <v>2406</v>
      </c>
      <c r="C1529" s="52">
        <v>100</v>
      </c>
      <c r="D1529" s="52">
        <v>29.83</v>
      </c>
      <c r="E1529" s="52">
        <f t="shared" si="161"/>
        <v>2485833.333333333</v>
      </c>
      <c r="F1529" s="52">
        <f t="shared" si="162"/>
        <v>2983</v>
      </c>
      <c r="G1529" s="52">
        <f t="shared" si="163"/>
        <v>53.174999999999997</v>
      </c>
      <c r="H1529" s="53">
        <f t="shared" si="164"/>
        <v>5379036.9768531816</v>
      </c>
      <c r="I1529" s="53">
        <f t="shared" si="165"/>
        <v>32.238397949265988</v>
      </c>
      <c r="J1529" s="53">
        <f t="shared" si="166"/>
        <v>5861177.7256767731</v>
      </c>
      <c r="K1529" s="53">
        <f t="shared" si="167"/>
        <v>181807.35081503086</v>
      </c>
      <c r="L1529" s="6"/>
    </row>
    <row r="1530" spans="1:12" ht="14.4">
      <c r="A1530" s="52" t="s">
        <v>41</v>
      </c>
      <c r="B1530" s="52" t="s">
        <v>2407</v>
      </c>
      <c r="C1530" s="52">
        <v>100</v>
      </c>
      <c r="D1530" s="52">
        <v>30.62</v>
      </c>
      <c r="E1530" s="52">
        <f t="shared" si="161"/>
        <v>2551666.666666667</v>
      </c>
      <c r="F1530" s="52">
        <f t="shared" si="162"/>
        <v>3062</v>
      </c>
      <c r="G1530" s="52">
        <f t="shared" si="163"/>
        <v>53.174999999999997</v>
      </c>
      <c r="H1530" s="53">
        <f t="shared" si="164"/>
        <v>5379036.9768531816</v>
      </c>
      <c r="I1530" s="53">
        <f t="shared" si="165"/>
        <v>32.555808856738324</v>
      </c>
      <c r="J1530" s="53">
        <f t="shared" si="166"/>
        <v>5861177.7256767731</v>
      </c>
      <c r="K1530" s="53">
        <f t="shared" si="167"/>
        <v>180034.775098627</v>
      </c>
      <c r="L1530" s="6"/>
    </row>
    <row r="1531" spans="1:12" ht="14.4">
      <c r="A1531" s="52" t="s">
        <v>41</v>
      </c>
      <c r="B1531" s="52" t="s">
        <v>2408</v>
      </c>
      <c r="C1531" s="52">
        <v>100</v>
      </c>
      <c r="D1531" s="52">
        <v>31.4</v>
      </c>
      <c r="E1531" s="52">
        <f t="shared" si="161"/>
        <v>2616666.666666666</v>
      </c>
      <c r="F1531" s="52">
        <f t="shared" si="162"/>
        <v>3140</v>
      </c>
      <c r="G1531" s="52">
        <f t="shared" si="163"/>
        <v>53.174999999999997</v>
      </c>
      <c r="H1531" s="53">
        <f t="shared" si="164"/>
        <v>5379036.9768531816</v>
      </c>
      <c r="I1531" s="53">
        <f t="shared" si="165"/>
        <v>32.859898863691384</v>
      </c>
      <c r="J1531" s="53">
        <f t="shared" si="166"/>
        <v>5861177.7256767731</v>
      </c>
      <c r="K1531" s="53">
        <f t="shared" si="167"/>
        <v>178368.70861927985</v>
      </c>
      <c r="L1531" s="6"/>
    </row>
    <row r="1532" spans="1:12" ht="14.4">
      <c r="A1532" s="52" t="s">
        <v>41</v>
      </c>
      <c r="B1532" s="52" t="s">
        <v>2409</v>
      </c>
      <c r="C1532" s="52">
        <v>100</v>
      </c>
      <c r="D1532" s="52">
        <v>32.19</v>
      </c>
      <c r="E1532" s="52">
        <f t="shared" si="161"/>
        <v>2682499.9999999995</v>
      </c>
      <c r="F1532" s="52">
        <f t="shared" si="162"/>
        <v>3219</v>
      </c>
      <c r="G1532" s="52">
        <f t="shared" si="163"/>
        <v>53.174999999999997</v>
      </c>
      <c r="H1532" s="53">
        <f t="shared" si="164"/>
        <v>5379036.9768531816</v>
      </c>
      <c r="I1532" s="53">
        <f t="shared" si="165"/>
        <v>33.158879403365326</v>
      </c>
      <c r="J1532" s="53">
        <f t="shared" si="166"/>
        <v>5861177.7256767731</v>
      </c>
      <c r="K1532" s="53">
        <f t="shared" si="167"/>
        <v>176760.42831175763</v>
      </c>
      <c r="L1532" s="6"/>
    </row>
    <row r="1533" spans="1:12" ht="14.4">
      <c r="A1533" s="52" t="s">
        <v>41</v>
      </c>
      <c r="B1533" s="52" t="s">
        <v>2410</v>
      </c>
      <c r="C1533" s="52">
        <v>100</v>
      </c>
      <c r="D1533" s="52">
        <v>33.07</v>
      </c>
      <c r="E1533" s="52">
        <f t="shared" si="161"/>
        <v>2755833.3333333335</v>
      </c>
      <c r="F1533" s="52">
        <f t="shared" si="162"/>
        <v>3307</v>
      </c>
      <c r="G1533" s="52">
        <f t="shared" si="163"/>
        <v>53.174999999999997</v>
      </c>
      <c r="H1533" s="53">
        <f t="shared" si="164"/>
        <v>5379036.9768531816</v>
      </c>
      <c r="I1533" s="53">
        <f t="shared" si="165"/>
        <v>33.481726895581524</v>
      </c>
      <c r="J1533" s="53">
        <f t="shared" si="166"/>
        <v>5861177.7256767731</v>
      </c>
      <c r="K1533" s="53">
        <f t="shared" si="167"/>
        <v>175056.01619521764</v>
      </c>
      <c r="L1533" s="6"/>
    </row>
    <row r="1534" spans="1:12" ht="14.4">
      <c r="A1534" s="52" t="s">
        <v>41</v>
      </c>
      <c r="B1534" s="52" t="s">
        <v>2411</v>
      </c>
      <c r="C1534" s="52">
        <v>100</v>
      </c>
      <c r="D1534" s="52">
        <v>33.76</v>
      </c>
      <c r="E1534" s="52">
        <f t="shared" si="161"/>
        <v>2813333.333333333</v>
      </c>
      <c r="F1534" s="52">
        <f t="shared" si="162"/>
        <v>3376</v>
      </c>
      <c r="G1534" s="52">
        <f t="shared" si="163"/>
        <v>53.174999999999997</v>
      </c>
      <c r="H1534" s="53">
        <f t="shared" si="164"/>
        <v>5379036.9768531816</v>
      </c>
      <c r="I1534" s="53">
        <f t="shared" si="165"/>
        <v>33.727675178573193</v>
      </c>
      <c r="J1534" s="53">
        <f t="shared" si="166"/>
        <v>5861177.7256767731</v>
      </c>
      <c r="K1534" s="53">
        <f t="shared" si="167"/>
        <v>173779.47619112249</v>
      </c>
      <c r="L1534" s="6"/>
    </row>
    <row r="1535" spans="1:12" ht="14.4">
      <c r="A1535" s="52" t="s">
        <v>41</v>
      </c>
      <c r="B1535" s="52" t="s">
        <v>2412</v>
      </c>
      <c r="C1535" s="52">
        <v>100</v>
      </c>
      <c r="D1535" s="52">
        <v>34.54</v>
      </c>
      <c r="E1535" s="52">
        <f t="shared" si="161"/>
        <v>2878333.333333333</v>
      </c>
      <c r="F1535" s="52">
        <f t="shared" si="162"/>
        <v>3454</v>
      </c>
      <c r="G1535" s="52">
        <f t="shared" si="163"/>
        <v>53.174999999999997</v>
      </c>
      <c r="H1535" s="53">
        <f t="shared" si="164"/>
        <v>5379036.9768531816</v>
      </c>
      <c r="I1535" s="53">
        <f t="shared" si="165"/>
        <v>33.99840918167606</v>
      </c>
      <c r="J1535" s="53">
        <f t="shared" si="166"/>
        <v>5861177.7256767731</v>
      </c>
      <c r="K1535" s="53">
        <f t="shared" si="167"/>
        <v>172395.64634793974</v>
      </c>
      <c r="L1535" s="6"/>
    </row>
    <row r="1536" spans="1:12" ht="14.4">
      <c r="A1536" s="52" t="s">
        <v>41</v>
      </c>
      <c r="B1536" s="52" t="s">
        <v>2413</v>
      </c>
      <c r="C1536" s="52">
        <v>100</v>
      </c>
      <c r="D1536" s="52">
        <v>35.33</v>
      </c>
      <c r="E1536" s="52">
        <f t="shared" si="161"/>
        <v>2944166.6666666665</v>
      </c>
      <c r="F1536" s="52">
        <f t="shared" si="162"/>
        <v>3533</v>
      </c>
      <c r="G1536" s="52">
        <f t="shared" si="163"/>
        <v>53.174999999999997</v>
      </c>
      <c r="H1536" s="53">
        <f t="shared" si="164"/>
        <v>5379036.9768531816</v>
      </c>
      <c r="I1536" s="53">
        <f t="shared" si="165"/>
        <v>34.265037390675907</v>
      </c>
      <c r="J1536" s="53">
        <f t="shared" si="166"/>
        <v>5861177.7256767731</v>
      </c>
      <c r="K1536" s="53">
        <f t="shared" si="167"/>
        <v>171054.17568497089</v>
      </c>
      <c r="L1536" s="6"/>
    </row>
    <row r="1537" spans="1:12" ht="14.4">
      <c r="A1537" s="52" t="s">
        <v>41</v>
      </c>
      <c r="B1537" s="52" t="s">
        <v>2414</v>
      </c>
      <c r="C1537" s="52">
        <v>110</v>
      </c>
      <c r="D1537" s="52">
        <v>0.86399999999999999</v>
      </c>
      <c r="E1537" s="52">
        <f t="shared" si="161"/>
        <v>95832</v>
      </c>
      <c r="F1537" s="52">
        <f t="shared" si="162"/>
        <v>95.039999999999992</v>
      </c>
      <c r="G1537" s="52">
        <f t="shared" si="163"/>
        <v>58.174999999999997</v>
      </c>
      <c r="H1537" s="53">
        <f t="shared" si="164"/>
        <v>6507161.8276193328</v>
      </c>
      <c r="I1537" s="53">
        <f t="shared" si="165"/>
        <v>5.5044901929519066</v>
      </c>
      <c r="J1537" s="53">
        <f t="shared" si="166"/>
        <v>6989302.5764429243</v>
      </c>
      <c r="K1537" s="53">
        <f t="shared" si="167"/>
        <v>1269745.667889864</v>
      </c>
      <c r="L1537" s="6"/>
    </row>
    <row r="1538" spans="1:12" ht="14.4">
      <c r="A1538" s="52" t="s">
        <v>41</v>
      </c>
      <c r="B1538" s="52" t="s">
        <v>2415</v>
      </c>
      <c r="C1538" s="52">
        <v>110</v>
      </c>
      <c r="D1538" s="52">
        <v>1.7270000000000001</v>
      </c>
      <c r="E1538" s="52">
        <f t="shared" si="161"/>
        <v>191553.08333333334</v>
      </c>
      <c r="F1538" s="52">
        <f t="shared" si="162"/>
        <v>189.97</v>
      </c>
      <c r="G1538" s="52">
        <f t="shared" si="163"/>
        <v>58.174999999999997</v>
      </c>
      <c r="H1538" s="53">
        <f t="shared" si="164"/>
        <v>6507161.8276193328</v>
      </c>
      <c r="I1538" s="53">
        <f t="shared" si="165"/>
        <v>7.6422938070173636</v>
      </c>
      <c r="J1538" s="53">
        <f t="shared" si="166"/>
        <v>6989302.5764429243</v>
      </c>
      <c r="K1538" s="53">
        <f t="shared" si="167"/>
        <v>914555.59717229859</v>
      </c>
      <c r="L1538" s="6"/>
    </row>
    <row r="1539" spans="1:12" ht="14.4">
      <c r="A1539" s="52" t="s">
        <v>41</v>
      </c>
      <c r="B1539" s="52" t="s">
        <v>2416</v>
      </c>
      <c r="C1539" s="52">
        <v>110</v>
      </c>
      <c r="D1539" s="52">
        <v>2.5910000000000002</v>
      </c>
      <c r="E1539" s="52">
        <f t="shared" ref="E1539:E1602" si="168">(1/12)*D1539*(C1539)^3</f>
        <v>287385.08333333331</v>
      </c>
      <c r="F1539" s="52">
        <f t="shared" ref="F1539:F1602" si="169">(C1539*D1539)</f>
        <v>285.01000000000005</v>
      </c>
      <c r="G1539" s="52">
        <f t="shared" ref="G1539:G1602" si="170">($O$5+C1539)/2</f>
        <v>58.174999999999997</v>
      </c>
      <c r="H1539" s="53">
        <f t="shared" ref="H1539:H1602" si="171">$R$5+$P$5*(G1539-$I$2)^2</f>
        <v>6507161.8276193328</v>
      </c>
      <c r="I1539" s="53">
        <f t="shared" ref="I1539:I1602" si="172">($P$5*$Q$5+F1539*G1539)/(F1539+$P$5)</f>
        <v>9.6155216914809127</v>
      </c>
      <c r="J1539" s="53">
        <f t="shared" ref="J1539:J1602" si="173">SUM($S$5+H1539)</f>
        <v>6989302.5764429243</v>
      </c>
      <c r="K1539" s="53">
        <f t="shared" ref="K1539:K1602" si="174">J1539/I1539</f>
        <v>726877.10565254651</v>
      </c>
      <c r="L1539" s="6"/>
    </row>
    <row r="1540" spans="1:12" ht="14.4">
      <c r="A1540" s="52" t="s">
        <v>41</v>
      </c>
      <c r="B1540" s="52" t="s">
        <v>2417</v>
      </c>
      <c r="C1540" s="52">
        <v>110</v>
      </c>
      <c r="D1540" s="52">
        <v>3.4540000000000002</v>
      </c>
      <c r="E1540" s="52">
        <f t="shared" si="168"/>
        <v>383106.16666666669</v>
      </c>
      <c r="F1540" s="52">
        <f t="shared" si="169"/>
        <v>379.94</v>
      </c>
      <c r="G1540" s="52">
        <f t="shared" si="170"/>
        <v>58.174999999999997</v>
      </c>
      <c r="H1540" s="53">
        <f t="shared" si="171"/>
        <v>6507161.8276193328</v>
      </c>
      <c r="I1540" s="53">
        <f t="shared" si="172"/>
        <v>11.438404761054095</v>
      </c>
      <c r="J1540" s="53">
        <f t="shared" si="173"/>
        <v>6989302.5764429243</v>
      </c>
      <c r="K1540" s="53">
        <f t="shared" si="174"/>
        <v>611038.2280088882</v>
      </c>
      <c r="L1540" s="6"/>
    </row>
    <row r="1541" spans="1:12" ht="14.4">
      <c r="A1541" s="52" t="s">
        <v>41</v>
      </c>
      <c r="B1541" s="52" t="s">
        <v>2418</v>
      </c>
      <c r="C1541" s="52">
        <v>110</v>
      </c>
      <c r="D1541" s="52">
        <v>4.3170000000000002</v>
      </c>
      <c r="E1541" s="52">
        <f t="shared" si="168"/>
        <v>478827.25</v>
      </c>
      <c r="F1541" s="52">
        <f t="shared" si="169"/>
        <v>474.87</v>
      </c>
      <c r="G1541" s="52">
        <f t="shared" si="170"/>
        <v>58.174999999999997</v>
      </c>
      <c r="H1541" s="53">
        <f t="shared" si="171"/>
        <v>6507161.8276193328</v>
      </c>
      <c r="I1541" s="53">
        <f t="shared" si="172"/>
        <v>13.129380448978374</v>
      </c>
      <c r="J1541" s="53">
        <f t="shared" si="173"/>
        <v>6989302.5764429243</v>
      </c>
      <c r="K1541" s="53">
        <f t="shared" si="174"/>
        <v>532340.62365728593</v>
      </c>
      <c r="L1541" s="6"/>
    </row>
    <row r="1542" spans="1:12" ht="14.4">
      <c r="A1542" s="52" t="s">
        <v>41</v>
      </c>
      <c r="B1542" s="52" t="s">
        <v>2419</v>
      </c>
      <c r="C1542" s="52">
        <v>110</v>
      </c>
      <c r="D1542" s="52">
        <v>5.181</v>
      </c>
      <c r="E1542" s="52">
        <f t="shared" si="168"/>
        <v>574659.25</v>
      </c>
      <c r="F1542" s="52">
        <f t="shared" si="169"/>
        <v>569.91</v>
      </c>
      <c r="G1542" s="52">
        <f t="shared" si="170"/>
        <v>58.174999999999997</v>
      </c>
      <c r="H1542" s="53">
        <f t="shared" si="171"/>
        <v>6507161.8276193328</v>
      </c>
      <c r="I1542" s="53">
        <f t="shared" si="172"/>
        <v>14.704025300165666</v>
      </c>
      <c r="J1542" s="53">
        <f t="shared" si="173"/>
        <v>6989302.5764429243</v>
      </c>
      <c r="K1542" s="53">
        <f t="shared" si="174"/>
        <v>475332.60000335949</v>
      </c>
      <c r="L1542" s="6"/>
    </row>
    <row r="1543" spans="1:12" ht="14.4">
      <c r="A1543" s="52" t="s">
        <v>41</v>
      </c>
      <c r="B1543" s="52" t="s">
        <v>2420</v>
      </c>
      <c r="C1543" s="52">
        <v>110</v>
      </c>
      <c r="D1543" s="52">
        <v>6.0439999999999996</v>
      </c>
      <c r="E1543" s="52">
        <f t="shared" si="168"/>
        <v>670380.33333333326</v>
      </c>
      <c r="F1543" s="52">
        <f t="shared" si="169"/>
        <v>664.83999999999992</v>
      </c>
      <c r="G1543" s="52">
        <f t="shared" si="170"/>
        <v>58.174999999999997</v>
      </c>
      <c r="H1543" s="53">
        <f t="shared" si="171"/>
        <v>6507161.8276193328</v>
      </c>
      <c r="I1543" s="53">
        <f t="shared" si="172"/>
        <v>16.170657765990551</v>
      </c>
      <c r="J1543" s="53">
        <f t="shared" si="173"/>
        <v>6989302.5764429243</v>
      </c>
      <c r="K1543" s="53">
        <f t="shared" si="174"/>
        <v>432221.29103137238</v>
      </c>
      <c r="L1543" s="6"/>
    </row>
    <row r="1544" spans="1:12" ht="14.4">
      <c r="A1544" s="52" t="s">
        <v>41</v>
      </c>
      <c r="B1544" s="52" t="s">
        <v>2421</v>
      </c>
      <c r="C1544" s="52">
        <v>110</v>
      </c>
      <c r="D1544" s="52">
        <v>6.9080000000000004</v>
      </c>
      <c r="E1544" s="52">
        <f t="shared" si="168"/>
        <v>766212.33333333337</v>
      </c>
      <c r="F1544" s="52">
        <f t="shared" si="169"/>
        <v>759.88</v>
      </c>
      <c r="G1544" s="52">
        <f t="shared" si="170"/>
        <v>58.174999999999997</v>
      </c>
      <c r="H1544" s="53">
        <f t="shared" si="171"/>
        <v>6507161.8276193328</v>
      </c>
      <c r="I1544" s="53">
        <f t="shared" si="172"/>
        <v>17.543093641958531</v>
      </c>
      <c r="J1544" s="53">
        <f t="shared" si="173"/>
        <v>6989302.5764429243</v>
      </c>
      <c r="K1544" s="53">
        <f t="shared" si="174"/>
        <v>398407.64229441975</v>
      </c>
      <c r="L1544" s="6"/>
    </row>
    <row r="1545" spans="1:12" ht="14.4">
      <c r="A1545" s="52" t="s">
        <v>41</v>
      </c>
      <c r="B1545" s="52" t="s">
        <v>2422</v>
      </c>
      <c r="C1545" s="52">
        <v>110</v>
      </c>
      <c r="D1545" s="52">
        <v>7.7709999999999999</v>
      </c>
      <c r="E1545" s="52">
        <f t="shared" si="168"/>
        <v>861933.41666666663</v>
      </c>
      <c r="F1545" s="52">
        <f t="shared" si="169"/>
        <v>854.81</v>
      </c>
      <c r="G1545" s="52">
        <f t="shared" si="170"/>
        <v>58.174999999999997</v>
      </c>
      <c r="H1545" s="53">
        <f t="shared" si="171"/>
        <v>6507161.8276193328</v>
      </c>
      <c r="I1545" s="53">
        <f t="shared" si="172"/>
        <v>18.827241192508779</v>
      </c>
      <c r="J1545" s="53">
        <f t="shared" si="173"/>
        <v>6989302.5764429243</v>
      </c>
      <c r="K1545" s="53">
        <f t="shared" si="174"/>
        <v>371233.49645214702</v>
      </c>
      <c r="L1545" s="6"/>
    </row>
    <row r="1546" spans="1:12" ht="14.4">
      <c r="A1546" s="52" t="s">
        <v>41</v>
      </c>
      <c r="B1546" s="52" t="s">
        <v>2423</v>
      </c>
      <c r="C1546" s="52">
        <v>110</v>
      </c>
      <c r="D1546" s="52">
        <v>7.6349999999999998</v>
      </c>
      <c r="E1546" s="52">
        <f t="shared" si="168"/>
        <v>846848.75</v>
      </c>
      <c r="F1546" s="52">
        <f t="shared" si="169"/>
        <v>839.85</v>
      </c>
      <c r="G1546" s="52">
        <f t="shared" si="170"/>
        <v>58.174999999999997</v>
      </c>
      <c r="H1546" s="53">
        <f t="shared" si="171"/>
        <v>6507161.8276193328</v>
      </c>
      <c r="I1546" s="53">
        <f t="shared" si="172"/>
        <v>18.630287437798298</v>
      </c>
      <c r="J1546" s="53">
        <f t="shared" si="173"/>
        <v>6989302.5764429243</v>
      </c>
      <c r="K1546" s="53">
        <f t="shared" si="174"/>
        <v>375158.06451072718</v>
      </c>
      <c r="L1546" s="6"/>
    </row>
    <row r="1547" spans="1:12" ht="14.4">
      <c r="A1547" s="52" t="s">
        <v>41</v>
      </c>
      <c r="B1547" s="52" t="s">
        <v>2424</v>
      </c>
      <c r="C1547" s="52">
        <v>110</v>
      </c>
      <c r="D1547" s="52">
        <v>9.4979999999999993</v>
      </c>
      <c r="E1547" s="52">
        <f t="shared" si="168"/>
        <v>1053486.4999999998</v>
      </c>
      <c r="F1547" s="52">
        <f t="shared" si="169"/>
        <v>1044.78</v>
      </c>
      <c r="G1547" s="52">
        <f t="shared" si="170"/>
        <v>58.174999999999997</v>
      </c>
      <c r="H1547" s="53">
        <f t="shared" si="171"/>
        <v>6507161.8276193328</v>
      </c>
      <c r="I1547" s="53">
        <f t="shared" si="172"/>
        <v>21.167779423022985</v>
      </c>
      <c r="J1547" s="53">
        <f t="shared" si="173"/>
        <v>6989302.5764429243</v>
      </c>
      <c r="K1547" s="53">
        <f t="shared" si="174"/>
        <v>330185.91306941997</v>
      </c>
      <c r="L1547" s="6"/>
    </row>
    <row r="1548" spans="1:12" ht="14.4">
      <c r="A1548" s="52" t="s">
        <v>41</v>
      </c>
      <c r="B1548" s="52" t="s">
        <v>2425</v>
      </c>
      <c r="C1548" s="52">
        <v>110</v>
      </c>
      <c r="D1548" s="52">
        <v>10.36</v>
      </c>
      <c r="E1548" s="52">
        <f t="shared" si="168"/>
        <v>1149096.6666666665</v>
      </c>
      <c r="F1548" s="52">
        <f t="shared" si="169"/>
        <v>1139.5999999999999</v>
      </c>
      <c r="G1548" s="52">
        <f t="shared" si="170"/>
        <v>58.174999999999997</v>
      </c>
      <c r="H1548" s="53">
        <f t="shared" si="171"/>
        <v>6507161.8276193328</v>
      </c>
      <c r="I1548" s="53">
        <f t="shared" si="172"/>
        <v>22.234843813462465</v>
      </c>
      <c r="J1548" s="53">
        <f t="shared" si="173"/>
        <v>6989302.5764429243</v>
      </c>
      <c r="K1548" s="53">
        <f t="shared" si="174"/>
        <v>314340.0797000936</v>
      </c>
      <c r="L1548" s="6"/>
    </row>
    <row r="1549" spans="1:12" ht="14.4">
      <c r="A1549" s="52" t="s">
        <v>41</v>
      </c>
      <c r="B1549" s="52" t="s">
        <v>2426</v>
      </c>
      <c r="C1549" s="52">
        <v>110</v>
      </c>
      <c r="D1549" s="52">
        <v>11.23</v>
      </c>
      <c r="E1549" s="52">
        <f t="shared" si="168"/>
        <v>1245594.1666666665</v>
      </c>
      <c r="F1549" s="52">
        <f t="shared" si="169"/>
        <v>1235.3</v>
      </c>
      <c r="G1549" s="52">
        <f t="shared" si="170"/>
        <v>58.174999999999997</v>
      </c>
      <c r="H1549" s="53">
        <f t="shared" si="171"/>
        <v>6507161.8276193328</v>
      </c>
      <c r="I1549" s="53">
        <f t="shared" si="172"/>
        <v>23.251181131321022</v>
      </c>
      <c r="J1549" s="53">
        <f t="shared" si="173"/>
        <v>6989302.5764429243</v>
      </c>
      <c r="K1549" s="53">
        <f t="shared" si="174"/>
        <v>300599.89369864005</v>
      </c>
      <c r="L1549" s="6"/>
    </row>
    <row r="1550" spans="1:12" ht="14.4">
      <c r="A1550" s="52" t="s">
        <v>41</v>
      </c>
      <c r="B1550" s="52" t="s">
        <v>2427</v>
      </c>
      <c r="C1550" s="52">
        <v>110</v>
      </c>
      <c r="D1550" s="52">
        <v>12.09</v>
      </c>
      <c r="E1550" s="52">
        <f t="shared" si="168"/>
        <v>1340982.4999999998</v>
      </c>
      <c r="F1550" s="52">
        <f t="shared" si="169"/>
        <v>1329.9</v>
      </c>
      <c r="G1550" s="52">
        <f t="shared" si="170"/>
        <v>58.174999999999997</v>
      </c>
      <c r="H1550" s="53">
        <f t="shared" si="171"/>
        <v>6507161.8276193328</v>
      </c>
      <c r="I1550" s="53">
        <f t="shared" si="172"/>
        <v>24.200878737614804</v>
      </c>
      <c r="J1550" s="53">
        <f t="shared" si="173"/>
        <v>6989302.5764429243</v>
      </c>
      <c r="K1550" s="53">
        <f t="shared" si="174"/>
        <v>288803.66916510474</v>
      </c>
      <c r="L1550" s="6"/>
    </row>
    <row r="1551" spans="1:12" ht="14.4">
      <c r="A1551" s="52" t="s">
        <v>41</v>
      </c>
      <c r="B1551" s="52" t="s">
        <v>2428</v>
      </c>
      <c r="C1551" s="52">
        <v>110</v>
      </c>
      <c r="D1551" s="52">
        <v>12.95</v>
      </c>
      <c r="E1551" s="52">
        <f t="shared" si="168"/>
        <v>1436370.8333333333</v>
      </c>
      <c r="F1551" s="52">
        <f t="shared" si="169"/>
        <v>1424.5</v>
      </c>
      <c r="G1551" s="52">
        <f t="shared" si="170"/>
        <v>58.174999999999997</v>
      </c>
      <c r="H1551" s="53">
        <f t="shared" si="171"/>
        <v>6507161.8276193328</v>
      </c>
      <c r="I1551" s="53">
        <f t="shared" si="172"/>
        <v>25.100292701153386</v>
      </c>
      <c r="J1551" s="53">
        <f t="shared" si="173"/>
        <v>6989302.5764429243</v>
      </c>
      <c r="K1551" s="53">
        <f t="shared" si="174"/>
        <v>278455.02280225436</v>
      </c>
      <c r="L1551" s="6"/>
    </row>
    <row r="1552" spans="1:12" ht="14.4">
      <c r="A1552" s="52" t="s">
        <v>41</v>
      </c>
      <c r="B1552" s="52" t="s">
        <v>2429</v>
      </c>
      <c r="C1552" s="52">
        <v>110</v>
      </c>
      <c r="D1552" s="52">
        <v>13.82</v>
      </c>
      <c r="E1552" s="52">
        <f t="shared" si="168"/>
        <v>1532868.3333333333</v>
      </c>
      <c r="F1552" s="52">
        <f t="shared" si="169"/>
        <v>1520.2</v>
      </c>
      <c r="G1552" s="52">
        <f t="shared" si="170"/>
        <v>58.174999999999997</v>
      </c>
      <c r="H1552" s="53">
        <f t="shared" si="171"/>
        <v>6507161.8276193328</v>
      </c>
      <c r="I1552" s="53">
        <f t="shared" si="172"/>
        <v>25.962973713714881</v>
      </c>
      <c r="J1552" s="53">
        <f t="shared" si="173"/>
        <v>6989302.5764429243</v>
      </c>
      <c r="K1552" s="53">
        <f t="shared" si="174"/>
        <v>269202.69817747577</v>
      </c>
      <c r="L1552" s="6"/>
    </row>
    <row r="1553" spans="1:12" ht="14.4">
      <c r="A1553" s="52" t="s">
        <v>41</v>
      </c>
      <c r="B1553" s="52" t="s">
        <v>2430</v>
      </c>
      <c r="C1553" s="52">
        <v>110</v>
      </c>
      <c r="D1553" s="52">
        <v>14.68</v>
      </c>
      <c r="E1553" s="52">
        <f t="shared" si="168"/>
        <v>1628256.6666666665</v>
      </c>
      <c r="F1553" s="52">
        <f t="shared" si="169"/>
        <v>1614.8</v>
      </c>
      <c r="G1553" s="52">
        <f t="shared" si="170"/>
        <v>58.174999999999997</v>
      </c>
      <c r="H1553" s="53">
        <f t="shared" si="171"/>
        <v>6507161.8276193328</v>
      </c>
      <c r="I1553" s="53">
        <f t="shared" si="172"/>
        <v>26.772621208653664</v>
      </c>
      <c r="J1553" s="53">
        <f t="shared" si="173"/>
        <v>6989302.5764429243</v>
      </c>
      <c r="K1553" s="53">
        <f t="shared" si="174"/>
        <v>261061.57189359498</v>
      </c>
      <c r="L1553" s="6"/>
    </row>
    <row r="1554" spans="1:12" ht="14.4">
      <c r="A1554" s="52" t="s">
        <v>41</v>
      </c>
      <c r="B1554" s="52" t="s">
        <v>2431</v>
      </c>
      <c r="C1554" s="52">
        <v>110</v>
      </c>
      <c r="D1554" s="52">
        <v>15.54</v>
      </c>
      <c r="E1554" s="52">
        <f t="shared" si="168"/>
        <v>1723645</v>
      </c>
      <c r="F1554" s="52">
        <f t="shared" si="169"/>
        <v>1709.3999999999999</v>
      </c>
      <c r="G1554" s="52">
        <f t="shared" si="170"/>
        <v>58.174999999999997</v>
      </c>
      <c r="H1554" s="53">
        <f t="shared" si="171"/>
        <v>6507161.8276193328</v>
      </c>
      <c r="I1554" s="53">
        <f t="shared" si="172"/>
        <v>27.5425657454442</v>
      </c>
      <c r="J1554" s="53">
        <f t="shared" si="173"/>
        <v>6989302.5764429243</v>
      </c>
      <c r="K1554" s="53">
        <f t="shared" si="174"/>
        <v>253763.67042344343</v>
      </c>
      <c r="L1554" s="6"/>
    </row>
    <row r="1555" spans="1:12" ht="14.4">
      <c r="A1555" s="52" t="s">
        <v>41</v>
      </c>
      <c r="B1555" s="52" t="s">
        <v>2432</v>
      </c>
      <c r="C1555" s="52">
        <v>110</v>
      </c>
      <c r="D1555" s="52">
        <v>16.41</v>
      </c>
      <c r="E1555" s="52">
        <f t="shared" si="168"/>
        <v>1820142.5</v>
      </c>
      <c r="F1555" s="52">
        <f t="shared" si="169"/>
        <v>1805.1</v>
      </c>
      <c r="G1555" s="52">
        <f t="shared" si="170"/>
        <v>58.174999999999997</v>
      </c>
      <c r="H1555" s="53">
        <f t="shared" si="171"/>
        <v>6507161.8276193328</v>
      </c>
      <c r="I1555" s="53">
        <f t="shared" si="172"/>
        <v>28.28397583322565</v>
      </c>
      <c r="J1555" s="53">
        <f t="shared" si="173"/>
        <v>6989302.5764429243</v>
      </c>
      <c r="K1555" s="53">
        <f t="shared" si="174"/>
        <v>247111.74332967983</v>
      </c>
      <c r="L1555" s="6"/>
    </row>
    <row r="1556" spans="1:12" ht="14.4">
      <c r="A1556" s="52" t="s">
        <v>41</v>
      </c>
      <c r="B1556" s="52" t="s">
        <v>2433</v>
      </c>
      <c r="C1556" s="52">
        <v>110</v>
      </c>
      <c r="D1556" s="52">
        <v>17.27</v>
      </c>
      <c r="E1556" s="52">
        <f t="shared" si="168"/>
        <v>1915530.833333333</v>
      </c>
      <c r="F1556" s="52">
        <f t="shared" si="169"/>
        <v>1899.7</v>
      </c>
      <c r="G1556" s="52">
        <f t="shared" si="170"/>
        <v>58.174999999999997</v>
      </c>
      <c r="H1556" s="53">
        <f t="shared" si="171"/>
        <v>6507161.8276193328</v>
      </c>
      <c r="I1556" s="53">
        <f t="shared" si="172"/>
        <v>28.982415231266824</v>
      </c>
      <c r="J1556" s="53">
        <f t="shared" si="173"/>
        <v>6989302.5764429243</v>
      </c>
      <c r="K1556" s="53">
        <f t="shared" si="174"/>
        <v>241156.66415898706</v>
      </c>
      <c r="L1556" s="6"/>
    </row>
    <row r="1557" spans="1:12" ht="14.4">
      <c r="A1557" s="52" t="s">
        <v>41</v>
      </c>
      <c r="B1557" s="52" t="s">
        <v>2434</v>
      </c>
      <c r="C1557" s="52">
        <v>110</v>
      </c>
      <c r="D1557" s="52">
        <v>18.13</v>
      </c>
      <c r="E1557" s="52">
        <f t="shared" si="168"/>
        <v>2010919.1666666665</v>
      </c>
      <c r="F1557" s="52">
        <f t="shared" si="169"/>
        <v>1994.3</v>
      </c>
      <c r="G1557" s="52">
        <f t="shared" si="170"/>
        <v>58.174999999999997</v>
      </c>
      <c r="H1557" s="53">
        <f t="shared" si="171"/>
        <v>6507161.8276193328</v>
      </c>
      <c r="I1557" s="53">
        <f t="shared" si="172"/>
        <v>29.648960144352252</v>
      </c>
      <c r="J1557" s="53">
        <f t="shared" si="173"/>
        <v>6989302.5764429243</v>
      </c>
      <c r="K1557" s="53">
        <f t="shared" si="174"/>
        <v>235735.16718340281</v>
      </c>
      <c r="L1557" s="6"/>
    </row>
    <row r="1558" spans="1:12" ht="14.4">
      <c r="A1558" s="52" t="s">
        <v>41</v>
      </c>
      <c r="B1558" s="52" t="s">
        <v>2435</v>
      </c>
      <c r="C1558" s="52">
        <v>110</v>
      </c>
      <c r="D1558" s="52">
        <v>19</v>
      </c>
      <c r="E1558" s="52">
        <f t="shared" si="168"/>
        <v>2107416.6666666665</v>
      </c>
      <c r="F1558" s="52">
        <f t="shared" si="169"/>
        <v>2090</v>
      </c>
      <c r="G1558" s="52">
        <f t="shared" si="170"/>
        <v>58.174999999999997</v>
      </c>
      <c r="H1558" s="53">
        <f t="shared" si="171"/>
        <v>6507161.8276193328</v>
      </c>
      <c r="I1558" s="53">
        <f t="shared" si="172"/>
        <v>30.292983836525671</v>
      </c>
      <c r="J1558" s="53">
        <f t="shared" si="173"/>
        <v>6989302.5764429243</v>
      </c>
      <c r="K1558" s="53">
        <f t="shared" si="174"/>
        <v>230723.47756035821</v>
      </c>
      <c r="L1558" s="6"/>
    </row>
    <row r="1559" spans="1:12" ht="14.4">
      <c r="A1559" s="52" t="s">
        <v>41</v>
      </c>
      <c r="B1559" s="52" t="s">
        <v>2436</v>
      </c>
      <c r="C1559" s="52">
        <v>110</v>
      </c>
      <c r="D1559" s="52">
        <v>19.86</v>
      </c>
      <c r="E1559" s="52">
        <f t="shared" si="168"/>
        <v>2202804.9999999995</v>
      </c>
      <c r="F1559" s="52">
        <f t="shared" si="169"/>
        <v>2184.6</v>
      </c>
      <c r="G1559" s="52">
        <f t="shared" si="170"/>
        <v>58.174999999999997</v>
      </c>
      <c r="H1559" s="53">
        <f t="shared" si="171"/>
        <v>6507161.8276193328</v>
      </c>
      <c r="I1559" s="53">
        <f t="shared" si="172"/>
        <v>30.90164847107043</v>
      </c>
      <c r="J1559" s="53">
        <f t="shared" si="173"/>
        <v>6989302.5764429243</v>
      </c>
      <c r="K1559" s="53">
        <f t="shared" si="174"/>
        <v>226178.95556562894</v>
      </c>
      <c r="L1559" s="6"/>
    </row>
    <row r="1560" spans="1:12" ht="14.4">
      <c r="A1560" s="52" t="s">
        <v>41</v>
      </c>
      <c r="B1560" s="52" t="s">
        <v>2437</v>
      </c>
      <c r="C1560" s="52">
        <v>110</v>
      </c>
      <c r="D1560" s="52">
        <v>20.72</v>
      </c>
      <c r="E1560" s="52">
        <f t="shared" si="168"/>
        <v>2298193.333333333</v>
      </c>
      <c r="F1560" s="52">
        <f t="shared" si="169"/>
        <v>2279.1999999999998</v>
      </c>
      <c r="G1560" s="52">
        <f t="shared" si="170"/>
        <v>58.174999999999997</v>
      </c>
      <c r="H1560" s="53">
        <f t="shared" si="171"/>
        <v>6507161.8276193328</v>
      </c>
      <c r="I1560" s="53">
        <f t="shared" si="172"/>
        <v>31.484306521920558</v>
      </c>
      <c r="J1560" s="53">
        <f t="shared" si="173"/>
        <v>6989302.5764429243</v>
      </c>
      <c r="K1560" s="53">
        <f t="shared" si="174"/>
        <v>221993.21975145646</v>
      </c>
      <c r="L1560" s="6"/>
    </row>
    <row r="1561" spans="1:12" ht="14.4">
      <c r="A1561" s="52" t="s">
        <v>41</v>
      </c>
      <c r="B1561" s="52" t="s">
        <v>2438</v>
      </c>
      <c r="C1561" s="52">
        <v>110</v>
      </c>
      <c r="D1561" s="52">
        <v>21.59</v>
      </c>
      <c r="E1561" s="52">
        <f t="shared" si="168"/>
        <v>2394690.833333333</v>
      </c>
      <c r="F1561" s="52">
        <f t="shared" si="169"/>
        <v>2374.9</v>
      </c>
      <c r="G1561" s="52">
        <f t="shared" si="170"/>
        <v>58.174999999999997</v>
      </c>
      <c r="H1561" s="53">
        <f t="shared" si="171"/>
        <v>6507161.8276193328</v>
      </c>
      <c r="I1561" s="53">
        <f t="shared" si="172"/>
        <v>32.048944248161519</v>
      </c>
      <c r="J1561" s="53">
        <f t="shared" si="173"/>
        <v>6989302.5764429243</v>
      </c>
      <c r="K1561" s="53">
        <f t="shared" si="174"/>
        <v>218082.14717849449</v>
      </c>
      <c r="L1561" s="6"/>
    </row>
    <row r="1562" spans="1:12" ht="14.4">
      <c r="A1562" s="52" t="s">
        <v>41</v>
      </c>
      <c r="B1562" s="52" t="s">
        <v>2439</v>
      </c>
      <c r="C1562" s="52">
        <v>110</v>
      </c>
      <c r="D1562" s="52">
        <v>22.45</v>
      </c>
      <c r="E1562" s="52">
        <f t="shared" si="168"/>
        <v>2490079.1666666665</v>
      </c>
      <c r="F1562" s="52">
        <f t="shared" si="169"/>
        <v>2469.5</v>
      </c>
      <c r="G1562" s="52">
        <f t="shared" si="170"/>
        <v>58.174999999999997</v>
      </c>
      <c r="H1562" s="53">
        <f t="shared" si="171"/>
        <v>6507161.8276193328</v>
      </c>
      <c r="I1562" s="53">
        <f t="shared" si="172"/>
        <v>32.584093476399531</v>
      </c>
      <c r="J1562" s="53">
        <f t="shared" si="173"/>
        <v>6989302.5764429243</v>
      </c>
      <c r="K1562" s="53">
        <f t="shared" si="174"/>
        <v>214500.44579282941</v>
      </c>
      <c r="L1562" s="6"/>
    </row>
    <row r="1563" spans="1:12" ht="14.4">
      <c r="A1563" s="52" t="s">
        <v>41</v>
      </c>
      <c r="B1563" s="52" t="s">
        <v>2440</v>
      </c>
      <c r="C1563" s="52">
        <v>110</v>
      </c>
      <c r="D1563" s="52">
        <v>23.31</v>
      </c>
      <c r="E1563" s="52">
        <f t="shared" si="168"/>
        <v>2585467.5</v>
      </c>
      <c r="F1563" s="52">
        <f t="shared" si="169"/>
        <v>2564.1</v>
      </c>
      <c r="G1563" s="52">
        <f t="shared" si="170"/>
        <v>58.174999999999997</v>
      </c>
      <c r="H1563" s="53">
        <f t="shared" si="171"/>
        <v>6507161.8276193328</v>
      </c>
      <c r="I1563" s="53">
        <f t="shared" si="172"/>
        <v>33.097759452346587</v>
      </c>
      <c r="J1563" s="53">
        <f t="shared" si="173"/>
        <v>6989302.5764429243</v>
      </c>
      <c r="K1563" s="53">
        <f t="shared" si="174"/>
        <v>211171.47178817244</v>
      </c>
      <c r="L1563" s="6"/>
    </row>
    <row r="1564" spans="1:12" ht="14.4">
      <c r="A1564" s="52" t="s">
        <v>41</v>
      </c>
      <c r="B1564" s="52" t="s">
        <v>2441</v>
      </c>
      <c r="C1564" s="52">
        <v>110</v>
      </c>
      <c r="D1564" s="52">
        <v>24.18</v>
      </c>
      <c r="E1564" s="52">
        <f t="shared" si="168"/>
        <v>2681964.9999999995</v>
      </c>
      <c r="F1564" s="52">
        <f t="shared" si="169"/>
        <v>2659.8</v>
      </c>
      <c r="G1564" s="52">
        <f t="shared" si="170"/>
        <v>58.174999999999997</v>
      </c>
      <c r="H1564" s="53">
        <f t="shared" si="171"/>
        <v>6507161.8276193328</v>
      </c>
      <c r="I1564" s="53">
        <f t="shared" si="172"/>
        <v>33.596833979977625</v>
      </c>
      <c r="J1564" s="53">
        <f t="shared" si="173"/>
        <v>6989302.5764429243</v>
      </c>
      <c r="K1564" s="53">
        <f t="shared" si="174"/>
        <v>208034.5600602804</v>
      </c>
      <c r="L1564" s="6"/>
    </row>
    <row r="1565" spans="1:12" ht="14.4">
      <c r="A1565" s="52" t="s">
        <v>41</v>
      </c>
      <c r="B1565" s="52" t="s">
        <v>2442</v>
      </c>
      <c r="C1565" s="52">
        <v>110</v>
      </c>
      <c r="D1565" s="52">
        <v>25.04</v>
      </c>
      <c r="E1565" s="52">
        <f t="shared" si="168"/>
        <v>2777353.333333333</v>
      </c>
      <c r="F1565" s="52">
        <f t="shared" si="169"/>
        <v>2754.4</v>
      </c>
      <c r="G1565" s="52">
        <f t="shared" si="170"/>
        <v>58.174999999999997</v>
      </c>
      <c r="H1565" s="53">
        <f t="shared" si="171"/>
        <v>6507161.8276193328</v>
      </c>
      <c r="I1565" s="53">
        <f t="shared" si="172"/>
        <v>34.071025214282649</v>
      </c>
      <c r="J1565" s="53">
        <f t="shared" si="173"/>
        <v>6989302.5764429243</v>
      </c>
      <c r="K1565" s="53">
        <f t="shared" si="174"/>
        <v>205139.19180550496</v>
      </c>
      <c r="L1565" s="6"/>
    </row>
    <row r="1566" spans="1:12" ht="14.4">
      <c r="A1566" s="52" t="s">
        <v>41</v>
      </c>
      <c r="B1566" s="52" t="s">
        <v>2443</v>
      </c>
      <c r="C1566" s="52">
        <v>110</v>
      </c>
      <c r="D1566" s="52">
        <v>25.91</v>
      </c>
      <c r="E1566" s="52">
        <f t="shared" si="168"/>
        <v>2873850.8333333335</v>
      </c>
      <c r="F1566" s="52">
        <f t="shared" si="169"/>
        <v>2850.1</v>
      </c>
      <c r="G1566" s="52">
        <f t="shared" si="170"/>
        <v>58.174999999999997</v>
      </c>
      <c r="H1566" s="53">
        <f t="shared" si="171"/>
        <v>6507161.8276193328</v>
      </c>
      <c r="I1566" s="53">
        <f t="shared" si="172"/>
        <v>34.532469015531738</v>
      </c>
      <c r="J1566" s="53">
        <f t="shared" si="173"/>
        <v>6989302.5764429243</v>
      </c>
      <c r="K1566" s="53">
        <f t="shared" si="174"/>
        <v>202397.99747012969</v>
      </c>
      <c r="L1566" s="6"/>
    </row>
    <row r="1567" spans="1:12" ht="14.4">
      <c r="A1567" s="52" t="s">
        <v>41</v>
      </c>
      <c r="B1567" s="52" t="s">
        <v>2444</v>
      </c>
      <c r="C1567" s="52">
        <v>110</v>
      </c>
      <c r="D1567" s="52">
        <v>26.77</v>
      </c>
      <c r="E1567" s="52">
        <f t="shared" si="168"/>
        <v>2969239.166666666</v>
      </c>
      <c r="F1567" s="52">
        <f t="shared" si="169"/>
        <v>2944.7</v>
      </c>
      <c r="G1567" s="52">
        <f t="shared" si="170"/>
        <v>58.174999999999997</v>
      </c>
      <c r="H1567" s="53">
        <f t="shared" si="171"/>
        <v>6507161.8276193328</v>
      </c>
      <c r="I1567" s="53">
        <f t="shared" si="172"/>
        <v>34.971567150270772</v>
      </c>
      <c r="J1567" s="53">
        <f t="shared" si="173"/>
        <v>6989302.5764429243</v>
      </c>
      <c r="K1567" s="53">
        <f t="shared" si="174"/>
        <v>199856.7163550407</v>
      </c>
      <c r="L1567" s="6"/>
    </row>
    <row r="1568" spans="1:12" ht="14.4">
      <c r="A1568" s="52" t="s">
        <v>41</v>
      </c>
      <c r="B1568" s="52" t="s">
        <v>2445</v>
      </c>
      <c r="C1568" s="52">
        <v>110</v>
      </c>
      <c r="D1568" s="52">
        <v>27.63</v>
      </c>
      <c r="E1568" s="52">
        <f t="shared" si="168"/>
        <v>3064627.4999999995</v>
      </c>
      <c r="F1568" s="52">
        <f t="shared" si="169"/>
        <v>3039.2999999999997</v>
      </c>
      <c r="G1568" s="52">
        <f t="shared" si="170"/>
        <v>58.174999999999997</v>
      </c>
      <c r="H1568" s="53">
        <f t="shared" si="171"/>
        <v>6507161.8276193328</v>
      </c>
      <c r="I1568" s="53">
        <f t="shared" si="172"/>
        <v>35.394652483635198</v>
      </c>
      <c r="J1568" s="53">
        <f t="shared" si="173"/>
        <v>6989302.5764429243</v>
      </c>
      <c r="K1568" s="53">
        <f t="shared" si="174"/>
        <v>197467.75532474701</v>
      </c>
      <c r="L1568" s="6"/>
    </row>
    <row r="1569" spans="1:12" ht="14.4">
      <c r="A1569" s="52" t="s">
        <v>41</v>
      </c>
      <c r="B1569" s="52" t="s">
        <v>2446</v>
      </c>
      <c r="C1569" s="52">
        <v>110</v>
      </c>
      <c r="D1569" s="52">
        <v>28.5</v>
      </c>
      <c r="E1569" s="52">
        <f t="shared" si="168"/>
        <v>3161125</v>
      </c>
      <c r="F1569" s="52">
        <f t="shared" si="169"/>
        <v>3135</v>
      </c>
      <c r="G1569" s="52">
        <f t="shared" si="170"/>
        <v>58.174999999999997</v>
      </c>
      <c r="H1569" s="53">
        <f t="shared" si="171"/>
        <v>6507161.8276193328</v>
      </c>
      <c r="I1569" s="53">
        <f t="shared" si="172"/>
        <v>35.807242743309807</v>
      </c>
      <c r="J1569" s="53">
        <f t="shared" si="173"/>
        <v>6989302.5764429243</v>
      </c>
      <c r="K1569" s="53">
        <f t="shared" si="174"/>
        <v>195192.42591636852</v>
      </c>
      <c r="L1569" s="6"/>
    </row>
    <row r="1570" spans="1:12" ht="14.4">
      <c r="A1570" s="52" t="s">
        <v>41</v>
      </c>
      <c r="B1570" s="52" t="s">
        <v>2447</v>
      </c>
      <c r="C1570" s="52">
        <v>110</v>
      </c>
      <c r="D1570" s="52">
        <v>29.36</v>
      </c>
      <c r="E1570" s="52">
        <f t="shared" si="168"/>
        <v>3256513.333333333</v>
      </c>
      <c r="F1570" s="52">
        <f t="shared" si="169"/>
        <v>3229.6</v>
      </c>
      <c r="G1570" s="52">
        <f t="shared" si="170"/>
        <v>58.174999999999997</v>
      </c>
      <c r="H1570" s="53">
        <f t="shared" si="171"/>
        <v>6507161.8276193328</v>
      </c>
      <c r="I1570" s="53">
        <f t="shared" si="172"/>
        <v>36.200660230364704</v>
      </c>
      <c r="J1570" s="53">
        <f t="shared" si="173"/>
        <v>6989302.5764429243</v>
      </c>
      <c r="K1570" s="53">
        <f t="shared" si="174"/>
        <v>193071.13549769946</v>
      </c>
      <c r="L1570" s="6"/>
    </row>
    <row r="1571" spans="1:12" ht="14.4">
      <c r="A1571" s="52" t="s">
        <v>41</v>
      </c>
      <c r="B1571" s="52" t="s">
        <v>2448</v>
      </c>
      <c r="C1571" s="52">
        <v>110</v>
      </c>
      <c r="D1571" s="52">
        <v>30.22</v>
      </c>
      <c r="E1571" s="52">
        <f t="shared" si="168"/>
        <v>3351901.6666666665</v>
      </c>
      <c r="F1571" s="52">
        <f t="shared" si="169"/>
        <v>3324.2</v>
      </c>
      <c r="G1571" s="52">
        <f t="shared" si="170"/>
        <v>58.174999999999997</v>
      </c>
      <c r="H1571" s="53">
        <f t="shared" si="171"/>
        <v>6507161.8276193328</v>
      </c>
      <c r="I1571" s="53">
        <f t="shared" si="172"/>
        <v>36.580477600478105</v>
      </c>
      <c r="J1571" s="53">
        <f t="shared" si="173"/>
        <v>6989302.5764429243</v>
      </c>
      <c r="K1571" s="53">
        <f t="shared" si="174"/>
        <v>191066.46591053734</v>
      </c>
      <c r="L1571" s="6"/>
    </row>
    <row r="1572" spans="1:12" ht="14.4">
      <c r="A1572" s="52" t="s">
        <v>41</v>
      </c>
      <c r="B1572" s="52" t="s">
        <v>2449</v>
      </c>
      <c r="C1572" s="52">
        <v>110</v>
      </c>
      <c r="D1572" s="52">
        <v>31.09</v>
      </c>
      <c r="E1572" s="52">
        <f t="shared" si="168"/>
        <v>3448399.1666666665</v>
      </c>
      <c r="F1572" s="52">
        <f t="shared" si="169"/>
        <v>3419.9</v>
      </c>
      <c r="G1572" s="52">
        <f t="shared" si="170"/>
        <v>58.174999999999997</v>
      </c>
      <c r="H1572" s="53">
        <f t="shared" si="171"/>
        <v>6507161.8276193328</v>
      </c>
      <c r="I1572" s="53">
        <f t="shared" si="172"/>
        <v>36.951581171138706</v>
      </c>
      <c r="J1572" s="53">
        <f t="shared" si="173"/>
        <v>6989302.5764429243</v>
      </c>
      <c r="K1572" s="53">
        <f t="shared" si="174"/>
        <v>189147.59138648087</v>
      </c>
      <c r="L1572" s="6"/>
    </row>
    <row r="1573" spans="1:12" ht="14.4">
      <c r="A1573" s="52" t="s">
        <v>41</v>
      </c>
      <c r="B1573" s="52" t="s">
        <v>2450</v>
      </c>
      <c r="C1573" s="52">
        <v>110</v>
      </c>
      <c r="D1573" s="52">
        <v>31.95</v>
      </c>
      <c r="E1573" s="52">
        <f t="shared" si="168"/>
        <v>3543787.4999999995</v>
      </c>
      <c r="F1573" s="52">
        <f t="shared" si="169"/>
        <v>3514.5</v>
      </c>
      <c r="G1573" s="52">
        <f t="shared" si="170"/>
        <v>58.174999999999997</v>
      </c>
      <c r="H1573" s="53">
        <f t="shared" si="171"/>
        <v>6507161.8276193328</v>
      </c>
      <c r="I1573" s="53">
        <f t="shared" si="172"/>
        <v>37.306092760266345</v>
      </c>
      <c r="J1573" s="53">
        <f t="shared" si="173"/>
        <v>6989302.5764429243</v>
      </c>
      <c r="K1573" s="53">
        <f t="shared" si="174"/>
        <v>187350.16345338183</v>
      </c>
      <c r="L1573" s="6"/>
    </row>
    <row r="1574" spans="1:12" ht="14.4">
      <c r="A1574" s="52" t="s">
        <v>41</v>
      </c>
      <c r="B1574" s="52" t="s">
        <v>2451</v>
      </c>
      <c r="C1574" s="52">
        <v>110</v>
      </c>
      <c r="D1574" s="52">
        <v>32.81</v>
      </c>
      <c r="E1574" s="52">
        <f t="shared" si="168"/>
        <v>3639175.8333333335</v>
      </c>
      <c r="F1574" s="52">
        <f t="shared" si="169"/>
        <v>3609.1000000000004</v>
      </c>
      <c r="G1574" s="52">
        <f t="shared" si="170"/>
        <v>58.174999999999997</v>
      </c>
      <c r="H1574" s="53">
        <f t="shared" si="171"/>
        <v>6507161.8276193328</v>
      </c>
      <c r="I1574" s="53">
        <f t="shared" si="172"/>
        <v>37.648955552276632</v>
      </c>
      <c r="J1574" s="53">
        <f t="shared" si="173"/>
        <v>6989302.5764429243</v>
      </c>
      <c r="K1574" s="53">
        <f t="shared" si="174"/>
        <v>185643.99659741108</v>
      </c>
      <c r="L1574" s="6"/>
    </row>
    <row r="1575" spans="1:12" ht="14.4">
      <c r="A1575" s="52" t="s">
        <v>41</v>
      </c>
      <c r="B1575" s="52" t="s">
        <v>2452</v>
      </c>
      <c r="C1575" s="52">
        <v>110</v>
      </c>
      <c r="D1575" s="52">
        <v>33.68</v>
      </c>
      <c r="E1575" s="52">
        <f t="shared" si="168"/>
        <v>3735673.3333333335</v>
      </c>
      <c r="F1575" s="52">
        <f t="shared" si="169"/>
        <v>3704.8</v>
      </c>
      <c r="G1575" s="52">
        <f t="shared" si="170"/>
        <v>58.174999999999997</v>
      </c>
      <c r="H1575" s="53">
        <f t="shared" si="171"/>
        <v>6507161.8276193328</v>
      </c>
      <c r="I1575" s="53">
        <f t="shared" si="172"/>
        <v>37.984529235898599</v>
      </c>
      <c r="J1575" s="53">
        <f t="shared" si="173"/>
        <v>6989302.5764429243</v>
      </c>
      <c r="K1575" s="53">
        <f t="shared" si="174"/>
        <v>184003.9278369532</v>
      </c>
      <c r="L1575" s="6"/>
    </row>
    <row r="1576" spans="1:12" ht="14.4">
      <c r="A1576" s="52" t="s">
        <v>41</v>
      </c>
      <c r="B1576" s="52" t="s">
        <v>2453</v>
      </c>
      <c r="C1576" s="52">
        <v>110</v>
      </c>
      <c r="D1576" s="52">
        <v>34.54</v>
      </c>
      <c r="E1576" s="52">
        <f t="shared" si="168"/>
        <v>3831061.666666666</v>
      </c>
      <c r="F1576" s="52">
        <f t="shared" si="169"/>
        <v>3799.4</v>
      </c>
      <c r="G1576" s="52">
        <f t="shared" si="170"/>
        <v>58.174999999999997</v>
      </c>
      <c r="H1576" s="53">
        <f t="shared" si="171"/>
        <v>6507161.8276193328</v>
      </c>
      <c r="I1576" s="53">
        <f t="shared" si="172"/>
        <v>38.305633337482718</v>
      </c>
      <c r="J1576" s="53">
        <f t="shared" si="173"/>
        <v>6989302.5764429243</v>
      </c>
      <c r="K1576" s="53">
        <f t="shared" si="174"/>
        <v>182461.48066174309</v>
      </c>
      <c r="L1576" s="6"/>
    </row>
    <row r="1577" spans="1:12" ht="14.4">
      <c r="A1577" s="52" t="s">
        <v>41</v>
      </c>
      <c r="B1577" s="52" t="s">
        <v>2454</v>
      </c>
      <c r="C1577" s="52">
        <v>110</v>
      </c>
      <c r="D1577" s="52">
        <v>35.4</v>
      </c>
      <c r="E1577" s="52">
        <f t="shared" si="168"/>
        <v>3926449.9999999995</v>
      </c>
      <c r="F1577" s="52">
        <f t="shared" si="169"/>
        <v>3894</v>
      </c>
      <c r="G1577" s="52">
        <f t="shared" si="170"/>
        <v>58.174999999999997</v>
      </c>
      <c r="H1577" s="53">
        <f t="shared" si="171"/>
        <v>6507161.8276193328</v>
      </c>
      <c r="I1577" s="53">
        <f t="shared" si="172"/>
        <v>38.616683813762151</v>
      </c>
      <c r="J1577" s="53">
        <f t="shared" si="173"/>
        <v>6989302.5764429243</v>
      </c>
      <c r="K1577" s="53">
        <f t="shared" si="174"/>
        <v>180991.78609303807</v>
      </c>
      <c r="L1577" s="6"/>
    </row>
    <row r="1578" spans="1:12" ht="14.4">
      <c r="A1578" s="52" t="s">
        <v>41</v>
      </c>
      <c r="B1578" s="52" t="s">
        <v>2455</v>
      </c>
      <c r="C1578" s="52">
        <v>110</v>
      </c>
      <c r="D1578" s="52">
        <v>36.270000000000003</v>
      </c>
      <c r="E1578" s="52">
        <f t="shared" si="168"/>
        <v>4022947.5</v>
      </c>
      <c r="F1578" s="52">
        <f t="shared" si="169"/>
        <v>3989.7000000000003</v>
      </c>
      <c r="G1578" s="52">
        <f t="shared" si="170"/>
        <v>58.174999999999997</v>
      </c>
      <c r="H1578" s="53">
        <f t="shared" si="171"/>
        <v>6507161.8276193328</v>
      </c>
      <c r="I1578" s="53">
        <f t="shared" si="172"/>
        <v>38.921596269437984</v>
      </c>
      <c r="J1578" s="53">
        <f t="shared" si="173"/>
        <v>6989302.5764429243</v>
      </c>
      <c r="K1578" s="53">
        <f t="shared" si="174"/>
        <v>179573.89332284566</v>
      </c>
      <c r="L1578" s="6"/>
    </row>
    <row r="1579" spans="1:12" ht="14.4">
      <c r="A1579" s="52" t="s">
        <v>41</v>
      </c>
      <c r="B1579" s="52" t="s">
        <v>2456</v>
      </c>
      <c r="C1579" s="52">
        <v>110</v>
      </c>
      <c r="D1579" s="52">
        <v>37.130000000000003</v>
      </c>
      <c r="E1579" s="52">
        <f t="shared" si="168"/>
        <v>4118335.8333333335</v>
      </c>
      <c r="F1579" s="52">
        <f t="shared" si="169"/>
        <v>4084.3</v>
      </c>
      <c r="G1579" s="52">
        <f t="shared" si="170"/>
        <v>58.174999999999997</v>
      </c>
      <c r="H1579" s="53">
        <f t="shared" si="171"/>
        <v>6507161.8276193328</v>
      </c>
      <c r="I1579" s="53">
        <f t="shared" si="172"/>
        <v>39.213801964219108</v>
      </c>
      <c r="J1579" s="53">
        <f t="shared" si="173"/>
        <v>6989302.5764429243</v>
      </c>
      <c r="K1579" s="53">
        <f t="shared" si="174"/>
        <v>178235.77991290821</v>
      </c>
      <c r="L1579" s="6"/>
    </row>
    <row r="1580" spans="1:12" ht="14.4">
      <c r="A1580" s="52" t="s">
        <v>41</v>
      </c>
      <c r="B1580" s="52" t="s">
        <v>2457</v>
      </c>
      <c r="C1580" s="52">
        <v>110</v>
      </c>
      <c r="D1580" s="52">
        <v>37.99</v>
      </c>
      <c r="E1580" s="52">
        <f t="shared" si="168"/>
        <v>4213724.166666667</v>
      </c>
      <c r="F1580" s="52">
        <f t="shared" si="169"/>
        <v>4178.9000000000005</v>
      </c>
      <c r="G1580" s="52">
        <f t="shared" si="170"/>
        <v>58.174999999999997</v>
      </c>
      <c r="H1580" s="53">
        <f t="shared" si="171"/>
        <v>6507161.8276193328</v>
      </c>
      <c r="I1580" s="53">
        <f t="shared" si="172"/>
        <v>39.497270743593361</v>
      </c>
      <c r="J1580" s="53">
        <f t="shared" si="173"/>
        <v>6989302.5764429243</v>
      </c>
      <c r="K1580" s="53">
        <f t="shared" si="174"/>
        <v>176956.59585736366</v>
      </c>
      <c r="L1580" s="6"/>
    </row>
    <row r="1581" spans="1:12" ht="14.4">
      <c r="A1581" s="52" t="s">
        <v>41</v>
      </c>
      <c r="B1581" s="52" t="s">
        <v>2458</v>
      </c>
      <c r="C1581" s="52">
        <v>110</v>
      </c>
      <c r="D1581" s="52">
        <v>38.86</v>
      </c>
      <c r="E1581" s="52">
        <f t="shared" si="168"/>
        <v>4310221.666666667</v>
      </c>
      <c r="F1581" s="52">
        <f t="shared" si="169"/>
        <v>4274.6000000000004</v>
      </c>
      <c r="G1581" s="52">
        <f t="shared" si="170"/>
        <v>58.174999999999997</v>
      </c>
      <c r="H1581" s="53">
        <f t="shared" si="171"/>
        <v>6507161.8276193328</v>
      </c>
      <c r="I1581" s="53">
        <f t="shared" si="172"/>
        <v>39.775540069805885</v>
      </c>
      <c r="J1581" s="53">
        <f t="shared" si="173"/>
        <v>6989302.5764429243</v>
      </c>
      <c r="K1581" s="53">
        <f t="shared" si="174"/>
        <v>175718.60907926658</v>
      </c>
      <c r="L1581" s="6"/>
    </row>
    <row r="1582" spans="1:12" ht="14.4">
      <c r="A1582" s="52" t="s">
        <v>41</v>
      </c>
      <c r="B1582" s="52" t="s">
        <v>2459</v>
      </c>
      <c r="C1582" s="52">
        <v>120</v>
      </c>
      <c r="D1582" s="52">
        <v>0.94199999999999995</v>
      </c>
      <c r="E1582" s="52">
        <f t="shared" si="168"/>
        <v>135647.99999999997</v>
      </c>
      <c r="F1582" s="52">
        <f t="shared" si="169"/>
        <v>113.03999999999999</v>
      </c>
      <c r="G1582" s="52">
        <f t="shared" si="170"/>
        <v>63.174999999999997</v>
      </c>
      <c r="H1582" s="53">
        <f t="shared" si="171"/>
        <v>7742730.9008854842</v>
      </c>
      <c r="I1582" s="53">
        <f t="shared" si="172"/>
        <v>6.1735086371916621</v>
      </c>
      <c r="J1582" s="53">
        <f t="shared" si="173"/>
        <v>8224871.6497090757</v>
      </c>
      <c r="K1582" s="53">
        <f t="shared" si="174"/>
        <v>1332284.7886142395</v>
      </c>
      <c r="L1582" s="6"/>
    </row>
    <row r="1583" spans="1:12" ht="14.4">
      <c r="A1583" s="52" t="s">
        <v>41</v>
      </c>
      <c r="B1583" s="52" t="s">
        <v>2460</v>
      </c>
      <c r="C1583" s="52">
        <v>120</v>
      </c>
      <c r="D1583" s="52">
        <v>1.8839999999999999</v>
      </c>
      <c r="E1583" s="52">
        <f t="shared" si="168"/>
        <v>271295.99999999994</v>
      </c>
      <c r="F1583" s="52">
        <f t="shared" si="169"/>
        <v>226.07999999999998</v>
      </c>
      <c r="G1583" s="52">
        <f t="shared" si="170"/>
        <v>63.174999999999997</v>
      </c>
      <c r="H1583" s="53">
        <f t="shared" si="171"/>
        <v>7742730.9008854842</v>
      </c>
      <c r="I1583" s="53">
        <f t="shared" si="172"/>
        <v>8.8865802301798666</v>
      </c>
      <c r="J1583" s="53">
        <f t="shared" si="173"/>
        <v>8224871.6497090757</v>
      </c>
      <c r="K1583" s="53">
        <f t="shared" si="174"/>
        <v>925538.44523638568</v>
      </c>
      <c r="L1583" s="6"/>
    </row>
    <row r="1584" spans="1:12" ht="14.4">
      <c r="A1584" s="52" t="s">
        <v>41</v>
      </c>
      <c r="B1584" s="52" t="s">
        <v>2461</v>
      </c>
      <c r="C1584" s="52">
        <v>120</v>
      </c>
      <c r="D1584" s="52">
        <v>2.8260000000000001</v>
      </c>
      <c r="E1584" s="52">
        <f t="shared" si="168"/>
        <v>406944</v>
      </c>
      <c r="F1584" s="52">
        <f t="shared" si="169"/>
        <v>339.12</v>
      </c>
      <c r="G1584" s="52">
        <f t="shared" si="170"/>
        <v>63.174999999999997</v>
      </c>
      <c r="H1584" s="53">
        <f t="shared" si="171"/>
        <v>7742730.9008854842</v>
      </c>
      <c r="I1584" s="53">
        <f t="shared" si="172"/>
        <v>11.353120420966292</v>
      </c>
      <c r="J1584" s="53">
        <f t="shared" si="173"/>
        <v>8224871.6497090757</v>
      </c>
      <c r="K1584" s="53">
        <f t="shared" si="174"/>
        <v>724459.12178645213</v>
      </c>
      <c r="L1584" s="6"/>
    </row>
    <row r="1585" spans="1:12" ht="14.4">
      <c r="A1585" s="52" t="s">
        <v>41</v>
      </c>
      <c r="B1585" s="52" t="s">
        <v>2462</v>
      </c>
      <c r="C1585" s="52">
        <v>120</v>
      </c>
      <c r="D1585" s="52">
        <v>3.7679999999999998</v>
      </c>
      <c r="E1585" s="52">
        <f t="shared" si="168"/>
        <v>542591.99999999988</v>
      </c>
      <c r="F1585" s="52">
        <f t="shared" si="169"/>
        <v>452.15999999999997</v>
      </c>
      <c r="G1585" s="52">
        <f t="shared" si="170"/>
        <v>63.174999999999997</v>
      </c>
      <c r="H1585" s="53">
        <f t="shared" si="171"/>
        <v>7742730.9008854842</v>
      </c>
      <c r="I1585" s="53">
        <f t="shared" si="172"/>
        <v>13.605271578019362</v>
      </c>
      <c r="J1585" s="53">
        <f t="shared" si="173"/>
        <v>8224871.6497090757</v>
      </c>
      <c r="K1585" s="53">
        <f t="shared" si="174"/>
        <v>604535.64653550577</v>
      </c>
      <c r="L1585" s="6"/>
    </row>
    <row r="1586" spans="1:12" ht="14.4">
      <c r="A1586" s="52" t="s">
        <v>41</v>
      </c>
      <c r="B1586" s="52" t="s">
        <v>2463</v>
      </c>
      <c r="C1586" s="52">
        <v>120</v>
      </c>
      <c r="D1586" s="52">
        <v>4.71</v>
      </c>
      <c r="E1586" s="52">
        <f t="shared" si="168"/>
        <v>678239.99999999988</v>
      </c>
      <c r="F1586" s="52">
        <f t="shared" si="169"/>
        <v>565.20000000000005</v>
      </c>
      <c r="G1586" s="52">
        <f t="shared" si="170"/>
        <v>63.174999999999997</v>
      </c>
      <c r="H1586" s="53">
        <f t="shared" si="171"/>
        <v>7742730.9008854842</v>
      </c>
      <c r="I1586" s="53">
        <f t="shared" si="172"/>
        <v>15.669821227836152</v>
      </c>
      <c r="J1586" s="53">
        <f t="shared" si="173"/>
        <v>8224871.6497090757</v>
      </c>
      <c r="K1586" s="53">
        <f t="shared" si="174"/>
        <v>524886.11900040484</v>
      </c>
      <c r="L1586" s="6"/>
    </row>
    <row r="1587" spans="1:12" ht="14.4">
      <c r="A1587" s="52" t="s">
        <v>41</v>
      </c>
      <c r="B1587" s="52" t="s">
        <v>2464</v>
      </c>
      <c r="C1587" s="52">
        <v>120</v>
      </c>
      <c r="D1587" s="52">
        <v>5.6520000000000001</v>
      </c>
      <c r="E1587" s="52">
        <f t="shared" si="168"/>
        <v>813888</v>
      </c>
      <c r="F1587" s="52">
        <f t="shared" si="169"/>
        <v>678.24</v>
      </c>
      <c r="G1587" s="52">
        <f t="shared" si="170"/>
        <v>63.174999999999997</v>
      </c>
      <c r="H1587" s="53">
        <f t="shared" si="171"/>
        <v>7742730.9008854842</v>
      </c>
      <c r="I1587" s="53">
        <f t="shared" si="172"/>
        <v>17.569272597373633</v>
      </c>
      <c r="J1587" s="53">
        <f t="shared" si="173"/>
        <v>8224871.6497090757</v>
      </c>
      <c r="K1587" s="53">
        <f t="shared" si="174"/>
        <v>468139.56605913112</v>
      </c>
      <c r="L1587" s="6"/>
    </row>
    <row r="1588" spans="1:12" ht="14.4">
      <c r="A1588" s="52" t="s">
        <v>41</v>
      </c>
      <c r="B1588" s="52" t="s">
        <v>2465</v>
      </c>
      <c r="C1588" s="52">
        <v>120</v>
      </c>
      <c r="D1588" s="52">
        <v>6.5940000000000003</v>
      </c>
      <c r="E1588" s="52">
        <f t="shared" si="168"/>
        <v>949536</v>
      </c>
      <c r="F1588" s="52">
        <f t="shared" si="169"/>
        <v>791.28000000000009</v>
      </c>
      <c r="G1588" s="52">
        <f t="shared" si="170"/>
        <v>63.174999999999997</v>
      </c>
      <c r="H1588" s="53">
        <f t="shared" si="171"/>
        <v>7742730.9008854842</v>
      </c>
      <c r="I1588" s="53">
        <f t="shared" si="172"/>
        <v>19.322668202708865</v>
      </c>
      <c r="J1588" s="53">
        <f t="shared" si="173"/>
        <v>8224871.6497090757</v>
      </c>
      <c r="K1588" s="53">
        <f t="shared" si="174"/>
        <v>425659.20831554837</v>
      </c>
      <c r="L1588" s="6"/>
    </row>
    <row r="1589" spans="1:12" ht="14.4">
      <c r="A1589" s="52" t="s">
        <v>41</v>
      </c>
      <c r="B1589" s="52" t="s">
        <v>2466</v>
      </c>
      <c r="C1589" s="52">
        <v>120</v>
      </c>
      <c r="D1589" s="52">
        <v>7.5359999999999996</v>
      </c>
      <c r="E1589" s="52">
        <f t="shared" si="168"/>
        <v>1085183.9999999998</v>
      </c>
      <c r="F1589" s="52">
        <f t="shared" si="169"/>
        <v>904.31999999999994</v>
      </c>
      <c r="G1589" s="52">
        <f t="shared" si="170"/>
        <v>63.174999999999997</v>
      </c>
      <c r="H1589" s="53">
        <f t="shared" si="171"/>
        <v>7742730.9008854842</v>
      </c>
      <c r="I1589" s="53">
        <f t="shared" si="172"/>
        <v>20.946230485400349</v>
      </c>
      <c r="J1589" s="53">
        <f t="shared" si="173"/>
        <v>8224871.6497090757</v>
      </c>
      <c r="K1589" s="53">
        <f t="shared" si="174"/>
        <v>392665.95750685839</v>
      </c>
      <c r="L1589" s="6"/>
    </row>
    <row r="1590" spans="1:12" ht="14.4">
      <c r="A1590" s="52" t="s">
        <v>41</v>
      </c>
      <c r="B1590" s="52" t="s">
        <v>2467</v>
      </c>
      <c r="C1590" s="52">
        <v>120</v>
      </c>
      <c r="D1590" s="52">
        <v>8.4779999999999998</v>
      </c>
      <c r="E1590" s="52">
        <f t="shared" si="168"/>
        <v>1220831.9999999998</v>
      </c>
      <c r="F1590" s="52">
        <f t="shared" si="169"/>
        <v>1017.36</v>
      </c>
      <c r="G1590" s="52">
        <f t="shared" si="170"/>
        <v>63.174999999999997</v>
      </c>
      <c r="H1590" s="53">
        <f t="shared" si="171"/>
        <v>7742730.9008854842</v>
      </c>
      <c r="I1590" s="53">
        <f t="shared" si="172"/>
        <v>22.453865218381988</v>
      </c>
      <c r="J1590" s="53">
        <f t="shared" si="173"/>
        <v>8224871.6497090757</v>
      </c>
      <c r="K1590" s="53">
        <f t="shared" si="174"/>
        <v>366300.92724417604</v>
      </c>
      <c r="L1590" s="6"/>
    </row>
    <row r="1591" spans="1:12" ht="14.4">
      <c r="A1591" s="52" t="s">
        <v>41</v>
      </c>
      <c r="B1591" s="52" t="s">
        <v>2468</v>
      </c>
      <c r="C1591" s="52">
        <v>120</v>
      </c>
      <c r="D1591" s="52">
        <v>9.42</v>
      </c>
      <c r="E1591" s="52">
        <f t="shared" si="168"/>
        <v>1356479.9999999998</v>
      </c>
      <c r="F1591" s="52">
        <f t="shared" si="169"/>
        <v>1130.4000000000001</v>
      </c>
      <c r="G1591" s="52">
        <f t="shared" si="170"/>
        <v>63.174999999999997</v>
      </c>
      <c r="H1591" s="53">
        <f t="shared" si="171"/>
        <v>7742730.9008854842</v>
      </c>
      <c r="I1591" s="53">
        <f t="shared" si="172"/>
        <v>23.857560794627016</v>
      </c>
      <c r="J1591" s="53">
        <f t="shared" si="173"/>
        <v>8224871.6497090757</v>
      </c>
      <c r="K1591" s="53">
        <f t="shared" si="174"/>
        <v>344749.05965916713</v>
      </c>
      <c r="L1591" s="6"/>
    </row>
    <row r="1592" spans="1:12" ht="14.4">
      <c r="A1592" s="52" t="s">
        <v>41</v>
      </c>
      <c r="B1592" s="52" t="s">
        <v>2469</v>
      </c>
      <c r="C1592" s="52">
        <v>120</v>
      </c>
      <c r="D1592" s="52">
        <v>10.36</v>
      </c>
      <c r="E1592" s="52">
        <f t="shared" si="168"/>
        <v>1491840</v>
      </c>
      <c r="F1592" s="52">
        <f t="shared" si="169"/>
        <v>1243.1999999999998</v>
      </c>
      <c r="G1592" s="52">
        <f t="shared" si="170"/>
        <v>63.174999999999997</v>
      </c>
      <c r="H1592" s="53">
        <f t="shared" si="171"/>
        <v>7742730.9008854842</v>
      </c>
      <c r="I1592" s="53">
        <f t="shared" si="172"/>
        <v>25.165018556289191</v>
      </c>
      <c r="J1592" s="53">
        <f t="shared" si="173"/>
        <v>8224871.6497090757</v>
      </c>
      <c r="K1592" s="53">
        <f t="shared" si="174"/>
        <v>326837.49591964966</v>
      </c>
      <c r="L1592" s="6"/>
    </row>
    <row r="1593" spans="1:12" ht="14.4">
      <c r="A1593" s="52" t="s">
        <v>41</v>
      </c>
      <c r="B1593" s="52" t="s">
        <v>2470</v>
      </c>
      <c r="C1593" s="52">
        <v>120</v>
      </c>
      <c r="D1593" s="52">
        <v>11.3</v>
      </c>
      <c r="E1593" s="52">
        <f t="shared" si="168"/>
        <v>1627200</v>
      </c>
      <c r="F1593" s="52">
        <f t="shared" si="169"/>
        <v>1356</v>
      </c>
      <c r="G1593" s="52">
        <f t="shared" si="170"/>
        <v>63.174999999999997</v>
      </c>
      <c r="H1593" s="53">
        <f t="shared" si="171"/>
        <v>7742730.9008854842</v>
      </c>
      <c r="I1593" s="53">
        <f t="shared" si="172"/>
        <v>26.388318772891363</v>
      </c>
      <c r="J1593" s="53">
        <f t="shared" si="173"/>
        <v>8224871.6497090757</v>
      </c>
      <c r="K1593" s="53">
        <f t="shared" si="174"/>
        <v>311686.08051523392</v>
      </c>
      <c r="L1593" s="6"/>
    </row>
    <row r="1594" spans="1:12" ht="14.4">
      <c r="A1594" s="52" t="s">
        <v>41</v>
      </c>
      <c r="B1594" s="52" t="s">
        <v>2471</v>
      </c>
      <c r="C1594" s="52">
        <v>120</v>
      </c>
      <c r="D1594" s="52">
        <v>12.25</v>
      </c>
      <c r="E1594" s="52">
        <f t="shared" si="168"/>
        <v>1763999.9999999998</v>
      </c>
      <c r="F1594" s="52">
        <f t="shared" si="169"/>
        <v>1470</v>
      </c>
      <c r="G1594" s="52">
        <f t="shared" si="170"/>
        <v>63.174999999999997</v>
      </c>
      <c r="H1594" s="53">
        <f t="shared" si="171"/>
        <v>7742730.9008854842</v>
      </c>
      <c r="I1594" s="53">
        <f t="shared" si="172"/>
        <v>27.547151478890136</v>
      </c>
      <c r="J1594" s="53">
        <f t="shared" si="173"/>
        <v>8224871.6497090757</v>
      </c>
      <c r="K1594" s="53">
        <f t="shared" si="174"/>
        <v>298574.30653082003</v>
      </c>
      <c r="L1594" s="6"/>
    </row>
    <row r="1595" spans="1:12" ht="14.4">
      <c r="A1595" s="52" t="s">
        <v>41</v>
      </c>
      <c r="B1595" s="52" t="s">
        <v>2472</v>
      </c>
      <c r="C1595" s="52">
        <v>120</v>
      </c>
      <c r="D1595" s="52">
        <v>13.19</v>
      </c>
      <c r="E1595" s="52">
        <f t="shared" si="168"/>
        <v>1899360</v>
      </c>
      <c r="F1595" s="52">
        <f t="shared" si="169"/>
        <v>1582.8</v>
      </c>
      <c r="G1595" s="52">
        <f t="shared" si="170"/>
        <v>63.174999999999997</v>
      </c>
      <c r="H1595" s="53">
        <f t="shared" si="171"/>
        <v>7742730.9008854842</v>
      </c>
      <c r="I1595" s="53">
        <f t="shared" si="172"/>
        <v>28.624097122882404</v>
      </c>
      <c r="J1595" s="53">
        <f t="shared" si="173"/>
        <v>8224871.6497090757</v>
      </c>
      <c r="K1595" s="53">
        <f t="shared" si="174"/>
        <v>287340.82386598759</v>
      </c>
      <c r="L1595" s="6"/>
    </row>
    <row r="1596" spans="1:12" ht="14.4">
      <c r="A1596" s="52" t="s">
        <v>41</v>
      </c>
      <c r="B1596" s="52" t="s">
        <v>2473</v>
      </c>
      <c r="C1596" s="52">
        <v>120</v>
      </c>
      <c r="D1596" s="52">
        <v>14.13</v>
      </c>
      <c r="E1596" s="52">
        <f t="shared" si="168"/>
        <v>2034720</v>
      </c>
      <c r="F1596" s="52">
        <f t="shared" si="169"/>
        <v>1695.6000000000001</v>
      </c>
      <c r="G1596" s="52">
        <f t="shared" si="170"/>
        <v>63.174999999999997</v>
      </c>
      <c r="H1596" s="53">
        <f t="shared" si="171"/>
        <v>7742730.9008854842</v>
      </c>
      <c r="I1596" s="53">
        <f t="shared" si="172"/>
        <v>29.637846013072053</v>
      </c>
      <c r="J1596" s="53">
        <f t="shared" si="173"/>
        <v>8224871.6497090757</v>
      </c>
      <c r="K1596" s="53">
        <f t="shared" si="174"/>
        <v>277512.46315543371</v>
      </c>
      <c r="L1596" s="6"/>
    </row>
    <row r="1597" spans="1:12" ht="14.4">
      <c r="A1597" s="52" t="s">
        <v>41</v>
      </c>
      <c r="B1597" s="52" t="s">
        <v>2474</v>
      </c>
      <c r="C1597" s="52">
        <v>120</v>
      </c>
      <c r="D1597" s="52">
        <v>15.07</v>
      </c>
      <c r="E1597" s="52">
        <f t="shared" si="168"/>
        <v>2170080</v>
      </c>
      <c r="F1597" s="52">
        <f t="shared" si="169"/>
        <v>1808.4</v>
      </c>
      <c r="G1597" s="52">
        <f t="shared" si="170"/>
        <v>63.174999999999997</v>
      </c>
      <c r="H1597" s="53">
        <f t="shared" si="171"/>
        <v>7742730.9008854842</v>
      </c>
      <c r="I1597" s="53">
        <f t="shared" si="172"/>
        <v>30.593802305201997</v>
      </c>
      <c r="J1597" s="53">
        <f t="shared" si="173"/>
        <v>8224871.6497090757</v>
      </c>
      <c r="K1597" s="53">
        <f t="shared" si="174"/>
        <v>268841.10604030953</v>
      </c>
      <c r="L1597" s="6"/>
    </row>
    <row r="1598" spans="1:12" ht="14.4">
      <c r="A1598" s="52" t="s">
        <v>41</v>
      </c>
      <c r="B1598" s="52" t="s">
        <v>2475</v>
      </c>
      <c r="C1598" s="52">
        <v>120</v>
      </c>
      <c r="D1598" s="52">
        <v>16.010000000000002</v>
      </c>
      <c r="E1598" s="52">
        <f t="shared" si="168"/>
        <v>2305440</v>
      </c>
      <c r="F1598" s="52">
        <f t="shared" si="169"/>
        <v>1921.2000000000003</v>
      </c>
      <c r="G1598" s="52">
        <f t="shared" si="170"/>
        <v>63.174999999999997</v>
      </c>
      <c r="H1598" s="53">
        <f t="shared" si="171"/>
        <v>7742730.9008854842</v>
      </c>
      <c r="I1598" s="53">
        <f t="shared" si="172"/>
        <v>31.496771063005834</v>
      </c>
      <c r="J1598" s="53">
        <f t="shared" si="173"/>
        <v>8224871.6497090757</v>
      </c>
      <c r="K1598" s="53">
        <f t="shared" si="174"/>
        <v>261133.8042638124</v>
      </c>
      <c r="L1598" s="6"/>
    </row>
    <row r="1599" spans="1:12" ht="14.4">
      <c r="A1599" s="52" t="s">
        <v>41</v>
      </c>
      <c r="B1599" s="52" t="s">
        <v>2476</v>
      </c>
      <c r="C1599" s="52">
        <v>120</v>
      </c>
      <c r="D1599" s="52">
        <v>16.96</v>
      </c>
      <c r="E1599" s="52">
        <f t="shared" si="168"/>
        <v>2442240</v>
      </c>
      <c r="F1599" s="52">
        <f t="shared" si="169"/>
        <v>2035.2</v>
      </c>
      <c r="G1599" s="52">
        <f t="shared" si="170"/>
        <v>63.174999999999997</v>
      </c>
      <c r="H1599" s="53">
        <f t="shared" si="171"/>
        <v>7742730.9008854842</v>
      </c>
      <c r="I1599" s="53">
        <f t="shared" si="172"/>
        <v>32.359879382632919</v>
      </c>
      <c r="J1599" s="53">
        <f t="shared" si="173"/>
        <v>8224871.6497090757</v>
      </c>
      <c r="K1599" s="53">
        <f t="shared" si="174"/>
        <v>254168.79811125767</v>
      </c>
      <c r="L1599" s="6"/>
    </row>
    <row r="1600" spans="1:12" ht="14.4">
      <c r="A1600" s="52" t="s">
        <v>41</v>
      </c>
      <c r="B1600" s="52" t="s">
        <v>2477</v>
      </c>
      <c r="C1600" s="52">
        <v>120</v>
      </c>
      <c r="D1600" s="52">
        <v>17.899999999999999</v>
      </c>
      <c r="E1600" s="52">
        <f t="shared" si="168"/>
        <v>2577599.9999999995</v>
      </c>
      <c r="F1600" s="52">
        <f t="shared" si="169"/>
        <v>2148</v>
      </c>
      <c r="G1600" s="52">
        <f t="shared" si="170"/>
        <v>63.174999999999997</v>
      </c>
      <c r="H1600" s="53">
        <f t="shared" si="171"/>
        <v>7742730.9008854842</v>
      </c>
      <c r="I1600" s="53">
        <f t="shared" si="172"/>
        <v>33.168824944489728</v>
      </c>
      <c r="J1600" s="53">
        <f t="shared" si="173"/>
        <v>8224871.6497090757</v>
      </c>
      <c r="K1600" s="53">
        <f t="shared" si="174"/>
        <v>247969.94356821367</v>
      </c>
      <c r="L1600" s="6"/>
    </row>
    <row r="1601" spans="1:12" ht="14.4">
      <c r="A1601" s="52" t="s">
        <v>41</v>
      </c>
      <c r="B1601" s="52" t="s">
        <v>2478</v>
      </c>
      <c r="C1601" s="52">
        <v>120</v>
      </c>
      <c r="D1601" s="52">
        <v>18.84</v>
      </c>
      <c r="E1601" s="52">
        <f t="shared" si="168"/>
        <v>2712959.9999999995</v>
      </c>
      <c r="F1601" s="52">
        <f t="shared" si="169"/>
        <v>2260.8000000000002</v>
      </c>
      <c r="G1601" s="52">
        <f t="shared" si="170"/>
        <v>63.174999999999997</v>
      </c>
      <c r="H1601" s="53">
        <f t="shared" si="171"/>
        <v>7742730.9008854842</v>
      </c>
      <c r="I1601" s="53">
        <f t="shared" si="172"/>
        <v>33.93638475169125</v>
      </c>
      <c r="J1601" s="53">
        <f t="shared" si="173"/>
        <v>8224871.6497090757</v>
      </c>
      <c r="K1601" s="53">
        <f t="shared" si="174"/>
        <v>242361.45688144292</v>
      </c>
      <c r="L1601" s="6"/>
    </row>
    <row r="1602" spans="1:12" ht="14.4">
      <c r="A1602" s="52" t="s">
        <v>41</v>
      </c>
      <c r="B1602" s="52" t="s">
        <v>2479</v>
      </c>
      <c r="C1602" s="52">
        <v>120</v>
      </c>
      <c r="D1602" s="52">
        <v>19.78</v>
      </c>
      <c r="E1602" s="52">
        <f t="shared" si="168"/>
        <v>2848320</v>
      </c>
      <c r="F1602" s="52">
        <f t="shared" si="169"/>
        <v>2373.6000000000004</v>
      </c>
      <c r="G1602" s="52">
        <f t="shared" si="170"/>
        <v>63.174999999999997</v>
      </c>
      <c r="H1602" s="53">
        <f t="shared" si="171"/>
        <v>7742730.9008854842</v>
      </c>
      <c r="I1602" s="53">
        <f t="shared" si="172"/>
        <v>34.665655540009659</v>
      </c>
      <c r="J1602" s="53">
        <f t="shared" si="173"/>
        <v>8224871.6497090757</v>
      </c>
      <c r="K1602" s="53">
        <f t="shared" si="174"/>
        <v>237262.8332447448</v>
      </c>
      <c r="L1602" s="6"/>
    </row>
    <row r="1603" spans="1:12" ht="14.4">
      <c r="A1603" s="52" t="s">
        <v>41</v>
      </c>
      <c r="B1603" s="52" t="s">
        <v>2480</v>
      </c>
      <c r="C1603" s="52">
        <v>120</v>
      </c>
      <c r="D1603" s="52">
        <v>20.72</v>
      </c>
      <c r="E1603" s="52">
        <f t="shared" ref="E1603:E1666" si="175">(1/12)*D1603*(C1603)^3</f>
        <v>2983680</v>
      </c>
      <c r="F1603" s="52">
        <f t="shared" ref="F1603:F1666" si="176">(C1603*D1603)</f>
        <v>2486.3999999999996</v>
      </c>
      <c r="G1603" s="52">
        <f t="shared" ref="G1603:G1666" si="177">($O$5+C1603)/2</f>
        <v>63.174999999999997</v>
      </c>
      <c r="H1603" s="53">
        <f t="shared" ref="H1603:H1666" si="178">$R$5+$P$5*(G1603-$I$2)^2</f>
        <v>7742730.9008854842</v>
      </c>
      <c r="I1603" s="53">
        <f t="shared" ref="I1603:I1666" si="179">($P$5*$Q$5+F1603*G1603)/(F1603+$P$5)</f>
        <v>35.359432608013954</v>
      </c>
      <c r="J1603" s="53">
        <f t="shared" ref="J1603:J1666" si="180">SUM($S$5+H1603)</f>
        <v>8224871.6497090757</v>
      </c>
      <c r="K1603" s="53">
        <f t="shared" ref="K1603:K1666" si="181">J1603/I1603</f>
        <v>232607.56870417003</v>
      </c>
      <c r="L1603" s="6"/>
    </row>
    <row r="1604" spans="1:12" ht="14.4">
      <c r="A1604" s="52" t="s">
        <v>41</v>
      </c>
      <c r="B1604" s="52" t="s">
        <v>2481</v>
      </c>
      <c r="C1604" s="52">
        <v>120</v>
      </c>
      <c r="D1604" s="52">
        <v>21.67</v>
      </c>
      <c r="E1604" s="52">
        <f t="shared" si="175"/>
        <v>3120480</v>
      </c>
      <c r="F1604" s="52">
        <f t="shared" si="176"/>
        <v>2600.4</v>
      </c>
      <c r="G1604" s="52">
        <f t="shared" si="177"/>
        <v>63.174999999999997</v>
      </c>
      <c r="H1604" s="53">
        <f t="shared" si="178"/>
        <v>7742730.9008854842</v>
      </c>
      <c r="I1604" s="53">
        <f t="shared" si="179"/>
        <v>36.027106805268325</v>
      </c>
      <c r="J1604" s="53">
        <f t="shared" si="180"/>
        <v>8224871.6497090757</v>
      </c>
      <c r="K1604" s="53">
        <f t="shared" si="181"/>
        <v>228296.75705478337</v>
      </c>
      <c r="L1604" s="6"/>
    </row>
    <row r="1605" spans="1:12" ht="14.4">
      <c r="A1605" s="52" t="s">
        <v>41</v>
      </c>
      <c r="B1605" s="52" t="s">
        <v>2482</v>
      </c>
      <c r="C1605" s="52">
        <v>120</v>
      </c>
      <c r="D1605" s="52">
        <v>22.61</v>
      </c>
      <c r="E1605" s="52">
        <f t="shared" si="175"/>
        <v>3255840</v>
      </c>
      <c r="F1605" s="52">
        <f t="shared" si="176"/>
        <v>2713.2</v>
      </c>
      <c r="G1605" s="52">
        <f t="shared" si="177"/>
        <v>63.174999999999997</v>
      </c>
      <c r="H1605" s="53">
        <f t="shared" si="178"/>
        <v>7742730.9008854842</v>
      </c>
      <c r="I1605" s="53">
        <f t="shared" si="179"/>
        <v>36.6569359215367</v>
      </c>
      <c r="J1605" s="53">
        <f t="shared" si="180"/>
        <v>8224871.6497090757</v>
      </c>
      <c r="K1605" s="53">
        <f t="shared" si="181"/>
        <v>224374.22667607074</v>
      </c>
      <c r="L1605" s="6"/>
    </row>
    <row r="1606" spans="1:12" ht="14.4">
      <c r="A1606" s="52" t="s">
        <v>41</v>
      </c>
      <c r="B1606" s="52" t="s">
        <v>2483</v>
      </c>
      <c r="C1606" s="52">
        <v>120</v>
      </c>
      <c r="D1606" s="52">
        <v>23.55</v>
      </c>
      <c r="E1606" s="52">
        <f t="shared" si="175"/>
        <v>3391200</v>
      </c>
      <c r="F1606" s="52">
        <f t="shared" si="176"/>
        <v>2826</v>
      </c>
      <c r="G1606" s="52">
        <f t="shared" si="177"/>
        <v>63.174999999999997</v>
      </c>
      <c r="H1606" s="53">
        <f t="shared" si="178"/>
        <v>7742730.9008854842</v>
      </c>
      <c r="I1606" s="53">
        <f t="shared" si="179"/>
        <v>37.258203681243295</v>
      </c>
      <c r="J1606" s="53">
        <f t="shared" si="180"/>
        <v>8224871.6497090757</v>
      </c>
      <c r="K1606" s="53">
        <f t="shared" si="181"/>
        <v>220753.30630740206</v>
      </c>
      <c r="L1606" s="6"/>
    </row>
    <row r="1607" spans="1:12" ht="14.4">
      <c r="A1607" s="52" t="s">
        <v>41</v>
      </c>
      <c r="B1607" s="52" t="s">
        <v>2484</v>
      </c>
      <c r="C1607" s="52">
        <v>120</v>
      </c>
      <c r="D1607" s="52">
        <v>24.49</v>
      </c>
      <c r="E1607" s="52">
        <f t="shared" si="175"/>
        <v>3526559.9999999995</v>
      </c>
      <c r="F1607" s="52">
        <f t="shared" si="176"/>
        <v>2938.7999999999997</v>
      </c>
      <c r="G1607" s="52">
        <f t="shared" si="177"/>
        <v>63.174999999999997</v>
      </c>
      <c r="H1607" s="53">
        <f t="shared" si="178"/>
        <v>7742730.9008854842</v>
      </c>
      <c r="I1607" s="53">
        <f t="shared" si="179"/>
        <v>37.832809801863796</v>
      </c>
      <c r="J1607" s="53">
        <f t="shared" si="180"/>
        <v>8224871.6497090757</v>
      </c>
      <c r="K1607" s="53">
        <f t="shared" si="181"/>
        <v>217400.49689103148</v>
      </c>
      <c r="L1607" s="6"/>
    </row>
    <row r="1608" spans="1:12" ht="14.4">
      <c r="A1608" s="52" t="s">
        <v>41</v>
      </c>
      <c r="B1608" s="52" t="s">
        <v>2485</v>
      </c>
      <c r="C1608" s="52">
        <v>120</v>
      </c>
      <c r="D1608" s="52">
        <v>25.43</v>
      </c>
      <c r="E1608" s="52">
        <f t="shared" si="175"/>
        <v>3661920</v>
      </c>
      <c r="F1608" s="52">
        <f t="shared" si="176"/>
        <v>3051.6</v>
      </c>
      <c r="G1608" s="52">
        <f t="shared" si="177"/>
        <v>63.174999999999997</v>
      </c>
      <c r="H1608" s="53">
        <f t="shared" si="178"/>
        <v>7742730.9008854842</v>
      </c>
      <c r="I1608" s="53">
        <f t="shared" si="179"/>
        <v>38.382489179205216</v>
      </c>
      <c r="J1608" s="53">
        <f t="shared" si="180"/>
        <v>8224871.6497090757</v>
      </c>
      <c r="K1608" s="53">
        <f t="shared" si="181"/>
        <v>214287.0831359507</v>
      </c>
      <c r="L1608" s="6"/>
    </row>
    <row r="1609" spans="1:12" ht="14.4">
      <c r="A1609" s="52" t="s">
        <v>41</v>
      </c>
      <c r="B1609" s="52" t="s">
        <v>2486</v>
      </c>
      <c r="C1609" s="52">
        <v>120</v>
      </c>
      <c r="D1609" s="52">
        <v>26.38</v>
      </c>
      <c r="E1609" s="52">
        <f t="shared" si="175"/>
        <v>3798720</v>
      </c>
      <c r="F1609" s="52">
        <f t="shared" si="176"/>
        <v>3165.6</v>
      </c>
      <c r="G1609" s="52">
        <f t="shared" si="177"/>
        <v>63.174999999999997</v>
      </c>
      <c r="H1609" s="53">
        <f t="shared" si="178"/>
        <v>7742730.9008854842</v>
      </c>
      <c r="I1609" s="53">
        <f t="shared" si="179"/>
        <v>38.914308636042769</v>
      </c>
      <c r="J1609" s="53">
        <f t="shared" si="180"/>
        <v>8224871.6497090757</v>
      </c>
      <c r="K1609" s="53">
        <f t="shared" si="181"/>
        <v>211358.54491556168</v>
      </c>
      <c r="L1609" s="6"/>
    </row>
    <row r="1610" spans="1:12" ht="14.4">
      <c r="A1610" s="52" t="s">
        <v>41</v>
      </c>
      <c r="B1610" s="52" t="s">
        <v>2487</v>
      </c>
      <c r="C1610" s="52">
        <v>120</v>
      </c>
      <c r="D1610" s="52">
        <v>27.32</v>
      </c>
      <c r="E1610" s="52">
        <f t="shared" si="175"/>
        <v>3934079.9999999995</v>
      </c>
      <c r="F1610" s="52">
        <f t="shared" si="176"/>
        <v>3278.4</v>
      </c>
      <c r="G1610" s="52">
        <f t="shared" si="177"/>
        <v>63.174999999999997</v>
      </c>
      <c r="H1610" s="53">
        <f t="shared" si="178"/>
        <v>7742730.9008854842</v>
      </c>
      <c r="I1610" s="53">
        <f t="shared" si="179"/>
        <v>39.418539805620476</v>
      </c>
      <c r="J1610" s="53">
        <f t="shared" si="180"/>
        <v>8224871.6497090757</v>
      </c>
      <c r="K1610" s="53">
        <f t="shared" si="181"/>
        <v>208654.90427264219</v>
      </c>
      <c r="L1610" s="6"/>
    </row>
    <row r="1611" spans="1:12" ht="14.4">
      <c r="A1611" s="52" t="s">
        <v>41</v>
      </c>
      <c r="B1611" s="52" t="s">
        <v>2488</v>
      </c>
      <c r="C1611" s="52">
        <v>120</v>
      </c>
      <c r="D1611" s="52">
        <v>28.26</v>
      </c>
      <c r="E1611" s="52">
        <f t="shared" si="175"/>
        <v>4069440</v>
      </c>
      <c r="F1611" s="52">
        <f t="shared" si="176"/>
        <v>3391.2000000000003</v>
      </c>
      <c r="G1611" s="52">
        <f t="shared" si="177"/>
        <v>63.174999999999997</v>
      </c>
      <c r="H1611" s="53">
        <f t="shared" si="178"/>
        <v>7742730.9008854842</v>
      </c>
      <c r="I1611" s="53">
        <f t="shared" si="179"/>
        <v>39.902237975587177</v>
      </c>
      <c r="J1611" s="53">
        <f t="shared" si="180"/>
        <v>8224871.6497090757</v>
      </c>
      <c r="K1611" s="53">
        <f t="shared" si="181"/>
        <v>206125.5725741795</v>
      </c>
      <c r="L1611" s="6"/>
    </row>
    <row r="1612" spans="1:12" ht="14.4">
      <c r="A1612" s="52" t="s">
        <v>41</v>
      </c>
      <c r="B1612" s="52" t="s">
        <v>2489</v>
      </c>
      <c r="C1612" s="52">
        <v>120</v>
      </c>
      <c r="D1612" s="52">
        <v>29.2</v>
      </c>
      <c r="E1612" s="52">
        <f t="shared" si="175"/>
        <v>4204800</v>
      </c>
      <c r="F1612" s="52">
        <f t="shared" si="176"/>
        <v>3504</v>
      </c>
      <c r="G1612" s="52">
        <f t="shared" si="177"/>
        <v>63.174999999999997</v>
      </c>
      <c r="H1612" s="53">
        <f t="shared" si="178"/>
        <v>7742730.9008854842</v>
      </c>
      <c r="I1612" s="53">
        <f t="shared" si="179"/>
        <v>40.366632317904532</v>
      </c>
      <c r="J1612" s="53">
        <f t="shared" si="180"/>
        <v>8224871.6497090757</v>
      </c>
      <c r="K1612" s="53">
        <f t="shared" si="181"/>
        <v>203754.21920101449</v>
      </c>
      <c r="L1612" s="6"/>
    </row>
    <row r="1613" spans="1:12" ht="14.4">
      <c r="A1613" s="52" t="s">
        <v>41</v>
      </c>
      <c r="B1613" s="52" t="s">
        <v>2490</v>
      </c>
      <c r="C1613" s="52">
        <v>120</v>
      </c>
      <c r="D1613" s="52">
        <v>30.14</v>
      </c>
      <c r="E1613" s="52">
        <f t="shared" si="175"/>
        <v>4340160</v>
      </c>
      <c r="F1613" s="52">
        <f t="shared" si="176"/>
        <v>3616.8</v>
      </c>
      <c r="G1613" s="52">
        <f t="shared" si="177"/>
        <v>63.174999999999997</v>
      </c>
      <c r="H1613" s="53">
        <f t="shared" si="178"/>
        <v>7742730.9008854842</v>
      </c>
      <c r="I1613" s="53">
        <f t="shared" si="179"/>
        <v>40.812855814325744</v>
      </c>
      <c r="J1613" s="53">
        <f t="shared" si="180"/>
        <v>8224871.6497090757</v>
      </c>
      <c r="K1613" s="53">
        <f t="shared" si="181"/>
        <v>201526.491729159</v>
      </c>
      <c r="L1613" s="6"/>
    </row>
    <row r="1614" spans="1:12" ht="14.4">
      <c r="A1614" s="52" t="s">
        <v>41</v>
      </c>
      <c r="B1614" s="52" t="s">
        <v>2491</v>
      </c>
      <c r="C1614" s="52">
        <v>120</v>
      </c>
      <c r="D1614" s="52">
        <v>31.09</v>
      </c>
      <c r="E1614" s="52">
        <f t="shared" si="175"/>
        <v>4476960</v>
      </c>
      <c r="F1614" s="52">
        <f t="shared" si="176"/>
        <v>3730.8</v>
      </c>
      <c r="G1614" s="52">
        <f t="shared" si="177"/>
        <v>63.174999999999997</v>
      </c>
      <c r="H1614" s="53">
        <f t="shared" si="178"/>
        <v>7742730.9008854842</v>
      </c>
      <c r="I1614" s="53">
        <f t="shared" si="179"/>
        <v>41.246430857144048</v>
      </c>
      <c r="J1614" s="53">
        <f t="shared" si="180"/>
        <v>8224871.6497090757</v>
      </c>
      <c r="K1614" s="53">
        <f t="shared" si="181"/>
        <v>199408.08159124621</v>
      </c>
      <c r="L1614" s="6"/>
    </row>
    <row r="1615" spans="1:12" ht="14.4">
      <c r="A1615" s="52" t="s">
        <v>41</v>
      </c>
      <c r="B1615" s="52" t="s">
        <v>2492</v>
      </c>
      <c r="C1615" s="52">
        <v>120</v>
      </c>
      <c r="D1615" s="52">
        <v>32.03</v>
      </c>
      <c r="E1615" s="52">
        <f t="shared" si="175"/>
        <v>4612320</v>
      </c>
      <c r="F1615" s="52">
        <f t="shared" si="176"/>
        <v>3843.6000000000004</v>
      </c>
      <c r="G1615" s="52">
        <f t="shared" si="177"/>
        <v>63.174999999999997</v>
      </c>
      <c r="H1615" s="53">
        <f t="shared" si="178"/>
        <v>7742730.9008854842</v>
      </c>
      <c r="I1615" s="53">
        <f t="shared" si="179"/>
        <v>41.659204994474372</v>
      </c>
      <c r="J1615" s="53">
        <f t="shared" si="180"/>
        <v>8224871.6497090757</v>
      </c>
      <c r="K1615" s="53">
        <f t="shared" si="181"/>
        <v>197432.275791149</v>
      </c>
      <c r="L1615" s="6"/>
    </row>
    <row r="1616" spans="1:12" ht="14.4">
      <c r="A1616" s="52" t="s">
        <v>41</v>
      </c>
      <c r="B1616" s="52" t="s">
        <v>2493</v>
      </c>
      <c r="C1616" s="52">
        <v>120</v>
      </c>
      <c r="D1616" s="52">
        <v>32.97</v>
      </c>
      <c r="E1616" s="52">
        <f t="shared" si="175"/>
        <v>4747679.9999999991</v>
      </c>
      <c r="F1616" s="52">
        <f t="shared" si="176"/>
        <v>3956.3999999999996</v>
      </c>
      <c r="G1616" s="52">
        <f t="shared" si="177"/>
        <v>63.174999999999997</v>
      </c>
      <c r="H1616" s="53">
        <f t="shared" si="178"/>
        <v>7742730.9008854842</v>
      </c>
      <c r="I1616" s="53">
        <f t="shared" si="179"/>
        <v>42.056726468944461</v>
      </c>
      <c r="J1616" s="53">
        <f t="shared" si="180"/>
        <v>8224871.6497090757</v>
      </c>
      <c r="K1616" s="53">
        <f t="shared" si="181"/>
        <v>195566.13983692924</v>
      </c>
      <c r="L1616" s="6"/>
    </row>
    <row r="1617" spans="1:12" ht="14.4">
      <c r="A1617" s="52" t="s">
        <v>41</v>
      </c>
      <c r="B1617" s="52" t="s">
        <v>2494</v>
      </c>
      <c r="C1617" s="52">
        <v>120</v>
      </c>
      <c r="D1617" s="52">
        <v>33.909999999999997</v>
      </c>
      <c r="E1617" s="52">
        <f t="shared" si="175"/>
        <v>4883039.9999999991</v>
      </c>
      <c r="F1617" s="52">
        <f t="shared" si="176"/>
        <v>4069.2</v>
      </c>
      <c r="G1617" s="52">
        <f t="shared" si="177"/>
        <v>63.174999999999997</v>
      </c>
      <c r="H1617" s="53">
        <f t="shared" si="178"/>
        <v>7742730.9008854842</v>
      </c>
      <c r="I1617" s="53">
        <f t="shared" si="179"/>
        <v>42.439825359520484</v>
      </c>
      <c r="J1617" s="53">
        <f t="shared" si="180"/>
        <v>8224871.6497090757</v>
      </c>
      <c r="K1617" s="53">
        <f t="shared" si="181"/>
        <v>193800.78923590572</v>
      </c>
      <c r="L1617" s="6"/>
    </row>
    <row r="1618" spans="1:12" ht="14.4">
      <c r="A1618" s="52" t="s">
        <v>41</v>
      </c>
      <c r="B1618" s="52" t="s">
        <v>2495</v>
      </c>
      <c r="C1618" s="52">
        <v>120</v>
      </c>
      <c r="D1618" s="52">
        <v>34.85</v>
      </c>
      <c r="E1618" s="52">
        <f t="shared" si="175"/>
        <v>5018400</v>
      </c>
      <c r="F1618" s="52">
        <f t="shared" si="176"/>
        <v>4182</v>
      </c>
      <c r="G1618" s="52">
        <f t="shared" si="177"/>
        <v>63.174999999999997</v>
      </c>
      <c r="H1618" s="53">
        <f t="shared" si="178"/>
        <v>7742730.9008854842</v>
      </c>
      <c r="I1618" s="53">
        <f t="shared" si="179"/>
        <v>42.80927258572062</v>
      </c>
      <c r="J1618" s="53">
        <f t="shared" si="180"/>
        <v>8224871.6497090757</v>
      </c>
      <c r="K1618" s="53">
        <f t="shared" si="181"/>
        <v>192128.27392102309</v>
      </c>
      <c r="L1618" s="6"/>
    </row>
    <row r="1619" spans="1:12" ht="14.4">
      <c r="A1619" s="52" t="s">
        <v>41</v>
      </c>
      <c r="B1619" s="52" t="s">
        <v>2496</v>
      </c>
      <c r="C1619" s="52">
        <v>120</v>
      </c>
      <c r="D1619" s="52">
        <v>35.799999999999997</v>
      </c>
      <c r="E1619" s="52">
        <f t="shared" si="175"/>
        <v>5155199.9999999991</v>
      </c>
      <c r="F1619" s="52">
        <f t="shared" si="176"/>
        <v>4296</v>
      </c>
      <c r="G1619" s="52">
        <f t="shared" si="177"/>
        <v>63.174999999999997</v>
      </c>
      <c r="H1619" s="53">
        <f t="shared" si="178"/>
        <v>7742730.9008854842</v>
      </c>
      <c r="I1619" s="53">
        <f t="shared" si="179"/>
        <v>43.169510685137261</v>
      </c>
      <c r="J1619" s="53">
        <f t="shared" si="180"/>
        <v>8224871.6497090757</v>
      </c>
      <c r="K1619" s="53">
        <f t="shared" si="181"/>
        <v>190525.01451078063</v>
      </c>
      <c r="L1619" s="6"/>
    </row>
    <row r="1620" spans="1:12" ht="14.4">
      <c r="A1620" s="52" t="s">
        <v>41</v>
      </c>
      <c r="B1620" s="52" t="s">
        <v>2497</v>
      </c>
      <c r="C1620" s="52">
        <v>120</v>
      </c>
      <c r="D1620" s="52">
        <v>36.74</v>
      </c>
      <c r="E1620" s="52">
        <f t="shared" si="175"/>
        <v>5290560</v>
      </c>
      <c r="F1620" s="52">
        <f t="shared" si="176"/>
        <v>4408.8</v>
      </c>
      <c r="G1620" s="52">
        <f t="shared" si="177"/>
        <v>63.174999999999997</v>
      </c>
      <c r="H1620" s="53">
        <f t="shared" si="178"/>
        <v>7742730.9008854842</v>
      </c>
      <c r="I1620" s="53">
        <f t="shared" si="179"/>
        <v>43.513628980539004</v>
      </c>
      <c r="J1620" s="53">
        <f t="shared" si="180"/>
        <v>8224871.6497090757</v>
      </c>
      <c r="K1620" s="53">
        <f t="shared" si="181"/>
        <v>189018.28788832022</v>
      </c>
      <c r="L1620" s="6"/>
    </row>
    <row r="1621" spans="1:12" ht="14.4">
      <c r="A1621" s="52" t="s">
        <v>41</v>
      </c>
      <c r="B1621" s="52" t="s">
        <v>2498</v>
      </c>
      <c r="C1621" s="52">
        <v>120</v>
      </c>
      <c r="D1621" s="52">
        <v>37.68</v>
      </c>
      <c r="E1621" s="52">
        <f t="shared" si="175"/>
        <v>5425919.9999999991</v>
      </c>
      <c r="F1621" s="52">
        <f t="shared" si="176"/>
        <v>4521.6000000000004</v>
      </c>
      <c r="G1621" s="52">
        <f t="shared" si="177"/>
        <v>63.174999999999997</v>
      </c>
      <c r="H1621" s="53">
        <f t="shared" si="178"/>
        <v>7742730.9008854842</v>
      </c>
      <c r="I1621" s="53">
        <f t="shared" si="179"/>
        <v>43.846108977699515</v>
      </c>
      <c r="J1621" s="53">
        <f t="shared" si="180"/>
        <v>8224871.6497090757</v>
      </c>
      <c r="K1621" s="53">
        <f t="shared" si="181"/>
        <v>187584.98396955387</v>
      </c>
      <c r="L1621" s="6"/>
    </row>
    <row r="1622" spans="1:12" ht="14.4">
      <c r="A1622" s="52" t="s">
        <v>41</v>
      </c>
      <c r="B1622" s="52" t="s">
        <v>2499</v>
      </c>
      <c r="C1622" s="52">
        <v>120</v>
      </c>
      <c r="D1622" s="52">
        <v>38.619999999999997</v>
      </c>
      <c r="E1622" s="52">
        <f t="shared" si="175"/>
        <v>5561279.9999999991</v>
      </c>
      <c r="F1622" s="52">
        <f t="shared" si="176"/>
        <v>4634.3999999999996</v>
      </c>
      <c r="G1622" s="52">
        <f t="shared" si="177"/>
        <v>63.174999999999997</v>
      </c>
      <c r="H1622" s="53">
        <f t="shared" si="178"/>
        <v>7742730.9008854842</v>
      </c>
      <c r="I1622" s="53">
        <f t="shared" si="179"/>
        <v>44.16753128032984</v>
      </c>
      <c r="J1622" s="53">
        <f t="shared" si="180"/>
        <v>8224871.6497090757</v>
      </c>
      <c r="K1622" s="53">
        <f t="shared" si="181"/>
        <v>186219.86358046799</v>
      </c>
      <c r="L1622" s="6"/>
    </row>
    <row r="1623" spans="1:12" ht="14.4">
      <c r="A1623" s="52" t="s">
        <v>41</v>
      </c>
      <c r="B1623" s="52" t="s">
        <v>2500</v>
      </c>
      <c r="C1623" s="52">
        <v>120</v>
      </c>
      <c r="D1623" s="52">
        <v>39.56</v>
      </c>
      <c r="E1623" s="52">
        <f t="shared" si="175"/>
        <v>5696640</v>
      </c>
      <c r="F1623" s="52">
        <f t="shared" si="176"/>
        <v>4747.2000000000007</v>
      </c>
      <c r="G1623" s="52">
        <f t="shared" si="177"/>
        <v>63.174999999999997</v>
      </c>
      <c r="H1623" s="53">
        <f t="shared" si="178"/>
        <v>7742730.9008854842</v>
      </c>
      <c r="I1623" s="53">
        <f t="shared" si="179"/>
        <v>44.478438504149992</v>
      </c>
      <c r="J1623" s="53">
        <f t="shared" si="180"/>
        <v>8224871.6497090757</v>
      </c>
      <c r="K1623" s="53">
        <f t="shared" si="181"/>
        <v>184918.17443055395</v>
      </c>
      <c r="L1623" s="6"/>
    </row>
    <row r="1624" spans="1:12" ht="14.4">
      <c r="A1624" s="52" t="s">
        <v>41</v>
      </c>
      <c r="B1624" s="52" t="s">
        <v>2501</v>
      </c>
      <c r="C1624" s="52">
        <v>120</v>
      </c>
      <c r="D1624" s="52">
        <v>40.51</v>
      </c>
      <c r="E1624" s="52">
        <f t="shared" si="175"/>
        <v>5833439.9999999991</v>
      </c>
      <c r="F1624" s="52">
        <f t="shared" si="176"/>
        <v>4861.2</v>
      </c>
      <c r="G1624" s="52">
        <f t="shared" si="177"/>
        <v>63.174999999999997</v>
      </c>
      <c r="H1624" s="53">
        <f t="shared" si="178"/>
        <v>7742730.9008854842</v>
      </c>
      <c r="I1624" s="53">
        <f t="shared" si="179"/>
        <v>44.782487339186048</v>
      </c>
      <c r="J1624" s="53">
        <f t="shared" si="180"/>
        <v>8224871.6497090757</v>
      </c>
      <c r="K1624" s="53">
        <f t="shared" si="181"/>
        <v>183662.68017703565</v>
      </c>
      <c r="L1624" s="6"/>
    </row>
    <row r="1625" spans="1:12" ht="14.4">
      <c r="A1625" s="52" t="s">
        <v>41</v>
      </c>
      <c r="B1625" s="52" t="s">
        <v>2502</v>
      </c>
      <c r="C1625" s="52">
        <v>120</v>
      </c>
      <c r="D1625" s="52">
        <v>41.45</v>
      </c>
      <c r="E1625" s="52">
        <f t="shared" si="175"/>
        <v>5968800</v>
      </c>
      <c r="F1625" s="52">
        <f t="shared" si="176"/>
        <v>4974</v>
      </c>
      <c r="G1625" s="52">
        <f t="shared" si="177"/>
        <v>63.174999999999997</v>
      </c>
      <c r="H1625" s="53">
        <f t="shared" si="178"/>
        <v>7742730.9008854842</v>
      </c>
      <c r="I1625" s="53">
        <f t="shared" si="179"/>
        <v>45.073756338803165</v>
      </c>
      <c r="J1625" s="53">
        <f t="shared" si="180"/>
        <v>8224871.6497090757</v>
      </c>
      <c r="K1625" s="53">
        <f t="shared" si="181"/>
        <v>182475.84221482859</v>
      </c>
      <c r="L1625" s="6"/>
    </row>
    <row r="1626" spans="1:12" ht="14.4">
      <c r="A1626" s="52" t="s">
        <v>41</v>
      </c>
      <c r="B1626" s="52" t="s">
        <v>2503</v>
      </c>
      <c r="C1626" s="52">
        <v>120</v>
      </c>
      <c r="D1626" s="52">
        <v>42.39</v>
      </c>
      <c r="E1626" s="52">
        <f t="shared" si="175"/>
        <v>6104160</v>
      </c>
      <c r="F1626" s="52">
        <f t="shared" si="176"/>
        <v>5086.8</v>
      </c>
      <c r="G1626" s="52">
        <f t="shared" si="177"/>
        <v>63.174999999999997</v>
      </c>
      <c r="H1626" s="53">
        <f t="shared" si="178"/>
        <v>7742730.9008854842</v>
      </c>
      <c r="I1626" s="53">
        <f t="shared" si="179"/>
        <v>45.355943918857605</v>
      </c>
      <c r="J1626" s="53">
        <f t="shared" si="180"/>
        <v>8224871.6497090757</v>
      </c>
      <c r="K1626" s="53">
        <f t="shared" si="181"/>
        <v>181340.54633332032</v>
      </c>
      <c r="L1626" s="6"/>
    </row>
    <row r="1627" spans="1:12" ht="14.4">
      <c r="A1627" s="52" t="s">
        <v>41</v>
      </c>
      <c r="B1627" s="52" t="s">
        <v>2504</v>
      </c>
      <c r="C1627" s="52">
        <v>130</v>
      </c>
      <c r="D1627" s="52">
        <v>1.0209999999999999</v>
      </c>
      <c r="E1627" s="52">
        <f t="shared" si="175"/>
        <v>186928.08333333328</v>
      </c>
      <c r="F1627" s="52">
        <f t="shared" si="176"/>
        <v>132.72999999999999</v>
      </c>
      <c r="G1627" s="52">
        <f t="shared" si="177"/>
        <v>68.174999999999997</v>
      </c>
      <c r="H1627" s="53">
        <f t="shared" si="178"/>
        <v>9085744.1966516357</v>
      </c>
      <c r="I1627" s="53">
        <f t="shared" si="179"/>
        <v>6.9562917953776111</v>
      </c>
      <c r="J1627" s="53">
        <f t="shared" si="180"/>
        <v>9567884.9454752281</v>
      </c>
      <c r="K1627" s="53">
        <f t="shared" si="181"/>
        <v>1375428.9249098198</v>
      </c>
      <c r="L1627" s="6"/>
    </row>
    <row r="1628" spans="1:12" ht="14.4">
      <c r="A1628" s="52" t="s">
        <v>41</v>
      </c>
      <c r="B1628" s="52" t="s">
        <v>2505</v>
      </c>
      <c r="C1628" s="52">
        <v>130</v>
      </c>
      <c r="D1628" s="52">
        <v>2.0409999999999999</v>
      </c>
      <c r="E1628" s="52">
        <f t="shared" si="175"/>
        <v>373673.08333333326</v>
      </c>
      <c r="F1628" s="52">
        <f t="shared" si="176"/>
        <v>265.33</v>
      </c>
      <c r="G1628" s="52">
        <f t="shared" si="177"/>
        <v>68.174999999999997</v>
      </c>
      <c r="H1628" s="53">
        <f t="shared" si="178"/>
        <v>9085744.1966516357</v>
      </c>
      <c r="I1628" s="53">
        <f t="shared" si="179"/>
        <v>10.318710866281993</v>
      </c>
      <c r="J1628" s="53">
        <f t="shared" si="180"/>
        <v>9567884.9454752281</v>
      </c>
      <c r="K1628" s="53">
        <f t="shared" si="181"/>
        <v>927236.46097496478</v>
      </c>
      <c r="L1628" s="6"/>
    </row>
    <row r="1629" spans="1:12" ht="14.4">
      <c r="A1629" s="52" t="s">
        <v>41</v>
      </c>
      <c r="B1629" s="52" t="s">
        <v>2506</v>
      </c>
      <c r="C1629" s="52">
        <v>130</v>
      </c>
      <c r="D1629" s="52">
        <v>3.0619999999999998</v>
      </c>
      <c r="E1629" s="52">
        <f t="shared" si="175"/>
        <v>560601.16666666663</v>
      </c>
      <c r="F1629" s="52">
        <f t="shared" si="176"/>
        <v>398.06</v>
      </c>
      <c r="G1629" s="52">
        <f t="shared" si="177"/>
        <v>68.174999999999997</v>
      </c>
      <c r="H1629" s="53">
        <f t="shared" si="178"/>
        <v>9085744.1966516357</v>
      </c>
      <c r="I1629" s="53">
        <f t="shared" si="179"/>
        <v>13.3338002832178</v>
      </c>
      <c r="J1629" s="53">
        <f t="shared" si="180"/>
        <v>9567884.9454752281</v>
      </c>
      <c r="K1629" s="53">
        <f t="shared" si="181"/>
        <v>717566.24085014744</v>
      </c>
      <c r="L1629" s="6"/>
    </row>
    <row r="1630" spans="1:12" ht="14.4">
      <c r="A1630" s="52" t="s">
        <v>41</v>
      </c>
      <c r="B1630" s="52" t="s">
        <v>2507</v>
      </c>
      <c r="C1630" s="52">
        <v>130</v>
      </c>
      <c r="D1630" s="52">
        <v>4.0819999999999999</v>
      </c>
      <c r="E1630" s="52">
        <f t="shared" si="175"/>
        <v>747346.16666666651</v>
      </c>
      <c r="F1630" s="52">
        <f t="shared" si="176"/>
        <v>530.66</v>
      </c>
      <c r="G1630" s="52">
        <f t="shared" si="177"/>
        <v>68.174999999999997</v>
      </c>
      <c r="H1630" s="53">
        <f t="shared" si="178"/>
        <v>9085744.1966516357</v>
      </c>
      <c r="I1630" s="53">
        <f t="shared" si="179"/>
        <v>16.047673188907169</v>
      </c>
      <c r="J1630" s="53">
        <f t="shared" si="180"/>
        <v>9567884.9454752281</v>
      </c>
      <c r="K1630" s="53">
        <f t="shared" si="181"/>
        <v>596216.33820963872</v>
      </c>
      <c r="L1630" s="6"/>
    </row>
    <row r="1631" spans="1:12" ht="14.4">
      <c r="A1631" s="52" t="s">
        <v>41</v>
      </c>
      <c r="B1631" s="52" t="s">
        <v>2508</v>
      </c>
      <c r="C1631" s="52">
        <v>130</v>
      </c>
      <c r="D1631" s="52">
        <v>5.1029999999999998</v>
      </c>
      <c r="E1631" s="52">
        <f t="shared" si="175"/>
        <v>934274.24999999988</v>
      </c>
      <c r="F1631" s="52">
        <f t="shared" si="176"/>
        <v>663.39</v>
      </c>
      <c r="G1631" s="52">
        <f t="shared" si="177"/>
        <v>68.174999999999997</v>
      </c>
      <c r="H1631" s="53">
        <f t="shared" si="178"/>
        <v>9085744.1966516357</v>
      </c>
      <c r="I1631" s="53">
        <f t="shared" si="179"/>
        <v>18.507909631206157</v>
      </c>
      <c r="J1631" s="53">
        <f t="shared" si="180"/>
        <v>9567884.9454752281</v>
      </c>
      <c r="K1631" s="53">
        <f t="shared" si="181"/>
        <v>516961.94417022832</v>
      </c>
      <c r="L1631" s="6"/>
    </row>
    <row r="1632" spans="1:12" ht="14.4">
      <c r="A1632" s="52" t="s">
        <v>41</v>
      </c>
      <c r="B1632" s="52" t="s">
        <v>2509</v>
      </c>
      <c r="C1632" s="52">
        <v>130</v>
      </c>
      <c r="D1632" s="52">
        <v>6.1230000000000002</v>
      </c>
      <c r="E1632" s="52">
        <f t="shared" si="175"/>
        <v>1121019.25</v>
      </c>
      <c r="F1632" s="52">
        <f t="shared" si="176"/>
        <v>795.99</v>
      </c>
      <c r="G1632" s="52">
        <f t="shared" si="177"/>
        <v>68.174999999999997</v>
      </c>
      <c r="H1632" s="53">
        <f t="shared" si="178"/>
        <v>9085744.1966516357</v>
      </c>
      <c r="I1632" s="53">
        <f t="shared" si="179"/>
        <v>20.74428890465942</v>
      </c>
      <c r="J1632" s="53">
        <f t="shared" si="180"/>
        <v>9567884.9454752281</v>
      </c>
      <c r="K1632" s="53">
        <f t="shared" si="181"/>
        <v>461229.83484510594</v>
      </c>
      <c r="L1632" s="6"/>
    </row>
    <row r="1633" spans="1:12" ht="14.4">
      <c r="A1633" s="52" t="s">
        <v>41</v>
      </c>
      <c r="B1633" s="52" t="s">
        <v>2510</v>
      </c>
      <c r="C1633" s="52">
        <v>130</v>
      </c>
      <c r="D1633" s="52">
        <v>7.1440000000000001</v>
      </c>
      <c r="E1633" s="52">
        <f t="shared" si="175"/>
        <v>1307947.3333333333</v>
      </c>
      <c r="F1633" s="52">
        <f t="shared" si="176"/>
        <v>928.72</v>
      </c>
      <c r="G1633" s="52">
        <f t="shared" si="177"/>
        <v>68.174999999999997</v>
      </c>
      <c r="H1633" s="53">
        <f t="shared" si="178"/>
        <v>9085744.1966516357</v>
      </c>
      <c r="I1633" s="53">
        <f t="shared" si="179"/>
        <v>22.789866361400016</v>
      </c>
      <c r="J1633" s="53">
        <f t="shared" si="180"/>
        <v>9567884.9454752281</v>
      </c>
      <c r="K1633" s="53">
        <f t="shared" si="181"/>
        <v>419830.67358748033</v>
      </c>
      <c r="L1633" s="6"/>
    </row>
    <row r="1634" spans="1:12" ht="14.4">
      <c r="A1634" s="52" t="s">
        <v>41</v>
      </c>
      <c r="B1634" s="52" t="s">
        <v>2511</v>
      </c>
      <c r="C1634" s="52">
        <v>130</v>
      </c>
      <c r="D1634" s="52">
        <v>8.1639999999999997</v>
      </c>
      <c r="E1634" s="52">
        <f t="shared" si="175"/>
        <v>1494692.333333333</v>
      </c>
      <c r="F1634" s="52">
        <f t="shared" si="176"/>
        <v>1061.32</v>
      </c>
      <c r="G1634" s="52">
        <f t="shared" si="177"/>
        <v>68.174999999999997</v>
      </c>
      <c r="H1634" s="53">
        <f t="shared" si="178"/>
        <v>9085744.1966516357</v>
      </c>
      <c r="I1634" s="53">
        <f t="shared" si="179"/>
        <v>24.664534724182449</v>
      </c>
      <c r="J1634" s="53">
        <f t="shared" si="180"/>
        <v>9567884.9454752281</v>
      </c>
      <c r="K1634" s="53">
        <f t="shared" si="181"/>
        <v>387920.7555492362</v>
      </c>
      <c r="L1634" s="6"/>
    </row>
    <row r="1635" spans="1:12" ht="14.4">
      <c r="A1635" s="52" t="s">
        <v>41</v>
      </c>
      <c r="B1635" s="52" t="s">
        <v>2512</v>
      </c>
      <c r="C1635" s="52">
        <v>130</v>
      </c>
      <c r="D1635" s="52">
        <v>9.1850000000000005</v>
      </c>
      <c r="E1635" s="52">
        <f t="shared" si="175"/>
        <v>1681620.4166666665</v>
      </c>
      <c r="F1635" s="52">
        <f t="shared" si="176"/>
        <v>1194.05</v>
      </c>
      <c r="G1635" s="52">
        <f t="shared" si="177"/>
        <v>68.174999999999997</v>
      </c>
      <c r="H1635" s="53">
        <f t="shared" si="178"/>
        <v>9085744.1966516357</v>
      </c>
      <c r="I1635" s="53">
        <f t="shared" si="179"/>
        <v>26.392101968601271</v>
      </c>
      <c r="J1635" s="53">
        <f t="shared" si="180"/>
        <v>9567884.9454752281</v>
      </c>
      <c r="K1635" s="53">
        <f t="shared" si="181"/>
        <v>362528.3411248622</v>
      </c>
      <c r="L1635" s="6"/>
    </row>
    <row r="1636" spans="1:12" ht="14.4">
      <c r="A1636" s="52" t="s">
        <v>41</v>
      </c>
      <c r="B1636" s="52" t="s">
        <v>2513</v>
      </c>
      <c r="C1636" s="52">
        <v>130</v>
      </c>
      <c r="D1636" s="52">
        <v>10.210000000000001</v>
      </c>
      <c r="E1636" s="52">
        <f t="shared" si="175"/>
        <v>1869280.8333333333</v>
      </c>
      <c r="F1636" s="52">
        <f t="shared" si="176"/>
        <v>1327.3000000000002</v>
      </c>
      <c r="G1636" s="52">
        <f t="shared" si="177"/>
        <v>68.174999999999997</v>
      </c>
      <c r="H1636" s="53">
        <f t="shared" si="178"/>
        <v>9085744.1966516357</v>
      </c>
      <c r="I1636" s="53">
        <f t="shared" si="179"/>
        <v>27.99373480562863</v>
      </c>
      <c r="J1636" s="53">
        <f t="shared" si="180"/>
        <v>9567884.9454752281</v>
      </c>
      <c r="K1636" s="53">
        <f t="shared" si="181"/>
        <v>341786.65376052062</v>
      </c>
      <c r="L1636" s="6"/>
    </row>
    <row r="1637" spans="1:12" ht="14.4">
      <c r="A1637" s="52" t="s">
        <v>41</v>
      </c>
      <c r="B1637" s="52" t="s">
        <v>2514</v>
      </c>
      <c r="C1637" s="52">
        <v>130</v>
      </c>
      <c r="D1637" s="52">
        <v>11.23</v>
      </c>
      <c r="E1637" s="52">
        <f t="shared" si="175"/>
        <v>2056025.8333333333</v>
      </c>
      <c r="F1637" s="52">
        <f t="shared" si="176"/>
        <v>1459.9</v>
      </c>
      <c r="G1637" s="52">
        <f t="shared" si="177"/>
        <v>68.174999999999997</v>
      </c>
      <c r="H1637" s="53">
        <f t="shared" si="178"/>
        <v>9085744.1966516357</v>
      </c>
      <c r="I1637" s="53">
        <f t="shared" si="179"/>
        <v>29.470142121885392</v>
      </c>
      <c r="J1637" s="53">
        <f t="shared" si="180"/>
        <v>9567884.9454752281</v>
      </c>
      <c r="K1637" s="53">
        <f t="shared" si="181"/>
        <v>324663.6852276948</v>
      </c>
      <c r="L1637" s="6"/>
    </row>
    <row r="1638" spans="1:12" ht="14.4">
      <c r="A1638" s="52" t="s">
        <v>41</v>
      </c>
      <c r="B1638" s="52" t="s">
        <v>2515</v>
      </c>
      <c r="C1638" s="52">
        <v>130</v>
      </c>
      <c r="D1638" s="52">
        <v>12.25</v>
      </c>
      <c r="E1638" s="52">
        <f t="shared" si="175"/>
        <v>2242770.833333333</v>
      </c>
      <c r="F1638" s="52">
        <f t="shared" si="176"/>
        <v>1592.5</v>
      </c>
      <c r="G1638" s="52">
        <f t="shared" si="177"/>
        <v>68.174999999999997</v>
      </c>
      <c r="H1638" s="53">
        <f t="shared" si="178"/>
        <v>9085744.1966516357</v>
      </c>
      <c r="I1638" s="53">
        <f t="shared" si="179"/>
        <v>30.841897476948677</v>
      </c>
      <c r="J1638" s="53">
        <f t="shared" si="180"/>
        <v>9567884.9454752281</v>
      </c>
      <c r="K1638" s="53">
        <f t="shared" si="181"/>
        <v>310223.61554201692</v>
      </c>
      <c r="L1638" s="6"/>
    </row>
    <row r="1639" spans="1:12" ht="14.4">
      <c r="A1639" s="52" t="s">
        <v>41</v>
      </c>
      <c r="B1639" s="52" t="s">
        <v>2516</v>
      </c>
      <c r="C1639" s="52">
        <v>130</v>
      </c>
      <c r="D1639" s="52">
        <v>13.27</v>
      </c>
      <c r="E1639" s="52">
        <f t="shared" si="175"/>
        <v>2429515.833333333</v>
      </c>
      <c r="F1639" s="52">
        <f t="shared" si="176"/>
        <v>1725.1</v>
      </c>
      <c r="G1639" s="52">
        <f t="shared" si="177"/>
        <v>68.174999999999997</v>
      </c>
      <c r="H1639" s="53">
        <f t="shared" si="178"/>
        <v>9085744.1966516357</v>
      </c>
      <c r="I1639" s="53">
        <f t="shared" si="179"/>
        <v>32.119747054934621</v>
      </c>
      <c r="J1639" s="53">
        <f t="shared" si="180"/>
        <v>9567884.9454752281</v>
      </c>
      <c r="K1639" s="53">
        <f t="shared" si="181"/>
        <v>297881.70277652593</v>
      </c>
      <c r="L1639" s="6"/>
    </row>
    <row r="1640" spans="1:12" ht="14.4">
      <c r="A1640" s="52" t="s">
        <v>41</v>
      </c>
      <c r="B1640" s="52" t="s">
        <v>2517</v>
      </c>
      <c r="C1640" s="52">
        <v>130</v>
      </c>
      <c r="D1640" s="52">
        <v>14.29</v>
      </c>
      <c r="E1640" s="52">
        <f t="shared" si="175"/>
        <v>2616260.833333333</v>
      </c>
      <c r="F1640" s="52">
        <f t="shared" si="176"/>
        <v>1857.6999999999998</v>
      </c>
      <c r="G1640" s="52">
        <f t="shared" si="177"/>
        <v>68.174999999999997</v>
      </c>
      <c r="H1640" s="53">
        <f t="shared" si="178"/>
        <v>9085744.1966516357</v>
      </c>
      <c r="I1640" s="53">
        <f t="shared" si="179"/>
        <v>33.313014437708908</v>
      </c>
      <c r="J1640" s="53">
        <f t="shared" si="180"/>
        <v>9567884.9454752281</v>
      </c>
      <c r="K1640" s="53">
        <f t="shared" si="181"/>
        <v>287211.62305398553</v>
      </c>
      <c r="L1640" s="6"/>
    </row>
    <row r="1641" spans="1:12" ht="14.4">
      <c r="A1641" s="52" t="s">
        <v>41</v>
      </c>
      <c r="B1641" s="52" t="s">
        <v>2518</v>
      </c>
      <c r="C1641" s="52">
        <v>130</v>
      </c>
      <c r="D1641" s="52">
        <v>15.31</v>
      </c>
      <c r="E1641" s="52">
        <f t="shared" si="175"/>
        <v>2803005.8333333335</v>
      </c>
      <c r="F1641" s="52">
        <f t="shared" si="176"/>
        <v>1990.3</v>
      </c>
      <c r="G1641" s="52">
        <f t="shared" si="177"/>
        <v>68.174999999999997</v>
      </c>
      <c r="H1641" s="53">
        <f t="shared" si="178"/>
        <v>9085744.1966516357</v>
      </c>
      <c r="I1641" s="53">
        <f t="shared" si="179"/>
        <v>34.429828472309325</v>
      </c>
      <c r="J1641" s="53">
        <f t="shared" si="180"/>
        <v>9567884.9454752281</v>
      </c>
      <c r="K1641" s="53">
        <f t="shared" si="181"/>
        <v>277895.22544878011</v>
      </c>
      <c r="L1641" s="6"/>
    </row>
    <row r="1642" spans="1:12" ht="14.4">
      <c r="A1642" s="52" t="s">
        <v>41</v>
      </c>
      <c r="B1642" s="52" t="s">
        <v>2519</v>
      </c>
      <c r="C1642" s="52">
        <v>130</v>
      </c>
      <c r="D1642" s="52">
        <v>16.329999999999998</v>
      </c>
      <c r="E1642" s="52">
        <f t="shared" si="175"/>
        <v>2989750.833333333</v>
      </c>
      <c r="F1642" s="52">
        <f t="shared" si="176"/>
        <v>2122.8999999999996</v>
      </c>
      <c r="G1642" s="52">
        <f t="shared" si="177"/>
        <v>68.174999999999997</v>
      </c>
      <c r="H1642" s="53">
        <f t="shared" si="178"/>
        <v>9085744.1966516357</v>
      </c>
      <c r="I1642" s="53">
        <f t="shared" si="179"/>
        <v>35.477308699119874</v>
      </c>
      <c r="J1642" s="53">
        <f t="shared" si="180"/>
        <v>9567884.9454752281</v>
      </c>
      <c r="K1642" s="53">
        <f t="shared" si="181"/>
        <v>269690.26953593548</v>
      </c>
      <c r="L1642" s="6"/>
    </row>
    <row r="1643" spans="1:12" ht="14.4">
      <c r="A1643" s="52" t="s">
        <v>41</v>
      </c>
      <c r="B1643" s="52" t="s">
        <v>2520</v>
      </c>
      <c r="C1643" s="52">
        <v>130</v>
      </c>
      <c r="D1643" s="52">
        <v>17.350000000000001</v>
      </c>
      <c r="E1643" s="52">
        <f t="shared" si="175"/>
        <v>3176495.8333333335</v>
      </c>
      <c r="F1643" s="52">
        <f t="shared" si="176"/>
        <v>2255.5</v>
      </c>
      <c r="G1643" s="52">
        <f t="shared" si="177"/>
        <v>68.174999999999997</v>
      </c>
      <c r="H1643" s="53">
        <f t="shared" si="178"/>
        <v>9085744.1966516357</v>
      </c>
      <c r="I1643" s="53">
        <f t="shared" si="179"/>
        <v>36.461717284636677</v>
      </c>
      <c r="J1643" s="53">
        <f t="shared" si="180"/>
        <v>9567884.9454752281</v>
      </c>
      <c r="K1643" s="53">
        <f t="shared" si="181"/>
        <v>262409.05963874346</v>
      </c>
      <c r="L1643" s="6"/>
    </row>
    <row r="1644" spans="1:12" ht="14.4">
      <c r="A1644" s="52" t="s">
        <v>41</v>
      </c>
      <c r="B1644" s="52" t="s">
        <v>2521</v>
      </c>
      <c r="C1644" s="52">
        <v>130</v>
      </c>
      <c r="D1644" s="52">
        <v>18.37</v>
      </c>
      <c r="E1644" s="52">
        <f t="shared" si="175"/>
        <v>3363240.833333333</v>
      </c>
      <c r="F1644" s="52">
        <f t="shared" si="176"/>
        <v>2388.1</v>
      </c>
      <c r="G1644" s="52">
        <f t="shared" si="177"/>
        <v>68.174999999999997</v>
      </c>
      <c r="H1644" s="53">
        <f t="shared" si="178"/>
        <v>9085744.1966516357</v>
      </c>
      <c r="I1644" s="53">
        <f t="shared" si="179"/>
        <v>37.388584311491307</v>
      </c>
      <c r="J1644" s="53">
        <f t="shared" si="180"/>
        <v>9567884.9454752281</v>
      </c>
      <c r="K1644" s="53">
        <f t="shared" si="181"/>
        <v>255903.91082377938</v>
      </c>
      <c r="L1644" s="6"/>
    </row>
    <row r="1645" spans="1:12" ht="14.4">
      <c r="A1645" s="52" t="s">
        <v>41</v>
      </c>
      <c r="B1645" s="52" t="s">
        <v>2522</v>
      </c>
      <c r="C1645" s="52">
        <v>130</v>
      </c>
      <c r="D1645" s="52">
        <v>19.39</v>
      </c>
      <c r="E1645" s="52">
        <f t="shared" si="175"/>
        <v>3549985.833333333</v>
      </c>
      <c r="F1645" s="52">
        <f t="shared" si="176"/>
        <v>2520.7000000000003</v>
      </c>
      <c r="G1645" s="52">
        <f t="shared" si="177"/>
        <v>68.174999999999997</v>
      </c>
      <c r="H1645" s="53">
        <f t="shared" si="178"/>
        <v>9085744.1966516357</v>
      </c>
      <c r="I1645" s="53">
        <f t="shared" si="179"/>
        <v>38.262811721661869</v>
      </c>
      <c r="J1645" s="53">
        <f t="shared" si="180"/>
        <v>9567884.9454752281</v>
      </c>
      <c r="K1645" s="53">
        <f t="shared" si="181"/>
        <v>250057.02704431742</v>
      </c>
      <c r="L1645" s="6"/>
    </row>
    <row r="1646" spans="1:12" ht="14.4">
      <c r="A1646" s="52" t="s">
        <v>41</v>
      </c>
      <c r="B1646" s="52" t="s">
        <v>2523</v>
      </c>
      <c r="C1646" s="52">
        <v>130</v>
      </c>
      <c r="D1646" s="52">
        <v>20.41</v>
      </c>
      <c r="E1646" s="52">
        <f t="shared" si="175"/>
        <v>3736730.833333333</v>
      </c>
      <c r="F1646" s="52">
        <f t="shared" si="176"/>
        <v>2653.3</v>
      </c>
      <c r="G1646" s="52">
        <f t="shared" si="177"/>
        <v>68.174999999999997</v>
      </c>
      <c r="H1646" s="53">
        <f t="shared" si="178"/>
        <v>9085744.1966516357</v>
      </c>
      <c r="I1646" s="53">
        <f t="shared" si="179"/>
        <v>39.088760038933955</v>
      </c>
      <c r="J1646" s="53">
        <f t="shared" si="180"/>
        <v>9567884.9454752281</v>
      </c>
      <c r="K1646" s="53">
        <f t="shared" si="181"/>
        <v>244773.30403791872</v>
      </c>
      <c r="L1646" s="6"/>
    </row>
    <row r="1647" spans="1:12" ht="14.4">
      <c r="A1647" s="52" t="s">
        <v>41</v>
      </c>
      <c r="B1647" s="52" t="s">
        <v>2524</v>
      </c>
      <c r="C1647" s="52">
        <v>130</v>
      </c>
      <c r="D1647" s="52">
        <v>21.43</v>
      </c>
      <c r="E1647" s="52">
        <f t="shared" si="175"/>
        <v>3923475.833333333</v>
      </c>
      <c r="F1647" s="52">
        <f t="shared" si="176"/>
        <v>2785.9</v>
      </c>
      <c r="G1647" s="52">
        <f t="shared" si="177"/>
        <v>68.174999999999997</v>
      </c>
      <c r="H1647" s="53">
        <f t="shared" si="178"/>
        <v>9085744.1966516357</v>
      </c>
      <c r="I1647" s="53">
        <f t="shared" si="179"/>
        <v>39.870321109719399</v>
      </c>
      <c r="J1647" s="53">
        <f t="shared" si="180"/>
        <v>9567884.9454752281</v>
      </c>
      <c r="K1647" s="53">
        <f t="shared" si="181"/>
        <v>239975.11630631975</v>
      </c>
      <c r="L1647" s="6"/>
    </row>
    <row r="1648" spans="1:12" ht="14.4">
      <c r="A1648" s="52" t="s">
        <v>41</v>
      </c>
      <c r="B1648" s="52" t="s">
        <v>2525</v>
      </c>
      <c r="C1648" s="52">
        <v>130</v>
      </c>
      <c r="D1648" s="52">
        <v>22.45</v>
      </c>
      <c r="E1648" s="52">
        <f t="shared" si="175"/>
        <v>4110220.833333333</v>
      </c>
      <c r="F1648" s="52">
        <f t="shared" si="176"/>
        <v>2918.5</v>
      </c>
      <c r="G1648" s="52">
        <f t="shared" si="177"/>
        <v>68.174999999999997</v>
      </c>
      <c r="H1648" s="53">
        <f t="shared" si="178"/>
        <v>9085744.1966516357</v>
      </c>
      <c r="I1648" s="53">
        <f t="shared" si="179"/>
        <v>40.610979423270322</v>
      </c>
      <c r="J1648" s="53">
        <f t="shared" si="180"/>
        <v>9567884.9454752281</v>
      </c>
      <c r="K1648" s="53">
        <f t="shared" si="181"/>
        <v>235598.47808035812</v>
      </c>
      <c r="L1648" s="6"/>
    </row>
    <row r="1649" spans="1:12" ht="14.4">
      <c r="A1649" s="52" t="s">
        <v>41</v>
      </c>
      <c r="B1649" s="52" t="s">
        <v>2526</v>
      </c>
      <c r="C1649" s="52">
        <v>130</v>
      </c>
      <c r="D1649" s="52">
        <v>23.47</v>
      </c>
      <c r="E1649" s="52">
        <f t="shared" si="175"/>
        <v>4296965.833333333</v>
      </c>
      <c r="F1649" s="52">
        <f t="shared" si="176"/>
        <v>3051.1</v>
      </c>
      <c r="G1649" s="52">
        <f t="shared" si="177"/>
        <v>68.174999999999997</v>
      </c>
      <c r="H1649" s="53">
        <f t="shared" si="178"/>
        <v>9085744.1966516357</v>
      </c>
      <c r="I1649" s="53">
        <f t="shared" si="179"/>
        <v>41.313864049872301</v>
      </c>
      <c r="J1649" s="53">
        <f t="shared" si="180"/>
        <v>9567884.9454752281</v>
      </c>
      <c r="K1649" s="53">
        <f t="shared" si="181"/>
        <v>231590.17355349025</v>
      </c>
      <c r="L1649" s="6"/>
    </row>
    <row r="1650" spans="1:12" ht="14.4">
      <c r="A1650" s="52" t="s">
        <v>41</v>
      </c>
      <c r="B1650" s="52" t="s">
        <v>2527</v>
      </c>
      <c r="C1650" s="52">
        <v>130</v>
      </c>
      <c r="D1650" s="52">
        <v>24.49</v>
      </c>
      <c r="E1650" s="52">
        <f t="shared" si="175"/>
        <v>4483710.833333333</v>
      </c>
      <c r="F1650" s="52">
        <f t="shared" si="176"/>
        <v>3183.7</v>
      </c>
      <c r="G1650" s="52">
        <f t="shared" si="177"/>
        <v>68.174999999999997</v>
      </c>
      <c r="H1650" s="53">
        <f t="shared" si="178"/>
        <v>9085744.1966516357</v>
      </c>
      <c r="I1650" s="53">
        <f t="shared" si="179"/>
        <v>41.98179283006948</v>
      </c>
      <c r="J1650" s="53">
        <f t="shared" si="180"/>
        <v>9567884.9454752281</v>
      </c>
      <c r="K1650" s="53">
        <f t="shared" si="181"/>
        <v>227905.58240814874</v>
      </c>
      <c r="L1650" s="6"/>
    </row>
    <row r="1651" spans="1:12" ht="14.4">
      <c r="A1651" s="52" t="s">
        <v>41</v>
      </c>
      <c r="B1651" s="52" t="s">
        <v>2528</v>
      </c>
      <c r="C1651" s="52">
        <v>130</v>
      </c>
      <c r="D1651" s="52">
        <v>25.51</v>
      </c>
      <c r="E1651" s="52">
        <f t="shared" si="175"/>
        <v>4670455.833333334</v>
      </c>
      <c r="F1651" s="52">
        <f t="shared" si="176"/>
        <v>3316.3</v>
      </c>
      <c r="G1651" s="52">
        <f t="shared" si="177"/>
        <v>68.174999999999997</v>
      </c>
      <c r="H1651" s="53">
        <f t="shared" si="178"/>
        <v>9085744.1966516357</v>
      </c>
      <c r="I1651" s="53">
        <f t="shared" si="179"/>
        <v>42.617310130996586</v>
      </c>
      <c r="J1651" s="53">
        <f t="shared" si="180"/>
        <v>9567884.9454752281</v>
      </c>
      <c r="K1651" s="53">
        <f t="shared" si="181"/>
        <v>224507.01172987165</v>
      </c>
      <c r="L1651" s="6"/>
    </row>
    <row r="1652" spans="1:12" ht="14.4">
      <c r="A1652" s="52" t="s">
        <v>41</v>
      </c>
      <c r="B1652" s="52" t="s">
        <v>2529</v>
      </c>
      <c r="C1652" s="52">
        <v>130</v>
      </c>
      <c r="D1652" s="52">
        <v>26.53</v>
      </c>
      <c r="E1652" s="52">
        <f t="shared" si="175"/>
        <v>4857200.833333334</v>
      </c>
      <c r="F1652" s="52">
        <f t="shared" si="176"/>
        <v>3448.9</v>
      </c>
      <c r="G1652" s="52">
        <f t="shared" si="177"/>
        <v>68.174999999999997</v>
      </c>
      <c r="H1652" s="53">
        <f t="shared" si="178"/>
        <v>9085744.1966516357</v>
      </c>
      <c r="I1652" s="53">
        <f t="shared" si="179"/>
        <v>43.222719236491869</v>
      </c>
      <c r="J1652" s="53">
        <f t="shared" si="180"/>
        <v>9567884.9454752281</v>
      </c>
      <c r="K1652" s="53">
        <f t="shared" si="181"/>
        <v>221362.40186844376</v>
      </c>
      <c r="L1652" s="6"/>
    </row>
    <row r="1653" spans="1:12" ht="14.4">
      <c r="A1653" s="52" t="s">
        <v>41</v>
      </c>
      <c r="B1653" s="52" t="s">
        <v>2530</v>
      </c>
      <c r="C1653" s="52">
        <v>130</v>
      </c>
      <c r="D1653" s="52">
        <v>27.55</v>
      </c>
      <c r="E1653" s="52">
        <f t="shared" si="175"/>
        <v>5043945.833333333</v>
      </c>
      <c r="F1653" s="52">
        <f t="shared" si="176"/>
        <v>3581.5</v>
      </c>
      <c r="G1653" s="52">
        <f t="shared" si="177"/>
        <v>68.174999999999997</v>
      </c>
      <c r="H1653" s="53">
        <f t="shared" si="178"/>
        <v>9085744.1966516357</v>
      </c>
      <c r="I1653" s="53">
        <f t="shared" si="179"/>
        <v>43.800110240203864</v>
      </c>
      <c r="J1653" s="53">
        <f t="shared" si="180"/>
        <v>9567884.9454752281</v>
      </c>
      <c r="K1653" s="53">
        <f t="shared" si="181"/>
        <v>218444.31196643252</v>
      </c>
      <c r="L1653" s="6"/>
    </row>
    <row r="1654" spans="1:12" ht="14.4">
      <c r="A1654" s="52" t="s">
        <v>41</v>
      </c>
      <c r="B1654" s="52" t="s">
        <v>2531</v>
      </c>
      <c r="C1654" s="52">
        <v>130</v>
      </c>
      <c r="D1654" s="52">
        <v>28.57</v>
      </c>
      <c r="E1654" s="52">
        <f t="shared" si="175"/>
        <v>5230690.833333333</v>
      </c>
      <c r="F1654" s="52">
        <f t="shared" si="176"/>
        <v>3714.1</v>
      </c>
      <c r="G1654" s="52">
        <f t="shared" si="177"/>
        <v>68.174999999999997</v>
      </c>
      <c r="H1654" s="53">
        <f t="shared" si="178"/>
        <v>9085744.1966516357</v>
      </c>
      <c r="I1654" s="53">
        <f t="shared" si="179"/>
        <v>44.351384153636978</v>
      </c>
      <c r="J1654" s="53">
        <f t="shared" si="180"/>
        <v>9567884.9454752281</v>
      </c>
      <c r="K1654" s="53">
        <f t="shared" si="181"/>
        <v>215729.11709657716</v>
      </c>
      <c r="L1654" s="6"/>
    </row>
    <row r="1655" spans="1:12" ht="14.4">
      <c r="A1655" s="52" t="s">
        <v>41</v>
      </c>
      <c r="B1655" s="52" t="s">
        <v>2532</v>
      </c>
      <c r="C1655" s="52">
        <v>130</v>
      </c>
      <c r="D1655" s="52">
        <v>29.6</v>
      </c>
      <c r="E1655" s="52">
        <f t="shared" si="175"/>
        <v>5419266.666666667</v>
      </c>
      <c r="F1655" s="52">
        <f t="shared" si="176"/>
        <v>3848</v>
      </c>
      <c r="G1655" s="52">
        <f t="shared" si="177"/>
        <v>68.174999999999997</v>
      </c>
      <c r="H1655" s="53">
        <f t="shared" si="178"/>
        <v>9085744.1966516357</v>
      </c>
      <c r="I1655" s="53">
        <f t="shared" si="179"/>
        <v>44.883324061504965</v>
      </c>
      <c r="J1655" s="53">
        <f t="shared" si="180"/>
        <v>9567884.9454752281</v>
      </c>
      <c r="K1655" s="53">
        <f t="shared" si="181"/>
        <v>213172.37850663796</v>
      </c>
      <c r="L1655" s="6"/>
    </row>
    <row r="1656" spans="1:12" ht="14.4">
      <c r="A1656" s="52" t="s">
        <v>41</v>
      </c>
      <c r="B1656" s="52" t="s">
        <v>2533</v>
      </c>
      <c r="C1656" s="52">
        <v>130</v>
      </c>
      <c r="D1656" s="52">
        <v>30.62</v>
      </c>
      <c r="E1656" s="52">
        <f t="shared" si="175"/>
        <v>5606011.666666667</v>
      </c>
      <c r="F1656" s="52">
        <f t="shared" si="176"/>
        <v>3980.6</v>
      </c>
      <c r="G1656" s="52">
        <f t="shared" si="177"/>
        <v>68.174999999999997</v>
      </c>
      <c r="H1656" s="53">
        <f t="shared" si="178"/>
        <v>9085744.1966516357</v>
      </c>
      <c r="I1656" s="53">
        <f t="shared" si="179"/>
        <v>45.387196166025014</v>
      </c>
      <c r="J1656" s="53">
        <f t="shared" si="180"/>
        <v>9567884.9454752281</v>
      </c>
      <c r="K1656" s="53">
        <f t="shared" si="181"/>
        <v>210805.81647908344</v>
      </c>
      <c r="L1656" s="6"/>
    </row>
    <row r="1657" spans="1:12" ht="14.4">
      <c r="A1657" s="52" t="s">
        <v>41</v>
      </c>
      <c r="B1657" s="52" t="s">
        <v>2534</v>
      </c>
      <c r="C1657" s="52">
        <v>130</v>
      </c>
      <c r="D1657" s="52">
        <v>31.64</v>
      </c>
      <c r="E1657" s="52">
        <f t="shared" si="175"/>
        <v>5792756.666666667</v>
      </c>
      <c r="F1657" s="52">
        <f t="shared" si="176"/>
        <v>4113.2</v>
      </c>
      <c r="G1657" s="52">
        <f t="shared" si="177"/>
        <v>68.174999999999997</v>
      </c>
      <c r="H1657" s="53">
        <f t="shared" si="178"/>
        <v>9085744.1966516357</v>
      </c>
      <c r="I1657" s="53">
        <f t="shared" si="179"/>
        <v>45.869729228699555</v>
      </c>
      <c r="J1657" s="53">
        <f t="shared" si="180"/>
        <v>9567884.9454752281</v>
      </c>
      <c r="K1657" s="53">
        <f t="shared" si="181"/>
        <v>208588.21506818137</v>
      </c>
      <c r="L1657" s="6"/>
    </row>
    <row r="1658" spans="1:12" ht="14.4">
      <c r="A1658" s="52" t="s">
        <v>41</v>
      </c>
      <c r="B1658" s="52" t="s">
        <v>2535</v>
      </c>
      <c r="C1658" s="52">
        <v>130</v>
      </c>
      <c r="D1658" s="52">
        <v>32.659999999999997</v>
      </c>
      <c r="E1658" s="52">
        <f t="shared" si="175"/>
        <v>5979501.666666666</v>
      </c>
      <c r="F1658" s="52">
        <f t="shared" si="176"/>
        <v>4245.7999999999993</v>
      </c>
      <c r="G1658" s="52">
        <f t="shared" si="177"/>
        <v>68.174999999999997</v>
      </c>
      <c r="H1658" s="53">
        <f t="shared" si="178"/>
        <v>9085744.1966516357</v>
      </c>
      <c r="I1658" s="53">
        <f t="shared" si="179"/>
        <v>46.332250706874198</v>
      </c>
      <c r="J1658" s="53">
        <f t="shared" si="180"/>
        <v>9567884.9454752281</v>
      </c>
      <c r="K1658" s="53">
        <f t="shared" si="181"/>
        <v>206505.93915688334</v>
      </c>
      <c r="L1658" s="6"/>
    </row>
    <row r="1659" spans="1:12" ht="14.4">
      <c r="A1659" s="52" t="s">
        <v>41</v>
      </c>
      <c r="B1659" s="52" t="s">
        <v>2536</v>
      </c>
      <c r="C1659" s="52">
        <v>130</v>
      </c>
      <c r="D1659" s="52">
        <v>33.68</v>
      </c>
      <c r="E1659" s="52">
        <f t="shared" si="175"/>
        <v>6166246.666666667</v>
      </c>
      <c r="F1659" s="52">
        <f t="shared" si="176"/>
        <v>4378.3999999999996</v>
      </c>
      <c r="G1659" s="52">
        <f t="shared" si="177"/>
        <v>68.174999999999997</v>
      </c>
      <c r="H1659" s="53">
        <f t="shared" si="178"/>
        <v>9085744.1966516357</v>
      </c>
      <c r="I1659" s="53">
        <f t="shared" si="179"/>
        <v>46.775980190161619</v>
      </c>
      <c r="J1659" s="53">
        <f t="shared" si="180"/>
        <v>9567884.9454752281</v>
      </c>
      <c r="K1659" s="53">
        <f t="shared" si="181"/>
        <v>204546.9684778009</v>
      </c>
      <c r="L1659" s="6"/>
    </row>
    <row r="1660" spans="1:12" ht="14.4">
      <c r="A1660" s="52" t="s">
        <v>41</v>
      </c>
      <c r="B1660" s="52" t="s">
        <v>2537</v>
      </c>
      <c r="C1660" s="52">
        <v>130</v>
      </c>
      <c r="D1660" s="52">
        <v>34.700000000000003</v>
      </c>
      <c r="E1660" s="52">
        <f t="shared" si="175"/>
        <v>6352991.666666667</v>
      </c>
      <c r="F1660" s="52">
        <f t="shared" si="176"/>
        <v>4511</v>
      </c>
      <c r="G1660" s="52">
        <f t="shared" si="177"/>
        <v>68.174999999999997</v>
      </c>
      <c r="H1660" s="53">
        <f t="shared" si="178"/>
        <v>9085744.1966516357</v>
      </c>
      <c r="I1660" s="53">
        <f t="shared" si="179"/>
        <v>47.202040138812016</v>
      </c>
      <c r="J1660" s="53">
        <f t="shared" si="180"/>
        <v>9567884.9454752281</v>
      </c>
      <c r="K1660" s="53">
        <f t="shared" si="181"/>
        <v>202700.66542331519</v>
      </c>
      <c r="L1660" s="6"/>
    </row>
    <row r="1661" spans="1:12" ht="14.4">
      <c r="A1661" s="52" t="s">
        <v>41</v>
      </c>
      <c r="B1661" s="52" t="s">
        <v>2538</v>
      </c>
      <c r="C1661" s="52">
        <v>130</v>
      </c>
      <c r="D1661" s="52">
        <v>35.72</v>
      </c>
      <c r="E1661" s="52">
        <f t="shared" si="175"/>
        <v>6539736.666666666</v>
      </c>
      <c r="F1661" s="52">
        <f t="shared" si="176"/>
        <v>4643.5999999999995</v>
      </c>
      <c r="G1661" s="52">
        <f t="shared" si="177"/>
        <v>68.174999999999997</v>
      </c>
      <c r="H1661" s="53">
        <f t="shared" si="178"/>
        <v>9085744.1966516357</v>
      </c>
      <c r="I1661" s="53">
        <f t="shared" si="179"/>
        <v>47.611465364304216</v>
      </c>
      <c r="J1661" s="53">
        <f t="shared" si="180"/>
        <v>9567884.9454752281</v>
      </c>
      <c r="K1661" s="53">
        <f t="shared" si="181"/>
        <v>200957.58179811382</v>
      </c>
      <c r="L1661" s="6"/>
    </row>
    <row r="1662" spans="1:12" ht="14.4">
      <c r="A1662" s="52" t="s">
        <v>41</v>
      </c>
      <c r="B1662" s="52" t="s">
        <v>2539</v>
      </c>
      <c r="C1662" s="52">
        <v>130</v>
      </c>
      <c r="D1662" s="52">
        <v>36.74</v>
      </c>
      <c r="E1662" s="52">
        <f t="shared" si="175"/>
        <v>6726481.666666666</v>
      </c>
      <c r="F1662" s="52">
        <f t="shared" si="176"/>
        <v>4776.2</v>
      </c>
      <c r="G1662" s="52">
        <f t="shared" si="177"/>
        <v>68.174999999999997</v>
      </c>
      <c r="H1662" s="53">
        <f t="shared" si="178"/>
        <v>9085744.1966516357</v>
      </c>
      <c r="I1662" s="53">
        <f t="shared" si="179"/>
        <v>48.005211420743038</v>
      </c>
      <c r="J1662" s="53">
        <f t="shared" si="180"/>
        <v>9567884.9454752281</v>
      </c>
      <c r="K1662" s="53">
        <f t="shared" si="181"/>
        <v>199309.29710145903</v>
      </c>
      <c r="L1662" s="6"/>
    </row>
    <row r="1663" spans="1:12" ht="14.4">
      <c r="A1663" s="52" t="s">
        <v>41</v>
      </c>
      <c r="B1663" s="52" t="s">
        <v>2540</v>
      </c>
      <c r="C1663" s="52">
        <v>130</v>
      </c>
      <c r="D1663" s="52">
        <v>37.76</v>
      </c>
      <c r="E1663" s="52">
        <f t="shared" si="175"/>
        <v>6913226.666666666</v>
      </c>
      <c r="F1663" s="52">
        <f t="shared" si="176"/>
        <v>4908.8</v>
      </c>
      <c r="G1663" s="52">
        <f t="shared" si="177"/>
        <v>68.174999999999997</v>
      </c>
      <c r="H1663" s="53">
        <f t="shared" si="178"/>
        <v>9085744.1966516357</v>
      </c>
      <c r="I1663" s="53">
        <f t="shared" si="179"/>
        <v>48.38416205030957</v>
      </c>
      <c r="J1663" s="53">
        <f t="shared" si="180"/>
        <v>9567884.9454752281</v>
      </c>
      <c r="K1663" s="53">
        <f t="shared" si="181"/>
        <v>197748.28249637963</v>
      </c>
      <c r="L1663" s="6"/>
    </row>
    <row r="1664" spans="1:12" ht="14.4">
      <c r="A1664" s="52" t="s">
        <v>41</v>
      </c>
      <c r="B1664" s="52" t="s">
        <v>2541</v>
      </c>
      <c r="C1664" s="52">
        <v>130</v>
      </c>
      <c r="D1664" s="52">
        <v>38.78</v>
      </c>
      <c r="E1664" s="52">
        <f t="shared" si="175"/>
        <v>7099971.666666666</v>
      </c>
      <c r="F1664" s="52">
        <f t="shared" si="176"/>
        <v>5041.4000000000005</v>
      </c>
      <c r="G1664" s="52">
        <f t="shared" si="177"/>
        <v>68.174999999999997</v>
      </c>
      <c r="H1664" s="53">
        <f t="shared" si="178"/>
        <v>9085744.1966516357</v>
      </c>
      <c r="I1664" s="53">
        <f t="shared" si="179"/>
        <v>48.749135804877646</v>
      </c>
      <c r="J1664" s="53">
        <f t="shared" si="180"/>
        <v>9567884.9454752281</v>
      </c>
      <c r="K1664" s="53">
        <f t="shared" si="181"/>
        <v>196267.78582848032</v>
      </c>
      <c r="L1664" s="6"/>
    </row>
    <row r="1665" spans="1:12" ht="14.4">
      <c r="A1665" s="52" t="s">
        <v>41</v>
      </c>
      <c r="B1665" s="52" t="s">
        <v>2542</v>
      </c>
      <c r="C1665" s="52">
        <v>130</v>
      </c>
      <c r="D1665" s="52">
        <v>39.799999999999997</v>
      </c>
      <c r="E1665" s="52">
        <f t="shared" si="175"/>
        <v>7286716.666666666</v>
      </c>
      <c r="F1665" s="52">
        <f t="shared" si="176"/>
        <v>5174</v>
      </c>
      <c r="G1665" s="52">
        <f t="shared" si="177"/>
        <v>68.174999999999997</v>
      </c>
      <c r="H1665" s="53">
        <f t="shared" si="178"/>
        <v>9085744.1966516357</v>
      </c>
      <c r="I1665" s="53">
        <f t="shared" si="179"/>
        <v>49.100891948219939</v>
      </c>
      <c r="J1665" s="53">
        <f t="shared" si="180"/>
        <v>9567884.9454752281</v>
      </c>
      <c r="K1665" s="53">
        <f t="shared" si="181"/>
        <v>194861.73398978537</v>
      </c>
      <c r="L1665" s="6"/>
    </row>
    <row r="1666" spans="1:12" ht="14.4">
      <c r="A1666" s="52" t="s">
        <v>41</v>
      </c>
      <c r="B1666" s="52" t="s">
        <v>2543</v>
      </c>
      <c r="C1666" s="52">
        <v>130</v>
      </c>
      <c r="D1666" s="52">
        <v>40.82</v>
      </c>
      <c r="E1666" s="52">
        <f t="shared" si="175"/>
        <v>7473461.666666666</v>
      </c>
      <c r="F1666" s="52">
        <f t="shared" si="176"/>
        <v>5306.6</v>
      </c>
      <c r="G1666" s="52">
        <f t="shared" si="177"/>
        <v>68.174999999999997</v>
      </c>
      <c r="H1666" s="53">
        <f t="shared" si="178"/>
        <v>9085744.1966516357</v>
      </c>
      <c r="I1666" s="53">
        <f t="shared" si="179"/>
        <v>49.440135728369739</v>
      </c>
      <c r="J1666" s="53">
        <f t="shared" si="180"/>
        <v>9567884.9454752281</v>
      </c>
      <c r="K1666" s="53">
        <f t="shared" si="181"/>
        <v>193524.6496498792</v>
      </c>
      <c r="L1666" s="6"/>
    </row>
    <row r="1667" spans="1:12" ht="14.4">
      <c r="A1667" s="52" t="s">
        <v>41</v>
      </c>
      <c r="B1667" s="52" t="s">
        <v>2544</v>
      </c>
      <c r="C1667" s="52">
        <v>130</v>
      </c>
      <c r="D1667" s="52">
        <v>41.84</v>
      </c>
      <c r="E1667" s="52">
        <f t="shared" ref="E1667:E1730" si="182">(1/12)*D1667*(C1667)^3</f>
        <v>7660206.666666667</v>
      </c>
      <c r="F1667" s="52">
        <f t="shared" ref="F1667:F1730" si="183">(C1667*D1667)</f>
        <v>5439.2000000000007</v>
      </c>
      <c r="G1667" s="52">
        <f t="shared" ref="G1667:G1730" si="184">($O$5+C1667)/2</f>
        <v>68.174999999999997</v>
      </c>
      <c r="H1667" s="53">
        <f t="shared" ref="H1667:H1730" si="185">$R$5+$P$5*(G1667-$I$2)^2</f>
        <v>9085744.1966516357</v>
      </c>
      <c r="I1667" s="53">
        <f t="shared" ref="I1667:I1730" si="186">($P$5*$Q$5+F1667*G1667)/(F1667+$P$5)</f>
        <v>49.767523097182973</v>
      </c>
      <c r="J1667" s="53">
        <f t="shared" ref="J1667:J1730" si="187">SUM($S$5+H1667)</f>
        <v>9567884.9454752281</v>
      </c>
      <c r="K1667" s="53">
        <f t="shared" ref="K1667:K1730" si="188">J1667/I1667</f>
        <v>192251.57994685907</v>
      </c>
      <c r="L1667" s="6"/>
    </row>
    <row r="1668" spans="1:12" ht="14.4">
      <c r="A1668" s="52" t="s">
        <v>41</v>
      </c>
      <c r="B1668" s="52" t="s">
        <v>2545</v>
      </c>
      <c r="C1668" s="52">
        <v>130</v>
      </c>
      <c r="D1668" s="52">
        <v>42.86</v>
      </c>
      <c r="E1668" s="52">
        <f t="shared" si="182"/>
        <v>7846951.666666666</v>
      </c>
      <c r="F1668" s="52">
        <f t="shared" si="183"/>
        <v>5571.8</v>
      </c>
      <c r="G1668" s="52">
        <f t="shared" si="184"/>
        <v>68.174999999999997</v>
      </c>
      <c r="H1668" s="53">
        <f t="shared" si="185"/>
        <v>9085744.1966516357</v>
      </c>
      <c r="I1668" s="53">
        <f t="shared" si="186"/>
        <v>50.083664943559505</v>
      </c>
      <c r="J1668" s="53">
        <f t="shared" si="187"/>
        <v>9567884.9454752281</v>
      </c>
      <c r="K1668" s="53">
        <f t="shared" si="188"/>
        <v>191038.03518088203</v>
      </c>
      <c r="L1668" s="6"/>
    </row>
    <row r="1669" spans="1:12" ht="14.4">
      <c r="A1669" s="52" t="s">
        <v>41</v>
      </c>
      <c r="B1669" s="52" t="s">
        <v>2546</v>
      </c>
      <c r="C1669" s="52">
        <v>130</v>
      </c>
      <c r="D1669" s="52">
        <v>43.88</v>
      </c>
      <c r="E1669" s="52">
        <f t="shared" si="182"/>
        <v>8033696.666666667</v>
      </c>
      <c r="F1669" s="52">
        <f t="shared" si="183"/>
        <v>5704.4000000000005</v>
      </c>
      <c r="G1669" s="52">
        <f t="shared" si="184"/>
        <v>68.174999999999997</v>
      </c>
      <c r="H1669" s="53">
        <f t="shared" si="185"/>
        <v>9085744.1966516357</v>
      </c>
      <c r="I1669" s="53">
        <f t="shared" si="186"/>
        <v>50.389130897805437</v>
      </c>
      <c r="J1669" s="53">
        <f t="shared" si="187"/>
        <v>9567884.9454752281</v>
      </c>
      <c r="K1669" s="53">
        <f t="shared" si="188"/>
        <v>189879.93591078054</v>
      </c>
      <c r="L1669" s="6"/>
    </row>
    <row r="1670" spans="1:12" ht="14.4">
      <c r="A1670" s="52" t="s">
        <v>41</v>
      </c>
      <c r="B1670" s="52" t="s">
        <v>2547</v>
      </c>
      <c r="C1670" s="52">
        <v>130</v>
      </c>
      <c r="D1670" s="52">
        <v>44.9</v>
      </c>
      <c r="E1670" s="52">
        <f t="shared" si="182"/>
        <v>8220441.666666666</v>
      </c>
      <c r="F1670" s="52">
        <f t="shared" si="183"/>
        <v>5837</v>
      </c>
      <c r="G1670" s="52">
        <f t="shared" si="184"/>
        <v>68.174999999999997</v>
      </c>
      <c r="H1670" s="53">
        <f t="shared" si="185"/>
        <v>9085744.1966516357</v>
      </c>
      <c r="I1670" s="53">
        <f t="shared" si="186"/>
        <v>50.684452756982978</v>
      </c>
      <c r="J1670" s="53">
        <f t="shared" si="187"/>
        <v>9567884.9454752281</v>
      </c>
      <c r="K1670" s="53">
        <f t="shared" si="188"/>
        <v>188773.56714001467</v>
      </c>
      <c r="L1670" s="6"/>
    </row>
    <row r="1671" spans="1:12" ht="14.4">
      <c r="A1671" s="52" t="s">
        <v>41</v>
      </c>
      <c r="B1671" s="52" t="s">
        <v>2548</v>
      </c>
      <c r="C1671" s="52">
        <v>130</v>
      </c>
      <c r="D1671" s="52">
        <v>45.92</v>
      </c>
      <c r="E1671" s="52">
        <f t="shared" si="182"/>
        <v>8407186.666666666</v>
      </c>
      <c r="F1671" s="52">
        <f t="shared" si="183"/>
        <v>5969.6</v>
      </c>
      <c r="G1671" s="52">
        <f t="shared" si="184"/>
        <v>68.174999999999997</v>
      </c>
      <c r="H1671" s="53">
        <f t="shared" si="185"/>
        <v>9085744.1966516357</v>
      </c>
      <c r="I1671" s="53">
        <f t="shared" si="186"/>
        <v>50.970127574580744</v>
      </c>
      <c r="J1671" s="53">
        <f t="shared" si="187"/>
        <v>9567884.9454752281</v>
      </c>
      <c r="K1671" s="53">
        <f t="shared" si="188"/>
        <v>187715.53850783018</v>
      </c>
      <c r="L1671" s="6"/>
    </row>
    <row r="1672" spans="1:12" ht="14.4">
      <c r="A1672" s="52" t="s">
        <v>41</v>
      </c>
      <c r="B1672" s="52" t="s">
        <v>2549</v>
      </c>
      <c r="C1672" s="52">
        <v>140</v>
      </c>
      <c r="D1672" s="52">
        <v>1.099</v>
      </c>
      <c r="E1672" s="52">
        <f t="shared" si="182"/>
        <v>251304.66666666663</v>
      </c>
      <c r="F1672" s="52">
        <f t="shared" si="183"/>
        <v>153.85999999999999</v>
      </c>
      <c r="G1672" s="52">
        <f t="shared" si="184"/>
        <v>73.174999999999997</v>
      </c>
      <c r="H1672" s="53">
        <f t="shared" si="185"/>
        <v>10536201.714917786</v>
      </c>
      <c r="I1672" s="53">
        <f t="shared" si="186"/>
        <v>7.8521147358535588</v>
      </c>
      <c r="J1672" s="53">
        <f t="shared" si="187"/>
        <v>11018342.463741379</v>
      </c>
      <c r="K1672" s="53">
        <f t="shared" si="188"/>
        <v>1403232.483783063</v>
      </c>
      <c r="L1672" s="6"/>
    </row>
    <row r="1673" spans="1:12" ht="14.4">
      <c r="A1673" s="52" t="s">
        <v>41</v>
      </c>
      <c r="B1673" s="52" t="s">
        <v>2550</v>
      </c>
      <c r="C1673" s="52">
        <v>140</v>
      </c>
      <c r="D1673" s="52">
        <v>2.198</v>
      </c>
      <c r="E1673" s="52">
        <f t="shared" si="182"/>
        <v>502609.33333333326</v>
      </c>
      <c r="F1673" s="52">
        <f t="shared" si="183"/>
        <v>307.71999999999997</v>
      </c>
      <c r="G1673" s="52">
        <f t="shared" si="184"/>
        <v>73.174999999999997</v>
      </c>
      <c r="H1673" s="53">
        <f t="shared" si="185"/>
        <v>10536201.714917786</v>
      </c>
      <c r="I1673" s="53">
        <f t="shared" si="186"/>
        <v>11.943363177067438</v>
      </c>
      <c r="J1673" s="53">
        <f t="shared" si="187"/>
        <v>11018342.463741379</v>
      </c>
      <c r="K1673" s="53">
        <f t="shared" si="188"/>
        <v>922549.39420227963</v>
      </c>
      <c r="L1673" s="6"/>
    </row>
    <row r="1674" spans="1:12" ht="14.4">
      <c r="A1674" s="52" t="s">
        <v>41</v>
      </c>
      <c r="B1674" s="52" t="s">
        <v>2551</v>
      </c>
      <c r="C1674" s="52">
        <v>140</v>
      </c>
      <c r="D1674" s="52">
        <v>3.2970000000000002</v>
      </c>
      <c r="E1674" s="52">
        <f t="shared" si="182"/>
        <v>753914</v>
      </c>
      <c r="F1674" s="52">
        <f t="shared" si="183"/>
        <v>461.58000000000004</v>
      </c>
      <c r="G1674" s="52">
        <f t="shared" si="184"/>
        <v>73.174999999999997</v>
      </c>
      <c r="H1674" s="53">
        <f t="shared" si="185"/>
        <v>10536201.714917786</v>
      </c>
      <c r="I1674" s="53">
        <f t="shared" si="186"/>
        <v>15.552337680273718</v>
      </c>
      <c r="J1674" s="53">
        <f t="shared" si="187"/>
        <v>11018342.463741379</v>
      </c>
      <c r="K1674" s="53">
        <f t="shared" si="188"/>
        <v>708468.57175155287</v>
      </c>
      <c r="L1674" s="6"/>
    </row>
    <row r="1675" spans="1:12" ht="14.4">
      <c r="A1675" s="52" t="s">
        <v>41</v>
      </c>
      <c r="B1675" s="52" t="s">
        <v>2552</v>
      </c>
      <c r="C1675" s="52">
        <v>140</v>
      </c>
      <c r="D1675" s="52">
        <v>4.3959999999999999</v>
      </c>
      <c r="E1675" s="52">
        <f t="shared" si="182"/>
        <v>1005218.6666666665</v>
      </c>
      <c r="F1675" s="52">
        <f t="shared" si="183"/>
        <v>615.43999999999994</v>
      </c>
      <c r="G1675" s="52">
        <f t="shared" si="184"/>
        <v>73.174999999999997</v>
      </c>
      <c r="H1675" s="53">
        <f t="shared" si="185"/>
        <v>10536201.714917786</v>
      </c>
      <c r="I1675" s="53">
        <f t="shared" si="186"/>
        <v>18.759567144424743</v>
      </c>
      <c r="J1675" s="53">
        <f t="shared" si="187"/>
        <v>11018342.463741379</v>
      </c>
      <c r="K1675" s="53">
        <f t="shared" si="188"/>
        <v>587345.23984024755</v>
      </c>
      <c r="L1675" s="6"/>
    </row>
    <row r="1676" spans="1:12" ht="14.4">
      <c r="A1676" s="52" t="s">
        <v>41</v>
      </c>
      <c r="B1676" s="52" t="s">
        <v>2553</v>
      </c>
      <c r="C1676" s="52">
        <v>140</v>
      </c>
      <c r="D1676" s="52">
        <v>5.4950000000000001</v>
      </c>
      <c r="E1676" s="52">
        <f t="shared" si="182"/>
        <v>1256523.3333333333</v>
      </c>
      <c r="F1676" s="52">
        <f t="shared" si="183"/>
        <v>769.30000000000007</v>
      </c>
      <c r="G1676" s="52">
        <f t="shared" si="184"/>
        <v>73.174999999999997</v>
      </c>
      <c r="H1676" s="53">
        <f t="shared" si="185"/>
        <v>10536201.714917786</v>
      </c>
      <c r="I1676" s="53">
        <f t="shared" si="186"/>
        <v>21.628597064435048</v>
      </c>
      <c r="J1676" s="53">
        <f t="shared" si="187"/>
        <v>11018342.463741379</v>
      </c>
      <c r="K1676" s="53">
        <f t="shared" si="188"/>
        <v>509433.98829410778</v>
      </c>
      <c r="L1676" s="6"/>
    </row>
    <row r="1677" spans="1:12" ht="14.4">
      <c r="A1677" s="52" t="s">
        <v>41</v>
      </c>
      <c r="B1677" s="52" t="s">
        <v>2554</v>
      </c>
      <c r="C1677" s="52">
        <v>140</v>
      </c>
      <c r="D1677" s="52">
        <v>6.5940000000000003</v>
      </c>
      <c r="E1677" s="52">
        <f t="shared" si="182"/>
        <v>1507828</v>
      </c>
      <c r="F1677" s="52">
        <f t="shared" si="183"/>
        <v>923.16000000000008</v>
      </c>
      <c r="G1677" s="52">
        <f t="shared" si="184"/>
        <v>73.174999999999997</v>
      </c>
      <c r="H1677" s="53">
        <f t="shared" si="185"/>
        <v>10536201.714917786</v>
      </c>
      <c r="I1677" s="53">
        <f t="shared" si="186"/>
        <v>24.210242507640157</v>
      </c>
      <c r="J1677" s="53">
        <f t="shared" si="187"/>
        <v>11018342.463741379</v>
      </c>
      <c r="K1677" s="53">
        <f t="shared" si="188"/>
        <v>455110.78463027626</v>
      </c>
      <c r="L1677" s="6"/>
    </row>
    <row r="1678" spans="1:12" ht="14.4">
      <c r="A1678" s="52" t="s">
        <v>41</v>
      </c>
      <c r="B1678" s="52" t="s">
        <v>2555</v>
      </c>
      <c r="C1678" s="52">
        <v>140</v>
      </c>
      <c r="D1678" s="52">
        <v>7.6929999999999996</v>
      </c>
      <c r="E1678" s="52">
        <f t="shared" si="182"/>
        <v>1759132.6666666663</v>
      </c>
      <c r="F1678" s="52">
        <f t="shared" si="183"/>
        <v>1077.02</v>
      </c>
      <c r="G1678" s="52">
        <f t="shared" si="184"/>
        <v>73.174999999999997</v>
      </c>
      <c r="H1678" s="53">
        <f t="shared" si="185"/>
        <v>10536201.714917786</v>
      </c>
      <c r="I1678" s="53">
        <f t="shared" si="186"/>
        <v>26.545624012127824</v>
      </c>
      <c r="J1678" s="53">
        <f t="shared" si="187"/>
        <v>11018342.463741379</v>
      </c>
      <c r="K1678" s="53">
        <f t="shared" si="188"/>
        <v>415071.89504030719</v>
      </c>
      <c r="L1678" s="6"/>
    </row>
    <row r="1679" spans="1:12" ht="14.4">
      <c r="A1679" s="52" t="s">
        <v>41</v>
      </c>
      <c r="B1679" s="52" t="s">
        <v>2556</v>
      </c>
      <c r="C1679" s="52">
        <v>140</v>
      </c>
      <c r="D1679" s="52">
        <v>8.7919999999999998</v>
      </c>
      <c r="E1679" s="52">
        <f t="shared" si="182"/>
        <v>2010437.333333333</v>
      </c>
      <c r="F1679" s="52">
        <f t="shared" si="183"/>
        <v>1230.8799999999999</v>
      </c>
      <c r="G1679" s="52">
        <f t="shared" si="184"/>
        <v>73.174999999999997</v>
      </c>
      <c r="H1679" s="53">
        <f t="shared" si="185"/>
        <v>10536201.714917786</v>
      </c>
      <c r="I1679" s="53">
        <f t="shared" si="186"/>
        <v>28.66837424979424</v>
      </c>
      <c r="J1679" s="53">
        <f t="shared" si="187"/>
        <v>11018342.463741379</v>
      </c>
      <c r="K1679" s="53">
        <f t="shared" si="188"/>
        <v>384337.88982018956</v>
      </c>
      <c r="L1679" s="6"/>
    </row>
    <row r="1680" spans="1:12" ht="14.4">
      <c r="A1680" s="52" t="s">
        <v>41</v>
      </c>
      <c r="B1680" s="52" t="s">
        <v>2557</v>
      </c>
      <c r="C1680" s="52">
        <v>140</v>
      </c>
      <c r="D1680" s="52">
        <v>9.891</v>
      </c>
      <c r="E1680" s="52">
        <f t="shared" si="182"/>
        <v>2261742</v>
      </c>
      <c r="F1680" s="52">
        <f t="shared" si="183"/>
        <v>1384.74</v>
      </c>
      <c r="G1680" s="52">
        <f t="shared" si="184"/>
        <v>73.174999999999997</v>
      </c>
      <c r="H1680" s="53">
        <f t="shared" si="185"/>
        <v>10536201.714917786</v>
      </c>
      <c r="I1680" s="53">
        <f t="shared" si="186"/>
        <v>30.606268198294252</v>
      </c>
      <c r="J1680" s="53">
        <f t="shared" si="187"/>
        <v>11018342.463741379</v>
      </c>
      <c r="K1680" s="53">
        <f t="shared" si="188"/>
        <v>360002.80701831699</v>
      </c>
      <c r="L1680" s="6"/>
    </row>
    <row r="1681" spans="1:12" ht="14.4">
      <c r="A1681" s="52" t="s">
        <v>41</v>
      </c>
      <c r="B1681" s="52" t="s">
        <v>2558</v>
      </c>
      <c r="C1681" s="52">
        <v>140</v>
      </c>
      <c r="D1681" s="52">
        <v>10.99</v>
      </c>
      <c r="E1681" s="52">
        <f t="shared" si="182"/>
        <v>2513046.6666666665</v>
      </c>
      <c r="F1681" s="52">
        <f t="shared" si="183"/>
        <v>1538.6000000000001</v>
      </c>
      <c r="G1681" s="52">
        <f t="shared" si="184"/>
        <v>73.174999999999997</v>
      </c>
      <c r="H1681" s="53">
        <f t="shared" si="185"/>
        <v>10536201.714917786</v>
      </c>
      <c r="I1681" s="53">
        <f t="shared" si="186"/>
        <v>32.382445200209595</v>
      </c>
      <c r="J1681" s="53">
        <f t="shared" si="187"/>
        <v>11018342.463741379</v>
      </c>
      <c r="K1681" s="53">
        <f t="shared" si="188"/>
        <v>340256.65435759193</v>
      </c>
      <c r="L1681" s="6"/>
    </row>
    <row r="1682" spans="1:12" ht="14.4">
      <c r="A1682" s="52" t="s">
        <v>41</v>
      </c>
      <c r="B1682" s="52" t="s">
        <v>2559</v>
      </c>
      <c r="C1682" s="52">
        <v>140</v>
      </c>
      <c r="D1682" s="52">
        <v>12.09</v>
      </c>
      <c r="E1682" s="52">
        <f t="shared" si="182"/>
        <v>2764579.9999999995</v>
      </c>
      <c r="F1682" s="52">
        <f t="shared" si="183"/>
        <v>1692.6</v>
      </c>
      <c r="G1682" s="52">
        <f t="shared" si="184"/>
        <v>73.174999999999997</v>
      </c>
      <c r="H1682" s="53">
        <f t="shared" si="185"/>
        <v>10536201.714917786</v>
      </c>
      <c r="I1682" s="53">
        <f t="shared" si="186"/>
        <v>34.01776444227179</v>
      </c>
      <c r="J1682" s="53">
        <f t="shared" si="187"/>
        <v>11018342.463741379</v>
      </c>
      <c r="K1682" s="53">
        <f t="shared" si="188"/>
        <v>323899.66373126977</v>
      </c>
      <c r="L1682" s="6"/>
    </row>
    <row r="1683" spans="1:12" ht="14.4">
      <c r="A1683" s="52" t="s">
        <v>41</v>
      </c>
      <c r="B1683" s="52" t="s">
        <v>2560</v>
      </c>
      <c r="C1683" s="52">
        <v>140</v>
      </c>
      <c r="D1683" s="52">
        <v>13.19</v>
      </c>
      <c r="E1683" s="52">
        <f t="shared" si="182"/>
        <v>3016113.333333333</v>
      </c>
      <c r="F1683" s="52">
        <f t="shared" si="183"/>
        <v>1846.6</v>
      </c>
      <c r="G1683" s="52">
        <f t="shared" si="184"/>
        <v>73.174999999999997</v>
      </c>
      <c r="H1683" s="53">
        <f t="shared" si="185"/>
        <v>10536201.714917786</v>
      </c>
      <c r="I1683" s="53">
        <f t="shared" si="186"/>
        <v>35.52702179300185</v>
      </c>
      <c r="J1683" s="53">
        <f t="shared" si="187"/>
        <v>11018342.463741379</v>
      </c>
      <c r="K1683" s="53">
        <f t="shared" si="188"/>
        <v>310139.77270427387</v>
      </c>
      <c r="L1683" s="6"/>
    </row>
    <row r="1684" spans="1:12" ht="14.4">
      <c r="A1684" s="52" t="s">
        <v>41</v>
      </c>
      <c r="B1684" s="52" t="s">
        <v>2561</v>
      </c>
      <c r="C1684" s="52">
        <v>140</v>
      </c>
      <c r="D1684" s="52">
        <v>14.29</v>
      </c>
      <c r="E1684" s="52">
        <f t="shared" si="182"/>
        <v>3267646.666666666</v>
      </c>
      <c r="F1684" s="52">
        <f t="shared" si="183"/>
        <v>2000.6</v>
      </c>
      <c r="G1684" s="52">
        <f t="shared" si="184"/>
        <v>73.174999999999997</v>
      </c>
      <c r="H1684" s="53">
        <f t="shared" si="185"/>
        <v>10536201.714917786</v>
      </c>
      <c r="I1684" s="53">
        <f t="shared" si="186"/>
        <v>36.924252874052826</v>
      </c>
      <c r="J1684" s="53">
        <f t="shared" si="187"/>
        <v>11018342.463741379</v>
      </c>
      <c r="K1684" s="53">
        <f t="shared" si="188"/>
        <v>298403.93795710674</v>
      </c>
      <c r="L1684" s="6"/>
    </row>
    <row r="1685" spans="1:12" ht="14.4">
      <c r="A1685" s="52" t="s">
        <v>41</v>
      </c>
      <c r="B1685" s="52" t="s">
        <v>2562</v>
      </c>
      <c r="C1685" s="52">
        <v>140</v>
      </c>
      <c r="D1685" s="52">
        <v>15.39</v>
      </c>
      <c r="E1685" s="52">
        <f t="shared" si="182"/>
        <v>3519180</v>
      </c>
      <c r="F1685" s="52">
        <f t="shared" si="183"/>
        <v>2154.6</v>
      </c>
      <c r="G1685" s="52">
        <f t="shared" si="184"/>
        <v>73.174999999999997</v>
      </c>
      <c r="H1685" s="53">
        <f t="shared" si="185"/>
        <v>10536201.714917786</v>
      </c>
      <c r="I1685" s="53">
        <f t="shared" si="186"/>
        <v>38.221484250686672</v>
      </c>
      <c r="J1685" s="53">
        <f t="shared" si="187"/>
        <v>11018342.463741379</v>
      </c>
      <c r="K1685" s="53">
        <f t="shared" si="188"/>
        <v>288276.15357567981</v>
      </c>
      <c r="L1685" s="6"/>
    </row>
    <row r="1686" spans="1:12" ht="14.4">
      <c r="A1686" s="52" t="s">
        <v>41</v>
      </c>
      <c r="B1686" s="52" t="s">
        <v>2563</v>
      </c>
      <c r="C1686" s="52">
        <v>140</v>
      </c>
      <c r="D1686" s="52">
        <v>16.489999999999998</v>
      </c>
      <c r="E1686" s="52">
        <f t="shared" si="182"/>
        <v>3770713.333333333</v>
      </c>
      <c r="F1686" s="52">
        <f t="shared" si="183"/>
        <v>2308.6</v>
      </c>
      <c r="G1686" s="52">
        <f t="shared" si="184"/>
        <v>73.174999999999997</v>
      </c>
      <c r="H1686" s="53">
        <f t="shared" si="185"/>
        <v>10536201.714917786</v>
      </c>
      <c r="I1686" s="53">
        <f t="shared" si="186"/>
        <v>39.42908048254661</v>
      </c>
      <c r="J1686" s="53">
        <f t="shared" si="187"/>
        <v>11018342.463741379</v>
      </c>
      <c r="K1686" s="53">
        <f t="shared" si="188"/>
        <v>279447.10677741212</v>
      </c>
      <c r="L1686" s="6"/>
    </row>
    <row r="1687" spans="1:12" ht="14.4">
      <c r="A1687" s="52" t="s">
        <v>41</v>
      </c>
      <c r="B1687" s="52" t="s">
        <v>2564</v>
      </c>
      <c r="C1687" s="52">
        <v>140</v>
      </c>
      <c r="D1687" s="52">
        <v>17.579999999999998</v>
      </c>
      <c r="E1687" s="52">
        <f t="shared" si="182"/>
        <v>4019959.9999999995</v>
      </c>
      <c r="F1687" s="52">
        <f t="shared" si="183"/>
        <v>2461.1999999999998</v>
      </c>
      <c r="G1687" s="52">
        <f t="shared" si="184"/>
        <v>73.174999999999997</v>
      </c>
      <c r="H1687" s="53">
        <f t="shared" si="185"/>
        <v>10536201.714917786</v>
      </c>
      <c r="I1687" s="53">
        <f t="shared" si="186"/>
        <v>40.546115837151312</v>
      </c>
      <c r="J1687" s="53">
        <f t="shared" si="187"/>
        <v>11018342.463741379</v>
      </c>
      <c r="K1687" s="53">
        <f t="shared" si="188"/>
        <v>271748.40884871071</v>
      </c>
      <c r="L1687" s="6"/>
    </row>
    <row r="1688" spans="1:12" ht="14.4">
      <c r="A1688" s="52" t="s">
        <v>41</v>
      </c>
      <c r="B1688" s="52" t="s">
        <v>2565</v>
      </c>
      <c r="C1688" s="52">
        <v>140</v>
      </c>
      <c r="D1688" s="52">
        <v>18.68</v>
      </c>
      <c r="E1688" s="52">
        <f t="shared" si="182"/>
        <v>4271493.333333333</v>
      </c>
      <c r="F1688" s="52">
        <f t="shared" si="183"/>
        <v>2615.1999999999998</v>
      </c>
      <c r="G1688" s="52">
        <f t="shared" si="184"/>
        <v>73.174999999999997</v>
      </c>
      <c r="H1688" s="53">
        <f t="shared" si="185"/>
        <v>10536201.714917786</v>
      </c>
      <c r="I1688" s="53">
        <f t="shared" si="186"/>
        <v>41.600851162231187</v>
      </c>
      <c r="J1688" s="53">
        <f t="shared" si="187"/>
        <v>11018342.463741379</v>
      </c>
      <c r="K1688" s="53">
        <f t="shared" si="188"/>
        <v>264858.58235864108</v>
      </c>
      <c r="L1688" s="6"/>
    </row>
    <row r="1689" spans="1:12" ht="14.4">
      <c r="A1689" s="52" t="s">
        <v>41</v>
      </c>
      <c r="B1689" s="52" t="s">
        <v>2566</v>
      </c>
      <c r="C1689" s="52">
        <v>140</v>
      </c>
      <c r="D1689" s="52">
        <v>19.78</v>
      </c>
      <c r="E1689" s="52">
        <f t="shared" si="182"/>
        <v>4523026.666666667</v>
      </c>
      <c r="F1689" s="52">
        <f t="shared" si="183"/>
        <v>2769.2000000000003</v>
      </c>
      <c r="G1689" s="52">
        <f t="shared" si="184"/>
        <v>73.174999999999997</v>
      </c>
      <c r="H1689" s="53">
        <f t="shared" si="185"/>
        <v>10536201.714917786</v>
      </c>
      <c r="I1689" s="53">
        <f t="shared" si="186"/>
        <v>42.589532623570548</v>
      </c>
      <c r="J1689" s="53">
        <f t="shared" si="187"/>
        <v>11018342.463741379</v>
      </c>
      <c r="K1689" s="53">
        <f t="shared" si="188"/>
        <v>258710.10515958187</v>
      </c>
      <c r="L1689" s="6"/>
    </row>
    <row r="1690" spans="1:12" ht="14.4">
      <c r="A1690" s="52" t="s">
        <v>41</v>
      </c>
      <c r="B1690" s="52" t="s">
        <v>2567</v>
      </c>
      <c r="C1690" s="52">
        <v>140</v>
      </c>
      <c r="D1690" s="52">
        <v>20.88</v>
      </c>
      <c r="E1690" s="52">
        <f t="shared" si="182"/>
        <v>4774559.9999999991</v>
      </c>
      <c r="F1690" s="52">
        <f t="shared" si="183"/>
        <v>2923.2</v>
      </c>
      <c r="G1690" s="52">
        <f t="shared" si="184"/>
        <v>73.174999999999997</v>
      </c>
      <c r="H1690" s="53">
        <f t="shared" si="185"/>
        <v>10536201.714917786</v>
      </c>
      <c r="I1690" s="53">
        <f t="shared" si="186"/>
        <v>43.518176857002054</v>
      </c>
      <c r="J1690" s="53">
        <f t="shared" si="187"/>
        <v>11018342.463741379</v>
      </c>
      <c r="K1690" s="53">
        <f t="shared" si="188"/>
        <v>253189.43162409923</v>
      </c>
      <c r="L1690" s="6"/>
    </row>
    <row r="1691" spans="1:12" ht="14.4">
      <c r="A1691" s="52" t="s">
        <v>41</v>
      </c>
      <c r="B1691" s="52" t="s">
        <v>2568</v>
      </c>
      <c r="C1691" s="52">
        <v>140</v>
      </c>
      <c r="D1691" s="52">
        <v>21.98</v>
      </c>
      <c r="E1691" s="52">
        <f t="shared" si="182"/>
        <v>5026093.333333333</v>
      </c>
      <c r="F1691" s="52">
        <f t="shared" si="183"/>
        <v>3077.2000000000003</v>
      </c>
      <c r="G1691" s="52">
        <f t="shared" si="184"/>
        <v>73.174999999999997</v>
      </c>
      <c r="H1691" s="53">
        <f t="shared" si="185"/>
        <v>10536201.714917786</v>
      </c>
      <c r="I1691" s="53">
        <f t="shared" si="186"/>
        <v>44.392091315851204</v>
      </c>
      <c r="J1691" s="53">
        <f t="shared" si="187"/>
        <v>11018342.463741379</v>
      </c>
      <c r="K1691" s="53">
        <f t="shared" si="188"/>
        <v>248205.0774617827</v>
      </c>
      <c r="L1691" s="6"/>
    </row>
    <row r="1692" spans="1:12" ht="14.4">
      <c r="A1692" s="52" t="s">
        <v>41</v>
      </c>
      <c r="B1692" s="52" t="s">
        <v>2569</v>
      </c>
      <c r="C1692" s="52">
        <v>140</v>
      </c>
      <c r="D1692" s="52">
        <v>23.06</v>
      </c>
      <c r="E1692" s="52">
        <f t="shared" si="182"/>
        <v>5273053.333333333</v>
      </c>
      <c r="F1692" s="52">
        <f t="shared" si="183"/>
        <v>3228.3999999999996</v>
      </c>
      <c r="G1692" s="52">
        <f t="shared" si="184"/>
        <v>73.174999999999997</v>
      </c>
      <c r="H1692" s="53">
        <f t="shared" si="185"/>
        <v>10536201.714917786</v>
      </c>
      <c r="I1692" s="53">
        <f t="shared" si="186"/>
        <v>45.201417256018509</v>
      </c>
      <c r="J1692" s="53">
        <f t="shared" si="187"/>
        <v>11018342.463741379</v>
      </c>
      <c r="K1692" s="53">
        <f t="shared" si="188"/>
        <v>243760.99539830914</v>
      </c>
      <c r="L1692" s="6"/>
    </row>
    <row r="1693" spans="1:12" ht="14.4">
      <c r="A1693" s="52" t="s">
        <v>41</v>
      </c>
      <c r="B1693" s="52" t="s">
        <v>2570</v>
      </c>
      <c r="C1693" s="52">
        <v>140</v>
      </c>
      <c r="D1693" s="52">
        <v>24.18</v>
      </c>
      <c r="E1693" s="52">
        <f t="shared" si="182"/>
        <v>5529159.9999999991</v>
      </c>
      <c r="F1693" s="52">
        <f t="shared" si="183"/>
        <v>3385.2</v>
      </c>
      <c r="G1693" s="52">
        <f t="shared" si="184"/>
        <v>73.174999999999997</v>
      </c>
      <c r="H1693" s="53">
        <f t="shared" si="185"/>
        <v>10536201.714917786</v>
      </c>
      <c r="I1693" s="53">
        <f t="shared" si="186"/>
        <v>45.99400685487371</v>
      </c>
      <c r="J1693" s="53">
        <f t="shared" si="187"/>
        <v>11018342.463741379</v>
      </c>
      <c r="K1693" s="53">
        <f t="shared" si="188"/>
        <v>239560.39530341182</v>
      </c>
      <c r="L1693" s="6"/>
    </row>
    <row r="1694" spans="1:12" ht="14.4">
      <c r="A1694" s="52" t="s">
        <v>41</v>
      </c>
      <c r="B1694" s="52" t="s">
        <v>2571</v>
      </c>
      <c r="C1694" s="52">
        <v>140</v>
      </c>
      <c r="D1694" s="52">
        <v>25.28</v>
      </c>
      <c r="E1694" s="52">
        <f t="shared" si="182"/>
        <v>5780693.333333333</v>
      </c>
      <c r="F1694" s="52">
        <f t="shared" si="183"/>
        <v>3539.2000000000003</v>
      </c>
      <c r="G1694" s="52">
        <f t="shared" si="184"/>
        <v>73.174999999999997</v>
      </c>
      <c r="H1694" s="53">
        <f t="shared" si="185"/>
        <v>10536201.714917786</v>
      </c>
      <c r="I1694" s="53">
        <f t="shared" si="186"/>
        <v>46.729908893801671</v>
      </c>
      <c r="J1694" s="53">
        <f t="shared" si="187"/>
        <v>11018342.463741379</v>
      </c>
      <c r="K1694" s="53">
        <f t="shared" si="188"/>
        <v>235787.80110146693</v>
      </c>
      <c r="L1694" s="6"/>
    </row>
    <row r="1695" spans="1:12" ht="14.4">
      <c r="A1695" s="52" t="s">
        <v>41</v>
      </c>
      <c r="B1695" s="52" t="s">
        <v>2572</v>
      </c>
      <c r="C1695" s="52">
        <v>140</v>
      </c>
      <c r="D1695" s="52">
        <v>26.38</v>
      </c>
      <c r="E1695" s="52">
        <f t="shared" si="182"/>
        <v>6032226.666666666</v>
      </c>
      <c r="F1695" s="52">
        <f t="shared" si="183"/>
        <v>3693.2</v>
      </c>
      <c r="G1695" s="52">
        <f t="shared" si="184"/>
        <v>73.174999999999997</v>
      </c>
      <c r="H1695" s="53">
        <f t="shared" si="185"/>
        <v>10536201.714917786</v>
      </c>
      <c r="I1695" s="53">
        <f t="shared" si="186"/>
        <v>47.427013508637309</v>
      </c>
      <c r="J1695" s="53">
        <f t="shared" si="187"/>
        <v>11018342.463741379</v>
      </c>
      <c r="K1695" s="53">
        <f t="shared" si="188"/>
        <v>232322.08078492526</v>
      </c>
      <c r="L1695" s="6"/>
    </row>
    <row r="1696" spans="1:12" ht="14.4">
      <c r="A1696" s="52" t="s">
        <v>41</v>
      </c>
      <c r="B1696" s="52" t="s">
        <v>2573</v>
      </c>
      <c r="C1696" s="52">
        <v>140</v>
      </c>
      <c r="D1696" s="52">
        <v>27.48</v>
      </c>
      <c r="E1696" s="52">
        <f t="shared" si="182"/>
        <v>6283760</v>
      </c>
      <c r="F1696" s="52">
        <f t="shared" si="183"/>
        <v>3847.2000000000003</v>
      </c>
      <c r="G1696" s="52">
        <f t="shared" si="184"/>
        <v>73.174999999999997</v>
      </c>
      <c r="H1696" s="53">
        <f t="shared" si="185"/>
        <v>10536201.714917786</v>
      </c>
      <c r="I1696" s="53">
        <f t="shared" si="186"/>
        <v>48.088310051862251</v>
      </c>
      <c r="J1696" s="53">
        <f t="shared" si="187"/>
        <v>11018342.463741379</v>
      </c>
      <c r="K1696" s="53">
        <f t="shared" si="188"/>
        <v>229127.25466663984</v>
      </c>
      <c r="L1696" s="6"/>
    </row>
    <row r="1697" spans="1:12" ht="14.4">
      <c r="A1697" s="52" t="s">
        <v>41</v>
      </c>
      <c r="B1697" s="52" t="s">
        <v>2574</v>
      </c>
      <c r="C1697" s="52">
        <v>140</v>
      </c>
      <c r="D1697" s="52">
        <v>28.57</v>
      </c>
      <c r="E1697" s="52">
        <f t="shared" si="182"/>
        <v>6533006.666666667</v>
      </c>
      <c r="F1697" s="52">
        <f t="shared" si="183"/>
        <v>3999.8</v>
      </c>
      <c r="G1697" s="52">
        <f t="shared" si="184"/>
        <v>73.174999999999997</v>
      </c>
      <c r="H1697" s="53">
        <f t="shared" si="185"/>
        <v>10536201.714917786</v>
      </c>
      <c r="I1697" s="53">
        <f t="shared" si="186"/>
        <v>48.71091947623853</v>
      </c>
      <c r="J1697" s="53">
        <f t="shared" si="187"/>
        <v>11018342.463741379</v>
      </c>
      <c r="K1697" s="53">
        <f t="shared" si="188"/>
        <v>226198.61382654027</v>
      </c>
      <c r="L1697" s="6"/>
    </row>
    <row r="1698" spans="1:12" ht="14.4">
      <c r="A1698" s="52" t="s">
        <v>41</v>
      </c>
      <c r="B1698" s="52" t="s">
        <v>2575</v>
      </c>
      <c r="C1698" s="52">
        <v>140</v>
      </c>
      <c r="D1698" s="52">
        <v>29.67</v>
      </c>
      <c r="E1698" s="52">
        <f t="shared" si="182"/>
        <v>6784540</v>
      </c>
      <c r="F1698" s="52">
        <f t="shared" si="183"/>
        <v>4153.8</v>
      </c>
      <c r="G1698" s="52">
        <f t="shared" si="184"/>
        <v>73.174999999999997</v>
      </c>
      <c r="H1698" s="53">
        <f t="shared" si="185"/>
        <v>10536201.714917786</v>
      </c>
      <c r="I1698" s="53">
        <f t="shared" si="186"/>
        <v>49.30867562769226</v>
      </c>
      <c r="J1698" s="53">
        <f t="shared" si="187"/>
        <v>11018342.463741379</v>
      </c>
      <c r="K1698" s="53">
        <f t="shared" si="188"/>
        <v>223456.4673149194</v>
      </c>
      <c r="L1698" s="6"/>
    </row>
    <row r="1699" spans="1:12" ht="14.4">
      <c r="A1699" s="52" t="s">
        <v>41</v>
      </c>
      <c r="B1699" s="52" t="s">
        <v>2576</v>
      </c>
      <c r="C1699" s="52">
        <v>140</v>
      </c>
      <c r="D1699" s="52">
        <v>30.77</v>
      </c>
      <c r="E1699" s="52">
        <f t="shared" si="182"/>
        <v>7036073.333333333</v>
      </c>
      <c r="F1699" s="52">
        <f t="shared" si="183"/>
        <v>4307.8</v>
      </c>
      <c r="G1699" s="52">
        <f t="shared" si="184"/>
        <v>73.174999999999997</v>
      </c>
      <c r="H1699" s="53">
        <f t="shared" si="185"/>
        <v>10536201.714917786</v>
      </c>
      <c r="I1699" s="53">
        <f t="shared" si="186"/>
        <v>49.877917315403266</v>
      </c>
      <c r="J1699" s="53">
        <f t="shared" si="187"/>
        <v>11018342.463741379</v>
      </c>
      <c r="K1699" s="53">
        <f t="shared" si="188"/>
        <v>220906.22577656628</v>
      </c>
      <c r="L1699" s="6"/>
    </row>
    <row r="1700" spans="1:12" ht="14.4">
      <c r="A1700" s="52" t="s">
        <v>41</v>
      </c>
      <c r="B1700" s="52" t="s">
        <v>2577</v>
      </c>
      <c r="C1700" s="52">
        <v>140</v>
      </c>
      <c r="D1700" s="52">
        <v>31.87</v>
      </c>
      <c r="E1700" s="52">
        <f t="shared" si="182"/>
        <v>7287606.666666666</v>
      </c>
      <c r="F1700" s="52">
        <f t="shared" si="183"/>
        <v>4461.8</v>
      </c>
      <c r="G1700" s="52">
        <f t="shared" si="184"/>
        <v>73.174999999999997</v>
      </c>
      <c r="H1700" s="53">
        <f t="shared" si="185"/>
        <v>10536201.714917786</v>
      </c>
      <c r="I1700" s="53">
        <f t="shared" si="186"/>
        <v>50.420637325799149</v>
      </c>
      <c r="J1700" s="53">
        <f t="shared" si="187"/>
        <v>11018342.463741379</v>
      </c>
      <c r="K1700" s="53">
        <f t="shared" si="188"/>
        <v>218528.42502852561</v>
      </c>
      <c r="L1700" s="6"/>
    </row>
    <row r="1701" spans="1:12" ht="14.4">
      <c r="A1701" s="52" t="s">
        <v>41</v>
      </c>
      <c r="B1701" s="52" t="s">
        <v>2578</v>
      </c>
      <c r="C1701" s="52">
        <v>140</v>
      </c>
      <c r="D1701" s="52">
        <v>32.97</v>
      </c>
      <c r="E1701" s="52">
        <f t="shared" si="182"/>
        <v>7539139.9999999991</v>
      </c>
      <c r="F1701" s="52">
        <f t="shared" si="183"/>
        <v>4615.8</v>
      </c>
      <c r="G1701" s="52">
        <f t="shared" si="184"/>
        <v>73.174999999999997</v>
      </c>
      <c r="H1701" s="53">
        <f t="shared" si="185"/>
        <v>10536201.714917786</v>
      </c>
      <c r="I1701" s="53">
        <f t="shared" si="186"/>
        <v>50.93864697986762</v>
      </c>
      <c r="J1701" s="53">
        <f t="shared" si="187"/>
        <v>11018342.463741379</v>
      </c>
      <c r="K1701" s="53">
        <f t="shared" si="188"/>
        <v>216306.14704187444</v>
      </c>
      <c r="L1701" s="6"/>
    </row>
    <row r="1702" spans="1:12" ht="14.4">
      <c r="A1702" s="52" t="s">
        <v>41</v>
      </c>
      <c r="B1702" s="52" t="s">
        <v>2579</v>
      </c>
      <c r="C1702" s="52">
        <v>140</v>
      </c>
      <c r="D1702" s="52">
        <v>34.07</v>
      </c>
      <c r="E1702" s="52">
        <f t="shared" si="182"/>
        <v>7790673.333333333</v>
      </c>
      <c r="F1702" s="52">
        <f t="shared" si="183"/>
        <v>4769.8</v>
      </c>
      <c r="G1702" s="52">
        <f t="shared" si="184"/>
        <v>73.174999999999997</v>
      </c>
      <c r="H1702" s="53">
        <f t="shared" si="185"/>
        <v>10536201.714917786</v>
      </c>
      <c r="I1702" s="53">
        <f t="shared" si="186"/>
        <v>51.433596328959617</v>
      </c>
      <c r="J1702" s="53">
        <f t="shared" si="187"/>
        <v>11018342.463741379</v>
      </c>
      <c r="K1702" s="53">
        <f t="shared" si="188"/>
        <v>214224.61679074765</v>
      </c>
      <c r="L1702" s="6"/>
    </row>
    <row r="1703" spans="1:12" ht="14.4">
      <c r="A1703" s="52" t="s">
        <v>41</v>
      </c>
      <c r="B1703" s="52" t="s">
        <v>2580</v>
      </c>
      <c r="C1703" s="52">
        <v>140</v>
      </c>
      <c r="D1703" s="52">
        <v>35.17</v>
      </c>
      <c r="E1703" s="52">
        <f t="shared" si="182"/>
        <v>8042206.666666666</v>
      </c>
      <c r="F1703" s="52">
        <f t="shared" si="183"/>
        <v>4923.8</v>
      </c>
      <c r="G1703" s="52">
        <f t="shared" si="184"/>
        <v>73.174999999999997</v>
      </c>
      <c r="H1703" s="53">
        <f t="shared" si="185"/>
        <v>10536201.714917786</v>
      </c>
      <c r="I1703" s="53">
        <f t="shared" si="186"/>
        <v>51.90699171214262</v>
      </c>
      <c r="J1703" s="53">
        <f t="shared" si="187"/>
        <v>11018342.463741379</v>
      </c>
      <c r="K1703" s="53">
        <f t="shared" si="188"/>
        <v>212270.87335064833</v>
      </c>
      <c r="L1703" s="6"/>
    </row>
    <row r="1704" spans="1:12" ht="14.4">
      <c r="A1704" s="52" t="s">
        <v>41</v>
      </c>
      <c r="B1704" s="52" t="s">
        <v>2581</v>
      </c>
      <c r="C1704" s="52">
        <v>140</v>
      </c>
      <c r="D1704" s="52">
        <v>36.270000000000003</v>
      </c>
      <c r="E1704" s="52">
        <f t="shared" si="182"/>
        <v>8293740</v>
      </c>
      <c r="F1704" s="52">
        <f t="shared" si="183"/>
        <v>5077.8</v>
      </c>
      <c r="G1704" s="52">
        <f t="shared" si="184"/>
        <v>73.174999999999997</v>
      </c>
      <c r="H1704" s="53">
        <f t="shared" si="185"/>
        <v>10536201.714917786</v>
      </c>
      <c r="I1704" s="53">
        <f t="shared" si="186"/>
        <v>52.360211068680329</v>
      </c>
      <c r="J1704" s="53">
        <f t="shared" si="187"/>
        <v>11018342.463741379</v>
      </c>
      <c r="K1704" s="53">
        <f t="shared" si="188"/>
        <v>210433.49976738513</v>
      </c>
      <c r="L1704" s="6"/>
    </row>
    <row r="1705" spans="1:12" ht="14.4">
      <c r="A1705" s="52" t="s">
        <v>41</v>
      </c>
      <c r="B1705" s="52" t="s">
        <v>2582</v>
      </c>
      <c r="C1705" s="52">
        <v>140</v>
      </c>
      <c r="D1705" s="52">
        <v>37.369999999999997</v>
      </c>
      <c r="E1705" s="52">
        <f t="shared" si="182"/>
        <v>8545273.3333333321</v>
      </c>
      <c r="F1705" s="52">
        <f t="shared" si="183"/>
        <v>5231.7999999999993</v>
      </c>
      <c r="G1705" s="52">
        <f t="shared" si="184"/>
        <v>73.174999999999997</v>
      </c>
      <c r="H1705" s="53">
        <f t="shared" si="185"/>
        <v>10536201.714917786</v>
      </c>
      <c r="I1705" s="53">
        <f t="shared" si="186"/>
        <v>52.794517333517753</v>
      </c>
      <c r="J1705" s="53">
        <f t="shared" si="187"/>
        <v>11018342.463741379</v>
      </c>
      <c r="K1705" s="53">
        <f t="shared" si="188"/>
        <v>208702.39979911974</v>
      </c>
      <c r="L1705" s="6"/>
    </row>
    <row r="1706" spans="1:12" ht="14.4">
      <c r="A1706" s="52" t="s">
        <v>41</v>
      </c>
      <c r="B1706" s="52" t="s">
        <v>2583</v>
      </c>
      <c r="C1706" s="52">
        <v>140</v>
      </c>
      <c r="D1706" s="52">
        <v>38.47</v>
      </c>
      <c r="E1706" s="52">
        <f t="shared" si="182"/>
        <v>8796806.666666666</v>
      </c>
      <c r="F1706" s="52">
        <f t="shared" si="183"/>
        <v>5385.8</v>
      </c>
      <c r="G1706" s="52">
        <f t="shared" si="184"/>
        <v>73.174999999999997</v>
      </c>
      <c r="H1706" s="53">
        <f t="shared" si="185"/>
        <v>10536201.714917786</v>
      </c>
      <c r="I1706" s="53">
        <f t="shared" si="186"/>
        <v>53.211070190039607</v>
      </c>
      <c r="J1706" s="53">
        <f t="shared" si="187"/>
        <v>11018342.463741379</v>
      </c>
      <c r="K1706" s="53">
        <f t="shared" si="188"/>
        <v>207068.61230924583</v>
      </c>
      <c r="L1706" s="6"/>
    </row>
    <row r="1707" spans="1:12" ht="14.4">
      <c r="A1707" s="52" t="s">
        <v>41</v>
      </c>
      <c r="B1707" s="52" t="s">
        <v>2584</v>
      </c>
      <c r="C1707" s="52">
        <v>140</v>
      </c>
      <c r="D1707" s="52">
        <v>39.56</v>
      </c>
      <c r="E1707" s="52">
        <f t="shared" si="182"/>
        <v>9046053.333333334</v>
      </c>
      <c r="F1707" s="52">
        <f t="shared" si="183"/>
        <v>5538.4000000000005</v>
      </c>
      <c r="G1707" s="52">
        <f t="shared" si="184"/>
        <v>73.174999999999997</v>
      </c>
      <c r="H1707" s="53">
        <f t="shared" si="185"/>
        <v>10536201.714917786</v>
      </c>
      <c r="I1707" s="53">
        <f t="shared" si="186"/>
        <v>53.607373424141997</v>
      </c>
      <c r="J1707" s="53">
        <f t="shared" si="187"/>
        <v>11018342.463741379</v>
      </c>
      <c r="K1707" s="53">
        <f t="shared" si="188"/>
        <v>205537.81616129854</v>
      </c>
      <c r="L1707" s="6"/>
    </row>
    <row r="1708" spans="1:12" ht="14.4">
      <c r="A1708" s="52" t="s">
        <v>41</v>
      </c>
      <c r="B1708" s="52" t="s">
        <v>2585</v>
      </c>
      <c r="C1708" s="52">
        <v>140</v>
      </c>
      <c r="D1708" s="52">
        <v>40.659999999999997</v>
      </c>
      <c r="E1708" s="52">
        <f t="shared" si="182"/>
        <v>9297586.6666666642</v>
      </c>
      <c r="F1708" s="52">
        <f t="shared" si="183"/>
        <v>5692.4</v>
      </c>
      <c r="G1708" s="52">
        <f t="shared" si="184"/>
        <v>73.174999999999997</v>
      </c>
      <c r="H1708" s="53">
        <f t="shared" si="185"/>
        <v>10536201.714917786</v>
      </c>
      <c r="I1708" s="53">
        <f t="shared" si="186"/>
        <v>53.991674556424229</v>
      </c>
      <c r="J1708" s="53">
        <f t="shared" si="187"/>
        <v>11018342.463741379</v>
      </c>
      <c r="K1708" s="53">
        <f t="shared" si="188"/>
        <v>204074.84217268744</v>
      </c>
      <c r="L1708" s="6"/>
    </row>
    <row r="1709" spans="1:12" ht="14.4">
      <c r="A1709" s="52" t="s">
        <v>41</v>
      </c>
      <c r="B1709" s="52" t="s">
        <v>2586</v>
      </c>
      <c r="C1709" s="52">
        <v>140</v>
      </c>
      <c r="D1709" s="52">
        <v>41.76</v>
      </c>
      <c r="E1709" s="52">
        <f t="shared" si="182"/>
        <v>9549119.9999999981</v>
      </c>
      <c r="F1709" s="52">
        <f t="shared" si="183"/>
        <v>5846.4</v>
      </c>
      <c r="G1709" s="52">
        <f t="shared" si="184"/>
        <v>73.174999999999997</v>
      </c>
      <c r="H1709" s="53">
        <f t="shared" si="185"/>
        <v>10536201.714917786</v>
      </c>
      <c r="I1709" s="53">
        <f t="shared" si="186"/>
        <v>54.361171368799766</v>
      </c>
      <c r="J1709" s="53">
        <f t="shared" si="187"/>
        <v>11018342.463741379</v>
      </c>
      <c r="K1709" s="53">
        <f t="shared" si="188"/>
        <v>202687.73071481832</v>
      </c>
      <c r="L1709" s="6"/>
    </row>
    <row r="1710" spans="1:12" ht="14.4">
      <c r="A1710" s="52" t="s">
        <v>41</v>
      </c>
      <c r="B1710" s="52" t="s">
        <v>2587</v>
      </c>
      <c r="C1710" s="52">
        <v>140</v>
      </c>
      <c r="D1710" s="52">
        <v>42.86</v>
      </c>
      <c r="E1710" s="52">
        <f t="shared" si="182"/>
        <v>9800653.3333333321</v>
      </c>
      <c r="F1710" s="52">
        <f t="shared" si="183"/>
        <v>6000.4</v>
      </c>
      <c r="G1710" s="52">
        <f t="shared" si="184"/>
        <v>73.174999999999997</v>
      </c>
      <c r="H1710" s="53">
        <f t="shared" si="185"/>
        <v>10536201.714917786</v>
      </c>
      <c r="I1710" s="53">
        <f t="shared" si="186"/>
        <v>54.716703149164218</v>
      </c>
      <c r="J1710" s="53">
        <f t="shared" si="187"/>
        <v>11018342.463741379</v>
      </c>
      <c r="K1710" s="53">
        <f t="shared" si="188"/>
        <v>201370.73013525817</v>
      </c>
      <c r="L1710" s="6"/>
    </row>
    <row r="1711" spans="1:12" ht="14.4">
      <c r="A1711" s="52" t="s">
        <v>41</v>
      </c>
      <c r="B1711" s="52" t="s">
        <v>2588</v>
      </c>
      <c r="C1711" s="52">
        <v>140</v>
      </c>
      <c r="D1711" s="52">
        <v>43.96</v>
      </c>
      <c r="E1711" s="52">
        <f t="shared" si="182"/>
        <v>10052186.666666666</v>
      </c>
      <c r="F1711" s="52">
        <f t="shared" si="183"/>
        <v>6154.4000000000005</v>
      </c>
      <c r="G1711" s="52">
        <f t="shared" si="184"/>
        <v>73.174999999999997</v>
      </c>
      <c r="H1711" s="53">
        <f t="shared" si="185"/>
        <v>10536201.714917786</v>
      </c>
      <c r="I1711" s="53">
        <f t="shared" si="186"/>
        <v>55.059046920733884</v>
      </c>
      <c r="J1711" s="53">
        <f t="shared" si="187"/>
        <v>11018342.463741379</v>
      </c>
      <c r="K1711" s="53">
        <f t="shared" si="188"/>
        <v>200118.65587873338</v>
      </c>
      <c r="L1711" s="6"/>
    </row>
    <row r="1712" spans="1:12" ht="14.4">
      <c r="A1712" s="52" t="s">
        <v>41</v>
      </c>
      <c r="B1712" s="52" t="s">
        <v>2589</v>
      </c>
      <c r="C1712" s="52">
        <v>140</v>
      </c>
      <c r="D1712" s="52">
        <v>45.06</v>
      </c>
      <c r="E1712" s="52">
        <f t="shared" si="182"/>
        <v>10303720</v>
      </c>
      <c r="F1712" s="52">
        <f t="shared" si="183"/>
        <v>6308.4000000000005</v>
      </c>
      <c r="G1712" s="52">
        <f t="shared" si="184"/>
        <v>73.174999999999997</v>
      </c>
      <c r="H1712" s="53">
        <f t="shared" si="185"/>
        <v>10536201.714917786</v>
      </c>
      <c r="I1712" s="53">
        <f t="shared" si="186"/>
        <v>55.388923110981573</v>
      </c>
      <c r="J1712" s="53">
        <f t="shared" si="187"/>
        <v>11018342.463741379</v>
      </c>
      <c r="K1712" s="53">
        <f t="shared" si="188"/>
        <v>198926.82227571326</v>
      </c>
      <c r="L1712" s="6"/>
    </row>
    <row r="1713" spans="1:12" ht="14.4">
      <c r="A1713" s="52" t="s">
        <v>41</v>
      </c>
      <c r="B1713" s="52" t="s">
        <v>2590</v>
      </c>
      <c r="C1713" s="52">
        <v>140</v>
      </c>
      <c r="D1713" s="52">
        <v>46.16</v>
      </c>
      <c r="E1713" s="52">
        <f t="shared" si="182"/>
        <v>10555253.333333332</v>
      </c>
      <c r="F1713" s="52">
        <f t="shared" si="183"/>
        <v>6462.4</v>
      </c>
      <c r="G1713" s="52">
        <f t="shared" si="184"/>
        <v>73.174999999999997</v>
      </c>
      <c r="H1713" s="53">
        <f t="shared" si="185"/>
        <v>10536201.714917786</v>
      </c>
      <c r="I1713" s="53">
        <f t="shared" si="186"/>
        <v>55.707000612289605</v>
      </c>
      <c r="J1713" s="53">
        <f t="shared" si="187"/>
        <v>11018342.463741379</v>
      </c>
      <c r="K1713" s="53">
        <f t="shared" si="188"/>
        <v>197790.98394521364</v>
      </c>
      <c r="L1713" s="6"/>
    </row>
    <row r="1714" spans="1:12" ht="14.4">
      <c r="A1714" s="52" t="s">
        <v>41</v>
      </c>
      <c r="B1714" s="52" t="s">
        <v>2591</v>
      </c>
      <c r="C1714" s="52">
        <v>140</v>
      </c>
      <c r="D1714" s="52">
        <v>47.26</v>
      </c>
      <c r="E1714" s="52">
        <f t="shared" si="182"/>
        <v>10806786.666666666</v>
      </c>
      <c r="F1714" s="52">
        <f t="shared" si="183"/>
        <v>6616.4</v>
      </c>
      <c r="G1714" s="52">
        <f t="shared" si="184"/>
        <v>73.174999999999997</v>
      </c>
      <c r="H1714" s="53">
        <f t="shared" si="185"/>
        <v>10536201.714917786</v>
      </c>
      <c r="I1714" s="53">
        <f t="shared" si="186"/>
        <v>56.013901309129785</v>
      </c>
      <c r="J1714" s="53">
        <f t="shared" si="187"/>
        <v>11018342.463741379</v>
      </c>
      <c r="K1714" s="53">
        <f t="shared" si="188"/>
        <v>196707.28526715713</v>
      </c>
      <c r="L1714" s="6"/>
    </row>
    <row r="1715" spans="1:12" ht="14.4">
      <c r="A1715" s="52" t="s">
        <v>41</v>
      </c>
      <c r="B1715" s="52" t="s">
        <v>2592</v>
      </c>
      <c r="C1715" s="52">
        <v>140</v>
      </c>
      <c r="D1715" s="52">
        <v>48.36</v>
      </c>
      <c r="E1715" s="52">
        <f t="shared" si="182"/>
        <v>11058319.999999998</v>
      </c>
      <c r="F1715" s="52">
        <f t="shared" si="183"/>
        <v>6770.4</v>
      </c>
      <c r="G1715" s="52">
        <f t="shared" si="184"/>
        <v>73.174999999999997</v>
      </c>
      <c r="H1715" s="53">
        <f t="shared" si="185"/>
        <v>10536201.714917786</v>
      </c>
      <c r="I1715" s="53">
        <f t="shared" si="186"/>
        <v>56.310204136246597</v>
      </c>
      <c r="J1715" s="53">
        <f t="shared" si="187"/>
        <v>11018342.463741379</v>
      </c>
      <c r="K1715" s="53">
        <f t="shared" si="188"/>
        <v>195672.21665689055</v>
      </c>
      <c r="L1715" s="6"/>
    </row>
    <row r="1716" spans="1:12" ht="14.4">
      <c r="A1716" s="52" t="s">
        <v>41</v>
      </c>
      <c r="B1716" s="52" t="s">
        <v>2593</v>
      </c>
      <c r="C1716" s="52">
        <v>140</v>
      </c>
      <c r="D1716" s="52">
        <v>49.46</v>
      </c>
      <c r="E1716" s="52">
        <f t="shared" si="182"/>
        <v>11309853.333333332</v>
      </c>
      <c r="F1716" s="52">
        <f t="shared" si="183"/>
        <v>6924.4000000000005</v>
      </c>
      <c r="G1716" s="52">
        <f t="shared" si="184"/>
        <v>73.174999999999997</v>
      </c>
      <c r="H1716" s="53">
        <f t="shared" si="185"/>
        <v>10536201.714917786</v>
      </c>
      <c r="I1716" s="53">
        <f t="shared" si="186"/>
        <v>56.596448723565594</v>
      </c>
      <c r="J1716" s="53">
        <f t="shared" si="187"/>
        <v>11018342.463741379</v>
      </c>
      <c r="K1716" s="53">
        <f t="shared" si="188"/>
        <v>194682.57659695824</v>
      </c>
      <c r="L1716" s="6"/>
    </row>
    <row r="1717" spans="1:12" ht="14.4">
      <c r="A1717" s="52" t="s">
        <v>41</v>
      </c>
      <c r="B1717" s="52" t="s">
        <v>2594</v>
      </c>
      <c r="C1717" s="52">
        <v>150</v>
      </c>
      <c r="D1717" s="52">
        <v>1.1779999999999999</v>
      </c>
      <c r="E1717" s="52">
        <f t="shared" si="182"/>
        <v>331312.49999999994</v>
      </c>
      <c r="F1717" s="52">
        <f t="shared" si="183"/>
        <v>176.7</v>
      </c>
      <c r="G1717" s="52">
        <f t="shared" si="184"/>
        <v>78.174999999999997</v>
      </c>
      <c r="H1717" s="53">
        <f t="shared" si="185"/>
        <v>12094103.455683937</v>
      </c>
      <c r="I1717" s="53">
        <f t="shared" si="186"/>
        <v>8.8735675149315689</v>
      </c>
      <c r="J1717" s="53">
        <f t="shared" si="187"/>
        <v>12576244.20450753</v>
      </c>
      <c r="K1717" s="53">
        <f t="shared" si="188"/>
        <v>1417270.357536071</v>
      </c>
      <c r="L1717" s="6"/>
    </row>
    <row r="1718" spans="1:12" ht="14.4">
      <c r="A1718" s="52" t="s">
        <v>41</v>
      </c>
      <c r="B1718" s="52" t="s">
        <v>2595</v>
      </c>
      <c r="C1718" s="52">
        <v>150</v>
      </c>
      <c r="D1718" s="52">
        <v>2.355</v>
      </c>
      <c r="E1718" s="52">
        <f t="shared" si="182"/>
        <v>662343.74999999988</v>
      </c>
      <c r="F1718" s="52">
        <f t="shared" si="183"/>
        <v>353.25</v>
      </c>
      <c r="G1718" s="52">
        <f t="shared" si="184"/>
        <v>78.174999999999997</v>
      </c>
      <c r="H1718" s="53">
        <f t="shared" si="185"/>
        <v>12094103.455683937</v>
      </c>
      <c r="I1718" s="53">
        <f t="shared" si="186"/>
        <v>13.76345978480493</v>
      </c>
      <c r="J1718" s="53">
        <f t="shared" si="187"/>
        <v>12576244.20450753</v>
      </c>
      <c r="K1718" s="53">
        <f t="shared" si="188"/>
        <v>913741.48659858736</v>
      </c>
      <c r="L1718" s="6"/>
    </row>
    <row r="1719" spans="1:12" ht="14.4">
      <c r="A1719" s="52" t="s">
        <v>41</v>
      </c>
      <c r="B1719" s="52" t="s">
        <v>2596</v>
      </c>
      <c r="C1719" s="52">
        <v>150</v>
      </c>
      <c r="D1719" s="52">
        <v>3.5329999999999999</v>
      </c>
      <c r="E1719" s="52">
        <f t="shared" si="182"/>
        <v>993656.25</v>
      </c>
      <c r="F1719" s="52">
        <f t="shared" si="183"/>
        <v>529.94999999999993</v>
      </c>
      <c r="G1719" s="52">
        <f t="shared" si="184"/>
        <v>78.174999999999997</v>
      </c>
      <c r="H1719" s="53">
        <f t="shared" si="185"/>
        <v>12094103.455683937</v>
      </c>
      <c r="I1719" s="53">
        <f t="shared" si="186"/>
        <v>18.012143071681791</v>
      </c>
      <c r="J1719" s="53">
        <f t="shared" si="187"/>
        <v>12576244.20450753</v>
      </c>
      <c r="K1719" s="53">
        <f t="shared" si="188"/>
        <v>698209.21111156198</v>
      </c>
      <c r="L1719" s="6"/>
    </row>
    <row r="1720" spans="1:12" ht="14.4">
      <c r="A1720" s="52" t="s">
        <v>41</v>
      </c>
      <c r="B1720" s="52" t="s">
        <v>2597</v>
      </c>
      <c r="C1720" s="52">
        <v>150</v>
      </c>
      <c r="D1720" s="52">
        <v>4.71</v>
      </c>
      <c r="E1720" s="52">
        <f t="shared" si="182"/>
        <v>1324687.4999999998</v>
      </c>
      <c r="F1720" s="52">
        <f t="shared" si="183"/>
        <v>706.5</v>
      </c>
      <c r="G1720" s="52">
        <f t="shared" si="184"/>
        <v>78.174999999999997</v>
      </c>
      <c r="H1720" s="53">
        <f t="shared" si="185"/>
        <v>12094103.455683937</v>
      </c>
      <c r="I1720" s="53">
        <f t="shared" si="186"/>
        <v>21.732045794656479</v>
      </c>
      <c r="J1720" s="53">
        <f t="shared" si="187"/>
        <v>12576244.20450753</v>
      </c>
      <c r="K1720" s="53">
        <f t="shared" si="188"/>
        <v>578695.82658434322</v>
      </c>
      <c r="L1720" s="6"/>
    </row>
    <row r="1721" spans="1:12" ht="14.4">
      <c r="A1721" s="52" t="s">
        <v>41</v>
      </c>
      <c r="B1721" s="52" t="s">
        <v>2598</v>
      </c>
      <c r="C1721" s="52">
        <v>150</v>
      </c>
      <c r="D1721" s="52">
        <v>5.8869999999999996</v>
      </c>
      <c r="E1721" s="52">
        <f t="shared" si="182"/>
        <v>1655718.7499999998</v>
      </c>
      <c r="F1721" s="52">
        <f t="shared" si="183"/>
        <v>883.05</v>
      </c>
      <c r="G1721" s="52">
        <f t="shared" si="184"/>
        <v>78.174999999999997</v>
      </c>
      <c r="H1721" s="53">
        <f t="shared" si="185"/>
        <v>12094103.455683937</v>
      </c>
      <c r="I1721" s="53">
        <f t="shared" si="186"/>
        <v>25.018727525177862</v>
      </c>
      <c r="J1721" s="53">
        <f t="shared" si="187"/>
        <v>12576244.20450753</v>
      </c>
      <c r="K1721" s="53">
        <f t="shared" si="188"/>
        <v>502673.21516856895</v>
      </c>
      <c r="L1721" s="6"/>
    </row>
    <row r="1722" spans="1:12" ht="14.4">
      <c r="A1722" s="52" t="s">
        <v>41</v>
      </c>
      <c r="B1722" s="52" t="s">
        <v>2599</v>
      </c>
      <c r="C1722" s="52">
        <v>150</v>
      </c>
      <c r="D1722" s="52">
        <v>7.0650000000000004</v>
      </c>
      <c r="E1722" s="52">
        <f t="shared" si="182"/>
        <v>1987031.25</v>
      </c>
      <c r="F1722" s="52">
        <f t="shared" si="183"/>
        <v>1059.75</v>
      </c>
      <c r="G1722" s="52">
        <f t="shared" si="184"/>
        <v>78.174999999999997</v>
      </c>
      <c r="H1722" s="53">
        <f t="shared" si="185"/>
        <v>12094103.455683937</v>
      </c>
      <c r="I1722" s="53">
        <f t="shared" si="186"/>
        <v>27.94605174757443</v>
      </c>
      <c r="J1722" s="53">
        <f t="shared" si="187"/>
        <v>12576244.20450753</v>
      </c>
      <c r="K1722" s="53">
        <f t="shared" si="188"/>
        <v>450018.6401321998</v>
      </c>
      <c r="L1722" s="6"/>
    </row>
    <row r="1723" spans="1:12" ht="14.4">
      <c r="A1723" s="52" t="s">
        <v>41</v>
      </c>
      <c r="B1723" s="52" t="s">
        <v>2600</v>
      </c>
      <c r="C1723" s="52">
        <v>150</v>
      </c>
      <c r="D1723" s="52">
        <v>8.2420000000000009</v>
      </c>
      <c r="E1723" s="52">
        <f t="shared" si="182"/>
        <v>2318062.5000000005</v>
      </c>
      <c r="F1723" s="52">
        <f t="shared" si="183"/>
        <v>1236.3000000000002</v>
      </c>
      <c r="G1723" s="52">
        <f t="shared" si="184"/>
        <v>78.174999999999997</v>
      </c>
      <c r="H1723" s="53">
        <f t="shared" si="185"/>
        <v>12094103.455683937</v>
      </c>
      <c r="I1723" s="53">
        <f t="shared" si="186"/>
        <v>30.565678815152904</v>
      </c>
      <c r="J1723" s="53">
        <f t="shared" si="187"/>
        <v>12576244.20450753</v>
      </c>
      <c r="K1723" s="53">
        <f t="shared" si="188"/>
        <v>411449.85788023361</v>
      </c>
      <c r="L1723" s="6"/>
    </row>
    <row r="1724" spans="1:12" ht="14.4">
      <c r="A1724" s="52" t="s">
        <v>41</v>
      </c>
      <c r="B1724" s="52" t="s">
        <v>2601</v>
      </c>
      <c r="C1724" s="52">
        <v>150</v>
      </c>
      <c r="D1724" s="52">
        <v>9.42</v>
      </c>
      <c r="E1724" s="52">
        <f t="shared" si="182"/>
        <v>2649374.9999999995</v>
      </c>
      <c r="F1724" s="52">
        <f t="shared" si="183"/>
        <v>1413</v>
      </c>
      <c r="G1724" s="52">
        <f t="shared" si="184"/>
        <v>78.174999999999997</v>
      </c>
      <c r="H1724" s="53">
        <f t="shared" si="185"/>
        <v>12094103.455683937</v>
      </c>
      <c r="I1724" s="53">
        <f t="shared" si="186"/>
        <v>32.927509237069721</v>
      </c>
      <c r="J1724" s="53">
        <f t="shared" si="187"/>
        <v>12576244.20450753</v>
      </c>
      <c r="K1724" s="53">
        <f t="shared" si="188"/>
        <v>381937.3070086097</v>
      </c>
      <c r="L1724" s="6"/>
    </row>
    <row r="1725" spans="1:12" ht="14.4">
      <c r="A1725" s="52" t="s">
        <v>41</v>
      </c>
      <c r="B1725" s="52" t="s">
        <v>2602</v>
      </c>
      <c r="C1725" s="52">
        <v>150</v>
      </c>
      <c r="D1725" s="52">
        <v>10.6</v>
      </c>
      <c r="E1725" s="52">
        <f t="shared" si="182"/>
        <v>2981250</v>
      </c>
      <c r="F1725" s="52">
        <f t="shared" si="183"/>
        <v>1590</v>
      </c>
      <c r="G1725" s="52">
        <f t="shared" si="184"/>
        <v>78.174999999999997</v>
      </c>
      <c r="H1725" s="53">
        <f t="shared" si="185"/>
        <v>12094103.455683937</v>
      </c>
      <c r="I1725" s="53">
        <f t="shared" si="186"/>
        <v>35.069540094706596</v>
      </c>
      <c r="J1725" s="53">
        <f t="shared" si="187"/>
        <v>12576244.20450753</v>
      </c>
      <c r="K1725" s="53">
        <f t="shared" si="188"/>
        <v>358608.75764395297</v>
      </c>
      <c r="L1725" s="6"/>
    </row>
    <row r="1726" spans="1:12" ht="14.4">
      <c r="A1726" s="52" t="s">
        <v>41</v>
      </c>
      <c r="B1726" s="52" t="s">
        <v>2603</v>
      </c>
      <c r="C1726" s="52">
        <v>150</v>
      </c>
      <c r="D1726" s="52">
        <v>11.77</v>
      </c>
      <c r="E1726" s="52">
        <f t="shared" si="182"/>
        <v>3310312.4999999995</v>
      </c>
      <c r="F1726" s="52">
        <f t="shared" si="183"/>
        <v>1765.5</v>
      </c>
      <c r="G1726" s="52">
        <f t="shared" si="184"/>
        <v>78.174999999999997</v>
      </c>
      <c r="H1726" s="53">
        <f t="shared" si="185"/>
        <v>12094103.455683937</v>
      </c>
      <c r="I1726" s="53">
        <f t="shared" si="186"/>
        <v>37.002157677371216</v>
      </c>
      <c r="J1726" s="53">
        <f t="shared" si="187"/>
        <v>12576244.20450753</v>
      </c>
      <c r="K1726" s="53">
        <f t="shared" si="188"/>
        <v>339878.671783472</v>
      </c>
      <c r="L1726" s="6"/>
    </row>
    <row r="1727" spans="1:12" ht="14.4">
      <c r="A1727" s="52" t="s">
        <v>41</v>
      </c>
      <c r="B1727" s="52" t="s">
        <v>2604</v>
      </c>
      <c r="C1727" s="52">
        <v>150</v>
      </c>
      <c r="D1727" s="52">
        <v>12.95</v>
      </c>
      <c r="E1727" s="52">
        <f t="shared" si="182"/>
        <v>3642187.5</v>
      </c>
      <c r="F1727" s="52">
        <f t="shared" si="183"/>
        <v>1942.5</v>
      </c>
      <c r="G1727" s="52">
        <f t="shared" si="184"/>
        <v>78.174999999999997</v>
      </c>
      <c r="H1727" s="53">
        <f t="shared" si="185"/>
        <v>12094103.455683937</v>
      </c>
      <c r="I1727" s="53">
        <f t="shared" si="186"/>
        <v>38.783362347860027</v>
      </c>
      <c r="J1727" s="53">
        <f t="shared" si="187"/>
        <v>12576244.20450753</v>
      </c>
      <c r="K1727" s="53">
        <f t="shared" si="188"/>
        <v>324269.05361395149</v>
      </c>
      <c r="L1727" s="6"/>
    </row>
    <row r="1728" spans="1:12" ht="14.4">
      <c r="A1728" s="52" t="s">
        <v>41</v>
      </c>
      <c r="B1728" s="52" t="s">
        <v>2605</v>
      </c>
      <c r="C1728" s="52">
        <v>150</v>
      </c>
      <c r="D1728" s="52">
        <v>14.13</v>
      </c>
      <c r="E1728" s="52">
        <f t="shared" si="182"/>
        <v>3974062.5</v>
      </c>
      <c r="F1728" s="52">
        <f t="shared" si="183"/>
        <v>2119.5</v>
      </c>
      <c r="G1728" s="52">
        <f t="shared" si="184"/>
        <v>78.174999999999997</v>
      </c>
      <c r="H1728" s="53">
        <f t="shared" si="185"/>
        <v>12094103.455683937</v>
      </c>
      <c r="I1728" s="53">
        <f t="shared" si="186"/>
        <v>40.416842168176771</v>
      </c>
      <c r="J1728" s="53">
        <f t="shared" si="187"/>
        <v>12576244.20450753</v>
      </c>
      <c r="K1728" s="53">
        <f t="shared" si="188"/>
        <v>311163.45389323257</v>
      </c>
      <c r="L1728" s="6"/>
    </row>
    <row r="1729" spans="1:12" ht="14.4">
      <c r="A1729" s="52" t="s">
        <v>41</v>
      </c>
      <c r="B1729" s="52" t="s">
        <v>2606</v>
      </c>
      <c r="C1729" s="52">
        <v>150</v>
      </c>
      <c r="D1729" s="52">
        <v>15.31</v>
      </c>
      <c r="E1729" s="52">
        <f t="shared" si="182"/>
        <v>4305937.5</v>
      </c>
      <c r="F1729" s="52">
        <f t="shared" si="183"/>
        <v>2296.5</v>
      </c>
      <c r="G1729" s="52">
        <f t="shared" si="184"/>
        <v>78.174999999999997</v>
      </c>
      <c r="H1729" s="53">
        <f t="shared" si="185"/>
        <v>12094103.455683937</v>
      </c>
      <c r="I1729" s="53">
        <f t="shared" si="186"/>
        <v>41.920242832709327</v>
      </c>
      <c r="J1729" s="53">
        <f t="shared" si="187"/>
        <v>12576244.20450753</v>
      </c>
      <c r="K1729" s="53">
        <f t="shared" si="188"/>
        <v>300004.08763602388</v>
      </c>
      <c r="L1729" s="6"/>
    </row>
    <row r="1730" spans="1:12" ht="14.4">
      <c r="A1730" s="52" t="s">
        <v>41</v>
      </c>
      <c r="B1730" s="52" t="s">
        <v>2607</v>
      </c>
      <c r="C1730" s="52">
        <v>150</v>
      </c>
      <c r="D1730" s="52">
        <v>16.48</v>
      </c>
      <c r="E1730" s="52">
        <f t="shared" si="182"/>
        <v>4635000</v>
      </c>
      <c r="F1730" s="52">
        <f t="shared" si="183"/>
        <v>2472</v>
      </c>
      <c r="G1730" s="52">
        <f t="shared" si="184"/>
        <v>78.174999999999997</v>
      </c>
      <c r="H1730" s="53">
        <f t="shared" si="185"/>
        <v>12094103.455683937</v>
      </c>
      <c r="I1730" s="53">
        <f t="shared" si="186"/>
        <v>43.297189162293385</v>
      </c>
      <c r="J1730" s="53">
        <f t="shared" si="187"/>
        <v>12576244.20450753</v>
      </c>
      <c r="K1730" s="53">
        <f t="shared" si="188"/>
        <v>290463.29445006832</v>
      </c>
      <c r="L1730" s="6"/>
    </row>
    <row r="1731" spans="1:12" ht="14.4">
      <c r="A1731" s="52" t="s">
        <v>41</v>
      </c>
      <c r="B1731" s="52" t="s">
        <v>2608</v>
      </c>
      <c r="C1731" s="52">
        <v>150</v>
      </c>
      <c r="D1731" s="52">
        <v>17.649999999999999</v>
      </c>
      <c r="E1731" s="52">
        <f t="shared" ref="E1731:E1794" si="189">(1/12)*D1731*(C1731)^3</f>
        <v>4964062.5</v>
      </c>
      <c r="F1731" s="52">
        <f t="shared" ref="F1731:F1794" si="190">(C1731*D1731)</f>
        <v>2647.5</v>
      </c>
      <c r="G1731" s="52">
        <f t="shared" ref="G1731:G1794" si="191">($O$5+C1731)/2</f>
        <v>78.174999999999997</v>
      </c>
      <c r="H1731" s="53">
        <f t="shared" ref="H1731:H1794" si="192">$R$5+$P$5*(G1731-$I$2)^2</f>
        <v>12094103.455683937</v>
      </c>
      <c r="I1731" s="53">
        <f t="shared" ref="I1731:I1794" si="193">($P$5*$Q$5+F1731*G1731)/(F1731+$P$5)</f>
        <v>44.573370391264199</v>
      </c>
      <c r="J1731" s="53">
        <f t="shared" ref="J1731:J1794" si="194">SUM($S$5+H1731)</f>
        <v>12576244.20450753</v>
      </c>
      <c r="K1731" s="53">
        <f t="shared" ref="K1731:K1794" si="195">J1731/I1731</f>
        <v>282147.0329506945</v>
      </c>
      <c r="L1731" s="6"/>
    </row>
    <row r="1732" spans="1:12" ht="14.4">
      <c r="A1732" s="52" t="s">
        <v>41</v>
      </c>
      <c r="B1732" s="52" t="s">
        <v>2609</v>
      </c>
      <c r="C1732" s="52">
        <v>150</v>
      </c>
      <c r="D1732" s="52">
        <v>18.84</v>
      </c>
      <c r="E1732" s="52">
        <f t="shared" si="189"/>
        <v>5298749.9999999991</v>
      </c>
      <c r="F1732" s="52">
        <f t="shared" si="190"/>
        <v>2826</v>
      </c>
      <c r="G1732" s="52">
        <f t="shared" si="191"/>
        <v>78.174999999999997</v>
      </c>
      <c r="H1732" s="53">
        <f t="shared" si="192"/>
        <v>12094103.455683937</v>
      </c>
      <c r="I1732" s="53">
        <f t="shared" si="193"/>
        <v>45.779004601554114</v>
      </c>
      <c r="J1732" s="53">
        <f t="shared" si="194"/>
        <v>12576244.20450753</v>
      </c>
      <c r="K1732" s="53">
        <f t="shared" si="195"/>
        <v>274716.41889043147</v>
      </c>
      <c r="L1732" s="6"/>
    </row>
    <row r="1733" spans="1:12" ht="14.4">
      <c r="A1733" s="52" t="s">
        <v>41</v>
      </c>
      <c r="B1733" s="52" t="s">
        <v>2610</v>
      </c>
      <c r="C1733" s="52">
        <v>150</v>
      </c>
      <c r="D1733" s="52">
        <v>20.02</v>
      </c>
      <c r="E1733" s="52">
        <f t="shared" si="189"/>
        <v>5630625</v>
      </c>
      <c r="F1733" s="52">
        <f t="shared" si="190"/>
        <v>3003</v>
      </c>
      <c r="G1733" s="52">
        <f t="shared" si="191"/>
        <v>78.174999999999997</v>
      </c>
      <c r="H1733" s="53">
        <f t="shared" si="192"/>
        <v>12094103.455683937</v>
      </c>
      <c r="I1733" s="53">
        <f t="shared" si="193"/>
        <v>46.892013101875762</v>
      </c>
      <c r="J1733" s="53">
        <f t="shared" si="194"/>
        <v>12576244.20450753</v>
      </c>
      <c r="K1733" s="53">
        <f t="shared" si="195"/>
        <v>268195.86903178738</v>
      </c>
      <c r="L1733" s="6"/>
    </row>
    <row r="1734" spans="1:12" ht="14.4">
      <c r="A1734" s="52" t="s">
        <v>41</v>
      </c>
      <c r="B1734" s="52" t="s">
        <v>2611</v>
      </c>
      <c r="C1734" s="52">
        <v>150</v>
      </c>
      <c r="D1734" s="52">
        <v>21.2</v>
      </c>
      <c r="E1734" s="52">
        <f t="shared" si="189"/>
        <v>5962500</v>
      </c>
      <c r="F1734" s="52">
        <f t="shared" si="190"/>
        <v>3180</v>
      </c>
      <c r="G1734" s="52">
        <f t="shared" si="191"/>
        <v>78.174999999999997</v>
      </c>
      <c r="H1734" s="53">
        <f t="shared" si="192"/>
        <v>12094103.455683937</v>
      </c>
      <c r="I1734" s="53">
        <f t="shared" si="193"/>
        <v>47.931083986771384</v>
      </c>
      <c r="J1734" s="53">
        <f t="shared" si="194"/>
        <v>12576244.20450753</v>
      </c>
      <c r="K1734" s="53">
        <f t="shared" si="195"/>
        <v>262381.80233892641</v>
      </c>
      <c r="L1734" s="6"/>
    </row>
    <row r="1735" spans="1:12" ht="14.4">
      <c r="A1735" s="52" t="s">
        <v>41</v>
      </c>
      <c r="B1735" s="52" t="s">
        <v>2612</v>
      </c>
      <c r="C1735" s="52">
        <v>150</v>
      </c>
      <c r="D1735" s="52">
        <v>22.37</v>
      </c>
      <c r="E1735" s="52">
        <f t="shared" si="189"/>
        <v>6291562.5</v>
      </c>
      <c r="F1735" s="52">
        <f t="shared" si="190"/>
        <v>3355.5</v>
      </c>
      <c r="G1735" s="52">
        <f t="shared" si="191"/>
        <v>78.174999999999997</v>
      </c>
      <c r="H1735" s="53">
        <f t="shared" si="192"/>
        <v>12094103.455683937</v>
      </c>
      <c r="I1735" s="53">
        <f t="shared" si="193"/>
        <v>48.895371148857521</v>
      </c>
      <c r="J1735" s="53">
        <f t="shared" si="194"/>
        <v>12576244.20450753</v>
      </c>
      <c r="K1735" s="53">
        <f t="shared" si="195"/>
        <v>257207.25518618716</v>
      </c>
      <c r="L1735" s="6"/>
    </row>
    <row r="1736" spans="1:12" ht="14.4">
      <c r="A1736" s="52" t="s">
        <v>41</v>
      </c>
      <c r="B1736" s="52" t="s">
        <v>2613</v>
      </c>
      <c r="C1736" s="52">
        <v>150</v>
      </c>
      <c r="D1736" s="52">
        <v>23.55</v>
      </c>
      <c r="E1736" s="52">
        <f t="shared" si="189"/>
        <v>6623437.5</v>
      </c>
      <c r="F1736" s="52">
        <f t="shared" si="190"/>
        <v>3532.5</v>
      </c>
      <c r="G1736" s="52">
        <f t="shared" si="191"/>
        <v>78.174999999999997</v>
      </c>
      <c r="H1736" s="53">
        <f t="shared" si="192"/>
        <v>12094103.455683937</v>
      </c>
      <c r="I1736" s="53">
        <f t="shared" si="193"/>
        <v>49.80755978038944</v>
      </c>
      <c r="J1736" s="53">
        <f t="shared" si="194"/>
        <v>12576244.20450753</v>
      </c>
      <c r="K1736" s="53">
        <f t="shared" si="195"/>
        <v>252496.69447687198</v>
      </c>
      <c r="L1736" s="6"/>
    </row>
    <row r="1737" spans="1:12" ht="14.4">
      <c r="A1737" s="52" t="s">
        <v>41</v>
      </c>
      <c r="B1737" s="52" t="s">
        <v>2614</v>
      </c>
      <c r="C1737" s="52">
        <v>150</v>
      </c>
      <c r="D1737" s="52">
        <v>24.73</v>
      </c>
      <c r="E1737" s="52">
        <f t="shared" si="189"/>
        <v>6955312.4999999991</v>
      </c>
      <c r="F1737" s="52">
        <f t="shared" si="190"/>
        <v>3709.5</v>
      </c>
      <c r="G1737" s="52">
        <f t="shared" si="191"/>
        <v>78.174999999999997</v>
      </c>
      <c r="H1737" s="53">
        <f t="shared" si="192"/>
        <v>12094103.455683937</v>
      </c>
      <c r="I1737" s="53">
        <f t="shared" si="193"/>
        <v>50.664628305291565</v>
      </c>
      <c r="J1737" s="53">
        <f t="shared" si="194"/>
        <v>12576244.20450753</v>
      </c>
      <c r="K1737" s="53">
        <f t="shared" si="195"/>
        <v>248225.33244942466</v>
      </c>
      <c r="L1737" s="6"/>
    </row>
    <row r="1738" spans="1:12" ht="14.4">
      <c r="A1738" s="52" t="s">
        <v>41</v>
      </c>
      <c r="B1738" s="52" t="s">
        <v>2615</v>
      </c>
      <c r="C1738" s="52">
        <v>150</v>
      </c>
      <c r="D1738" s="52">
        <v>25.91</v>
      </c>
      <c r="E1738" s="52">
        <f t="shared" si="189"/>
        <v>7287187.5</v>
      </c>
      <c r="F1738" s="52">
        <f t="shared" si="190"/>
        <v>3886.5</v>
      </c>
      <c r="G1738" s="52">
        <f t="shared" si="191"/>
        <v>78.174999999999997</v>
      </c>
      <c r="H1738" s="53">
        <f t="shared" si="192"/>
        <v>12094103.455683937</v>
      </c>
      <c r="I1738" s="53">
        <f t="shared" si="193"/>
        <v>51.471426253343317</v>
      </c>
      <c r="J1738" s="53">
        <f t="shared" si="194"/>
        <v>12576244.20450753</v>
      </c>
      <c r="K1738" s="53">
        <f t="shared" si="195"/>
        <v>244334.48070016599</v>
      </c>
      <c r="L1738" s="6"/>
    </row>
    <row r="1739" spans="1:12" ht="14.4">
      <c r="A1739" s="52" t="s">
        <v>41</v>
      </c>
      <c r="B1739" s="52" t="s">
        <v>2616</v>
      </c>
      <c r="C1739" s="52">
        <v>150</v>
      </c>
      <c r="D1739" s="52">
        <v>27.08</v>
      </c>
      <c r="E1739" s="52">
        <f t="shared" si="189"/>
        <v>7616249.9999999991</v>
      </c>
      <c r="F1739" s="52">
        <f t="shared" si="190"/>
        <v>4061.9999999999995</v>
      </c>
      <c r="G1739" s="52">
        <f t="shared" si="191"/>
        <v>78.174999999999997</v>
      </c>
      <c r="H1739" s="53">
        <f t="shared" si="192"/>
        <v>12094103.455683937</v>
      </c>
      <c r="I1739" s="53">
        <f t="shared" si="193"/>
        <v>52.225985001017044</v>
      </c>
      <c r="J1739" s="53">
        <f t="shared" si="194"/>
        <v>12576244.20450753</v>
      </c>
      <c r="K1739" s="53">
        <f t="shared" si="195"/>
        <v>240804.34680672124</v>
      </c>
      <c r="L1739" s="6"/>
    </row>
    <row r="1740" spans="1:12" ht="14.4">
      <c r="A1740" s="52" t="s">
        <v>41</v>
      </c>
      <c r="B1740" s="52" t="s">
        <v>2617</v>
      </c>
      <c r="C1740" s="52">
        <v>150</v>
      </c>
      <c r="D1740" s="52">
        <v>28.26</v>
      </c>
      <c r="E1740" s="52">
        <f t="shared" si="189"/>
        <v>7948125</v>
      </c>
      <c r="F1740" s="52">
        <f t="shared" si="190"/>
        <v>4239</v>
      </c>
      <c r="G1740" s="52">
        <f t="shared" si="191"/>
        <v>78.174999999999997</v>
      </c>
      <c r="H1740" s="53">
        <f t="shared" si="192"/>
        <v>12094103.455683937</v>
      </c>
      <c r="I1740" s="53">
        <f t="shared" si="193"/>
        <v>52.94499857910705</v>
      </c>
      <c r="J1740" s="53">
        <f t="shared" si="194"/>
        <v>12576244.20450753</v>
      </c>
      <c r="K1740" s="53">
        <f t="shared" si="195"/>
        <v>237534.13055091322</v>
      </c>
      <c r="L1740" s="6"/>
    </row>
    <row r="1741" spans="1:12" ht="14.4">
      <c r="A1741" s="52" t="s">
        <v>41</v>
      </c>
      <c r="B1741" s="52" t="s">
        <v>2618</v>
      </c>
      <c r="C1741" s="52">
        <v>150</v>
      </c>
      <c r="D1741" s="52">
        <v>29.44</v>
      </c>
      <c r="E1741" s="52">
        <f t="shared" si="189"/>
        <v>8279999.9999999991</v>
      </c>
      <c r="F1741" s="52">
        <f t="shared" si="190"/>
        <v>4416</v>
      </c>
      <c r="G1741" s="52">
        <f t="shared" si="191"/>
        <v>78.174999999999997</v>
      </c>
      <c r="H1741" s="53">
        <f t="shared" si="192"/>
        <v>12094103.455683937</v>
      </c>
      <c r="I1741" s="53">
        <f t="shared" si="193"/>
        <v>53.62524059791334</v>
      </c>
      <c r="J1741" s="53">
        <f t="shared" si="194"/>
        <v>12576244.20450753</v>
      </c>
      <c r="K1741" s="53">
        <f t="shared" si="195"/>
        <v>234520.98422840261</v>
      </c>
      <c r="L1741" s="6"/>
    </row>
    <row r="1742" spans="1:12" ht="14.4">
      <c r="A1742" s="52" t="s">
        <v>41</v>
      </c>
      <c r="B1742" s="52" t="s">
        <v>2619</v>
      </c>
      <c r="C1742" s="52">
        <v>150</v>
      </c>
      <c r="D1742" s="52">
        <v>30.61</v>
      </c>
      <c r="E1742" s="52">
        <f t="shared" si="189"/>
        <v>8609062.5</v>
      </c>
      <c r="F1742" s="52">
        <f t="shared" si="190"/>
        <v>4591.5</v>
      </c>
      <c r="G1742" s="52">
        <f t="shared" si="191"/>
        <v>78.174999999999997</v>
      </c>
      <c r="H1742" s="53">
        <f t="shared" si="192"/>
        <v>12094103.455683937</v>
      </c>
      <c r="I1742" s="53">
        <f t="shared" si="193"/>
        <v>54.264444905475685</v>
      </c>
      <c r="J1742" s="53">
        <f t="shared" si="194"/>
        <v>12576244.20450753</v>
      </c>
      <c r="K1742" s="53">
        <f t="shared" si="195"/>
        <v>231758.46037703581</v>
      </c>
      <c r="L1742" s="6"/>
    </row>
    <row r="1743" spans="1:12" ht="14.4">
      <c r="A1743" s="52" t="s">
        <v>41</v>
      </c>
      <c r="B1743" s="52" t="s">
        <v>2620</v>
      </c>
      <c r="C1743" s="52">
        <v>150</v>
      </c>
      <c r="D1743" s="52">
        <v>31.79</v>
      </c>
      <c r="E1743" s="52">
        <f t="shared" si="189"/>
        <v>8940937.5</v>
      </c>
      <c r="F1743" s="52">
        <f t="shared" si="190"/>
        <v>4768.5</v>
      </c>
      <c r="G1743" s="52">
        <f t="shared" si="191"/>
        <v>78.174999999999997</v>
      </c>
      <c r="H1743" s="53">
        <f t="shared" si="192"/>
        <v>12094103.455683937</v>
      </c>
      <c r="I1743" s="53">
        <f t="shared" si="193"/>
        <v>54.876261160929111</v>
      </c>
      <c r="J1743" s="53">
        <f t="shared" si="194"/>
        <v>12576244.20450753</v>
      </c>
      <c r="K1743" s="53">
        <f t="shared" si="195"/>
        <v>229174.58184016342</v>
      </c>
      <c r="L1743" s="6"/>
    </row>
    <row r="1744" spans="1:12" ht="14.4">
      <c r="A1744" s="52" t="s">
        <v>41</v>
      </c>
      <c r="B1744" s="52" t="s">
        <v>2621</v>
      </c>
      <c r="C1744" s="52">
        <v>150</v>
      </c>
      <c r="D1744" s="52">
        <v>32.97</v>
      </c>
      <c r="E1744" s="52">
        <f t="shared" si="189"/>
        <v>9272812.4999999981</v>
      </c>
      <c r="F1744" s="52">
        <f t="shared" si="190"/>
        <v>4945.5</v>
      </c>
      <c r="G1744" s="52">
        <f t="shared" si="191"/>
        <v>78.174999999999997</v>
      </c>
      <c r="H1744" s="53">
        <f t="shared" si="192"/>
        <v>12094103.455683937</v>
      </c>
      <c r="I1744" s="53">
        <f t="shared" si="193"/>
        <v>55.457548629007547</v>
      </c>
      <c r="J1744" s="53">
        <f t="shared" si="194"/>
        <v>12576244.20450753</v>
      </c>
      <c r="K1744" s="53">
        <f t="shared" si="195"/>
        <v>226772.45055742361</v>
      </c>
      <c r="L1744" s="6"/>
    </row>
    <row r="1745" spans="1:12" ht="14.4">
      <c r="A1745" s="52" t="s">
        <v>41</v>
      </c>
      <c r="B1745" s="52" t="s">
        <v>2622</v>
      </c>
      <c r="C1745" s="52">
        <v>150</v>
      </c>
      <c r="D1745" s="52">
        <v>34.15</v>
      </c>
      <c r="E1745" s="52">
        <f t="shared" si="189"/>
        <v>9604687.5</v>
      </c>
      <c r="F1745" s="52">
        <f t="shared" si="190"/>
        <v>5122.5</v>
      </c>
      <c r="G1745" s="52">
        <f t="shared" si="191"/>
        <v>78.174999999999997</v>
      </c>
      <c r="H1745" s="53">
        <f t="shared" si="192"/>
        <v>12094103.455683937</v>
      </c>
      <c r="I1745" s="53">
        <f t="shared" si="193"/>
        <v>56.010536704430471</v>
      </c>
      <c r="J1745" s="53">
        <f t="shared" si="194"/>
        <v>12576244.20450753</v>
      </c>
      <c r="K1745" s="53">
        <f t="shared" si="195"/>
        <v>224533.5421596262</v>
      </c>
      <c r="L1745" s="6"/>
    </row>
    <row r="1746" spans="1:12" ht="14.4">
      <c r="A1746" s="52" t="s">
        <v>41</v>
      </c>
      <c r="B1746" s="52" t="s">
        <v>2623</v>
      </c>
      <c r="C1746" s="52">
        <v>150</v>
      </c>
      <c r="D1746" s="52">
        <v>35.33</v>
      </c>
      <c r="E1746" s="52">
        <f t="shared" si="189"/>
        <v>9936562.4999999981</v>
      </c>
      <c r="F1746" s="52">
        <f t="shared" si="190"/>
        <v>5299.5</v>
      </c>
      <c r="G1746" s="52">
        <f t="shared" si="191"/>
        <v>78.174999999999997</v>
      </c>
      <c r="H1746" s="53">
        <f t="shared" si="192"/>
        <v>12094103.455683937</v>
      </c>
      <c r="I1746" s="53">
        <f t="shared" si="193"/>
        <v>56.537242868653209</v>
      </c>
      <c r="J1746" s="53">
        <f t="shared" si="194"/>
        <v>12576244.20450753</v>
      </c>
      <c r="K1746" s="53">
        <f t="shared" si="195"/>
        <v>222441.76699108837</v>
      </c>
      <c r="L1746" s="6"/>
    </row>
    <row r="1747" spans="1:12" ht="14.4">
      <c r="A1747" s="52" t="s">
        <v>41</v>
      </c>
      <c r="B1747" s="52" t="s">
        <v>2624</v>
      </c>
      <c r="C1747" s="52">
        <v>150</v>
      </c>
      <c r="D1747" s="52">
        <v>36.5</v>
      </c>
      <c r="E1747" s="52">
        <f t="shared" si="189"/>
        <v>10265625</v>
      </c>
      <c r="F1747" s="52">
        <f t="shared" si="190"/>
        <v>5475</v>
      </c>
      <c r="G1747" s="52">
        <f t="shared" si="191"/>
        <v>78.174999999999997</v>
      </c>
      <c r="H1747" s="53">
        <f t="shared" si="192"/>
        <v>12094103.455683937</v>
      </c>
      <c r="I1747" s="53">
        <f t="shared" si="193"/>
        <v>57.035338872266095</v>
      </c>
      <c r="J1747" s="53">
        <f t="shared" si="194"/>
        <v>12576244.20450753</v>
      </c>
      <c r="K1747" s="53">
        <f t="shared" si="195"/>
        <v>220499.15812147182</v>
      </c>
      <c r="L1747" s="6"/>
    </row>
    <row r="1748" spans="1:12" ht="14.4">
      <c r="A1748" s="52" t="s">
        <v>41</v>
      </c>
      <c r="B1748" s="52" t="s">
        <v>2625</v>
      </c>
      <c r="C1748" s="52">
        <v>150</v>
      </c>
      <c r="D1748" s="52">
        <v>37.68</v>
      </c>
      <c r="E1748" s="52">
        <f t="shared" si="189"/>
        <v>10597499.999999998</v>
      </c>
      <c r="F1748" s="52">
        <f t="shared" si="190"/>
        <v>5652</v>
      </c>
      <c r="G1748" s="52">
        <f t="shared" si="191"/>
        <v>78.174999999999997</v>
      </c>
      <c r="H1748" s="53">
        <f t="shared" si="192"/>
        <v>12094103.455683937</v>
      </c>
      <c r="I1748" s="53">
        <f t="shared" si="193"/>
        <v>57.514992178707374</v>
      </c>
      <c r="J1748" s="53">
        <f t="shared" si="194"/>
        <v>12576244.20450753</v>
      </c>
      <c r="K1748" s="53">
        <f t="shared" si="195"/>
        <v>218660.27844411985</v>
      </c>
      <c r="L1748" s="6"/>
    </row>
    <row r="1749" spans="1:12" ht="14.4">
      <c r="A1749" s="52" t="s">
        <v>41</v>
      </c>
      <c r="B1749" s="52" t="s">
        <v>2626</v>
      </c>
      <c r="C1749" s="52">
        <v>150</v>
      </c>
      <c r="D1749" s="52">
        <v>38.86</v>
      </c>
      <c r="E1749" s="52">
        <f t="shared" si="189"/>
        <v>10929375</v>
      </c>
      <c r="F1749" s="52">
        <f t="shared" si="190"/>
        <v>5829</v>
      </c>
      <c r="G1749" s="52">
        <f t="shared" si="191"/>
        <v>78.174999999999997</v>
      </c>
      <c r="H1749" s="53">
        <f t="shared" si="192"/>
        <v>12094103.455683937</v>
      </c>
      <c r="I1749" s="53">
        <f t="shared" si="193"/>
        <v>57.973361989311591</v>
      </c>
      <c r="J1749" s="53">
        <f t="shared" si="194"/>
        <v>12576244.20450753</v>
      </c>
      <c r="K1749" s="53">
        <f t="shared" si="195"/>
        <v>216931.42803803895</v>
      </c>
      <c r="L1749" s="6"/>
    </row>
    <row r="1750" spans="1:12" ht="14.4">
      <c r="A1750" s="52" t="s">
        <v>41</v>
      </c>
      <c r="B1750" s="52" t="s">
        <v>2627</v>
      </c>
      <c r="C1750" s="52">
        <v>150</v>
      </c>
      <c r="D1750" s="52">
        <v>40.04</v>
      </c>
      <c r="E1750" s="52">
        <f t="shared" si="189"/>
        <v>11261250</v>
      </c>
      <c r="F1750" s="52">
        <f t="shared" si="190"/>
        <v>6006</v>
      </c>
      <c r="G1750" s="52">
        <f t="shared" si="191"/>
        <v>78.174999999999997</v>
      </c>
      <c r="H1750" s="53">
        <f t="shared" si="192"/>
        <v>12094103.455683937</v>
      </c>
      <c r="I1750" s="53">
        <f t="shared" si="193"/>
        <v>58.411834165075142</v>
      </c>
      <c r="J1750" s="53">
        <f t="shared" si="194"/>
        <v>12576244.20450753</v>
      </c>
      <c r="K1750" s="53">
        <f t="shared" si="195"/>
        <v>215303.01837409101</v>
      </c>
      <c r="L1750" s="6"/>
    </row>
    <row r="1751" spans="1:12" ht="14.4">
      <c r="A1751" s="52" t="s">
        <v>41</v>
      </c>
      <c r="B1751" s="52" t="s">
        <v>2628</v>
      </c>
      <c r="C1751" s="52">
        <v>150</v>
      </c>
      <c r="D1751" s="52">
        <v>41.21</v>
      </c>
      <c r="E1751" s="52">
        <f t="shared" si="189"/>
        <v>11590312.5</v>
      </c>
      <c r="F1751" s="52">
        <f t="shared" si="190"/>
        <v>6181.5</v>
      </c>
      <c r="G1751" s="52">
        <f t="shared" si="191"/>
        <v>78.174999999999997</v>
      </c>
      <c r="H1751" s="53">
        <f t="shared" si="192"/>
        <v>12094103.455683937</v>
      </c>
      <c r="I1751" s="53">
        <f t="shared" si="193"/>
        <v>58.828193773067696</v>
      </c>
      <c r="J1751" s="53">
        <f t="shared" si="194"/>
        <v>12576244.20450753</v>
      </c>
      <c r="K1751" s="53">
        <f t="shared" si="195"/>
        <v>213779.20003835126</v>
      </c>
      <c r="L1751" s="6"/>
    </row>
    <row r="1752" spans="1:12" ht="14.4">
      <c r="A1752" s="52" t="s">
        <v>41</v>
      </c>
      <c r="B1752" s="52" t="s">
        <v>2629</v>
      </c>
      <c r="C1752" s="52">
        <v>150</v>
      </c>
      <c r="D1752" s="52">
        <v>42.39</v>
      </c>
      <c r="E1752" s="52">
        <f t="shared" si="189"/>
        <v>11922187.5</v>
      </c>
      <c r="F1752" s="52">
        <f t="shared" si="190"/>
        <v>6358.5</v>
      </c>
      <c r="G1752" s="52">
        <f t="shared" si="191"/>
        <v>78.174999999999997</v>
      </c>
      <c r="H1752" s="53">
        <f t="shared" si="192"/>
        <v>12094103.455683937</v>
      </c>
      <c r="I1752" s="53">
        <f t="shared" si="193"/>
        <v>59.230712869541236</v>
      </c>
      <c r="J1752" s="53">
        <f t="shared" si="194"/>
        <v>12576244.20450753</v>
      </c>
      <c r="K1752" s="53">
        <f t="shared" si="195"/>
        <v>212326.40289519003</v>
      </c>
      <c r="L1752" s="6"/>
    </row>
    <row r="1753" spans="1:12" ht="14.4">
      <c r="A1753" s="52" t="s">
        <v>41</v>
      </c>
      <c r="B1753" s="52" t="s">
        <v>2630</v>
      </c>
      <c r="C1753" s="52">
        <v>150</v>
      </c>
      <c r="D1753" s="52">
        <v>43.57</v>
      </c>
      <c r="E1753" s="52">
        <f t="shared" si="189"/>
        <v>12254062.5</v>
      </c>
      <c r="F1753" s="52">
        <f t="shared" si="190"/>
        <v>6535.5</v>
      </c>
      <c r="G1753" s="52">
        <f t="shared" si="191"/>
        <v>78.174999999999997</v>
      </c>
      <c r="H1753" s="53">
        <f t="shared" si="192"/>
        <v>12094103.455683937</v>
      </c>
      <c r="I1753" s="53">
        <f t="shared" si="193"/>
        <v>59.616824152545433</v>
      </c>
      <c r="J1753" s="53">
        <f t="shared" si="194"/>
        <v>12576244.20450753</v>
      </c>
      <c r="K1753" s="53">
        <f t="shared" si="195"/>
        <v>210951.26054229052</v>
      </c>
      <c r="L1753" s="6"/>
    </row>
    <row r="1754" spans="1:12" ht="14.4">
      <c r="A1754" s="52" t="s">
        <v>41</v>
      </c>
      <c r="B1754" s="52" t="s">
        <v>2631</v>
      </c>
      <c r="C1754" s="52">
        <v>150</v>
      </c>
      <c r="D1754" s="52">
        <v>44.75</v>
      </c>
      <c r="E1754" s="52">
        <f t="shared" si="189"/>
        <v>12585937.5</v>
      </c>
      <c r="F1754" s="52">
        <f t="shared" si="190"/>
        <v>6712.5</v>
      </c>
      <c r="G1754" s="52">
        <f t="shared" si="191"/>
        <v>78.174999999999997</v>
      </c>
      <c r="H1754" s="53">
        <f t="shared" si="192"/>
        <v>12094103.455683937</v>
      </c>
      <c r="I1754" s="53">
        <f t="shared" si="193"/>
        <v>59.987510826115887</v>
      </c>
      <c r="J1754" s="53">
        <f t="shared" si="194"/>
        <v>12576244.20450753</v>
      </c>
      <c r="K1754" s="53">
        <f t="shared" si="195"/>
        <v>209647.70885329673</v>
      </c>
      <c r="L1754" s="6"/>
    </row>
    <row r="1755" spans="1:12" ht="14.4">
      <c r="A1755" s="52" t="s">
        <v>41</v>
      </c>
      <c r="B1755" s="52" t="s">
        <v>2632</v>
      </c>
      <c r="C1755" s="52">
        <v>150</v>
      </c>
      <c r="D1755" s="52">
        <v>45.92</v>
      </c>
      <c r="E1755" s="52">
        <f t="shared" si="189"/>
        <v>12915000</v>
      </c>
      <c r="F1755" s="52">
        <f t="shared" si="190"/>
        <v>6888</v>
      </c>
      <c r="G1755" s="52">
        <f t="shared" si="191"/>
        <v>78.174999999999997</v>
      </c>
      <c r="H1755" s="53">
        <f t="shared" si="192"/>
        <v>12094103.455683937</v>
      </c>
      <c r="I1755" s="53">
        <f t="shared" si="193"/>
        <v>60.340719320445665</v>
      </c>
      <c r="J1755" s="53">
        <f t="shared" si="194"/>
        <v>12576244.20450753</v>
      </c>
      <c r="K1755" s="53">
        <f t="shared" si="195"/>
        <v>208420.52176607438</v>
      </c>
      <c r="L1755" s="6"/>
    </row>
    <row r="1756" spans="1:12" ht="14.4">
      <c r="A1756" s="52" t="s">
        <v>41</v>
      </c>
      <c r="B1756" s="52" t="s">
        <v>2633</v>
      </c>
      <c r="C1756" s="52">
        <v>150</v>
      </c>
      <c r="D1756" s="52">
        <v>47.1</v>
      </c>
      <c r="E1756" s="52">
        <f t="shared" si="189"/>
        <v>13246875</v>
      </c>
      <c r="F1756" s="52">
        <f t="shared" si="190"/>
        <v>7065</v>
      </c>
      <c r="G1756" s="52">
        <f t="shared" si="191"/>
        <v>78.174999999999997</v>
      </c>
      <c r="H1756" s="53">
        <f t="shared" si="192"/>
        <v>12094103.455683937</v>
      </c>
      <c r="I1756" s="53">
        <f t="shared" si="193"/>
        <v>60.683318329301386</v>
      </c>
      <c r="J1756" s="53">
        <f t="shared" si="194"/>
        <v>12576244.20450753</v>
      </c>
      <c r="K1756" s="53">
        <f t="shared" si="195"/>
        <v>207243.84477892003</v>
      </c>
      <c r="L1756" s="6"/>
    </row>
    <row r="1757" spans="1:12" ht="14.4">
      <c r="A1757" s="52" t="s">
        <v>41</v>
      </c>
      <c r="B1757" s="52" t="s">
        <v>2634</v>
      </c>
      <c r="C1757" s="52">
        <v>150</v>
      </c>
      <c r="D1757" s="52">
        <v>48.28</v>
      </c>
      <c r="E1757" s="52">
        <f t="shared" si="189"/>
        <v>13578750</v>
      </c>
      <c r="F1757" s="52">
        <f t="shared" si="190"/>
        <v>7242</v>
      </c>
      <c r="G1757" s="52">
        <f t="shared" si="191"/>
        <v>78.174999999999997</v>
      </c>
      <c r="H1757" s="53">
        <f t="shared" si="192"/>
        <v>12094103.455683937</v>
      </c>
      <c r="I1757" s="53">
        <f t="shared" si="193"/>
        <v>61.013002681419422</v>
      </c>
      <c r="J1757" s="53">
        <f t="shared" si="194"/>
        <v>12576244.20450753</v>
      </c>
      <c r="K1757" s="53">
        <f t="shared" si="195"/>
        <v>206124.00065236312</v>
      </c>
      <c r="L1757" s="6"/>
    </row>
    <row r="1758" spans="1:12" ht="14.4">
      <c r="A1758" s="52" t="s">
        <v>41</v>
      </c>
      <c r="B1758" s="52" t="s">
        <v>2635</v>
      </c>
      <c r="C1758" s="52">
        <v>150</v>
      </c>
      <c r="D1758" s="52">
        <v>49.46</v>
      </c>
      <c r="E1758" s="52">
        <f t="shared" si="189"/>
        <v>13910624.999999998</v>
      </c>
      <c r="F1758" s="52">
        <f t="shared" si="190"/>
        <v>7419</v>
      </c>
      <c r="G1758" s="52">
        <f t="shared" si="191"/>
        <v>78.174999999999997</v>
      </c>
      <c r="H1758" s="53">
        <f t="shared" si="192"/>
        <v>12094103.455683937</v>
      </c>
      <c r="I1758" s="53">
        <f t="shared" si="193"/>
        <v>61.330489116509966</v>
      </c>
      <c r="J1758" s="53">
        <f t="shared" si="194"/>
        <v>12576244.20450753</v>
      </c>
      <c r="K1758" s="53">
        <f t="shared" si="195"/>
        <v>205056.96898350751</v>
      </c>
      <c r="L1758" s="6"/>
    </row>
    <row r="1759" spans="1:12" ht="14.4">
      <c r="A1759" s="52" t="s">
        <v>41</v>
      </c>
      <c r="B1759" s="52" t="s">
        <v>2636</v>
      </c>
      <c r="C1759" s="52">
        <v>150</v>
      </c>
      <c r="D1759" s="52">
        <v>50.63</v>
      </c>
      <c r="E1759" s="52">
        <f t="shared" si="189"/>
        <v>14239687.499999998</v>
      </c>
      <c r="F1759" s="52">
        <f t="shared" si="190"/>
        <v>7594.5</v>
      </c>
      <c r="G1759" s="52">
        <f t="shared" si="191"/>
        <v>78.174999999999997</v>
      </c>
      <c r="H1759" s="53">
        <f t="shared" si="192"/>
        <v>12094103.455683937</v>
      </c>
      <c r="I1759" s="53">
        <f t="shared" si="193"/>
        <v>61.633896179550831</v>
      </c>
      <c r="J1759" s="53">
        <f t="shared" si="194"/>
        <v>12576244.20450753</v>
      </c>
      <c r="K1759" s="53">
        <f t="shared" si="195"/>
        <v>204047.52877979068</v>
      </c>
      <c r="L1759" s="6"/>
    </row>
    <row r="1760" spans="1:12" ht="14.4">
      <c r="A1760" s="52" t="s">
        <v>41</v>
      </c>
      <c r="B1760" s="52" t="s">
        <v>2637</v>
      </c>
      <c r="C1760" s="52">
        <v>150</v>
      </c>
      <c r="D1760" s="52">
        <v>51.81</v>
      </c>
      <c r="E1760" s="52">
        <f t="shared" si="189"/>
        <v>14571562.5</v>
      </c>
      <c r="F1760" s="52">
        <f t="shared" si="190"/>
        <v>7771.5</v>
      </c>
      <c r="G1760" s="52">
        <f t="shared" si="191"/>
        <v>78.174999999999997</v>
      </c>
      <c r="H1760" s="53">
        <f t="shared" si="192"/>
        <v>12094103.455683937</v>
      </c>
      <c r="I1760" s="53">
        <f t="shared" si="193"/>
        <v>61.929023388680257</v>
      </c>
      <c r="J1760" s="53">
        <f t="shared" si="194"/>
        <v>12576244.20450753</v>
      </c>
      <c r="K1760" s="53">
        <f t="shared" si="195"/>
        <v>203075.12562528619</v>
      </c>
      <c r="L1760" s="6"/>
    </row>
    <row r="1761" spans="1:12" ht="14.4">
      <c r="A1761" s="52" t="s">
        <v>41</v>
      </c>
      <c r="B1761" s="52" t="s">
        <v>2638</v>
      </c>
      <c r="C1761" s="52">
        <v>150</v>
      </c>
      <c r="D1761" s="52">
        <v>52.99</v>
      </c>
      <c r="E1761" s="52">
        <f t="shared" si="189"/>
        <v>14903437.5</v>
      </c>
      <c r="F1761" s="52">
        <f t="shared" si="190"/>
        <v>7948.5</v>
      </c>
      <c r="G1761" s="52">
        <f t="shared" si="191"/>
        <v>78.174999999999997</v>
      </c>
      <c r="H1761" s="53">
        <f t="shared" si="192"/>
        <v>12094103.455683937</v>
      </c>
      <c r="I1761" s="53">
        <f t="shared" si="193"/>
        <v>62.213803855784647</v>
      </c>
      <c r="J1761" s="53">
        <f t="shared" si="194"/>
        <v>12576244.20450753</v>
      </c>
      <c r="K1761" s="53">
        <f t="shared" si="195"/>
        <v>202145.55974844462</v>
      </c>
      <c r="L1761" s="6"/>
    </row>
    <row r="1762" spans="1:12" ht="14.4">
      <c r="A1762" s="52" t="s">
        <v>41</v>
      </c>
      <c r="B1762" s="52" t="s">
        <v>2639</v>
      </c>
      <c r="C1762" s="52">
        <v>160</v>
      </c>
      <c r="D1762" s="52">
        <v>1.256</v>
      </c>
      <c r="E1762" s="52">
        <f t="shared" si="189"/>
        <v>428714.66666666663</v>
      </c>
      <c r="F1762" s="52">
        <f t="shared" si="190"/>
        <v>200.96</v>
      </c>
      <c r="G1762" s="52">
        <f t="shared" si="191"/>
        <v>83.174999999999997</v>
      </c>
      <c r="H1762" s="53">
        <f t="shared" si="192"/>
        <v>13759449.41895009</v>
      </c>
      <c r="I1762" s="53">
        <f t="shared" si="193"/>
        <v>10.016644347990781</v>
      </c>
      <c r="J1762" s="53">
        <f t="shared" si="194"/>
        <v>14241590.167773683</v>
      </c>
      <c r="K1762" s="53">
        <f t="shared" si="195"/>
        <v>1421792.5358037071</v>
      </c>
      <c r="L1762" s="6"/>
    </row>
    <row r="1763" spans="1:12" ht="14.4">
      <c r="A1763" s="52" t="s">
        <v>41</v>
      </c>
      <c r="B1763" s="52" t="s">
        <v>2640</v>
      </c>
      <c r="C1763" s="52">
        <v>160</v>
      </c>
      <c r="D1763" s="52">
        <v>2.512</v>
      </c>
      <c r="E1763" s="52">
        <f t="shared" si="189"/>
        <v>857429.33333333326</v>
      </c>
      <c r="F1763" s="52">
        <f t="shared" si="190"/>
        <v>401.92</v>
      </c>
      <c r="G1763" s="52">
        <f t="shared" si="191"/>
        <v>83.174999999999997</v>
      </c>
      <c r="H1763" s="53">
        <f t="shared" si="192"/>
        <v>13759449.41895009</v>
      </c>
      <c r="I1763" s="53">
        <f t="shared" si="193"/>
        <v>15.780278307398282</v>
      </c>
      <c r="J1763" s="53">
        <f t="shared" si="194"/>
        <v>14241590.167773683</v>
      </c>
      <c r="K1763" s="53">
        <f t="shared" si="195"/>
        <v>902492.96560864744</v>
      </c>
      <c r="L1763" s="6"/>
    </row>
    <row r="1764" spans="1:12" ht="14.4">
      <c r="A1764" s="52" t="s">
        <v>41</v>
      </c>
      <c r="B1764" s="52" t="s">
        <v>2641</v>
      </c>
      <c r="C1764" s="52">
        <v>160</v>
      </c>
      <c r="D1764" s="52">
        <v>3.7679999999999998</v>
      </c>
      <c r="E1764" s="52">
        <f t="shared" si="189"/>
        <v>1286143.9999999998</v>
      </c>
      <c r="F1764" s="52">
        <f t="shared" si="190"/>
        <v>602.88</v>
      </c>
      <c r="G1764" s="52">
        <f t="shared" si="191"/>
        <v>83.174999999999997</v>
      </c>
      <c r="H1764" s="53">
        <f t="shared" si="192"/>
        <v>13759449.41895009</v>
      </c>
      <c r="I1764" s="53">
        <f t="shared" si="193"/>
        <v>20.702081578512288</v>
      </c>
      <c r="J1764" s="53">
        <f t="shared" si="194"/>
        <v>14241590.167773683</v>
      </c>
      <c r="K1764" s="53">
        <f t="shared" si="195"/>
        <v>687930.34718575026</v>
      </c>
      <c r="L1764" s="6"/>
    </row>
    <row r="1765" spans="1:12" ht="14.4">
      <c r="A1765" s="52" t="s">
        <v>41</v>
      </c>
      <c r="B1765" s="52" t="s">
        <v>2642</v>
      </c>
      <c r="C1765" s="52">
        <v>160</v>
      </c>
      <c r="D1765" s="52">
        <v>5.024</v>
      </c>
      <c r="E1765" s="52">
        <f t="shared" si="189"/>
        <v>1714858.6666666665</v>
      </c>
      <c r="F1765" s="52">
        <f t="shared" si="190"/>
        <v>803.84</v>
      </c>
      <c r="G1765" s="52">
        <f t="shared" si="191"/>
        <v>83.174999999999997</v>
      </c>
      <c r="H1765" s="53">
        <f t="shared" si="192"/>
        <v>13759449.41895009</v>
      </c>
      <c r="I1765" s="53">
        <f t="shared" si="193"/>
        <v>24.953937076231416</v>
      </c>
      <c r="J1765" s="53">
        <f t="shared" si="194"/>
        <v>14241590.167773683</v>
      </c>
      <c r="K1765" s="53">
        <f t="shared" si="195"/>
        <v>570715.15906557185</v>
      </c>
      <c r="L1765" s="6"/>
    </row>
    <row r="1766" spans="1:12" ht="14.4">
      <c r="A1766" s="52" t="s">
        <v>41</v>
      </c>
      <c r="B1766" s="52" t="s">
        <v>2643</v>
      </c>
      <c r="C1766" s="52">
        <v>160</v>
      </c>
      <c r="D1766" s="52">
        <v>6.28</v>
      </c>
      <c r="E1766" s="52">
        <f t="shared" si="189"/>
        <v>2143573.3333333335</v>
      </c>
      <c r="F1766" s="52">
        <f t="shared" si="190"/>
        <v>1004.8000000000001</v>
      </c>
      <c r="G1766" s="52">
        <f t="shared" si="191"/>
        <v>83.174999999999997</v>
      </c>
      <c r="H1766" s="53">
        <f t="shared" si="192"/>
        <v>13759449.41895009</v>
      </c>
      <c r="I1766" s="53">
        <f t="shared" si="193"/>
        <v>28.663916622587276</v>
      </c>
      <c r="J1766" s="53">
        <f t="shared" si="194"/>
        <v>14241590.167773683</v>
      </c>
      <c r="K1766" s="53">
        <f t="shared" si="195"/>
        <v>496847.32045833732</v>
      </c>
      <c r="L1766" s="6"/>
    </row>
    <row r="1767" spans="1:12" ht="14.4">
      <c r="A1767" s="52" t="s">
        <v>41</v>
      </c>
      <c r="B1767" s="52" t="s">
        <v>2644</v>
      </c>
      <c r="C1767" s="52">
        <v>160</v>
      </c>
      <c r="D1767" s="52">
        <v>7.5629999999999997</v>
      </c>
      <c r="E1767" s="52">
        <f t="shared" si="189"/>
        <v>2581504</v>
      </c>
      <c r="F1767" s="52">
        <f t="shared" si="190"/>
        <v>1210.08</v>
      </c>
      <c r="G1767" s="52">
        <f t="shared" si="191"/>
        <v>83.174999999999997</v>
      </c>
      <c r="H1767" s="53">
        <f t="shared" si="192"/>
        <v>13759449.41895009</v>
      </c>
      <c r="I1767" s="53">
        <f t="shared" si="193"/>
        <v>31.995310974115853</v>
      </c>
      <c r="J1767" s="53">
        <f t="shared" si="194"/>
        <v>14241590.167773683</v>
      </c>
      <c r="K1767" s="53">
        <f t="shared" si="195"/>
        <v>445114.91634805809</v>
      </c>
      <c r="L1767" s="6"/>
    </row>
    <row r="1768" spans="1:12" ht="14.4">
      <c r="A1768" s="52" t="s">
        <v>41</v>
      </c>
      <c r="B1768" s="52" t="s">
        <v>2645</v>
      </c>
      <c r="C1768" s="52">
        <v>160</v>
      </c>
      <c r="D1768" s="52">
        <v>8.7919999999999998</v>
      </c>
      <c r="E1768" s="52">
        <f t="shared" si="189"/>
        <v>3001002.6666666665</v>
      </c>
      <c r="F1768" s="52">
        <f t="shared" si="190"/>
        <v>1406.72</v>
      </c>
      <c r="G1768" s="52">
        <f t="shared" si="191"/>
        <v>83.174999999999997</v>
      </c>
      <c r="H1768" s="53">
        <f t="shared" si="192"/>
        <v>13759449.41895009</v>
      </c>
      <c r="I1768" s="53">
        <f t="shared" si="193"/>
        <v>34.825764752530333</v>
      </c>
      <c r="J1768" s="53">
        <f t="shared" si="194"/>
        <v>14241590.167773683</v>
      </c>
      <c r="K1768" s="53">
        <f t="shared" si="195"/>
        <v>408938.33255273837</v>
      </c>
      <c r="L1768" s="6"/>
    </row>
    <row r="1769" spans="1:12" ht="14.4">
      <c r="A1769" s="52" t="s">
        <v>41</v>
      </c>
      <c r="B1769" s="52" t="s">
        <v>2646</v>
      </c>
      <c r="C1769" s="52">
        <v>160</v>
      </c>
      <c r="D1769" s="52">
        <v>10.050000000000001</v>
      </c>
      <c r="E1769" s="52">
        <f t="shared" si="189"/>
        <v>3430400</v>
      </c>
      <c r="F1769" s="52">
        <f t="shared" si="190"/>
        <v>1608</v>
      </c>
      <c r="G1769" s="52">
        <f t="shared" si="191"/>
        <v>83.174999999999997</v>
      </c>
      <c r="H1769" s="53">
        <f t="shared" si="192"/>
        <v>13759449.41895009</v>
      </c>
      <c r="I1769" s="53">
        <f t="shared" si="193"/>
        <v>37.416138292129268</v>
      </c>
      <c r="J1769" s="53">
        <f t="shared" si="194"/>
        <v>14241590.167773683</v>
      </c>
      <c r="K1769" s="53">
        <f t="shared" si="195"/>
        <v>380626.93847722642</v>
      </c>
      <c r="L1769" s="6"/>
    </row>
    <row r="1770" spans="1:12" ht="14.4">
      <c r="A1770" s="52" t="s">
        <v>41</v>
      </c>
      <c r="B1770" s="52" t="s">
        <v>2647</v>
      </c>
      <c r="C1770" s="52">
        <v>160</v>
      </c>
      <c r="D1770" s="52">
        <v>11.3</v>
      </c>
      <c r="E1770" s="52">
        <f t="shared" si="189"/>
        <v>3857066.6666666665</v>
      </c>
      <c r="F1770" s="52">
        <f t="shared" si="190"/>
        <v>1808</v>
      </c>
      <c r="G1770" s="52">
        <f t="shared" si="191"/>
        <v>83.174999999999997</v>
      </c>
      <c r="H1770" s="53">
        <f t="shared" si="192"/>
        <v>13759449.41895009</v>
      </c>
      <c r="I1770" s="53">
        <f t="shared" si="193"/>
        <v>39.729011578478115</v>
      </c>
      <c r="J1770" s="53">
        <f t="shared" si="194"/>
        <v>14241590.167773683</v>
      </c>
      <c r="K1770" s="53">
        <f t="shared" si="195"/>
        <v>358468.27298086107</v>
      </c>
      <c r="L1770" s="6"/>
    </row>
    <row r="1771" spans="1:12" ht="14.4">
      <c r="A1771" s="52" t="s">
        <v>41</v>
      </c>
      <c r="B1771" s="52" t="s">
        <v>2648</v>
      </c>
      <c r="C1771" s="52">
        <v>160</v>
      </c>
      <c r="D1771" s="52">
        <v>12.56</v>
      </c>
      <c r="E1771" s="52">
        <f t="shared" si="189"/>
        <v>4287146.666666667</v>
      </c>
      <c r="F1771" s="52">
        <f t="shared" si="190"/>
        <v>2009.6000000000001</v>
      </c>
      <c r="G1771" s="52">
        <f t="shared" si="191"/>
        <v>83.174999999999997</v>
      </c>
      <c r="H1771" s="53">
        <f t="shared" si="192"/>
        <v>13759449.41895009</v>
      </c>
      <c r="I1771" s="53">
        <f t="shared" si="193"/>
        <v>41.83523834716997</v>
      </c>
      <c r="J1771" s="53">
        <f t="shared" si="194"/>
        <v>14241590.167773683</v>
      </c>
      <c r="K1771" s="53">
        <f t="shared" si="195"/>
        <v>340420.91620441515</v>
      </c>
      <c r="L1771" s="6"/>
    </row>
    <row r="1772" spans="1:12" ht="14.4">
      <c r="A1772" s="52" t="s">
        <v>41</v>
      </c>
      <c r="B1772" s="52" t="s">
        <v>2649</v>
      </c>
      <c r="C1772" s="52">
        <v>160</v>
      </c>
      <c r="D1772" s="52">
        <v>13.82</v>
      </c>
      <c r="E1772" s="52">
        <f t="shared" si="189"/>
        <v>4717226.666666666</v>
      </c>
      <c r="F1772" s="52">
        <f t="shared" si="190"/>
        <v>2211.1999999999998</v>
      </c>
      <c r="G1772" s="52">
        <f t="shared" si="191"/>
        <v>83.174999999999997</v>
      </c>
      <c r="H1772" s="53">
        <f t="shared" si="192"/>
        <v>13759449.41895009</v>
      </c>
      <c r="I1772" s="53">
        <f t="shared" si="193"/>
        <v>43.746691220338633</v>
      </c>
      <c r="J1772" s="53">
        <f t="shared" si="194"/>
        <v>14241590.167773683</v>
      </c>
      <c r="K1772" s="53">
        <f t="shared" si="195"/>
        <v>325546.68182887643</v>
      </c>
      <c r="L1772" s="6"/>
    </row>
    <row r="1773" spans="1:12" ht="14.4">
      <c r="A1773" s="52" t="s">
        <v>41</v>
      </c>
      <c r="B1773" s="52" t="s">
        <v>2650</v>
      </c>
      <c r="C1773" s="52">
        <v>160</v>
      </c>
      <c r="D1773" s="52">
        <v>15.07</v>
      </c>
      <c r="E1773" s="52">
        <f t="shared" si="189"/>
        <v>5143893.333333333</v>
      </c>
      <c r="F1773" s="52">
        <f t="shared" si="190"/>
        <v>2411.1999999999998</v>
      </c>
      <c r="G1773" s="52">
        <f t="shared" si="191"/>
        <v>83.174999999999997</v>
      </c>
      <c r="H1773" s="53">
        <f t="shared" si="192"/>
        <v>13759449.41895009</v>
      </c>
      <c r="I1773" s="53">
        <f t="shared" si="193"/>
        <v>45.475970983114138</v>
      </c>
      <c r="J1773" s="53">
        <f t="shared" si="194"/>
        <v>14241590.167773683</v>
      </c>
      <c r="K1773" s="53">
        <f t="shared" si="195"/>
        <v>313167.36861015641</v>
      </c>
      <c r="L1773" s="6"/>
    </row>
    <row r="1774" spans="1:12" ht="14.4">
      <c r="A1774" s="52" t="s">
        <v>41</v>
      </c>
      <c r="B1774" s="52" t="s">
        <v>2651</v>
      </c>
      <c r="C1774" s="52">
        <v>160</v>
      </c>
      <c r="D1774" s="52">
        <v>16.329999999999998</v>
      </c>
      <c r="E1774" s="52">
        <f t="shared" si="189"/>
        <v>5573973.3333333321</v>
      </c>
      <c r="F1774" s="52">
        <f t="shared" si="190"/>
        <v>2612.7999999999997</v>
      </c>
      <c r="G1774" s="52">
        <f t="shared" si="191"/>
        <v>83.174999999999997</v>
      </c>
      <c r="H1774" s="53">
        <f t="shared" si="192"/>
        <v>13759449.41895009</v>
      </c>
      <c r="I1774" s="53">
        <f t="shared" si="193"/>
        <v>47.072070919934646</v>
      </c>
      <c r="J1774" s="53">
        <f t="shared" si="194"/>
        <v>14241590.167773683</v>
      </c>
      <c r="K1774" s="53">
        <f t="shared" si="195"/>
        <v>302548.62149569212</v>
      </c>
      <c r="L1774" s="6"/>
    </row>
    <row r="1775" spans="1:12" ht="14.4">
      <c r="A1775" s="52" t="s">
        <v>41</v>
      </c>
      <c r="B1775" s="52" t="s">
        <v>2652</v>
      </c>
      <c r="C1775" s="52">
        <v>160</v>
      </c>
      <c r="D1775" s="52">
        <v>17.579999999999998</v>
      </c>
      <c r="E1775" s="52">
        <f t="shared" si="189"/>
        <v>6000639.9999999991</v>
      </c>
      <c r="F1775" s="52">
        <f t="shared" si="190"/>
        <v>2812.7999999999997</v>
      </c>
      <c r="G1775" s="52">
        <f t="shared" si="191"/>
        <v>83.174999999999997</v>
      </c>
      <c r="H1775" s="53">
        <f t="shared" si="192"/>
        <v>13759449.41895009</v>
      </c>
      <c r="I1775" s="53">
        <f t="shared" si="193"/>
        <v>48.527339969947107</v>
      </c>
      <c r="J1775" s="53">
        <f t="shared" si="194"/>
        <v>14241590.167773683</v>
      </c>
      <c r="K1775" s="53">
        <f t="shared" si="195"/>
        <v>293475.59904568177</v>
      </c>
      <c r="L1775" s="6"/>
    </row>
    <row r="1776" spans="1:12" ht="14.4">
      <c r="A1776" s="52" t="s">
        <v>41</v>
      </c>
      <c r="B1776" s="52" t="s">
        <v>2653</v>
      </c>
      <c r="C1776" s="52">
        <v>160</v>
      </c>
      <c r="D1776" s="52">
        <v>18.84</v>
      </c>
      <c r="E1776" s="52">
        <f t="shared" si="189"/>
        <v>6430719.9999999991</v>
      </c>
      <c r="F1776" s="52">
        <f t="shared" si="190"/>
        <v>3014.4</v>
      </c>
      <c r="G1776" s="52">
        <f t="shared" si="191"/>
        <v>83.174999999999997</v>
      </c>
      <c r="H1776" s="53">
        <f t="shared" si="192"/>
        <v>13759449.41895009</v>
      </c>
      <c r="I1776" s="53">
        <f t="shared" si="193"/>
        <v>49.880154894187562</v>
      </c>
      <c r="J1776" s="53">
        <f t="shared" si="194"/>
        <v>14241590.167773683</v>
      </c>
      <c r="K1776" s="53">
        <f t="shared" si="195"/>
        <v>285516.15763793926</v>
      </c>
      <c r="L1776" s="6"/>
    </row>
    <row r="1777" spans="1:12" ht="14.4">
      <c r="A1777" s="52" t="s">
        <v>41</v>
      </c>
      <c r="B1777" s="52" t="s">
        <v>2654</v>
      </c>
      <c r="C1777" s="52">
        <v>160</v>
      </c>
      <c r="D1777" s="52">
        <v>20.100000000000001</v>
      </c>
      <c r="E1777" s="52">
        <f t="shared" si="189"/>
        <v>6860800</v>
      </c>
      <c r="F1777" s="52">
        <f t="shared" si="190"/>
        <v>3216</v>
      </c>
      <c r="G1777" s="52">
        <f t="shared" si="191"/>
        <v>83.174999999999997</v>
      </c>
      <c r="H1777" s="53">
        <f t="shared" si="192"/>
        <v>13759449.41895009</v>
      </c>
      <c r="I1777" s="53">
        <f t="shared" si="193"/>
        <v>51.131298480948644</v>
      </c>
      <c r="J1777" s="53">
        <f t="shared" si="194"/>
        <v>14241590.167773683</v>
      </c>
      <c r="K1777" s="53">
        <f t="shared" si="195"/>
        <v>278529.79663874669</v>
      </c>
      <c r="L1777" s="6"/>
    </row>
    <row r="1778" spans="1:12" ht="14.4">
      <c r="A1778" s="52" t="s">
        <v>41</v>
      </c>
      <c r="B1778" s="52" t="s">
        <v>2655</v>
      </c>
      <c r="C1778" s="52">
        <v>160</v>
      </c>
      <c r="D1778" s="52">
        <v>21.25</v>
      </c>
      <c r="E1778" s="52">
        <f t="shared" si="189"/>
        <v>7253333.333333333</v>
      </c>
      <c r="F1778" s="52">
        <f t="shared" si="190"/>
        <v>3400</v>
      </c>
      <c r="G1778" s="52">
        <f t="shared" si="191"/>
        <v>83.174999999999997</v>
      </c>
      <c r="H1778" s="53">
        <f t="shared" si="192"/>
        <v>13759449.41895009</v>
      </c>
      <c r="I1778" s="53">
        <f t="shared" si="193"/>
        <v>52.193861800230856</v>
      </c>
      <c r="J1778" s="53">
        <f t="shared" si="194"/>
        <v>14241590.167773683</v>
      </c>
      <c r="K1778" s="53">
        <f t="shared" si="195"/>
        <v>272859.4834059719</v>
      </c>
      <c r="L1778" s="6"/>
    </row>
    <row r="1779" spans="1:12" ht="14.4">
      <c r="A1779" s="52" t="s">
        <v>41</v>
      </c>
      <c r="B1779" s="52" t="s">
        <v>2656</v>
      </c>
      <c r="C1779" s="52">
        <v>160</v>
      </c>
      <c r="D1779" s="52">
        <v>22.61</v>
      </c>
      <c r="E1779" s="52">
        <f t="shared" si="189"/>
        <v>7717546.666666666</v>
      </c>
      <c r="F1779" s="52">
        <f t="shared" si="190"/>
        <v>3617.6</v>
      </c>
      <c r="G1779" s="52">
        <f t="shared" si="191"/>
        <v>83.174999999999997</v>
      </c>
      <c r="H1779" s="53">
        <f t="shared" si="192"/>
        <v>13759449.41895009</v>
      </c>
      <c r="I1779" s="53">
        <f t="shared" si="193"/>
        <v>53.362944233509552</v>
      </c>
      <c r="J1779" s="53">
        <f t="shared" si="194"/>
        <v>14241590.167773683</v>
      </c>
      <c r="K1779" s="53">
        <f t="shared" si="195"/>
        <v>266881.64178974589</v>
      </c>
      <c r="L1779" s="6"/>
    </row>
    <row r="1780" spans="1:12" ht="14.4">
      <c r="A1780" s="52" t="s">
        <v>41</v>
      </c>
      <c r="B1780" s="52" t="s">
        <v>2657</v>
      </c>
      <c r="C1780" s="52">
        <v>160</v>
      </c>
      <c r="D1780" s="52">
        <v>23.96</v>
      </c>
      <c r="E1780" s="52">
        <f t="shared" si="189"/>
        <v>8178346.666666666</v>
      </c>
      <c r="F1780" s="52">
        <f t="shared" si="190"/>
        <v>3833.6000000000004</v>
      </c>
      <c r="G1780" s="52">
        <f t="shared" si="191"/>
        <v>83.174999999999997</v>
      </c>
      <c r="H1780" s="53">
        <f t="shared" si="192"/>
        <v>13759449.41895009</v>
      </c>
      <c r="I1780" s="53">
        <f t="shared" si="193"/>
        <v>54.439320461376205</v>
      </c>
      <c r="J1780" s="53">
        <f t="shared" si="194"/>
        <v>14241590.167773683</v>
      </c>
      <c r="K1780" s="53">
        <f t="shared" si="195"/>
        <v>261604.84824342828</v>
      </c>
      <c r="L1780" s="6"/>
    </row>
    <row r="1781" spans="1:12" ht="14.4">
      <c r="A1781" s="52" t="s">
        <v>41</v>
      </c>
      <c r="B1781" s="52" t="s">
        <v>2658</v>
      </c>
      <c r="C1781" s="52">
        <v>160</v>
      </c>
      <c r="D1781" s="52">
        <v>25.12</v>
      </c>
      <c r="E1781" s="52">
        <f t="shared" si="189"/>
        <v>8574293.333333334</v>
      </c>
      <c r="F1781" s="52">
        <f t="shared" si="190"/>
        <v>4019.2000000000003</v>
      </c>
      <c r="G1781" s="52">
        <f t="shared" si="191"/>
        <v>83.174999999999997</v>
      </c>
      <c r="H1781" s="53">
        <f t="shared" si="192"/>
        <v>13759449.41895009</v>
      </c>
      <c r="I1781" s="53">
        <f t="shared" si="193"/>
        <v>55.303987955085468</v>
      </c>
      <c r="J1781" s="53">
        <f t="shared" si="194"/>
        <v>14241590.167773683</v>
      </c>
      <c r="K1781" s="53">
        <f t="shared" si="195"/>
        <v>257514.70543751447</v>
      </c>
      <c r="L1781" s="6"/>
    </row>
    <row r="1782" spans="1:12" ht="14.4">
      <c r="A1782" s="52" t="s">
        <v>41</v>
      </c>
      <c r="B1782" s="52" t="s">
        <v>2659</v>
      </c>
      <c r="C1782" s="52">
        <v>160</v>
      </c>
      <c r="D1782" s="52">
        <v>26.38</v>
      </c>
      <c r="E1782" s="52">
        <f t="shared" si="189"/>
        <v>9004373.3333333321</v>
      </c>
      <c r="F1782" s="52">
        <f t="shared" si="190"/>
        <v>4220.8</v>
      </c>
      <c r="G1782" s="52">
        <f t="shared" si="191"/>
        <v>83.174999999999997</v>
      </c>
      <c r="H1782" s="53">
        <f t="shared" si="192"/>
        <v>13759449.41895009</v>
      </c>
      <c r="I1782" s="53">
        <f t="shared" si="193"/>
        <v>56.186103242327803</v>
      </c>
      <c r="J1782" s="53">
        <f t="shared" si="194"/>
        <v>14241590.167773683</v>
      </c>
      <c r="K1782" s="53">
        <f t="shared" si="195"/>
        <v>253471.7545075235</v>
      </c>
      <c r="L1782" s="6"/>
    </row>
    <row r="1783" spans="1:12" ht="14.4">
      <c r="A1783" s="52" t="s">
        <v>41</v>
      </c>
      <c r="B1783" s="52" t="s">
        <v>2660</v>
      </c>
      <c r="C1783" s="52">
        <v>160</v>
      </c>
      <c r="D1783" s="52">
        <v>27.63</v>
      </c>
      <c r="E1783" s="52">
        <f t="shared" si="189"/>
        <v>9431039.9999999981</v>
      </c>
      <c r="F1783" s="52">
        <f t="shared" si="190"/>
        <v>4420.8</v>
      </c>
      <c r="G1783" s="52">
        <f t="shared" si="191"/>
        <v>83.174999999999997</v>
      </c>
      <c r="H1783" s="53">
        <f t="shared" si="192"/>
        <v>13759449.41895009</v>
      </c>
      <c r="I1783" s="53">
        <f t="shared" si="193"/>
        <v>57.007722513788309</v>
      </c>
      <c r="J1783" s="53">
        <f t="shared" si="194"/>
        <v>14241590.167773683</v>
      </c>
      <c r="K1783" s="53">
        <f t="shared" si="195"/>
        <v>249818.61298404101</v>
      </c>
      <c r="L1783" s="6"/>
    </row>
    <row r="1784" spans="1:12" ht="14.4">
      <c r="A1784" s="52" t="s">
        <v>41</v>
      </c>
      <c r="B1784" s="52" t="s">
        <v>2661</v>
      </c>
      <c r="C1784" s="52">
        <v>160</v>
      </c>
      <c r="D1784" s="52">
        <v>28.89</v>
      </c>
      <c r="E1784" s="52">
        <f t="shared" si="189"/>
        <v>9861119.9999999981</v>
      </c>
      <c r="F1784" s="52">
        <f t="shared" si="190"/>
        <v>4622.3999999999996</v>
      </c>
      <c r="G1784" s="52">
        <f t="shared" si="191"/>
        <v>83.174999999999997</v>
      </c>
      <c r="H1784" s="53">
        <f t="shared" si="192"/>
        <v>13759449.41895009</v>
      </c>
      <c r="I1784" s="53">
        <f t="shared" si="193"/>
        <v>57.786795255477706</v>
      </c>
      <c r="J1784" s="53">
        <f t="shared" si="194"/>
        <v>14241590.167773683</v>
      </c>
      <c r="K1784" s="53">
        <f t="shared" si="195"/>
        <v>246450.59662525062</v>
      </c>
      <c r="L1784" s="6"/>
    </row>
    <row r="1785" spans="1:12" ht="14.4">
      <c r="A1785" s="52" t="s">
        <v>41</v>
      </c>
      <c r="B1785" s="52" t="s">
        <v>2662</v>
      </c>
      <c r="C1785" s="52">
        <v>160</v>
      </c>
      <c r="D1785" s="52">
        <v>30.14</v>
      </c>
      <c r="E1785" s="52">
        <f t="shared" si="189"/>
        <v>10287786.666666666</v>
      </c>
      <c r="F1785" s="52">
        <f t="shared" si="190"/>
        <v>4822.3999999999996</v>
      </c>
      <c r="G1785" s="52">
        <f t="shared" si="191"/>
        <v>83.174999999999997</v>
      </c>
      <c r="H1785" s="53">
        <f t="shared" si="192"/>
        <v>13759449.41895009</v>
      </c>
      <c r="I1785" s="53">
        <f t="shared" si="193"/>
        <v>58.515160449198135</v>
      </c>
      <c r="J1785" s="53">
        <f t="shared" si="194"/>
        <v>14241590.167773683</v>
      </c>
      <c r="K1785" s="53">
        <f t="shared" si="195"/>
        <v>243382.91236743663</v>
      </c>
      <c r="L1785" s="6"/>
    </row>
    <row r="1786" spans="1:12" ht="14.4">
      <c r="A1786" s="52" t="s">
        <v>41</v>
      </c>
      <c r="B1786" s="52" t="s">
        <v>2663</v>
      </c>
      <c r="C1786" s="52">
        <v>160</v>
      </c>
      <c r="D1786" s="52">
        <v>31.4</v>
      </c>
      <c r="E1786" s="52">
        <f t="shared" si="189"/>
        <v>10717866.666666664</v>
      </c>
      <c r="F1786" s="52">
        <f t="shared" si="190"/>
        <v>5024</v>
      </c>
      <c r="G1786" s="52">
        <f t="shared" si="191"/>
        <v>83.174999999999997</v>
      </c>
      <c r="H1786" s="53">
        <f t="shared" si="192"/>
        <v>13759449.41895009</v>
      </c>
      <c r="I1786" s="53">
        <f t="shared" si="193"/>
        <v>59.208246151065488</v>
      </c>
      <c r="J1786" s="53">
        <f t="shared" si="194"/>
        <v>14241590.167773683</v>
      </c>
      <c r="K1786" s="53">
        <f t="shared" si="195"/>
        <v>240533.89677237376</v>
      </c>
      <c r="L1786" s="6"/>
    </row>
    <row r="1787" spans="1:12" ht="14.4">
      <c r="A1787" s="52" t="s">
        <v>41</v>
      </c>
      <c r="B1787" s="52" t="s">
        <v>2664</v>
      </c>
      <c r="C1787" s="52">
        <v>160</v>
      </c>
      <c r="D1787" s="52">
        <v>32.659999999999997</v>
      </c>
      <c r="E1787" s="52">
        <f t="shared" si="189"/>
        <v>11147946.666666664</v>
      </c>
      <c r="F1787" s="52">
        <f t="shared" si="190"/>
        <v>5225.5999999999995</v>
      </c>
      <c r="G1787" s="52">
        <f t="shared" si="191"/>
        <v>83.174999999999997</v>
      </c>
      <c r="H1787" s="53">
        <f t="shared" si="192"/>
        <v>13759449.41895009</v>
      </c>
      <c r="I1787" s="53">
        <f t="shared" si="193"/>
        <v>59.863437386290769</v>
      </c>
      <c r="J1787" s="53">
        <f t="shared" si="194"/>
        <v>14241590.167773683</v>
      </c>
      <c r="K1787" s="53">
        <f t="shared" si="195"/>
        <v>237901.30987424933</v>
      </c>
      <c r="L1787" s="6"/>
    </row>
    <row r="1788" spans="1:12" ht="14.4">
      <c r="A1788" s="52" t="s">
        <v>41</v>
      </c>
      <c r="B1788" s="52" t="s">
        <v>2665</v>
      </c>
      <c r="C1788" s="52">
        <v>160</v>
      </c>
      <c r="D1788" s="52">
        <v>33.909999999999997</v>
      </c>
      <c r="E1788" s="52">
        <f t="shared" si="189"/>
        <v>11574613.33333333</v>
      </c>
      <c r="F1788" s="52">
        <f t="shared" si="190"/>
        <v>5425.5999999999995</v>
      </c>
      <c r="G1788" s="52">
        <f t="shared" si="191"/>
        <v>83.174999999999997</v>
      </c>
      <c r="H1788" s="53">
        <f t="shared" si="192"/>
        <v>13759449.41895009</v>
      </c>
      <c r="I1788" s="53">
        <f t="shared" si="193"/>
        <v>60.478966080490132</v>
      </c>
      <c r="J1788" s="53">
        <f t="shared" si="194"/>
        <v>14241590.167773683</v>
      </c>
      <c r="K1788" s="53">
        <f t="shared" si="195"/>
        <v>235480.05349198368</v>
      </c>
      <c r="L1788" s="6"/>
    </row>
    <row r="1789" spans="1:12" ht="14.4">
      <c r="A1789" s="52" t="s">
        <v>41</v>
      </c>
      <c r="B1789" s="52" t="s">
        <v>2666</v>
      </c>
      <c r="C1789" s="52">
        <v>160</v>
      </c>
      <c r="D1789" s="52">
        <v>35.17</v>
      </c>
      <c r="E1789" s="52">
        <f t="shared" si="189"/>
        <v>12004693.333333332</v>
      </c>
      <c r="F1789" s="52">
        <f t="shared" si="190"/>
        <v>5627.2000000000007</v>
      </c>
      <c r="G1789" s="52">
        <f t="shared" si="191"/>
        <v>83.174999999999997</v>
      </c>
      <c r="H1789" s="53">
        <f t="shared" si="192"/>
        <v>13759449.41895009</v>
      </c>
      <c r="I1789" s="53">
        <f t="shared" si="193"/>
        <v>61.067375384374841</v>
      </c>
      <c r="J1789" s="53">
        <f t="shared" si="194"/>
        <v>14241590.167773683</v>
      </c>
      <c r="K1789" s="53">
        <f t="shared" si="195"/>
        <v>233211.10622706806</v>
      </c>
      <c r="L1789" s="6"/>
    </row>
    <row r="1790" spans="1:12" ht="14.4">
      <c r="A1790" s="52" t="s">
        <v>41</v>
      </c>
      <c r="B1790" s="52" t="s">
        <v>2667</v>
      </c>
      <c r="C1790" s="52">
        <v>160</v>
      </c>
      <c r="D1790" s="52">
        <v>36.42</v>
      </c>
      <c r="E1790" s="52">
        <f t="shared" si="189"/>
        <v>12431360</v>
      </c>
      <c r="F1790" s="52">
        <f t="shared" si="190"/>
        <v>5827.2000000000007</v>
      </c>
      <c r="G1790" s="52">
        <f t="shared" si="191"/>
        <v>83.174999999999997</v>
      </c>
      <c r="H1790" s="53">
        <f t="shared" si="192"/>
        <v>13759449.41895009</v>
      </c>
      <c r="I1790" s="53">
        <f t="shared" si="193"/>
        <v>61.621723191352366</v>
      </c>
      <c r="J1790" s="53">
        <f t="shared" si="194"/>
        <v>14241590.167773683</v>
      </c>
      <c r="K1790" s="53">
        <f t="shared" si="195"/>
        <v>231113.14371312916</v>
      </c>
      <c r="L1790" s="6"/>
    </row>
    <row r="1791" spans="1:12" ht="14.4">
      <c r="A1791" s="52" t="s">
        <v>41</v>
      </c>
      <c r="B1791" s="52" t="s">
        <v>2668</v>
      </c>
      <c r="C1791" s="52">
        <v>160</v>
      </c>
      <c r="D1791" s="52">
        <v>37.68</v>
      </c>
      <c r="E1791" s="52">
        <f t="shared" si="189"/>
        <v>12861439.999999998</v>
      </c>
      <c r="F1791" s="52">
        <f t="shared" si="190"/>
        <v>6028.8</v>
      </c>
      <c r="G1791" s="52">
        <f t="shared" si="191"/>
        <v>83.174999999999997</v>
      </c>
      <c r="H1791" s="53">
        <f t="shared" si="192"/>
        <v>13759449.41895009</v>
      </c>
      <c r="I1791" s="53">
        <f t="shared" si="193"/>
        <v>62.153064383494275</v>
      </c>
      <c r="J1791" s="53">
        <f t="shared" si="194"/>
        <v>14241590.167773683</v>
      </c>
      <c r="K1791" s="53">
        <f t="shared" si="195"/>
        <v>229137.37736084597</v>
      </c>
      <c r="L1791" s="6"/>
    </row>
    <row r="1792" spans="1:12" ht="14.4">
      <c r="A1792" s="52" t="s">
        <v>41</v>
      </c>
      <c r="B1792" s="52" t="s">
        <v>2669</v>
      </c>
      <c r="C1792" s="52">
        <v>160</v>
      </c>
      <c r="D1792" s="52">
        <v>38.94</v>
      </c>
      <c r="E1792" s="52">
        <f t="shared" si="189"/>
        <v>13291519.999999998</v>
      </c>
      <c r="F1792" s="52">
        <f t="shared" si="190"/>
        <v>6230.4</v>
      </c>
      <c r="G1792" s="52">
        <f t="shared" si="191"/>
        <v>83.174999999999997</v>
      </c>
      <c r="H1792" s="53">
        <f t="shared" si="192"/>
        <v>13759449.41895009</v>
      </c>
      <c r="I1792" s="53">
        <f t="shared" si="193"/>
        <v>62.658838145630689</v>
      </c>
      <c r="J1792" s="53">
        <f t="shared" si="194"/>
        <v>14241590.167773683</v>
      </c>
      <c r="K1792" s="53">
        <f t="shared" si="195"/>
        <v>227287.81109336248</v>
      </c>
      <c r="L1792" s="6"/>
    </row>
    <row r="1793" spans="1:12" ht="14.4">
      <c r="A1793" s="52" t="s">
        <v>41</v>
      </c>
      <c r="B1793" s="52" t="s">
        <v>2670</v>
      </c>
      <c r="C1793" s="52">
        <v>160</v>
      </c>
      <c r="D1793" s="52">
        <v>40.19</v>
      </c>
      <c r="E1793" s="52">
        <f t="shared" si="189"/>
        <v>13718186.666666664</v>
      </c>
      <c r="F1793" s="52">
        <f t="shared" si="190"/>
        <v>6430.4</v>
      </c>
      <c r="G1793" s="52">
        <f t="shared" si="191"/>
        <v>83.174999999999997</v>
      </c>
      <c r="H1793" s="53">
        <f t="shared" si="192"/>
        <v>13759449.41895009</v>
      </c>
      <c r="I1793" s="53">
        <f t="shared" si="193"/>
        <v>63.137110243354847</v>
      </c>
      <c r="J1793" s="53">
        <f t="shared" si="194"/>
        <v>14241590.167773683</v>
      </c>
      <c r="K1793" s="53">
        <f t="shared" si="195"/>
        <v>225566.07536963737</v>
      </c>
      <c r="L1793" s="6"/>
    </row>
    <row r="1794" spans="1:12" ht="14.4">
      <c r="A1794" s="52" t="s">
        <v>41</v>
      </c>
      <c r="B1794" s="52" t="s">
        <v>2671</v>
      </c>
      <c r="C1794" s="52">
        <v>160</v>
      </c>
      <c r="D1794" s="52">
        <v>41.45</v>
      </c>
      <c r="E1794" s="52">
        <f t="shared" si="189"/>
        <v>14148266.666666666</v>
      </c>
      <c r="F1794" s="52">
        <f t="shared" si="190"/>
        <v>6632</v>
      </c>
      <c r="G1794" s="52">
        <f t="shared" si="191"/>
        <v>83.174999999999997</v>
      </c>
      <c r="H1794" s="53">
        <f t="shared" si="192"/>
        <v>13759449.41895009</v>
      </c>
      <c r="I1794" s="53">
        <f t="shared" si="193"/>
        <v>63.597159410149168</v>
      </c>
      <c r="J1794" s="53">
        <f t="shared" si="194"/>
        <v>14241590.167773683</v>
      </c>
      <c r="K1794" s="53">
        <f t="shared" si="195"/>
        <v>223934.37536930203</v>
      </c>
      <c r="L1794" s="6"/>
    </row>
    <row r="1795" spans="1:12" ht="14.4">
      <c r="A1795" s="52" t="s">
        <v>41</v>
      </c>
      <c r="B1795" s="52" t="s">
        <v>2672</v>
      </c>
      <c r="C1795" s="52">
        <v>160</v>
      </c>
      <c r="D1795" s="52">
        <v>42.7</v>
      </c>
      <c r="E1795" s="52">
        <f t="shared" ref="E1795:E1858" si="196">(1/12)*D1795*(C1795)^3</f>
        <v>14574933.333333334</v>
      </c>
      <c r="F1795" s="52">
        <f t="shared" ref="F1795:F1858" si="197">(C1795*D1795)</f>
        <v>6832</v>
      </c>
      <c r="G1795" s="52">
        <f t="shared" ref="G1795:G1858" si="198">($O$5+C1795)/2</f>
        <v>83.174999999999997</v>
      </c>
      <c r="H1795" s="53">
        <f t="shared" ref="H1795:H1858" si="199">$R$5+$P$5*(G1795-$I$2)^2</f>
        <v>13759449.41895009</v>
      </c>
      <c r="I1795" s="53">
        <f t="shared" ref="I1795:I1858" si="200">($P$5*$Q$5+F1795*G1795)/(F1795+$P$5)</f>
        <v>64.033148553509108</v>
      </c>
      <c r="J1795" s="53">
        <f t="shared" ref="J1795:J1858" si="201">SUM($S$5+H1795)</f>
        <v>14241590.167773683</v>
      </c>
      <c r="K1795" s="53">
        <f t="shared" ref="K1795:K1858" si="202">J1795/I1795</f>
        <v>222409.65014976173</v>
      </c>
      <c r="L1795" s="6"/>
    </row>
    <row r="1796" spans="1:12" ht="14.4">
      <c r="A1796" s="52" t="s">
        <v>41</v>
      </c>
      <c r="B1796" s="52" t="s">
        <v>2673</v>
      </c>
      <c r="C1796" s="52">
        <v>160</v>
      </c>
      <c r="D1796" s="52">
        <v>43.96</v>
      </c>
      <c r="E1796" s="52">
        <f t="shared" si="196"/>
        <v>15005013.333333332</v>
      </c>
      <c r="F1796" s="52">
        <f t="shared" si="197"/>
        <v>7033.6</v>
      </c>
      <c r="G1796" s="52">
        <f t="shared" si="198"/>
        <v>83.174999999999997</v>
      </c>
      <c r="H1796" s="53">
        <f t="shared" si="199"/>
        <v>13759449.41895009</v>
      </c>
      <c r="I1796" s="53">
        <f t="shared" si="200"/>
        <v>64.453404887470299</v>
      </c>
      <c r="J1796" s="53">
        <f t="shared" si="201"/>
        <v>14241590.167773683</v>
      </c>
      <c r="K1796" s="53">
        <f t="shared" si="202"/>
        <v>220959.46975397476</v>
      </c>
      <c r="L1796" s="6"/>
    </row>
    <row r="1797" spans="1:12" ht="14.4">
      <c r="A1797" s="52" t="s">
        <v>41</v>
      </c>
      <c r="B1797" s="52" t="s">
        <v>2674</v>
      </c>
      <c r="C1797" s="52">
        <v>160</v>
      </c>
      <c r="D1797" s="52">
        <v>45.22</v>
      </c>
      <c r="E1797" s="52">
        <f t="shared" si="196"/>
        <v>15435093.333333332</v>
      </c>
      <c r="F1797" s="52">
        <f t="shared" si="197"/>
        <v>7235.2</v>
      </c>
      <c r="G1797" s="52">
        <f t="shared" si="198"/>
        <v>83.174999999999997</v>
      </c>
      <c r="H1797" s="53">
        <f t="shared" si="199"/>
        <v>13759449.41895009</v>
      </c>
      <c r="I1797" s="53">
        <f t="shared" si="200"/>
        <v>64.855604334288586</v>
      </c>
      <c r="J1797" s="53">
        <f t="shared" si="201"/>
        <v>14241590.167773683</v>
      </c>
      <c r="K1797" s="53">
        <f t="shared" si="202"/>
        <v>219589.19840400407</v>
      </c>
      <c r="L1797" s="6"/>
    </row>
    <row r="1798" spans="1:12" ht="14.4">
      <c r="A1798" s="52" t="s">
        <v>41</v>
      </c>
      <c r="B1798" s="52" t="s">
        <v>2675</v>
      </c>
      <c r="C1798" s="52">
        <v>160</v>
      </c>
      <c r="D1798" s="52">
        <v>46.47</v>
      </c>
      <c r="E1798" s="52">
        <f t="shared" si="196"/>
        <v>15861759.999999998</v>
      </c>
      <c r="F1798" s="52">
        <f t="shared" si="197"/>
        <v>7435.2</v>
      </c>
      <c r="G1798" s="52">
        <f t="shared" si="198"/>
        <v>83.174999999999997</v>
      </c>
      <c r="H1798" s="53">
        <f t="shared" si="199"/>
        <v>13759449.41895009</v>
      </c>
      <c r="I1798" s="53">
        <f t="shared" si="200"/>
        <v>65.237892194152153</v>
      </c>
      <c r="J1798" s="53">
        <f t="shared" si="201"/>
        <v>14241590.167773683</v>
      </c>
      <c r="K1798" s="53">
        <f t="shared" si="202"/>
        <v>218302.42653134465</v>
      </c>
      <c r="L1798" s="6"/>
    </row>
    <row r="1799" spans="1:12" ht="14.4">
      <c r="A1799" s="52" t="s">
        <v>41</v>
      </c>
      <c r="B1799" s="52" t="s">
        <v>2676</v>
      </c>
      <c r="C1799" s="52">
        <v>160</v>
      </c>
      <c r="D1799" s="52">
        <v>47.73</v>
      </c>
      <c r="E1799" s="52">
        <f t="shared" si="196"/>
        <v>16291839.999999998</v>
      </c>
      <c r="F1799" s="52">
        <f t="shared" si="197"/>
        <v>7636.7999999999993</v>
      </c>
      <c r="G1799" s="52">
        <f t="shared" si="198"/>
        <v>83.174999999999997</v>
      </c>
      <c r="H1799" s="53">
        <f t="shared" si="199"/>
        <v>13759449.41895009</v>
      </c>
      <c r="I1799" s="53">
        <f t="shared" si="200"/>
        <v>65.607423927178644</v>
      </c>
      <c r="J1799" s="53">
        <f t="shared" si="201"/>
        <v>14241590.167773683</v>
      </c>
      <c r="K1799" s="53">
        <f t="shared" si="202"/>
        <v>217072.84504237236</v>
      </c>
      <c r="L1799" s="6"/>
    </row>
    <row r="1800" spans="1:12" ht="14.4">
      <c r="A1800" s="52" t="s">
        <v>41</v>
      </c>
      <c r="B1800" s="52" t="s">
        <v>2677</v>
      </c>
      <c r="C1800" s="52">
        <v>160</v>
      </c>
      <c r="D1800" s="52">
        <v>48.98</v>
      </c>
      <c r="E1800" s="52">
        <f t="shared" si="196"/>
        <v>16718506.666666664</v>
      </c>
      <c r="F1800" s="52">
        <f t="shared" si="197"/>
        <v>7836.7999999999993</v>
      </c>
      <c r="G1800" s="52">
        <f t="shared" si="198"/>
        <v>83.174999999999997</v>
      </c>
      <c r="H1800" s="53">
        <f t="shared" si="199"/>
        <v>13759449.41895009</v>
      </c>
      <c r="I1800" s="53">
        <f t="shared" si="200"/>
        <v>65.959279148736769</v>
      </c>
      <c r="J1800" s="53">
        <f t="shared" si="201"/>
        <v>14241590.167773683</v>
      </c>
      <c r="K1800" s="53">
        <f t="shared" si="202"/>
        <v>215914.88493467614</v>
      </c>
      <c r="L1800" s="6"/>
    </row>
    <row r="1801" spans="1:12" ht="14.4">
      <c r="A1801" s="52" t="s">
        <v>41</v>
      </c>
      <c r="B1801" s="52" t="s">
        <v>2678</v>
      </c>
      <c r="C1801" s="52">
        <v>160</v>
      </c>
      <c r="D1801" s="52">
        <v>50.24</v>
      </c>
      <c r="E1801" s="52">
        <f t="shared" si="196"/>
        <v>17148586.666666668</v>
      </c>
      <c r="F1801" s="52">
        <f t="shared" si="197"/>
        <v>8038.4000000000005</v>
      </c>
      <c r="G1801" s="52">
        <f t="shared" si="198"/>
        <v>83.174999999999997</v>
      </c>
      <c r="H1801" s="53">
        <f t="shared" si="199"/>
        <v>13759449.41895009</v>
      </c>
      <c r="I1801" s="53">
        <f t="shared" si="200"/>
        <v>66.299967517717647</v>
      </c>
      <c r="J1801" s="53">
        <f t="shared" si="201"/>
        <v>14241590.167773683</v>
      </c>
      <c r="K1801" s="53">
        <f t="shared" si="202"/>
        <v>214805.38680456876</v>
      </c>
      <c r="L1801" s="6"/>
    </row>
    <row r="1802" spans="1:12" ht="14.4">
      <c r="A1802" s="52" t="s">
        <v>41</v>
      </c>
      <c r="B1802" s="52" t="s">
        <v>2679</v>
      </c>
      <c r="C1802" s="52">
        <v>160</v>
      </c>
      <c r="D1802" s="52">
        <v>51.5</v>
      </c>
      <c r="E1802" s="52">
        <f t="shared" si="196"/>
        <v>17578666.666666664</v>
      </c>
      <c r="F1802" s="52">
        <f t="shared" si="197"/>
        <v>8240</v>
      </c>
      <c r="G1802" s="52">
        <f t="shared" si="198"/>
        <v>83.174999999999997</v>
      </c>
      <c r="H1802" s="53">
        <f t="shared" si="199"/>
        <v>13759449.41895009</v>
      </c>
      <c r="I1802" s="53">
        <f t="shared" si="200"/>
        <v>66.62743352860663</v>
      </c>
      <c r="J1802" s="53">
        <f t="shared" si="201"/>
        <v>14241590.167773683</v>
      </c>
      <c r="K1802" s="53">
        <f t="shared" si="202"/>
        <v>213749.64355574382</v>
      </c>
      <c r="L1802" s="6"/>
    </row>
    <row r="1803" spans="1:12" ht="14.4">
      <c r="A1803" s="52" t="s">
        <v>41</v>
      </c>
      <c r="B1803" s="52" t="s">
        <v>2680</v>
      </c>
      <c r="C1803" s="52">
        <v>160</v>
      </c>
      <c r="D1803" s="52">
        <v>52.75</v>
      </c>
      <c r="E1803" s="52">
        <f t="shared" si="196"/>
        <v>18005333.333333332</v>
      </c>
      <c r="F1803" s="52">
        <f t="shared" si="197"/>
        <v>8440</v>
      </c>
      <c r="G1803" s="52">
        <f t="shared" si="198"/>
        <v>83.174999999999997</v>
      </c>
      <c r="H1803" s="53">
        <f t="shared" si="199"/>
        <v>13759449.41895009</v>
      </c>
      <c r="I1803" s="53">
        <f t="shared" si="200"/>
        <v>66.939979511132549</v>
      </c>
      <c r="J1803" s="53">
        <f t="shared" si="201"/>
        <v>14241590.167773683</v>
      </c>
      <c r="K1803" s="53">
        <f t="shared" si="202"/>
        <v>212751.63619381172</v>
      </c>
      <c r="L1803" s="6"/>
    </row>
    <row r="1804" spans="1:12" ht="14.4">
      <c r="A1804" s="52" t="s">
        <v>41</v>
      </c>
      <c r="B1804" s="52" t="s">
        <v>2681</v>
      </c>
      <c r="C1804" s="52">
        <v>160</v>
      </c>
      <c r="D1804" s="52">
        <v>54.01</v>
      </c>
      <c r="E1804" s="52">
        <f t="shared" si="196"/>
        <v>18435413.333333328</v>
      </c>
      <c r="F1804" s="52">
        <f t="shared" si="197"/>
        <v>8641.6</v>
      </c>
      <c r="G1804" s="52">
        <f t="shared" si="198"/>
        <v>83.174999999999997</v>
      </c>
      <c r="H1804" s="53">
        <f t="shared" si="199"/>
        <v>13759449.41895009</v>
      </c>
      <c r="I1804" s="53">
        <f t="shared" si="200"/>
        <v>67.243300473756761</v>
      </c>
      <c r="J1804" s="53">
        <f t="shared" si="201"/>
        <v>14241590.167773683</v>
      </c>
      <c r="K1804" s="53">
        <f t="shared" si="202"/>
        <v>211791.95648392942</v>
      </c>
      <c r="L1804" s="6"/>
    </row>
    <row r="1805" spans="1:12" ht="14.4">
      <c r="A1805" s="52" t="s">
        <v>41</v>
      </c>
      <c r="B1805" s="52" t="s">
        <v>2682</v>
      </c>
      <c r="C1805" s="52">
        <v>160</v>
      </c>
      <c r="D1805" s="52">
        <v>55.26</v>
      </c>
      <c r="E1805" s="52">
        <f t="shared" si="196"/>
        <v>18862079.999999996</v>
      </c>
      <c r="F1805" s="52">
        <f t="shared" si="197"/>
        <v>8841.6</v>
      </c>
      <c r="G1805" s="52">
        <f t="shared" si="198"/>
        <v>83.174999999999997</v>
      </c>
      <c r="H1805" s="53">
        <f t="shared" si="199"/>
        <v>13759449.41895009</v>
      </c>
      <c r="I1805" s="53">
        <f t="shared" si="200"/>
        <v>67.533218531486114</v>
      </c>
      <c r="J1805" s="53">
        <f t="shared" si="201"/>
        <v>14241590.167773683</v>
      </c>
      <c r="K1805" s="53">
        <f t="shared" si="202"/>
        <v>210882.74004198104</v>
      </c>
      <c r="L1805" s="6"/>
    </row>
    <row r="1806" spans="1:12" ht="14.4">
      <c r="A1806" s="52" t="s">
        <v>41</v>
      </c>
      <c r="B1806" s="52" t="s">
        <v>2683</v>
      </c>
      <c r="C1806" s="52">
        <v>160</v>
      </c>
      <c r="D1806" s="52">
        <v>56.52</v>
      </c>
      <c r="E1806" s="52">
        <f t="shared" si="196"/>
        <v>19292160</v>
      </c>
      <c r="F1806" s="52">
        <f t="shared" si="197"/>
        <v>9043.2000000000007</v>
      </c>
      <c r="G1806" s="52">
        <f t="shared" si="198"/>
        <v>83.174999999999997</v>
      </c>
      <c r="H1806" s="53">
        <f t="shared" si="199"/>
        <v>13759449.41895009</v>
      </c>
      <c r="I1806" s="53">
        <f t="shared" si="200"/>
        <v>67.814969724317081</v>
      </c>
      <c r="J1806" s="53">
        <f t="shared" si="201"/>
        <v>14241590.167773683</v>
      </c>
      <c r="K1806" s="53">
        <f t="shared" si="202"/>
        <v>210006.58447049244</v>
      </c>
      <c r="L1806" s="6"/>
    </row>
    <row r="1807" spans="1:12" ht="14.4">
      <c r="A1807" s="52" t="s">
        <v>41</v>
      </c>
      <c r="B1807" s="52" t="s">
        <v>2684</v>
      </c>
      <c r="C1807" s="52">
        <v>170</v>
      </c>
      <c r="D1807" s="52">
        <v>1.335</v>
      </c>
      <c r="E1807" s="52">
        <f t="shared" si="196"/>
        <v>546571.24999999988</v>
      </c>
      <c r="F1807" s="52">
        <f t="shared" si="197"/>
        <v>226.95</v>
      </c>
      <c r="G1807" s="52">
        <f t="shared" si="198"/>
        <v>88.174999999999997</v>
      </c>
      <c r="H1807" s="53">
        <f t="shared" si="199"/>
        <v>15532239.604716239</v>
      </c>
      <c r="I1807" s="53">
        <f t="shared" si="200"/>
        <v>11.29456826368942</v>
      </c>
      <c r="J1807" s="53">
        <f t="shared" si="201"/>
        <v>16014380.353539832</v>
      </c>
      <c r="K1807" s="53">
        <f t="shared" si="202"/>
        <v>1417883.3559334886</v>
      </c>
      <c r="L1807" s="6"/>
    </row>
    <row r="1808" spans="1:12" ht="14.4">
      <c r="A1808" s="52" t="s">
        <v>41</v>
      </c>
      <c r="B1808" s="52" t="s">
        <v>2685</v>
      </c>
      <c r="C1808" s="52">
        <v>170</v>
      </c>
      <c r="D1808" s="52">
        <v>2.67</v>
      </c>
      <c r="E1808" s="52">
        <f t="shared" si="196"/>
        <v>1093142.4999999998</v>
      </c>
      <c r="F1808" s="52">
        <f t="shared" si="197"/>
        <v>453.9</v>
      </c>
      <c r="G1808" s="52">
        <f t="shared" si="198"/>
        <v>88.174999999999997</v>
      </c>
      <c r="H1808" s="53">
        <f t="shared" si="199"/>
        <v>15532239.604716239</v>
      </c>
      <c r="I1808" s="53">
        <f t="shared" si="200"/>
        <v>17.998163708389299</v>
      </c>
      <c r="J1808" s="53">
        <f t="shared" si="201"/>
        <v>16014380.353539832</v>
      </c>
      <c r="K1808" s="53">
        <f t="shared" si="202"/>
        <v>889778.56924788468</v>
      </c>
      <c r="L1808" s="6"/>
    </row>
    <row r="1809" spans="1:12" ht="14.4">
      <c r="A1809" s="52" t="s">
        <v>41</v>
      </c>
      <c r="B1809" s="52" t="s">
        <v>2686</v>
      </c>
      <c r="C1809" s="52">
        <v>170</v>
      </c>
      <c r="D1809" s="52">
        <v>4.0039999999999996</v>
      </c>
      <c r="E1809" s="52">
        <f t="shared" si="196"/>
        <v>1639304.333333333</v>
      </c>
      <c r="F1809" s="52">
        <f t="shared" si="197"/>
        <v>680.68</v>
      </c>
      <c r="G1809" s="52">
        <f t="shared" si="198"/>
        <v>88.174999999999997</v>
      </c>
      <c r="H1809" s="53">
        <f t="shared" si="199"/>
        <v>15532239.604716239</v>
      </c>
      <c r="I1809" s="53">
        <f t="shared" si="200"/>
        <v>23.62259927627731</v>
      </c>
      <c r="J1809" s="53">
        <f t="shared" si="201"/>
        <v>16014380.353539832</v>
      </c>
      <c r="K1809" s="53">
        <f t="shared" si="202"/>
        <v>677926.2589287567</v>
      </c>
      <c r="L1809" s="6"/>
    </row>
    <row r="1810" spans="1:12" ht="14.4">
      <c r="A1810" s="52" t="s">
        <v>41</v>
      </c>
      <c r="B1810" s="52" t="s">
        <v>2687</v>
      </c>
      <c r="C1810" s="52">
        <v>170</v>
      </c>
      <c r="D1810" s="52">
        <v>5.3380000000000001</v>
      </c>
      <c r="E1810" s="52">
        <f t="shared" si="196"/>
        <v>2185466.1666666665</v>
      </c>
      <c r="F1810" s="52">
        <f t="shared" si="197"/>
        <v>907.46</v>
      </c>
      <c r="G1810" s="52">
        <f t="shared" si="198"/>
        <v>88.174999999999997</v>
      </c>
      <c r="H1810" s="53">
        <f t="shared" si="199"/>
        <v>15532239.604716239</v>
      </c>
      <c r="I1810" s="53">
        <f t="shared" si="200"/>
        <v>28.412371396407892</v>
      </c>
      <c r="J1810" s="53">
        <f t="shared" si="201"/>
        <v>16014380.353539832</v>
      </c>
      <c r="K1810" s="53">
        <f t="shared" si="202"/>
        <v>563641.10302896053</v>
      </c>
      <c r="L1810" s="6"/>
    </row>
    <row r="1811" spans="1:12" ht="14.4">
      <c r="A1811" s="52" t="s">
        <v>41</v>
      </c>
      <c r="B1811" s="52" t="s">
        <v>2688</v>
      </c>
      <c r="C1811" s="52">
        <v>170</v>
      </c>
      <c r="D1811" s="52">
        <v>6.673</v>
      </c>
      <c r="E1811" s="52">
        <f t="shared" si="196"/>
        <v>2732037.4166666665</v>
      </c>
      <c r="F1811" s="52">
        <f t="shared" si="197"/>
        <v>1134.4100000000001</v>
      </c>
      <c r="G1811" s="52">
        <f t="shared" si="198"/>
        <v>88.174999999999997</v>
      </c>
      <c r="H1811" s="53">
        <f t="shared" si="199"/>
        <v>15532239.604716239</v>
      </c>
      <c r="I1811" s="53">
        <f t="shared" si="200"/>
        <v>32.54332241774722</v>
      </c>
      <c r="J1811" s="53">
        <f t="shared" si="201"/>
        <v>16014380.353539832</v>
      </c>
      <c r="K1811" s="53">
        <f t="shared" si="202"/>
        <v>492094.20439526258</v>
      </c>
      <c r="L1811" s="6"/>
    </row>
    <row r="1812" spans="1:12" ht="14.4">
      <c r="A1812" s="52" t="s">
        <v>41</v>
      </c>
      <c r="B1812" s="52" t="s">
        <v>2689</v>
      </c>
      <c r="C1812" s="52">
        <v>170</v>
      </c>
      <c r="D1812" s="52">
        <v>8.0069999999999997</v>
      </c>
      <c r="E1812" s="52">
        <f t="shared" si="196"/>
        <v>3278199.2499999995</v>
      </c>
      <c r="F1812" s="52">
        <f t="shared" si="197"/>
        <v>1361.19</v>
      </c>
      <c r="G1812" s="52">
        <f t="shared" si="198"/>
        <v>88.174999999999997</v>
      </c>
      <c r="H1812" s="53">
        <f t="shared" si="199"/>
        <v>15532239.604716239</v>
      </c>
      <c r="I1812" s="53">
        <f t="shared" si="200"/>
        <v>36.137591434492229</v>
      </c>
      <c r="J1812" s="53">
        <f t="shared" si="201"/>
        <v>16014380.353539832</v>
      </c>
      <c r="K1812" s="53">
        <f t="shared" si="202"/>
        <v>443150.18566108961</v>
      </c>
      <c r="L1812" s="6"/>
    </row>
    <row r="1813" spans="1:12" ht="14.4">
      <c r="A1813" s="52" t="s">
        <v>41</v>
      </c>
      <c r="B1813" s="52" t="s">
        <v>2690</v>
      </c>
      <c r="C1813" s="52">
        <v>170</v>
      </c>
      <c r="D1813" s="52">
        <v>9.3420000000000005</v>
      </c>
      <c r="E1813" s="52">
        <f t="shared" si="196"/>
        <v>3824770.5</v>
      </c>
      <c r="F1813" s="52">
        <f t="shared" si="197"/>
        <v>1588.14</v>
      </c>
      <c r="G1813" s="52">
        <f t="shared" si="198"/>
        <v>88.174999999999997</v>
      </c>
      <c r="H1813" s="53">
        <f t="shared" si="199"/>
        <v>15532239.604716239</v>
      </c>
      <c r="I1813" s="53">
        <f t="shared" si="200"/>
        <v>39.297830290821352</v>
      </c>
      <c r="J1813" s="53">
        <f t="shared" si="201"/>
        <v>16014380.353539832</v>
      </c>
      <c r="K1813" s="53">
        <f t="shared" si="202"/>
        <v>407513.09258109983</v>
      </c>
      <c r="L1813" s="6"/>
    </row>
    <row r="1814" spans="1:12" ht="14.4">
      <c r="A1814" s="52" t="s">
        <v>41</v>
      </c>
      <c r="B1814" s="52" t="s">
        <v>2691</v>
      </c>
      <c r="C1814" s="52">
        <v>170</v>
      </c>
      <c r="D1814" s="52">
        <v>10.68</v>
      </c>
      <c r="E1814" s="52">
        <f t="shared" si="196"/>
        <v>4372569.9999999991</v>
      </c>
      <c r="F1814" s="52">
        <f t="shared" si="197"/>
        <v>1815.6</v>
      </c>
      <c r="G1814" s="52">
        <f t="shared" si="198"/>
        <v>88.174999999999997</v>
      </c>
      <c r="H1814" s="53">
        <f t="shared" si="199"/>
        <v>15532239.604716239</v>
      </c>
      <c r="I1814" s="53">
        <f t="shared" si="200"/>
        <v>42.102129604455889</v>
      </c>
      <c r="J1814" s="53">
        <f t="shared" si="201"/>
        <v>16014380.353539832</v>
      </c>
      <c r="K1814" s="53">
        <f t="shared" si="202"/>
        <v>380369.8412406423</v>
      </c>
      <c r="L1814" s="6"/>
    </row>
    <row r="1815" spans="1:12" ht="14.4">
      <c r="A1815" s="52" t="s">
        <v>41</v>
      </c>
      <c r="B1815" s="52" t="s">
        <v>2692</v>
      </c>
      <c r="C1815" s="52">
        <v>170</v>
      </c>
      <c r="D1815" s="52">
        <v>12.01</v>
      </c>
      <c r="E1815" s="52">
        <f t="shared" si="196"/>
        <v>4917094.166666666</v>
      </c>
      <c r="F1815" s="52">
        <f t="shared" si="197"/>
        <v>2041.7</v>
      </c>
      <c r="G1815" s="52">
        <f t="shared" si="198"/>
        <v>88.174999999999997</v>
      </c>
      <c r="H1815" s="53">
        <f t="shared" si="199"/>
        <v>15532239.604716239</v>
      </c>
      <c r="I1815" s="53">
        <f t="shared" si="200"/>
        <v>44.587958519425619</v>
      </c>
      <c r="J1815" s="53">
        <f t="shared" si="201"/>
        <v>16014380.353539832</v>
      </c>
      <c r="K1815" s="53">
        <f t="shared" si="202"/>
        <v>359163.79411187558</v>
      </c>
      <c r="L1815" s="6"/>
    </row>
    <row r="1816" spans="1:12" ht="14.4">
      <c r="A1816" s="52" t="s">
        <v>41</v>
      </c>
      <c r="B1816" s="52" t="s">
        <v>2693</v>
      </c>
      <c r="C1816" s="52">
        <v>170</v>
      </c>
      <c r="D1816" s="52">
        <v>13.35</v>
      </c>
      <c r="E1816" s="52">
        <f t="shared" si="196"/>
        <v>5465712.4999999991</v>
      </c>
      <c r="F1816" s="52">
        <f t="shared" si="197"/>
        <v>2269.5</v>
      </c>
      <c r="G1816" s="52">
        <f t="shared" si="198"/>
        <v>88.174999999999997</v>
      </c>
      <c r="H1816" s="53">
        <f t="shared" si="199"/>
        <v>15532239.604716239</v>
      </c>
      <c r="I1816" s="53">
        <f t="shared" si="200"/>
        <v>46.835188963411738</v>
      </c>
      <c r="J1816" s="53">
        <f t="shared" si="201"/>
        <v>16014380.353539832</v>
      </c>
      <c r="K1816" s="53">
        <f t="shared" si="202"/>
        <v>341930.51651933067</v>
      </c>
      <c r="L1816" s="6"/>
    </row>
    <row r="1817" spans="1:12" ht="14.4">
      <c r="A1817" s="52" t="s">
        <v>41</v>
      </c>
      <c r="B1817" s="52" t="s">
        <v>2694</v>
      </c>
      <c r="C1817" s="52">
        <v>170</v>
      </c>
      <c r="D1817" s="52">
        <v>14.68</v>
      </c>
      <c r="E1817" s="52">
        <f t="shared" si="196"/>
        <v>6010236.666666666</v>
      </c>
      <c r="F1817" s="52">
        <f t="shared" si="197"/>
        <v>2495.6</v>
      </c>
      <c r="G1817" s="52">
        <f t="shared" si="198"/>
        <v>88.174999999999997</v>
      </c>
      <c r="H1817" s="53">
        <f t="shared" si="199"/>
        <v>15532239.604716239</v>
      </c>
      <c r="I1817" s="53">
        <f t="shared" si="200"/>
        <v>48.847668793196199</v>
      </c>
      <c r="J1817" s="53">
        <f t="shared" si="201"/>
        <v>16014380.353539832</v>
      </c>
      <c r="K1817" s="53">
        <f t="shared" si="202"/>
        <v>327843.28810734185</v>
      </c>
      <c r="L1817" s="6"/>
    </row>
    <row r="1818" spans="1:12" ht="14.4">
      <c r="A1818" s="52" t="s">
        <v>41</v>
      </c>
      <c r="B1818" s="52" t="s">
        <v>2695</v>
      </c>
      <c r="C1818" s="52">
        <v>170</v>
      </c>
      <c r="D1818" s="52">
        <v>16.010000000000002</v>
      </c>
      <c r="E1818" s="52">
        <f t="shared" si="196"/>
        <v>6554760.833333334</v>
      </c>
      <c r="F1818" s="52">
        <f t="shared" si="197"/>
        <v>2721.7000000000003</v>
      </c>
      <c r="G1818" s="52">
        <f t="shared" si="198"/>
        <v>88.174999999999997</v>
      </c>
      <c r="H1818" s="53">
        <f t="shared" si="199"/>
        <v>15532239.604716239</v>
      </c>
      <c r="I1818" s="53">
        <f t="shared" si="200"/>
        <v>50.673303822655207</v>
      </c>
      <c r="J1818" s="53">
        <f t="shared" si="201"/>
        <v>16014380.353539832</v>
      </c>
      <c r="K1818" s="53">
        <f t="shared" si="202"/>
        <v>316031.89737907052</v>
      </c>
      <c r="L1818" s="6"/>
    </row>
    <row r="1819" spans="1:12" ht="14.4">
      <c r="A1819" s="52" t="s">
        <v>41</v>
      </c>
      <c r="B1819" s="52" t="s">
        <v>2696</v>
      </c>
      <c r="C1819" s="52">
        <v>170</v>
      </c>
      <c r="D1819" s="52">
        <v>17.350000000000001</v>
      </c>
      <c r="E1819" s="52">
        <f t="shared" si="196"/>
        <v>7103379.166666667</v>
      </c>
      <c r="F1819" s="52">
        <f t="shared" si="197"/>
        <v>2949.5000000000005</v>
      </c>
      <c r="G1819" s="52">
        <f t="shared" si="198"/>
        <v>88.174999999999997</v>
      </c>
      <c r="H1819" s="53">
        <f t="shared" si="199"/>
        <v>15532239.604716239</v>
      </c>
      <c r="I1819" s="53">
        <f t="shared" si="200"/>
        <v>52.348910374687421</v>
      </c>
      <c r="J1819" s="53">
        <f t="shared" si="201"/>
        <v>16014380.353539832</v>
      </c>
      <c r="K1819" s="53">
        <f t="shared" si="202"/>
        <v>305916.21179728239</v>
      </c>
      <c r="L1819" s="6"/>
    </row>
    <row r="1820" spans="1:12" ht="14.4">
      <c r="A1820" s="52" t="s">
        <v>41</v>
      </c>
      <c r="B1820" s="52" t="s">
        <v>2697</v>
      </c>
      <c r="C1820" s="52">
        <v>170</v>
      </c>
      <c r="D1820" s="52">
        <v>18.68</v>
      </c>
      <c r="E1820" s="52">
        <f t="shared" si="196"/>
        <v>7647903.333333333</v>
      </c>
      <c r="F1820" s="52">
        <f t="shared" si="197"/>
        <v>3175.6</v>
      </c>
      <c r="G1820" s="52">
        <f t="shared" si="198"/>
        <v>88.174999999999997</v>
      </c>
      <c r="H1820" s="53">
        <f t="shared" si="199"/>
        <v>15532239.604716239</v>
      </c>
      <c r="I1820" s="53">
        <f t="shared" si="200"/>
        <v>53.870236794240228</v>
      </c>
      <c r="J1820" s="53">
        <f t="shared" si="201"/>
        <v>16014380.353539832</v>
      </c>
      <c r="K1820" s="53">
        <f t="shared" si="202"/>
        <v>297276.96231793956</v>
      </c>
      <c r="L1820" s="6"/>
    </row>
    <row r="1821" spans="1:12" ht="14.4">
      <c r="A1821" s="52" t="s">
        <v>41</v>
      </c>
      <c r="B1821" s="52" t="s">
        <v>2698</v>
      </c>
      <c r="C1821" s="52">
        <v>170</v>
      </c>
      <c r="D1821" s="52">
        <v>20.02</v>
      </c>
      <c r="E1821" s="52">
        <f t="shared" si="196"/>
        <v>8196521.666666666</v>
      </c>
      <c r="F1821" s="52">
        <f t="shared" si="197"/>
        <v>3403.4</v>
      </c>
      <c r="G1821" s="52">
        <f t="shared" si="198"/>
        <v>88.174999999999997</v>
      </c>
      <c r="H1821" s="53">
        <f t="shared" si="199"/>
        <v>15532239.604716239</v>
      </c>
      <c r="I1821" s="53">
        <f t="shared" si="200"/>
        <v>55.27769801648941</v>
      </c>
      <c r="J1821" s="53">
        <f t="shared" si="201"/>
        <v>16014380.353539832</v>
      </c>
      <c r="K1821" s="53">
        <f t="shared" si="202"/>
        <v>289707.80130465492</v>
      </c>
      <c r="L1821" s="6"/>
    </row>
    <row r="1822" spans="1:12" ht="14.4">
      <c r="A1822" s="52" t="s">
        <v>41</v>
      </c>
      <c r="B1822" s="52" t="s">
        <v>2699</v>
      </c>
      <c r="C1822" s="52">
        <v>170</v>
      </c>
      <c r="D1822" s="52">
        <v>21.35</v>
      </c>
      <c r="E1822" s="52">
        <f t="shared" si="196"/>
        <v>8741045.833333334</v>
      </c>
      <c r="F1822" s="52">
        <f t="shared" si="197"/>
        <v>3629.5000000000005</v>
      </c>
      <c r="G1822" s="52">
        <f t="shared" si="198"/>
        <v>88.174999999999997</v>
      </c>
      <c r="H1822" s="53">
        <f t="shared" si="199"/>
        <v>15532239.604716239</v>
      </c>
      <c r="I1822" s="53">
        <f t="shared" si="200"/>
        <v>56.564922852917832</v>
      </c>
      <c r="J1822" s="53">
        <f t="shared" si="201"/>
        <v>16014380.353539832</v>
      </c>
      <c r="K1822" s="53">
        <f t="shared" si="202"/>
        <v>283115.03924757405</v>
      </c>
      <c r="L1822" s="6"/>
    </row>
    <row r="1823" spans="1:12" ht="14.4">
      <c r="A1823" s="52" t="s">
        <v>41</v>
      </c>
      <c r="B1823" s="52" t="s">
        <v>2700</v>
      </c>
      <c r="C1823" s="52">
        <v>170</v>
      </c>
      <c r="D1823" s="52">
        <v>22.69</v>
      </c>
      <c r="E1823" s="52">
        <f t="shared" si="196"/>
        <v>9289664.166666666</v>
      </c>
      <c r="F1823" s="52">
        <f t="shared" si="197"/>
        <v>3857.3</v>
      </c>
      <c r="G1823" s="52">
        <f t="shared" si="198"/>
        <v>88.174999999999997</v>
      </c>
      <c r="H1823" s="53">
        <f t="shared" si="199"/>
        <v>15532239.604716239</v>
      </c>
      <c r="I1823" s="53">
        <f t="shared" si="200"/>
        <v>57.763816365771113</v>
      </c>
      <c r="J1823" s="53">
        <f t="shared" si="201"/>
        <v>16014380.353539832</v>
      </c>
      <c r="K1823" s="53">
        <f t="shared" si="202"/>
        <v>277238.95963060734</v>
      </c>
      <c r="L1823" s="6"/>
    </row>
    <row r="1824" spans="1:12" ht="14.4">
      <c r="A1824" s="52" t="s">
        <v>41</v>
      </c>
      <c r="B1824" s="52" t="s">
        <v>2701</v>
      </c>
      <c r="C1824" s="52">
        <v>170</v>
      </c>
      <c r="D1824" s="52">
        <v>24.02</v>
      </c>
      <c r="E1824" s="52">
        <f t="shared" si="196"/>
        <v>9834188.3333333321</v>
      </c>
      <c r="F1824" s="52">
        <f t="shared" si="197"/>
        <v>4083.4</v>
      </c>
      <c r="G1824" s="52">
        <f t="shared" si="198"/>
        <v>88.174999999999997</v>
      </c>
      <c r="H1824" s="53">
        <f t="shared" si="199"/>
        <v>15532239.604716239</v>
      </c>
      <c r="I1824" s="53">
        <f t="shared" si="200"/>
        <v>58.867098585134379</v>
      </c>
      <c r="J1824" s="53">
        <f t="shared" si="201"/>
        <v>16014380.353539832</v>
      </c>
      <c r="K1824" s="53">
        <f t="shared" si="202"/>
        <v>272042.97032542928</v>
      </c>
      <c r="L1824" s="6"/>
    </row>
    <row r="1825" spans="1:12" ht="14.4">
      <c r="A1825" s="52" t="s">
        <v>41</v>
      </c>
      <c r="B1825" s="52" t="s">
        <v>2702</v>
      </c>
      <c r="C1825" s="52">
        <v>170</v>
      </c>
      <c r="D1825" s="52">
        <v>25.36</v>
      </c>
      <c r="E1825" s="52">
        <f t="shared" si="196"/>
        <v>10382806.666666666</v>
      </c>
      <c r="F1825" s="52">
        <f t="shared" si="197"/>
        <v>4311.2</v>
      </c>
      <c r="G1825" s="52">
        <f t="shared" si="198"/>
        <v>88.174999999999997</v>
      </c>
      <c r="H1825" s="53">
        <f t="shared" si="199"/>
        <v>15532239.604716239</v>
      </c>
      <c r="I1825" s="53">
        <f t="shared" si="200"/>
        <v>59.900574229915833</v>
      </c>
      <c r="J1825" s="53">
        <f t="shared" si="201"/>
        <v>16014380.353539832</v>
      </c>
      <c r="K1825" s="53">
        <f t="shared" si="202"/>
        <v>267349.36283034587</v>
      </c>
      <c r="L1825" s="6"/>
    </row>
    <row r="1826" spans="1:12" ht="14.4">
      <c r="A1826" s="52" t="s">
        <v>41</v>
      </c>
      <c r="B1826" s="52" t="s">
        <v>2703</v>
      </c>
      <c r="C1826" s="52">
        <v>170</v>
      </c>
      <c r="D1826" s="52">
        <v>26.69</v>
      </c>
      <c r="E1826" s="52">
        <f t="shared" si="196"/>
        <v>10927330.833333334</v>
      </c>
      <c r="F1826" s="52">
        <f t="shared" si="197"/>
        <v>4537.3</v>
      </c>
      <c r="G1826" s="52">
        <f t="shared" si="198"/>
        <v>88.174999999999997</v>
      </c>
      <c r="H1826" s="53">
        <f t="shared" si="199"/>
        <v>15532239.604716239</v>
      </c>
      <c r="I1826" s="53">
        <f t="shared" si="200"/>
        <v>60.856702155255377</v>
      </c>
      <c r="J1826" s="53">
        <f t="shared" si="201"/>
        <v>16014380.353539832</v>
      </c>
      <c r="K1826" s="53">
        <f t="shared" si="202"/>
        <v>263149.00062583963</v>
      </c>
      <c r="L1826" s="6"/>
    </row>
    <row r="1827" spans="1:12" ht="14.4">
      <c r="A1827" s="52" t="s">
        <v>41</v>
      </c>
      <c r="B1827" s="52" t="s">
        <v>2704</v>
      </c>
      <c r="C1827" s="52">
        <v>170</v>
      </c>
      <c r="D1827" s="52">
        <v>28.02</v>
      </c>
      <c r="E1827" s="52">
        <f t="shared" si="196"/>
        <v>11471855</v>
      </c>
      <c r="F1827" s="52">
        <f t="shared" si="197"/>
        <v>4763.3999999999996</v>
      </c>
      <c r="G1827" s="52">
        <f t="shared" si="198"/>
        <v>88.174999999999997</v>
      </c>
      <c r="H1827" s="53">
        <f t="shared" si="199"/>
        <v>15532239.604716239</v>
      </c>
      <c r="I1827" s="53">
        <f t="shared" si="200"/>
        <v>61.75028041977496</v>
      </c>
      <c r="J1827" s="53">
        <f t="shared" si="201"/>
        <v>16014380.353539832</v>
      </c>
      <c r="K1827" s="53">
        <f t="shared" si="202"/>
        <v>259341.01423791063</v>
      </c>
      <c r="L1827" s="6"/>
    </row>
    <row r="1828" spans="1:12" ht="14.4">
      <c r="A1828" s="52" t="s">
        <v>41</v>
      </c>
      <c r="B1828" s="52" t="s">
        <v>2705</v>
      </c>
      <c r="C1828" s="52">
        <v>170</v>
      </c>
      <c r="D1828" s="52">
        <v>29.36</v>
      </c>
      <c r="E1828" s="52">
        <f t="shared" si="196"/>
        <v>12020473.333333332</v>
      </c>
      <c r="F1828" s="52">
        <f t="shared" si="197"/>
        <v>4991.2</v>
      </c>
      <c r="G1828" s="52">
        <f t="shared" si="198"/>
        <v>88.174999999999997</v>
      </c>
      <c r="H1828" s="53">
        <f t="shared" si="199"/>
        <v>15532239.604716239</v>
      </c>
      <c r="I1828" s="53">
        <f t="shared" si="200"/>
        <v>62.593344834842959</v>
      </c>
      <c r="J1828" s="53">
        <f t="shared" si="201"/>
        <v>16014380.353539832</v>
      </c>
      <c r="K1828" s="53">
        <f t="shared" si="202"/>
        <v>255847.97226917534</v>
      </c>
      <c r="L1828" s="6"/>
    </row>
    <row r="1829" spans="1:12" ht="14.4">
      <c r="A1829" s="52" t="s">
        <v>41</v>
      </c>
      <c r="B1829" s="52" t="s">
        <v>2706</v>
      </c>
      <c r="C1829" s="52">
        <v>170</v>
      </c>
      <c r="D1829" s="52">
        <v>30.69</v>
      </c>
      <c r="E1829" s="52">
        <f t="shared" si="196"/>
        <v>12564997.5</v>
      </c>
      <c r="F1829" s="52">
        <f t="shared" si="197"/>
        <v>5217.3</v>
      </c>
      <c r="G1829" s="52">
        <f t="shared" si="198"/>
        <v>88.174999999999997</v>
      </c>
      <c r="H1829" s="53">
        <f t="shared" si="199"/>
        <v>15532239.604716239</v>
      </c>
      <c r="I1829" s="53">
        <f t="shared" si="200"/>
        <v>63.378556265822255</v>
      </c>
      <c r="J1829" s="53">
        <f t="shared" si="201"/>
        <v>16014380.353539832</v>
      </c>
      <c r="K1829" s="53">
        <f t="shared" si="202"/>
        <v>252678.21321729608</v>
      </c>
      <c r="L1829" s="6"/>
    </row>
    <row r="1830" spans="1:12" ht="14.4">
      <c r="A1830" s="52" t="s">
        <v>41</v>
      </c>
      <c r="B1830" s="52" t="s">
        <v>2707</v>
      </c>
      <c r="C1830" s="52">
        <v>170</v>
      </c>
      <c r="D1830" s="52">
        <v>32.03</v>
      </c>
      <c r="E1830" s="52">
        <f t="shared" si="196"/>
        <v>13113615.833333332</v>
      </c>
      <c r="F1830" s="52">
        <f t="shared" si="197"/>
        <v>5445.1</v>
      </c>
      <c r="G1830" s="52">
        <f t="shared" si="198"/>
        <v>88.174999999999997</v>
      </c>
      <c r="H1830" s="53">
        <f t="shared" si="199"/>
        <v>15532239.604716239</v>
      </c>
      <c r="I1830" s="53">
        <f t="shared" si="200"/>
        <v>64.122385795608253</v>
      </c>
      <c r="J1830" s="53">
        <f t="shared" si="201"/>
        <v>16014380.353539832</v>
      </c>
      <c r="K1830" s="53">
        <f t="shared" si="202"/>
        <v>249747.10711148646</v>
      </c>
      <c r="L1830" s="6"/>
    </row>
    <row r="1831" spans="1:12" ht="14.4">
      <c r="A1831" s="52" t="s">
        <v>41</v>
      </c>
      <c r="B1831" s="52" t="s">
        <v>2708</v>
      </c>
      <c r="C1831" s="52">
        <v>170</v>
      </c>
      <c r="D1831" s="52">
        <v>33.36</v>
      </c>
      <c r="E1831" s="52">
        <f t="shared" si="196"/>
        <v>13658139.999999998</v>
      </c>
      <c r="F1831" s="52">
        <f t="shared" si="197"/>
        <v>5671.2</v>
      </c>
      <c r="G1831" s="52">
        <f t="shared" si="198"/>
        <v>88.174999999999997</v>
      </c>
      <c r="H1831" s="53">
        <f t="shared" si="199"/>
        <v>15532239.604716239</v>
      </c>
      <c r="I1831" s="53">
        <f t="shared" si="200"/>
        <v>64.817812565790121</v>
      </c>
      <c r="J1831" s="53">
        <f t="shared" si="201"/>
        <v>16014380.353539832</v>
      </c>
      <c r="K1831" s="53">
        <f t="shared" si="202"/>
        <v>247067.58404235294</v>
      </c>
      <c r="L1831" s="6"/>
    </row>
    <row r="1832" spans="1:12" ht="14.4">
      <c r="A1832" s="52" t="s">
        <v>41</v>
      </c>
      <c r="B1832" s="52" t="s">
        <v>2709</v>
      </c>
      <c r="C1832" s="52">
        <v>170</v>
      </c>
      <c r="D1832" s="52">
        <v>34.700000000000003</v>
      </c>
      <c r="E1832" s="52">
        <f t="shared" si="196"/>
        <v>14206758.333333334</v>
      </c>
      <c r="F1832" s="52">
        <f t="shared" si="197"/>
        <v>5899.0000000000009</v>
      </c>
      <c r="G1832" s="52">
        <f t="shared" si="198"/>
        <v>88.174999999999997</v>
      </c>
      <c r="H1832" s="53">
        <f t="shared" si="199"/>
        <v>15532239.604716239</v>
      </c>
      <c r="I1832" s="53">
        <f t="shared" si="200"/>
        <v>65.478951195521944</v>
      </c>
      <c r="J1832" s="53">
        <f t="shared" si="201"/>
        <v>16014380.353539832</v>
      </c>
      <c r="K1832" s="53">
        <f t="shared" si="202"/>
        <v>244572.95147749776</v>
      </c>
      <c r="L1832" s="6"/>
    </row>
    <row r="1833" spans="1:12" ht="14.4">
      <c r="A1833" s="52" t="s">
        <v>41</v>
      </c>
      <c r="B1833" s="52" t="s">
        <v>2710</v>
      </c>
      <c r="C1833" s="52">
        <v>170</v>
      </c>
      <c r="D1833" s="52">
        <v>36.03</v>
      </c>
      <c r="E1833" s="52">
        <f t="shared" si="196"/>
        <v>14751282.5</v>
      </c>
      <c r="F1833" s="52">
        <f t="shared" si="197"/>
        <v>6125.1</v>
      </c>
      <c r="G1833" s="52">
        <f t="shared" si="198"/>
        <v>88.174999999999997</v>
      </c>
      <c r="H1833" s="53">
        <f t="shared" si="199"/>
        <v>15532239.604716239</v>
      </c>
      <c r="I1833" s="53">
        <f t="shared" si="200"/>
        <v>66.099157417288836</v>
      </c>
      <c r="J1833" s="53">
        <f t="shared" si="201"/>
        <v>16014380.353539832</v>
      </c>
      <c r="K1833" s="53">
        <f t="shared" si="202"/>
        <v>242278.13151141809</v>
      </c>
      <c r="L1833" s="6"/>
    </row>
    <row r="1834" spans="1:12" ht="14.4">
      <c r="A1834" s="52" t="s">
        <v>41</v>
      </c>
      <c r="B1834" s="52" t="s">
        <v>2711</v>
      </c>
      <c r="C1834" s="52">
        <v>170</v>
      </c>
      <c r="D1834" s="52">
        <v>37.369999999999997</v>
      </c>
      <c r="E1834" s="52">
        <f t="shared" si="196"/>
        <v>15299900.833333332</v>
      </c>
      <c r="F1834" s="52">
        <f t="shared" si="197"/>
        <v>6352.9</v>
      </c>
      <c r="G1834" s="52">
        <f t="shared" si="198"/>
        <v>88.174999999999997</v>
      </c>
      <c r="H1834" s="53">
        <f t="shared" si="199"/>
        <v>15532239.604716239</v>
      </c>
      <c r="I1834" s="53">
        <f t="shared" si="200"/>
        <v>66.690665820014985</v>
      </c>
      <c r="J1834" s="53">
        <f t="shared" si="201"/>
        <v>16014380.353539832</v>
      </c>
      <c r="K1834" s="53">
        <f t="shared" si="202"/>
        <v>240129.2618184305</v>
      </c>
      <c r="L1834" s="6"/>
    </row>
    <row r="1835" spans="1:12" ht="14.4">
      <c r="A1835" s="52" t="s">
        <v>41</v>
      </c>
      <c r="B1835" s="52" t="s">
        <v>2712</v>
      </c>
      <c r="C1835" s="52">
        <v>170</v>
      </c>
      <c r="D1835" s="52">
        <v>38.700000000000003</v>
      </c>
      <c r="E1835" s="52">
        <f t="shared" si="196"/>
        <v>15844425</v>
      </c>
      <c r="F1835" s="52">
        <f t="shared" si="197"/>
        <v>6579.0000000000009</v>
      </c>
      <c r="G1835" s="52">
        <f t="shared" si="198"/>
        <v>88.174999999999997</v>
      </c>
      <c r="H1835" s="53">
        <f t="shared" si="199"/>
        <v>15532239.604716239</v>
      </c>
      <c r="I1835" s="53">
        <f t="shared" si="200"/>
        <v>67.247227720659154</v>
      </c>
      <c r="J1835" s="53">
        <f t="shared" si="201"/>
        <v>16014380.353539832</v>
      </c>
      <c r="K1835" s="53">
        <f t="shared" si="202"/>
        <v>238141.86690435154</v>
      </c>
      <c r="L1835" s="6"/>
    </row>
    <row r="1836" spans="1:12" ht="14.4">
      <c r="A1836" s="52" t="s">
        <v>41</v>
      </c>
      <c r="B1836" s="52" t="s">
        <v>2713</v>
      </c>
      <c r="C1836" s="52">
        <v>170</v>
      </c>
      <c r="D1836" s="52">
        <v>40.04</v>
      </c>
      <c r="E1836" s="52">
        <f t="shared" si="196"/>
        <v>16393043.333333332</v>
      </c>
      <c r="F1836" s="52">
        <f t="shared" si="197"/>
        <v>6806.8</v>
      </c>
      <c r="G1836" s="52">
        <f t="shared" si="198"/>
        <v>88.174999999999997</v>
      </c>
      <c r="H1836" s="53">
        <f t="shared" si="199"/>
        <v>15532239.604716239</v>
      </c>
      <c r="I1836" s="53">
        <f t="shared" si="200"/>
        <v>67.779554038301328</v>
      </c>
      <c r="J1836" s="53">
        <f t="shared" si="201"/>
        <v>16014380.353539832</v>
      </c>
      <c r="K1836" s="53">
        <f t="shared" si="202"/>
        <v>236271.55092360624</v>
      </c>
      <c r="L1836" s="6"/>
    </row>
    <row r="1837" spans="1:12" ht="14.4">
      <c r="A1837" s="52" t="s">
        <v>41</v>
      </c>
      <c r="B1837" s="52" t="s">
        <v>2714</v>
      </c>
      <c r="C1837" s="52">
        <v>170</v>
      </c>
      <c r="D1837" s="52">
        <v>41.37</v>
      </c>
      <c r="E1837" s="52">
        <f t="shared" si="196"/>
        <v>16937567.5</v>
      </c>
      <c r="F1837" s="52">
        <f t="shared" si="197"/>
        <v>7032.9</v>
      </c>
      <c r="G1837" s="52">
        <f t="shared" si="198"/>
        <v>88.174999999999997</v>
      </c>
      <c r="H1837" s="53">
        <f t="shared" si="199"/>
        <v>15532239.604716239</v>
      </c>
      <c r="I1837" s="53">
        <f t="shared" si="200"/>
        <v>68.28178869182122</v>
      </c>
      <c r="J1837" s="53">
        <f t="shared" si="201"/>
        <v>16014380.353539832</v>
      </c>
      <c r="K1837" s="53">
        <f t="shared" si="202"/>
        <v>234533.69720319044</v>
      </c>
      <c r="L1837" s="6"/>
    </row>
    <row r="1838" spans="1:12" ht="14.4">
      <c r="A1838" s="52" t="s">
        <v>41</v>
      </c>
      <c r="B1838" s="52" t="s">
        <v>2715</v>
      </c>
      <c r="C1838" s="52">
        <v>170</v>
      </c>
      <c r="D1838" s="52">
        <v>42.7</v>
      </c>
      <c r="E1838" s="52">
        <f t="shared" si="196"/>
        <v>17482091.666666668</v>
      </c>
      <c r="F1838" s="52">
        <f t="shared" si="197"/>
        <v>7259.0000000000009</v>
      </c>
      <c r="G1838" s="52">
        <f t="shared" si="198"/>
        <v>88.174999999999997</v>
      </c>
      <c r="H1838" s="53">
        <f t="shared" si="199"/>
        <v>15532239.604716239</v>
      </c>
      <c r="I1838" s="53">
        <f t="shared" si="200"/>
        <v>68.759882901064969</v>
      </c>
      <c r="J1838" s="53">
        <f t="shared" si="201"/>
        <v>16014380.353539832</v>
      </c>
      <c r="K1838" s="53">
        <f t="shared" si="202"/>
        <v>232902.96140530219</v>
      </c>
      <c r="L1838" s="6"/>
    </row>
    <row r="1839" spans="1:12" ht="14.4">
      <c r="A1839" s="52" t="s">
        <v>41</v>
      </c>
      <c r="B1839" s="52" t="s">
        <v>2716</v>
      </c>
      <c r="C1839" s="52">
        <v>170</v>
      </c>
      <c r="D1839" s="52">
        <v>44.04</v>
      </c>
      <c r="E1839" s="52">
        <f t="shared" si="196"/>
        <v>18030710</v>
      </c>
      <c r="F1839" s="52">
        <f t="shared" si="197"/>
        <v>7486.8</v>
      </c>
      <c r="G1839" s="52">
        <f t="shared" si="198"/>
        <v>88.174999999999997</v>
      </c>
      <c r="H1839" s="53">
        <f t="shared" si="199"/>
        <v>15532239.604716239</v>
      </c>
      <c r="I1839" s="53">
        <f t="shared" si="200"/>
        <v>69.218881293767339</v>
      </c>
      <c r="J1839" s="53">
        <f t="shared" si="201"/>
        <v>16014380.353539832</v>
      </c>
      <c r="K1839" s="53">
        <f t="shared" si="202"/>
        <v>231358.55498117986</v>
      </c>
      <c r="L1839" s="6"/>
    </row>
    <row r="1840" spans="1:12" ht="14.4">
      <c r="A1840" s="52" t="s">
        <v>41</v>
      </c>
      <c r="B1840" s="52" t="s">
        <v>2717</v>
      </c>
      <c r="C1840" s="52">
        <v>170</v>
      </c>
      <c r="D1840" s="52">
        <v>45.37</v>
      </c>
      <c r="E1840" s="52">
        <f t="shared" si="196"/>
        <v>18575234.166666664</v>
      </c>
      <c r="F1840" s="52">
        <f t="shared" si="197"/>
        <v>7712.9</v>
      </c>
      <c r="G1840" s="52">
        <f t="shared" si="198"/>
        <v>88.174999999999997</v>
      </c>
      <c r="H1840" s="53">
        <f t="shared" si="199"/>
        <v>15532239.604716239</v>
      </c>
      <c r="I1840" s="53">
        <f t="shared" si="200"/>
        <v>69.653486051274413</v>
      </c>
      <c r="J1840" s="53">
        <f t="shared" si="201"/>
        <v>16014380.353539832</v>
      </c>
      <c r="K1840" s="53">
        <f t="shared" si="202"/>
        <v>229914.98719462621</v>
      </c>
      <c r="L1840" s="6"/>
    </row>
    <row r="1841" spans="1:12" ht="14.4">
      <c r="A1841" s="52" t="s">
        <v>41</v>
      </c>
      <c r="B1841" s="52" t="s">
        <v>2718</v>
      </c>
      <c r="C1841" s="52">
        <v>170</v>
      </c>
      <c r="D1841" s="52">
        <v>46.71</v>
      </c>
      <c r="E1841" s="52">
        <f t="shared" si="196"/>
        <v>19123852.5</v>
      </c>
      <c r="F1841" s="52">
        <f t="shared" si="197"/>
        <v>7940.7</v>
      </c>
      <c r="G1841" s="52">
        <f t="shared" si="198"/>
        <v>88.174999999999997</v>
      </c>
      <c r="H1841" s="53">
        <f t="shared" si="199"/>
        <v>15532239.604716239</v>
      </c>
      <c r="I1841" s="53">
        <f t="shared" si="200"/>
        <v>70.071659951143971</v>
      </c>
      <c r="J1841" s="53">
        <f t="shared" si="201"/>
        <v>16014380.353539832</v>
      </c>
      <c r="K1841" s="53">
        <f t="shared" si="202"/>
        <v>228542.89972159258</v>
      </c>
      <c r="L1841" s="6"/>
    </row>
    <row r="1842" spans="1:12" ht="14.4">
      <c r="A1842" s="52" t="s">
        <v>41</v>
      </c>
      <c r="B1842" s="52" t="s">
        <v>2719</v>
      </c>
      <c r="C1842" s="52">
        <v>170</v>
      </c>
      <c r="D1842" s="52">
        <v>48.04</v>
      </c>
      <c r="E1842" s="52">
        <f t="shared" si="196"/>
        <v>19668376.666666664</v>
      </c>
      <c r="F1842" s="52">
        <f t="shared" si="197"/>
        <v>8166.8</v>
      </c>
      <c r="G1842" s="52">
        <f t="shared" si="198"/>
        <v>88.174999999999997</v>
      </c>
      <c r="H1842" s="53">
        <f t="shared" si="199"/>
        <v>15532239.604716239</v>
      </c>
      <c r="I1842" s="53">
        <f t="shared" si="200"/>
        <v>70.468450411814402</v>
      </c>
      <c r="J1842" s="53">
        <f t="shared" si="201"/>
        <v>16014380.353539832</v>
      </c>
      <c r="K1842" s="53">
        <f t="shared" si="202"/>
        <v>227256.03103165355</v>
      </c>
      <c r="L1842" s="6"/>
    </row>
    <row r="1843" spans="1:12" ht="14.4">
      <c r="A1843" s="52" t="s">
        <v>41</v>
      </c>
      <c r="B1843" s="52" t="s">
        <v>2720</v>
      </c>
      <c r="C1843" s="52">
        <v>170</v>
      </c>
      <c r="D1843" s="52">
        <v>49.38</v>
      </c>
      <c r="E1843" s="52">
        <f t="shared" si="196"/>
        <v>20216995</v>
      </c>
      <c r="F1843" s="52">
        <f t="shared" si="197"/>
        <v>8394.6</v>
      </c>
      <c r="G1843" s="52">
        <f t="shared" si="198"/>
        <v>88.174999999999997</v>
      </c>
      <c r="H1843" s="53">
        <f t="shared" si="199"/>
        <v>15532239.604716239</v>
      </c>
      <c r="I1843" s="53">
        <f t="shared" si="200"/>
        <v>70.851013881729585</v>
      </c>
      <c r="J1843" s="53">
        <f t="shared" si="201"/>
        <v>16014380.353539832</v>
      </c>
      <c r="K1843" s="53">
        <f t="shared" si="202"/>
        <v>226028.95112090238</v>
      </c>
      <c r="L1843" s="6"/>
    </row>
    <row r="1844" spans="1:12" ht="14.4">
      <c r="A1844" s="52" t="s">
        <v>41</v>
      </c>
      <c r="B1844" s="52" t="s">
        <v>2721</v>
      </c>
      <c r="C1844" s="52">
        <v>170</v>
      </c>
      <c r="D1844" s="52">
        <v>50.71</v>
      </c>
      <c r="E1844" s="52">
        <f t="shared" si="196"/>
        <v>20761519.166666664</v>
      </c>
      <c r="F1844" s="52">
        <f t="shared" si="197"/>
        <v>8620.7000000000007</v>
      </c>
      <c r="G1844" s="52">
        <f t="shared" si="198"/>
        <v>88.174999999999997</v>
      </c>
      <c r="H1844" s="53">
        <f t="shared" si="199"/>
        <v>15532239.604716239</v>
      </c>
      <c r="I1844" s="53">
        <f t="shared" si="200"/>
        <v>71.214719025556278</v>
      </c>
      <c r="J1844" s="53">
        <f t="shared" si="201"/>
        <v>16014380.353539832</v>
      </c>
      <c r="K1844" s="53">
        <f t="shared" si="202"/>
        <v>224874.58453347089</v>
      </c>
      <c r="L1844" s="6"/>
    </row>
    <row r="1845" spans="1:12" ht="14.4">
      <c r="A1845" s="52" t="s">
        <v>41</v>
      </c>
      <c r="B1845" s="52" t="s">
        <v>2722</v>
      </c>
      <c r="C1845" s="52">
        <v>170</v>
      </c>
      <c r="D1845" s="52">
        <v>52.05</v>
      </c>
      <c r="E1845" s="52">
        <f t="shared" si="196"/>
        <v>21310137.499999996</v>
      </c>
      <c r="F1845" s="52">
        <f t="shared" si="197"/>
        <v>8848.5</v>
      </c>
      <c r="G1845" s="52">
        <f t="shared" si="198"/>
        <v>88.174999999999997</v>
      </c>
      <c r="H1845" s="53">
        <f t="shared" si="199"/>
        <v>15532239.604716239</v>
      </c>
      <c r="I1845" s="53">
        <f t="shared" si="200"/>
        <v>71.566034560949618</v>
      </c>
      <c r="J1845" s="53">
        <f t="shared" si="201"/>
        <v>16014380.353539832</v>
      </c>
      <c r="K1845" s="53">
        <f t="shared" si="202"/>
        <v>223770.68188542841</v>
      </c>
      <c r="L1845" s="6"/>
    </row>
    <row r="1846" spans="1:12" ht="14.4">
      <c r="A1846" s="52" t="s">
        <v>41</v>
      </c>
      <c r="B1846" s="52" t="s">
        <v>2723</v>
      </c>
      <c r="C1846" s="52">
        <v>170</v>
      </c>
      <c r="D1846" s="52">
        <v>53.38</v>
      </c>
      <c r="E1846" s="52">
        <f t="shared" si="196"/>
        <v>21854661.666666668</v>
      </c>
      <c r="F1846" s="52">
        <f t="shared" si="197"/>
        <v>9074.6</v>
      </c>
      <c r="G1846" s="52">
        <f t="shared" si="198"/>
        <v>88.174999999999997</v>
      </c>
      <c r="H1846" s="53">
        <f t="shared" si="199"/>
        <v>15532239.604716239</v>
      </c>
      <c r="I1846" s="53">
        <f t="shared" si="200"/>
        <v>71.90062646977249</v>
      </c>
      <c r="J1846" s="53">
        <f t="shared" si="201"/>
        <v>16014380.353539832</v>
      </c>
      <c r="K1846" s="53">
        <f t="shared" si="202"/>
        <v>222729.35772364077</v>
      </c>
      <c r="L1846" s="6"/>
    </row>
    <row r="1847" spans="1:12" ht="14.4">
      <c r="A1847" s="52" t="s">
        <v>41</v>
      </c>
      <c r="B1847" s="52" t="s">
        <v>2724</v>
      </c>
      <c r="C1847" s="52">
        <v>170</v>
      </c>
      <c r="D1847" s="52">
        <v>54.72</v>
      </c>
      <c r="E1847" s="52">
        <f t="shared" si="196"/>
        <v>22403279.999999996</v>
      </c>
      <c r="F1847" s="52">
        <f t="shared" si="197"/>
        <v>9302.4</v>
      </c>
      <c r="G1847" s="52">
        <f t="shared" si="198"/>
        <v>88.174999999999997</v>
      </c>
      <c r="H1847" s="53">
        <f t="shared" si="199"/>
        <v>15532239.604716239</v>
      </c>
      <c r="I1847" s="53">
        <f t="shared" si="200"/>
        <v>72.224372011713498</v>
      </c>
      <c r="J1847" s="53">
        <f t="shared" si="201"/>
        <v>16014380.353539832</v>
      </c>
      <c r="K1847" s="53">
        <f t="shared" si="202"/>
        <v>221730.9740116894</v>
      </c>
      <c r="L1847" s="6"/>
    </row>
    <row r="1848" spans="1:12" ht="14.4">
      <c r="A1848" s="52" t="s">
        <v>41</v>
      </c>
      <c r="B1848" s="52" t="s">
        <v>2725</v>
      </c>
      <c r="C1848" s="52">
        <v>170</v>
      </c>
      <c r="D1848" s="52">
        <v>56.05</v>
      </c>
      <c r="E1848" s="52">
        <f t="shared" si="196"/>
        <v>22947804.166666664</v>
      </c>
      <c r="F1848" s="52">
        <f t="shared" si="197"/>
        <v>9528.5</v>
      </c>
      <c r="G1848" s="52">
        <f t="shared" si="198"/>
        <v>88.174999999999997</v>
      </c>
      <c r="H1848" s="53">
        <f t="shared" si="199"/>
        <v>15532239.604716239</v>
      </c>
      <c r="I1848" s="53">
        <f t="shared" si="200"/>
        <v>72.533211461471581</v>
      </c>
      <c r="J1848" s="53">
        <f t="shared" si="201"/>
        <v>16014380.353539832</v>
      </c>
      <c r="K1848" s="53">
        <f t="shared" si="202"/>
        <v>220786.86481497376</v>
      </c>
      <c r="L1848" s="6"/>
    </row>
    <row r="1849" spans="1:12" ht="14.4">
      <c r="A1849" s="52" t="s">
        <v>41</v>
      </c>
      <c r="B1849" s="52" t="s">
        <v>2726</v>
      </c>
      <c r="C1849" s="52">
        <v>170</v>
      </c>
      <c r="D1849" s="52">
        <v>57.38</v>
      </c>
      <c r="E1849" s="52">
        <f t="shared" si="196"/>
        <v>23492328.333333332</v>
      </c>
      <c r="F1849" s="52">
        <f t="shared" si="197"/>
        <v>9754.6</v>
      </c>
      <c r="G1849" s="52">
        <f t="shared" si="198"/>
        <v>88.174999999999997</v>
      </c>
      <c r="H1849" s="53">
        <f t="shared" si="199"/>
        <v>15532239.604716239</v>
      </c>
      <c r="I1849" s="53">
        <f t="shared" si="200"/>
        <v>72.830318447532392</v>
      </c>
      <c r="J1849" s="53">
        <f t="shared" si="201"/>
        <v>16014380.353539832</v>
      </c>
      <c r="K1849" s="53">
        <f t="shared" si="202"/>
        <v>219886.17782959077</v>
      </c>
      <c r="L1849" s="6"/>
    </row>
    <row r="1850" spans="1:12" ht="14.4">
      <c r="A1850" s="52" t="s">
        <v>41</v>
      </c>
      <c r="B1850" s="52" t="s">
        <v>2727</v>
      </c>
      <c r="C1850" s="52">
        <v>170</v>
      </c>
      <c r="D1850" s="52">
        <v>58.72</v>
      </c>
      <c r="E1850" s="52">
        <f t="shared" si="196"/>
        <v>24040946.666666664</v>
      </c>
      <c r="F1850" s="52">
        <f t="shared" si="197"/>
        <v>9982.4</v>
      </c>
      <c r="G1850" s="52">
        <f t="shared" si="198"/>
        <v>88.174999999999997</v>
      </c>
      <c r="H1850" s="53">
        <f t="shared" si="199"/>
        <v>15532239.604716239</v>
      </c>
      <c r="I1850" s="53">
        <f t="shared" si="200"/>
        <v>73.118459284725617</v>
      </c>
      <c r="J1850" s="53">
        <f t="shared" si="201"/>
        <v>16014380.353539832</v>
      </c>
      <c r="K1850" s="53">
        <f t="shared" si="202"/>
        <v>219019.66357331633</v>
      </c>
      <c r="L1850" s="6"/>
    </row>
    <row r="1851" spans="1:12" ht="14.4">
      <c r="A1851" s="52" t="s">
        <v>41</v>
      </c>
      <c r="B1851" s="52" t="s">
        <v>2728</v>
      </c>
      <c r="C1851" s="52">
        <v>170</v>
      </c>
      <c r="D1851" s="52">
        <v>60.05</v>
      </c>
      <c r="E1851" s="52">
        <f t="shared" si="196"/>
        <v>24585470.833333332</v>
      </c>
      <c r="F1851" s="52">
        <f t="shared" si="197"/>
        <v>10208.5</v>
      </c>
      <c r="G1851" s="52">
        <f t="shared" si="198"/>
        <v>88.174999999999997</v>
      </c>
      <c r="H1851" s="53">
        <f t="shared" si="199"/>
        <v>15532239.604716239</v>
      </c>
      <c r="I1851" s="53">
        <f t="shared" si="200"/>
        <v>73.393945077815388</v>
      </c>
      <c r="J1851" s="53">
        <f t="shared" si="201"/>
        <v>16014380.353539832</v>
      </c>
      <c r="K1851" s="53">
        <f t="shared" si="202"/>
        <v>218197.56843102933</v>
      </c>
      <c r="L1851" s="6"/>
    </row>
    <row r="1852" spans="1:12" ht="14.4">
      <c r="A1852" s="52" t="s">
        <v>41</v>
      </c>
      <c r="B1852" s="52" t="s">
        <v>2729</v>
      </c>
      <c r="C1852" s="52">
        <v>180</v>
      </c>
      <c r="D1852" s="52">
        <v>1.413</v>
      </c>
      <c r="E1852" s="52">
        <f t="shared" si="196"/>
        <v>686718</v>
      </c>
      <c r="F1852" s="52">
        <f t="shared" si="197"/>
        <v>254.34</v>
      </c>
      <c r="G1852" s="52">
        <f t="shared" si="198"/>
        <v>93.174999999999997</v>
      </c>
      <c r="H1852" s="53">
        <f t="shared" si="199"/>
        <v>17412474.012982391</v>
      </c>
      <c r="I1852" s="53">
        <f t="shared" si="200"/>
        <v>12.699953027171475</v>
      </c>
      <c r="J1852" s="53">
        <f t="shared" si="201"/>
        <v>17894614.761805981</v>
      </c>
      <c r="K1852" s="53">
        <f t="shared" si="202"/>
        <v>1409029.9959000289</v>
      </c>
      <c r="L1852" s="6"/>
    </row>
    <row r="1853" spans="1:12" ht="14.4">
      <c r="A1853" s="52" t="s">
        <v>41</v>
      </c>
      <c r="B1853" s="52" t="s">
        <v>2730</v>
      </c>
      <c r="C1853" s="52">
        <v>180</v>
      </c>
      <c r="D1853" s="52">
        <v>2.8260000000000001</v>
      </c>
      <c r="E1853" s="52">
        <f t="shared" si="196"/>
        <v>1373436</v>
      </c>
      <c r="F1853" s="52">
        <f t="shared" si="197"/>
        <v>508.68</v>
      </c>
      <c r="G1853" s="52">
        <f t="shared" si="198"/>
        <v>93.174999999999997</v>
      </c>
      <c r="H1853" s="53">
        <f t="shared" si="199"/>
        <v>17412474.012982391</v>
      </c>
      <c r="I1853" s="53">
        <f t="shared" si="200"/>
        <v>20.401750606180034</v>
      </c>
      <c r="J1853" s="53">
        <f t="shared" si="201"/>
        <v>17894614.761805981</v>
      </c>
      <c r="K1853" s="53">
        <f t="shared" si="202"/>
        <v>877111.72963683819</v>
      </c>
      <c r="L1853" s="6"/>
    </row>
    <row r="1854" spans="1:12" ht="14.4">
      <c r="A1854" s="52" t="s">
        <v>41</v>
      </c>
      <c r="B1854" s="52" t="s">
        <v>2731</v>
      </c>
      <c r="C1854" s="52">
        <v>180</v>
      </c>
      <c r="D1854" s="52">
        <v>4.2389999999999999</v>
      </c>
      <c r="E1854" s="52">
        <f t="shared" si="196"/>
        <v>2060153.9999999998</v>
      </c>
      <c r="F1854" s="52">
        <f t="shared" si="197"/>
        <v>763.02</v>
      </c>
      <c r="G1854" s="52">
        <f t="shared" si="198"/>
        <v>93.174999999999997</v>
      </c>
      <c r="H1854" s="53">
        <f t="shared" si="199"/>
        <v>17412474.012982391</v>
      </c>
      <c r="I1854" s="53">
        <f t="shared" si="200"/>
        <v>26.758122722313232</v>
      </c>
      <c r="J1854" s="53">
        <f t="shared" si="201"/>
        <v>17894614.761805981</v>
      </c>
      <c r="K1854" s="53">
        <f t="shared" si="202"/>
        <v>668754.49176723848</v>
      </c>
      <c r="L1854" s="6"/>
    </row>
    <row r="1855" spans="1:12" ht="14.4">
      <c r="A1855" s="52" t="s">
        <v>41</v>
      </c>
      <c r="B1855" s="52" t="s">
        <v>2732</v>
      </c>
      <c r="C1855" s="52">
        <v>180</v>
      </c>
      <c r="D1855" s="52">
        <v>5.6520000000000001</v>
      </c>
      <c r="E1855" s="52">
        <f t="shared" si="196"/>
        <v>2746872</v>
      </c>
      <c r="F1855" s="52">
        <f t="shared" si="197"/>
        <v>1017.36</v>
      </c>
      <c r="G1855" s="52">
        <f t="shared" si="198"/>
        <v>93.174999999999997</v>
      </c>
      <c r="H1855" s="53">
        <f t="shared" si="199"/>
        <v>17412474.012982391</v>
      </c>
      <c r="I1855" s="53">
        <f t="shared" si="200"/>
        <v>32.093297827572982</v>
      </c>
      <c r="J1855" s="53">
        <f t="shared" si="201"/>
        <v>17894614.761805981</v>
      </c>
      <c r="K1855" s="53">
        <f t="shared" si="202"/>
        <v>557581.05190523015</v>
      </c>
      <c r="L1855" s="6"/>
    </row>
    <row r="1856" spans="1:12" ht="14.4">
      <c r="A1856" s="52" t="s">
        <v>41</v>
      </c>
      <c r="B1856" s="52" t="s">
        <v>2733</v>
      </c>
      <c r="C1856" s="52">
        <v>180</v>
      </c>
      <c r="D1856" s="52">
        <v>7.0650000000000004</v>
      </c>
      <c r="E1856" s="52">
        <f t="shared" si="196"/>
        <v>3433590</v>
      </c>
      <c r="F1856" s="52">
        <f t="shared" si="197"/>
        <v>1271.7</v>
      </c>
      <c r="G1856" s="52">
        <f t="shared" si="198"/>
        <v>93.174999999999997</v>
      </c>
      <c r="H1856" s="53">
        <f t="shared" si="199"/>
        <v>17412474.012982391</v>
      </c>
      <c r="I1856" s="53">
        <f t="shared" si="200"/>
        <v>36.635071421420406</v>
      </c>
      <c r="J1856" s="53">
        <f t="shared" si="201"/>
        <v>17894614.761805981</v>
      </c>
      <c r="K1856" s="53">
        <f t="shared" si="202"/>
        <v>488455.84483678825</v>
      </c>
      <c r="L1856" s="6"/>
    </row>
    <row r="1857" spans="1:12" ht="14.4">
      <c r="A1857" s="52" t="s">
        <v>41</v>
      </c>
      <c r="B1857" s="52" t="s">
        <v>2734</v>
      </c>
      <c r="C1857" s="52">
        <v>180</v>
      </c>
      <c r="D1857" s="52">
        <v>8.4779999999999998</v>
      </c>
      <c r="E1857" s="52">
        <f t="shared" si="196"/>
        <v>4120307.9999999995</v>
      </c>
      <c r="F1857" s="52">
        <f t="shared" si="197"/>
        <v>1526.04</v>
      </c>
      <c r="G1857" s="52">
        <f t="shared" si="198"/>
        <v>93.174999999999997</v>
      </c>
      <c r="H1857" s="53">
        <f t="shared" si="199"/>
        <v>17412474.012982391</v>
      </c>
      <c r="I1857" s="53">
        <f t="shared" si="200"/>
        <v>40.548176474417055</v>
      </c>
      <c r="J1857" s="53">
        <f t="shared" si="201"/>
        <v>17894614.761805981</v>
      </c>
      <c r="K1857" s="53">
        <f t="shared" si="202"/>
        <v>441317.37399081758</v>
      </c>
      <c r="L1857" s="6"/>
    </row>
    <row r="1858" spans="1:12" ht="14.4">
      <c r="A1858" s="52" t="s">
        <v>41</v>
      </c>
      <c r="B1858" s="52" t="s">
        <v>2735</v>
      </c>
      <c r="C1858" s="52">
        <v>180</v>
      </c>
      <c r="D1858" s="52">
        <v>9.891</v>
      </c>
      <c r="E1858" s="52">
        <f t="shared" si="196"/>
        <v>4807026</v>
      </c>
      <c r="F1858" s="52">
        <f t="shared" si="197"/>
        <v>1780.38</v>
      </c>
      <c r="G1858" s="52">
        <f t="shared" si="198"/>
        <v>93.174999999999997</v>
      </c>
      <c r="H1858" s="53">
        <f t="shared" si="199"/>
        <v>17412474.012982391</v>
      </c>
      <c r="I1858" s="53">
        <f t="shared" si="200"/>
        <v>43.954693512357011</v>
      </c>
      <c r="J1858" s="53">
        <f t="shared" si="201"/>
        <v>17894614.761805981</v>
      </c>
      <c r="K1858" s="53">
        <f t="shared" si="202"/>
        <v>407114.99345969176</v>
      </c>
      <c r="L1858" s="6"/>
    </row>
    <row r="1859" spans="1:12" ht="14.4">
      <c r="A1859" s="52" t="s">
        <v>41</v>
      </c>
      <c r="B1859" s="52" t="s">
        <v>2736</v>
      </c>
      <c r="C1859" s="52">
        <v>180</v>
      </c>
      <c r="D1859" s="52">
        <v>11.3</v>
      </c>
      <c r="E1859" s="52">
        <f t="shared" ref="E1859:E1922" si="203">(1/12)*D1859*(C1859)^3</f>
        <v>5491800</v>
      </c>
      <c r="F1859" s="52">
        <f t="shared" ref="F1859:F1922" si="204">(C1859*D1859)</f>
        <v>2034.0000000000002</v>
      </c>
      <c r="G1859" s="52">
        <f t="shared" ref="G1859:G1922" si="205">($O$5+C1859)/2</f>
        <v>93.174999999999997</v>
      </c>
      <c r="H1859" s="53">
        <f t="shared" ref="H1859:H1922" si="206">$R$5+$P$5*(G1859-$I$2)^2</f>
        <v>17412474.012982391</v>
      </c>
      <c r="I1859" s="53">
        <f t="shared" ref="I1859:I1922" si="207">($P$5*$Q$5+F1859*G1859)/(F1859+$P$5)</f>
        <v>46.939058555334952</v>
      </c>
      <c r="J1859" s="53">
        <f t="shared" ref="J1859:J1922" si="208">SUM($S$5+H1859)</f>
        <v>17894614.761805981</v>
      </c>
      <c r="K1859" s="53">
        <f t="shared" ref="K1859:K1922" si="209">J1859/I1859</f>
        <v>381230.79824258923</v>
      </c>
      <c r="L1859" s="6"/>
    </row>
    <row r="1860" spans="1:12" ht="14.4">
      <c r="A1860" s="52" t="s">
        <v>41</v>
      </c>
      <c r="B1860" s="52" t="s">
        <v>2737</v>
      </c>
      <c r="C1860" s="52">
        <v>180</v>
      </c>
      <c r="D1860" s="52">
        <v>12.72</v>
      </c>
      <c r="E1860" s="52">
        <f t="shared" si="203"/>
        <v>6181920</v>
      </c>
      <c r="F1860" s="52">
        <f t="shared" si="204"/>
        <v>2289.6</v>
      </c>
      <c r="G1860" s="52">
        <f t="shared" si="205"/>
        <v>93.174999999999997</v>
      </c>
      <c r="H1860" s="53">
        <f t="shared" si="206"/>
        <v>17412474.012982391</v>
      </c>
      <c r="I1860" s="53">
        <f t="shared" si="207"/>
        <v>49.601658090465989</v>
      </c>
      <c r="J1860" s="53">
        <f t="shared" si="208"/>
        <v>17894614.761805981</v>
      </c>
      <c r="K1860" s="53">
        <f t="shared" si="209"/>
        <v>360766.46327364474</v>
      </c>
      <c r="L1860" s="6"/>
    </row>
    <row r="1861" spans="1:12" ht="14.4">
      <c r="A1861" s="52" t="s">
        <v>41</v>
      </c>
      <c r="B1861" s="52" t="s">
        <v>2738</v>
      </c>
      <c r="C1861" s="52">
        <v>180</v>
      </c>
      <c r="D1861" s="52">
        <v>14.13</v>
      </c>
      <c r="E1861" s="52">
        <f t="shared" si="203"/>
        <v>6867180</v>
      </c>
      <c r="F1861" s="52">
        <f t="shared" si="204"/>
        <v>2543.4</v>
      </c>
      <c r="G1861" s="52">
        <f t="shared" si="205"/>
        <v>93.174999999999997</v>
      </c>
      <c r="H1861" s="53">
        <f t="shared" si="206"/>
        <v>17412474.012982391</v>
      </c>
      <c r="I1861" s="53">
        <f t="shared" si="207"/>
        <v>51.958487539848541</v>
      </c>
      <c r="J1861" s="53">
        <f t="shared" si="208"/>
        <v>17894614.761805981</v>
      </c>
      <c r="K1861" s="53">
        <f t="shared" si="209"/>
        <v>344402.14889015118</v>
      </c>
      <c r="L1861" s="6"/>
    </row>
    <row r="1862" spans="1:12" ht="14.4">
      <c r="A1862" s="52" t="s">
        <v>41</v>
      </c>
      <c r="B1862" s="52" t="s">
        <v>2739</v>
      </c>
      <c r="C1862" s="52">
        <v>180</v>
      </c>
      <c r="D1862" s="52">
        <v>15.54</v>
      </c>
      <c r="E1862" s="52">
        <f t="shared" si="203"/>
        <v>7552440</v>
      </c>
      <c r="F1862" s="52">
        <f t="shared" si="204"/>
        <v>2797.2</v>
      </c>
      <c r="G1862" s="52">
        <f t="shared" si="205"/>
        <v>93.174999999999997</v>
      </c>
      <c r="H1862" s="53">
        <f t="shared" si="206"/>
        <v>17412474.012982391</v>
      </c>
      <c r="I1862" s="53">
        <f t="shared" si="207"/>
        <v>54.073443515253764</v>
      </c>
      <c r="J1862" s="53">
        <f t="shared" si="208"/>
        <v>17894614.761805981</v>
      </c>
      <c r="K1862" s="53">
        <f t="shared" si="209"/>
        <v>330931.66623941803</v>
      </c>
      <c r="L1862" s="6"/>
    </row>
    <row r="1863" spans="1:12" ht="14.4">
      <c r="A1863" s="52" t="s">
        <v>41</v>
      </c>
      <c r="B1863" s="52" t="s">
        <v>2740</v>
      </c>
      <c r="C1863" s="52">
        <v>180</v>
      </c>
      <c r="D1863" s="52">
        <v>16.96</v>
      </c>
      <c r="E1863" s="52">
        <f t="shared" si="203"/>
        <v>8242560</v>
      </c>
      <c r="F1863" s="52">
        <f t="shared" si="204"/>
        <v>3052.8</v>
      </c>
      <c r="G1863" s="52">
        <f t="shared" si="205"/>
        <v>93.174999999999997</v>
      </c>
      <c r="H1863" s="53">
        <f t="shared" si="206"/>
        <v>17412474.012982391</v>
      </c>
      <c r="I1863" s="53">
        <f t="shared" si="207"/>
        <v>55.994813012686691</v>
      </c>
      <c r="J1863" s="53">
        <f t="shared" si="208"/>
        <v>17894614.761805981</v>
      </c>
      <c r="K1863" s="53">
        <f t="shared" si="209"/>
        <v>319576.29285683326</v>
      </c>
      <c r="L1863" s="6"/>
    </row>
    <row r="1864" spans="1:12" ht="14.4">
      <c r="A1864" s="52" t="s">
        <v>41</v>
      </c>
      <c r="B1864" s="52" t="s">
        <v>2741</v>
      </c>
      <c r="C1864" s="52">
        <v>180</v>
      </c>
      <c r="D1864" s="52">
        <v>18.37</v>
      </c>
      <c r="E1864" s="52">
        <f t="shared" si="203"/>
        <v>8927820</v>
      </c>
      <c r="F1864" s="52">
        <f t="shared" si="204"/>
        <v>3306.6000000000004</v>
      </c>
      <c r="G1864" s="52">
        <f t="shared" si="205"/>
        <v>93.174999999999997</v>
      </c>
      <c r="H1864" s="53">
        <f t="shared" si="206"/>
        <v>17412474.012982391</v>
      </c>
      <c r="I1864" s="53">
        <f t="shared" si="207"/>
        <v>57.724509347423762</v>
      </c>
      <c r="J1864" s="53">
        <f t="shared" si="208"/>
        <v>17894614.761805981</v>
      </c>
      <c r="K1864" s="53">
        <f t="shared" si="209"/>
        <v>310000.29214808071</v>
      </c>
      <c r="L1864" s="6"/>
    </row>
    <row r="1865" spans="1:12" ht="14.4">
      <c r="A1865" s="52" t="s">
        <v>41</v>
      </c>
      <c r="B1865" s="52" t="s">
        <v>2742</v>
      </c>
      <c r="C1865" s="52">
        <v>180</v>
      </c>
      <c r="D1865" s="52">
        <v>19.78</v>
      </c>
      <c r="E1865" s="52">
        <f t="shared" si="203"/>
        <v>9613080</v>
      </c>
      <c r="F1865" s="52">
        <f t="shared" si="204"/>
        <v>3560.4</v>
      </c>
      <c r="G1865" s="52">
        <f t="shared" si="205"/>
        <v>93.174999999999997</v>
      </c>
      <c r="H1865" s="53">
        <f t="shared" si="206"/>
        <v>17412474.012982391</v>
      </c>
      <c r="I1865" s="53">
        <f t="shared" si="207"/>
        <v>59.300422162141537</v>
      </c>
      <c r="J1865" s="53">
        <f t="shared" si="208"/>
        <v>17894614.761805981</v>
      </c>
      <c r="K1865" s="53">
        <f t="shared" si="209"/>
        <v>301762.01297315938</v>
      </c>
      <c r="L1865" s="6"/>
    </row>
    <row r="1866" spans="1:12" ht="14.4">
      <c r="A1866" s="52" t="s">
        <v>41</v>
      </c>
      <c r="B1866" s="52" t="s">
        <v>2743</v>
      </c>
      <c r="C1866" s="52">
        <v>180</v>
      </c>
      <c r="D1866" s="52">
        <v>21.2</v>
      </c>
      <c r="E1866" s="52">
        <f t="shared" si="203"/>
        <v>10303200</v>
      </c>
      <c r="F1866" s="52">
        <f t="shared" si="204"/>
        <v>3816</v>
      </c>
      <c r="G1866" s="52">
        <f t="shared" si="205"/>
        <v>93.174999999999997</v>
      </c>
      <c r="H1866" s="53">
        <f t="shared" si="206"/>
        <v>17412474.012982391</v>
      </c>
      <c r="I1866" s="53">
        <f t="shared" si="207"/>
        <v>60.751974521275095</v>
      </c>
      <c r="J1866" s="53">
        <f t="shared" si="208"/>
        <v>17894614.761805981</v>
      </c>
      <c r="K1866" s="53">
        <f t="shared" si="209"/>
        <v>294551.9862163387</v>
      </c>
      <c r="L1866" s="6"/>
    </row>
    <row r="1867" spans="1:12" ht="14.4">
      <c r="A1867" s="52" t="s">
        <v>41</v>
      </c>
      <c r="B1867" s="52" t="s">
        <v>2744</v>
      </c>
      <c r="C1867" s="52">
        <v>180</v>
      </c>
      <c r="D1867" s="52">
        <v>22.61</v>
      </c>
      <c r="E1867" s="52">
        <f t="shared" si="203"/>
        <v>10988460</v>
      </c>
      <c r="F1867" s="52">
        <f t="shared" si="204"/>
        <v>4069.7999999999997</v>
      </c>
      <c r="G1867" s="52">
        <f t="shared" si="205"/>
        <v>93.174999999999997</v>
      </c>
      <c r="H1867" s="53">
        <f t="shared" si="206"/>
        <v>17412474.012982391</v>
      </c>
      <c r="I1867" s="53">
        <f t="shared" si="207"/>
        <v>62.075238940408056</v>
      </c>
      <c r="J1867" s="53">
        <f t="shared" si="208"/>
        <v>17894614.761805981</v>
      </c>
      <c r="K1867" s="53">
        <f t="shared" si="209"/>
        <v>288272.99044285162</v>
      </c>
      <c r="L1867" s="6"/>
    </row>
    <row r="1868" spans="1:12" ht="14.4">
      <c r="A1868" s="52" t="s">
        <v>41</v>
      </c>
      <c r="B1868" s="52" t="s">
        <v>2745</v>
      </c>
      <c r="C1868" s="52">
        <v>180</v>
      </c>
      <c r="D1868" s="52">
        <v>24.02</v>
      </c>
      <c r="E1868" s="52">
        <f t="shared" si="203"/>
        <v>11673719.999999998</v>
      </c>
      <c r="F1868" s="52">
        <f t="shared" si="204"/>
        <v>4323.6000000000004</v>
      </c>
      <c r="G1868" s="52">
        <f t="shared" si="205"/>
        <v>93.174999999999997</v>
      </c>
      <c r="H1868" s="53">
        <f t="shared" si="206"/>
        <v>17412474.012982391</v>
      </c>
      <c r="I1868" s="53">
        <f t="shared" si="207"/>
        <v>63.294727286482697</v>
      </c>
      <c r="J1868" s="53">
        <f t="shared" si="208"/>
        <v>17894614.761805981</v>
      </c>
      <c r="K1868" s="53">
        <f t="shared" si="209"/>
        <v>282718.88558444864</v>
      </c>
      <c r="L1868" s="6"/>
    </row>
    <row r="1869" spans="1:12" ht="14.4">
      <c r="A1869" s="52" t="s">
        <v>41</v>
      </c>
      <c r="B1869" s="52" t="s">
        <v>2746</v>
      </c>
      <c r="C1869" s="52">
        <v>180</v>
      </c>
      <c r="D1869" s="52">
        <v>25.43</v>
      </c>
      <c r="E1869" s="52">
        <f t="shared" si="203"/>
        <v>12358980</v>
      </c>
      <c r="F1869" s="52">
        <f t="shared" si="204"/>
        <v>4577.3999999999996</v>
      </c>
      <c r="G1869" s="52">
        <f t="shared" si="205"/>
        <v>93.174999999999997</v>
      </c>
      <c r="H1869" s="53">
        <f t="shared" si="206"/>
        <v>17412474.012982391</v>
      </c>
      <c r="I1869" s="53">
        <f t="shared" si="207"/>
        <v>64.422186773375302</v>
      </c>
      <c r="J1869" s="53">
        <f t="shared" si="208"/>
        <v>17894614.761805981</v>
      </c>
      <c r="K1869" s="53">
        <f t="shared" si="209"/>
        <v>277770.9925426119</v>
      </c>
      <c r="L1869" s="6"/>
    </row>
    <row r="1870" spans="1:12" ht="14.4">
      <c r="A1870" s="52" t="s">
        <v>41</v>
      </c>
      <c r="B1870" s="52" t="s">
        <v>2747</v>
      </c>
      <c r="C1870" s="52">
        <v>180</v>
      </c>
      <c r="D1870" s="52">
        <v>26.85</v>
      </c>
      <c r="E1870" s="52">
        <f t="shared" si="203"/>
        <v>13049099.999999998</v>
      </c>
      <c r="F1870" s="52">
        <f t="shared" si="204"/>
        <v>4833</v>
      </c>
      <c r="G1870" s="52">
        <f t="shared" si="205"/>
        <v>93.174999999999997</v>
      </c>
      <c r="H1870" s="53">
        <f t="shared" si="206"/>
        <v>17412474.012982391</v>
      </c>
      <c r="I1870" s="53">
        <f t="shared" si="207"/>
        <v>65.474799304183549</v>
      </c>
      <c r="J1870" s="53">
        <f t="shared" si="208"/>
        <v>17894614.761805981</v>
      </c>
      <c r="K1870" s="53">
        <f t="shared" si="209"/>
        <v>273305.37782438984</v>
      </c>
      <c r="L1870" s="6"/>
    </row>
    <row r="1871" spans="1:12" ht="14.4">
      <c r="A1871" s="52" t="s">
        <v>41</v>
      </c>
      <c r="B1871" s="52" t="s">
        <v>2748</v>
      </c>
      <c r="C1871" s="52">
        <v>180</v>
      </c>
      <c r="D1871" s="52">
        <v>28.26</v>
      </c>
      <c r="E1871" s="52">
        <f t="shared" si="203"/>
        <v>13734360</v>
      </c>
      <c r="F1871" s="52">
        <f t="shared" si="204"/>
        <v>5086.8</v>
      </c>
      <c r="G1871" s="52">
        <f t="shared" si="205"/>
        <v>93.174999999999997</v>
      </c>
      <c r="H1871" s="53">
        <f t="shared" si="206"/>
        <v>17412474.012982391</v>
      </c>
      <c r="I1871" s="53">
        <f t="shared" si="207"/>
        <v>66.446415878286402</v>
      </c>
      <c r="J1871" s="53">
        <f t="shared" si="208"/>
        <v>17894614.761805981</v>
      </c>
      <c r="K1871" s="53">
        <f t="shared" si="209"/>
        <v>269308.95406886272</v>
      </c>
      <c r="L1871" s="6"/>
    </row>
    <row r="1872" spans="1:12" ht="14.4">
      <c r="A1872" s="52" t="s">
        <v>41</v>
      </c>
      <c r="B1872" s="52" t="s">
        <v>2749</v>
      </c>
      <c r="C1872" s="52">
        <v>180</v>
      </c>
      <c r="D1872" s="52">
        <v>29.67</v>
      </c>
      <c r="E1872" s="52">
        <f t="shared" si="203"/>
        <v>14419620</v>
      </c>
      <c r="F1872" s="52">
        <f t="shared" si="204"/>
        <v>5340.6</v>
      </c>
      <c r="G1872" s="52">
        <f t="shared" si="205"/>
        <v>93.174999999999997</v>
      </c>
      <c r="H1872" s="53">
        <f t="shared" si="206"/>
        <v>17412474.012982391</v>
      </c>
      <c r="I1872" s="53">
        <f t="shared" si="207"/>
        <v>67.352181114248793</v>
      </c>
      <c r="J1872" s="53">
        <f t="shared" si="208"/>
        <v>17894614.761805981</v>
      </c>
      <c r="K1872" s="53">
        <f t="shared" si="209"/>
        <v>265687.23485660448</v>
      </c>
      <c r="L1872" s="6"/>
    </row>
    <row r="1873" spans="1:12" ht="14.4">
      <c r="A1873" s="52" t="s">
        <v>41</v>
      </c>
      <c r="B1873" s="52" t="s">
        <v>2750</v>
      </c>
      <c r="C1873" s="52">
        <v>180</v>
      </c>
      <c r="D1873" s="52">
        <v>31.09</v>
      </c>
      <c r="E1873" s="52">
        <f t="shared" si="203"/>
        <v>15109740</v>
      </c>
      <c r="F1873" s="52">
        <f t="shared" si="204"/>
        <v>5596.2</v>
      </c>
      <c r="G1873" s="52">
        <f t="shared" si="205"/>
        <v>93.174999999999997</v>
      </c>
      <c r="H1873" s="53">
        <f t="shared" si="206"/>
        <v>17412474.012982391</v>
      </c>
      <c r="I1873" s="53">
        <f t="shared" si="207"/>
        <v>68.204374857236061</v>
      </c>
      <c r="J1873" s="53">
        <f t="shared" si="208"/>
        <v>17894614.761805981</v>
      </c>
      <c r="K1873" s="53">
        <f t="shared" si="209"/>
        <v>262367.55045790842</v>
      </c>
      <c r="L1873" s="6"/>
    </row>
    <row r="1874" spans="1:12" ht="14.4">
      <c r="A1874" s="52" t="s">
        <v>41</v>
      </c>
      <c r="B1874" s="52" t="s">
        <v>2751</v>
      </c>
      <c r="C1874" s="52">
        <v>180</v>
      </c>
      <c r="D1874" s="52">
        <v>32.5</v>
      </c>
      <c r="E1874" s="52">
        <f t="shared" si="203"/>
        <v>15794999.999999998</v>
      </c>
      <c r="F1874" s="52">
        <f t="shared" si="204"/>
        <v>5850</v>
      </c>
      <c r="G1874" s="52">
        <f t="shared" si="205"/>
        <v>93.174999999999997</v>
      </c>
      <c r="H1874" s="53">
        <f t="shared" si="206"/>
        <v>17412474.012982391</v>
      </c>
      <c r="I1874" s="53">
        <f t="shared" si="207"/>
        <v>68.99667842167041</v>
      </c>
      <c r="J1874" s="53">
        <f t="shared" si="208"/>
        <v>17894614.761805981</v>
      </c>
      <c r="K1874" s="53">
        <f t="shared" si="209"/>
        <v>259354.72795434829</v>
      </c>
      <c r="L1874" s="6"/>
    </row>
    <row r="1875" spans="1:12" ht="14.4">
      <c r="A1875" s="52" t="s">
        <v>41</v>
      </c>
      <c r="B1875" s="52" t="s">
        <v>2752</v>
      </c>
      <c r="C1875" s="52">
        <v>180</v>
      </c>
      <c r="D1875" s="52">
        <v>33.909999999999997</v>
      </c>
      <c r="E1875" s="52">
        <f t="shared" si="203"/>
        <v>16480259.999999996</v>
      </c>
      <c r="F1875" s="52">
        <f t="shared" si="204"/>
        <v>6103.7999999999993</v>
      </c>
      <c r="G1875" s="52">
        <f t="shared" si="205"/>
        <v>93.174999999999997</v>
      </c>
      <c r="H1875" s="53">
        <f t="shared" si="206"/>
        <v>17412474.012982391</v>
      </c>
      <c r="I1875" s="53">
        <f t="shared" si="207"/>
        <v>69.740249565551977</v>
      </c>
      <c r="J1875" s="53">
        <f t="shared" si="208"/>
        <v>17894614.761805981</v>
      </c>
      <c r="K1875" s="53">
        <f t="shared" si="209"/>
        <v>256589.48560237131</v>
      </c>
      <c r="L1875" s="6"/>
    </row>
    <row r="1876" spans="1:12" ht="14.4">
      <c r="A1876" s="52" t="s">
        <v>41</v>
      </c>
      <c r="B1876" s="52" t="s">
        <v>2753</v>
      </c>
      <c r="C1876" s="52">
        <v>180</v>
      </c>
      <c r="D1876" s="52">
        <v>35.33</v>
      </c>
      <c r="E1876" s="52">
        <f t="shared" si="203"/>
        <v>17170380</v>
      </c>
      <c r="F1876" s="52">
        <f t="shared" si="204"/>
        <v>6359.4</v>
      </c>
      <c r="G1876" s="52">
        <f t="shared" si="205"/>
        <v>93.174999999999997</v>
      </c>
      <c r="H1876" s="53">
        <f t="shared" si="206"/>
        <v>17412474.012982391</v>
      </c>
      <c r="I1876" s="53">
        <f t="shared" si="207"/>
        <v>70.444260138570002</v>
      </c>
      <c r="J1876" s="53">
        <f t="shared" si="208"/>
        <v>17894614.761805981</v>
      </c>
      <c r="K1876" s="53">
        <f t="shared" si="209"/>
        <v>254025.16438678914</v>
      </c>
      <c r="L1876" s="6"/>
    </row>
    <row r="1877" spans="1:12" ht="14.4">
      <c r="A1877" s="52" t="s">
        <v>41</v>
      </c>
      <c r="B1877" s="52" t="s">
        <v>2754</v>
      </c>
      <c r="C1877" s="52">
        <v>180</v>
      </c>
      <c r="D1877" s="52">
        <v>36.74</v>
      </c>
      <c r="E1877" s="52">
        <f t="shared" si="203"/>
        <v>17855640</v>
      </c>
      <c r="F1877" s="52">
        <f t="shared" si="204"/>
        <v>6613.2000000000007</v>
      </c>
      <c r="G1877" s="52">
        <f t="shared" si="205"/>
        <v>93.174999999999997</v>
      </c>
      <c r="H1877" s="53">
        <f t="shared" si="206"/>
        <v>17412474.012982391</v>
      </c>
      <c r="I1877" s="53">
        <f t="shared" si="207"/>
        <v>71.102672164812333</v>
      </c>
      <c r="J1877" s="53">
        <f t="shared" si="208"/>
        <v>17894614.761805981</v>
      </c>
      <c r="K1877" s="53">
        <f t="shared" si="209"/>
        <v>251672.8867844402</v>
      </c>
      <c r="L1877" s="6"/>
    </row>
    <row r="1878" spans="1:12" ht="14.4">
      <c r="A1878" s="52" t="s">
        <v>41</v>
      </c>
      <c r="B1878" s="52" t="s">
        <v>2755</v>
      </c>
      <c r="C1878" s="52">
        <v>180</v>
      </c>
      <c r="D1878" s="52">
        <v>38.15</v>
      </c>
      <c r="E1878" s="52">
        <f t="shared" si="203"/>
        <v>18540899.999999996</v>
      </c>
      <c r="F1878" s="52">
        <f t="shared" si="204"/>
        <v>6867</v>
      </c>
      <c r="G1878" s="52">
        <f t="shared" si="205"/>
        <v>93.174999999999997</v>
      </c>
      <c r="H1878" s="53">
        <f t="shared" si="206"/>
        <v>17412474.012982391</v>
      </c>
      <c r="I1878" s="53">
        <f t="shared" si="207"/>
        <v>71.72401517731852</v>
      </c>
      <c r="J1878" s="53">
        <f t="shared" si="208"/>
        <v>17894614.761805981</v>
      </c>
      <c r="K1878" s="53">
        <f t="shared" si="209"/>
        <v>249492.65204361905</v>
      </c>
      <c r="L1878" s="6"/>
    </row>
    <row r="1879" spans="1:12" ht="14.4">
      <c r="A1879" s="52" t="s">
        <v>41</v>
      </c>
      <c r="B1879" s="52" t="s">
        <v>2756</v>
      </c>
      <c r="C1879" s="52">
        <v>180</v>
      </c>
      <c r="D1879" s="52">
        <v>39.549999999999997</v>
      </c>
      <c r="E1879" s="52">
        <f t="shared" si="203"/>
        <v>19221299.999999996</v>
      </c>
      <c r="F1879" s="52">
        <f t="shared" si="204"/>
        <v>7118.9999999999991</v>
      </c>
      <c r="G1879" s="52">
        <f t="shared" si="205"/>
        <v>93.174999999999997</v>
      </c>
      <c r="H1879" s="53">
        <f t="shared" si="206"/>
        <v>17412474.012982391</v>
      </c>
      <c r="I1879" s="53">
        <f t="shared" si="207"/>
        <v>72.30728185532675</v>
      </c>
      <c r="J1879" s="53">
        <f t="shared" si="208"/>
        <v>17894614.761805981</v>
      </c>
      <c r="K1879" s="53">
        <f t="shared" si="209"/>
        <v>247480.11960413246</v>
      </c>
      <c r="L1879" s="6"/>
    </row>
    <row r="1880" spans="1:12" ht="14.4">
      <c r="A1880" s="52" t="s">
        <v>41</v>
      </c>
      <c r="B1880" s="52" t="s">
        <v>2757</v>
      </c>
      <c r="C1880" s="52">
        <v>180</v>
      </c>
      <c r="D1880" s="52">
        <v>40.98</v>
      </c>
      <c r="E1880" s="52">
        <f t="shared" si="203"/>
        <v>19916279.999999996</v>
      </c>
      <c r="F1880" s="52">
        <f t="shared" si="204"/>
        <v>7376.4</v>
      </c>
      <c r="G1880" s="52">
        <f t="shared" si="205"/>
        <v>93.174999999999997</v>
      </c>
      <c r="H1880" s="53">
        <f t="shared" si="206"/>
        <v>17412474.012982391</v>
      </c>
      <c r="I1880" s="53">
        <f t="shared" si="207"/>
        <v>72.87118634328553</v>
      </c>
      <c r="J1880" s="53">
        <f t="shared" si="208"/>
        <v>17894614.761805981</v>
      </c>
      <c r="K1880" s="53">
        <f t="shared" si="209"/>
        <v>245565.02590073203</v>
      </c>
      <c r="L1880" s="6"/>
    </row>
    <row r="1881" spans="1:12" ht="14.4">
      <c r="A1881" s="52" t="s">
        <v>41</v>
      </c>
      <c r="B1881" s="52" t="s">
        <v>2758</v>
      </c>
      <c r="C1881" s="52">
        <v>180</v>
      </c>
      <c r="D1881" s="52">
        <v>42.39</v>
      </c>
      <c r="E1881" s="52">
        <f t="shared" si="203"/>
        <v>20601540</v>
      </c>
      <c r="F1881" s="52">
        <f t="shared" si="204"/>
        <v>7630.2</v>
      </c>
      <c r="G1881" s="52">
        <f t="shared" si="205"/>
        <v>93.174999999999997</v>
      </c>
      <c r="H1881" s="53">
        <f t="shared" si="206"/>
        <v>17412474.012982391</v>
      </c>
      <c r="I1881" s="53">
        <f t="shared" si="207"/>
        <v>73.398138322524673</v>
      </c>
      <c r="J1881" s="53">
        <f t="shared" si="208"/>
        <v>17894614.761805981</v>
      </c>
      <c r="K1881" s="53">
        <f t="shared" si="209"/>
        <v>243802.02510278684</v>
      </c>
      <c r="L1881" s="6"/>
    </row>
    <row r="1882" spans="1:12" ht="14.4">
      <c r="A1882" s="52" t="s">
        <v>41</v>
      </c>
      <c r="B1882" s="52" t="s">
        <v>2759</v>
      </c>
      <c r="C1882" s="52">
        <v>180</v>
      </c>
      <c r="D1882" s="52">
        <v>43.8</v>
      </c>
      <c r="E1882" s="52">
        <f t="shared" si="203"/>
        <v>21286799.999999996</v>
      </c>
      <c r="F1882" s="52">
        <f t="shared" si="204"/>
        <v>7883.9999999999991</v>
      </c>
      <c r="G1882" s="52">
        <f t="shared" si="205"/>
        <v>93.174999999999997</v>
      </c>
      <c r="H1882" s="53">
        <f t="shared" si="206"/>
        <v>17412474.012982391</v>
      </c>
      <c r="I1882" s="53">
        <f t="shared" si="207"/>
        <v>73.89842989059342</v>
      </c>
      <c r="J1882" s="53">
        <f t="shared" si="208"/>
        <v>17894614.761805981</v>
      </c>
      <c r="K1882" s="53">
        <f t="shared" si="209"/>
        <v>242151.48803971813</v>
      </c>
      <c r="L1882" s="6"/>
    </row>
    <row r="1883" spans="1:12" ht="14.4">
      <c r="A1883" s="52" t="s">
        <v>41</v>
      </c>
      <c r="B1883" s="52" t="s">
        <v>2760</v>
      </c>
      <c r="C1883" s="52">
        <v>180</v>
      </c>
      <c r="D1883" s="52">
        <v>45.22</v>
      </c>
      <c r="E1883" s="52">
        <f t="shared" si="203"/>
        <v>21976920</v>
      </c>
      <c r="F1883" s="52">
        <f t="shared" si="204"/>
        <v>8139.5999999999995</v>
      </c>
      <c r="G1883" s="52">
        <f t="shared" si="205"/>
        <v>93.174999999999997</v>
      </c>
      <c r="H1883" s="53">
        <f t="shared" si="206"/>
        <v>17412474.012982391</v>
      </c>
      <c r="I1883" s="53">
        <f t="shared" si="207"/>
        <v>74.377323681404789</v>
      </c>
      <c r="J1883" s="53">
        <f t="shared" si="208"/>
        <v>17894614.761805981</v>
      </c>
      <c r="K1883" s="53">
        <f t="shared" si="209"/>
        <v>240592.34557104463</v>
      </c>
      <c r="L1883" s="6"/>
    </row>
    <row r="1884" spans="1:12" ht="14.4">
      <c r="A1884" s="52" t="s">
        <v>41</v>
      </c>
      <c r="B1884" s="52" t="s">
        <v>2761</v>
      </c>
      <c r="C1884" s="52">
        <v>180</v>
      </c>
      <c r="D1884" s="52">
        <v>47.63</v>
      </c>
      <c r="E1884" s="52">
        <f t="shared" si="203"/>
        <v>23148180</v>
      </c>
      <c r="F1884" s="52">
        <f t="shared" si="204"/>
        <v>8573.4</v>
      </c>
      <c r="G1884" s="52">
        <f t="shared" si="205"/>
        <v>93.174999999999997</v>
      </c>
      <c r="H1884" s="53">
        <f t="shared" si="206"/>
        <v>17412474.012982391</v>
      </c>
      <c r="I1884" s="53">
        <f t="shared" si="207"/>
        <v>75.13783624055506</v>
      </c>
      <c r="J1884" s="53">
        <f t="shared" si="208"/>
        <v>17894614.761805981</v>
      </c>
      <c r="K1884" s="53">
        <f t="shared" si="209"/>
        <v>238157.17429652976</v>
      </c>
      <c r="L1884" s="6"/>
    </row>
    <row r="1885" spans="1:12" ht="14.4">
      <c r="A1885" s="52" t="s">
        <v>41</v>
      </c>
      <c r="B1885" s="52" t="s">
        <v>2762</v>
      </c>
      <c r="C1885" s="52">
        <v>180</v>
      </c>
      <c r="D1885" s="52">
        <v>48.04</v>
      </c>
      <c r="E1885" s="52">
        <f t="shared" si="203"/>
        <v>23347439.999999996</v>
      </c>
      <c r="F1885" s="52">
        <f t="shared" si="204"/>
        <v>8647.2000000000007</v>
      </c>
      <c r="G1885" s="52">
        <f t="shared" si="205"/>
        <v>93.174999999999997</v>
      </c>
      <c r="H1885" s="53">
        <f t="shared" si="206"/>
        <v>17412474.012982391</v>
      </c>
      <c r="I1885" s="53">
        <f t="shared" si="207"/>
        <v>75.261134894952576</v>
      </c>
      <c r="J1885" s="53">
        <f t="shared" si="208"/>
        <v>17894614.761805981</v>
      </c>
      <c r="K1885" s="53">
        <f t="shared" si="209"/>
        <v>237767.00665998185</v>
      </c>
      <c r="L1885" s="6"/>
    </row>
    <row r="1886" spans="1:12" ht="14.4">
      <c r="A1886" s="52" t="s">
        <v>41</v>
      </c>
      <c r="B1886" s="52" t="s">
        <v>2763</v>
      </c>
      <c r="C1886" s="52">
        <v>180</v>
      </c>
      <c r="D1886" s="52">
        <v>49.96</v>
      </c>
      <c r="E1886" s="52">
        <f t="shared" si="203"/>
        <v>24280560</v>
      </c>
      <c r="F1886" s="52">
        <f t="shared" si="204"/>
        <v>8992.7999999999993</v>
      </c>
      <c r="G1886" s="52">
        <f t="shared" si="205"/>
        <v>93.174999999999997</v>
      </c>
      <c r="H1886" s="53">
        <f t="shared" si="206"/>
        <v>17412474.012982391</v>
      </c>
      <c r="I1886" s="53">
        <f t="shared" si="207"/>
        <v>75.816798790128175</v>
      </c>
      <c r="J1886" s="53">
        <f t="shared" si="208"/>
        <v>17894614.761805981</v>
      </c>
      <c r="K1886" s="53">
        <f t="shared" si="209"/>
        <v>236024.40418700417</v>
      </c>
      <c r="L1886" s="6"/>
    </row>
    <row r="1887" spans="1:12" ht="14.4">
      <c r="A1887" s="52" t="s">
        <v>41</v>
      </c>
      <c r="B1887" s="52" t="s">
        <v>2764</v>
      </c>
      <c r="C1887" s="52">
        <v>180</v>
      </c>
      <c r="D1887" s="52">
        <v>50.87</v>
      </c>
      <c r="E1887" s="52">
        <f t="shared" si="203"/>
        <v>24722819.999999996</v>
      </c>
      <c r="F1887" s="52">
        <f t="shared" si="204"/>
        <v>9156.6</v>
      </c>
      <c r="G1887" s="52">
        <f t="shared" si="205"/>
        <v>93.174999999999997</v>
      </c>
      <c r="H1887" s="53">
        <f t="shared" si="206"/>
        <v>17412474.012982391</v>
      </c>
      <c r="I1887" s="53">
        <f t="shared" si="207"/>
        <v>76.068293838460846</v>
      </c>
      <c r="J1887" s="53">
        <f t="shared" si="208"/>
        <v>17894614.761805981</v>
      </c>
      <c r="K1887" s="53">
        <f t="shared" si="209"/>
        <v>235244.06633606256</v>
      </c>
      <c r="L1887" s="6"/>
    </row>
    <row r="1888" spans="1:12" ht="14.4">
      <c r="A1888" s="52" t="s">
        <v>41</v>
      </c>
      <c r="B1888" s="52" t="s">
        <v>2765</v>
      </c>
      <c r="C1888" s="52">
        <v>180</v>
      </c>
      <c r="D1888" s="52">
        <v>52.28</v>
      </c>
      <c r="E1888" s="52">
        <f t="shared" si="203"/>
        <v>25408080</v>
      </c>
      <c r="F1888" s="52">
        <f t="shared" si="204"/>
        <v>9410.4</v>
      </c>
      <c r="G1888" s="52">
        <f t="shared" si="205"/>
        <v>93.174999999999997</v>
      </c>
      <c r="H1888" s="53">
        <f t="shared" si="206"/>
        <v>17412474.012982391</v>
      </c>
      <c r="I1888" s="53">
        <f t="shared" si="207"/>
        <v>76.443895117465502</v>
      </c>
      <c r="J1888" s="53">
        <f t="shared" si="208"/>
        <v>17894614.761805981</v>
      </c>
      <c r="K1888" s="53">
        <f t="shared" si="209"/>
        <v>234088.2124636466</v>
      </c>
      <c r="L1888" s="6"/>
    </row>
    <row r="1889" spans="1:12" ht="14.4">
      <c r="A1889" s="52" t="s">
        <v>41</v>
      </c>
      <c r="B1889" s="52" t="s">
        <v>2766</v>
      </c>
      <c r="C1889" s="52">
        <v>180</v>
      </c>
      <c r="D1889" s="52">
        <v>53.69</v>
      </c>
      <c r="E1889" s="52">
        <f t="shared" si="203"/>
        <v>26093339.999999996</v>
      </c>
      <c r="F1889" s="52">
        <f t="shared" si="204"/>
        <v>9664.1999999999989</v>
      </c>
      <c r="G1889" s="52">
        <f t="shared" si="205"/>
        <v>93.174999999999997</v>
      </c>
      <c r="H1889" s="53">
        <f t="shared" si="206"/>
        <v>17412474.012982391</v>
      </c>
      <c r="I1889" s="53">
        <f t="shared" si="207"/>
        <v>76.803357071467474</v>
      </c>
      <c r="J1889" s="53">
        <f t="shared" si="208"/>
        <v>17894614.761805981</v>
      </c>
      <c r="K1889" s="53">
        <f t="shared" si="209"/>
        <v>232992.61183537313</v>
      </c>
      <c r="L1889" s="6"/>
    </row>
    <row r="1890" spans="1:12" ht="14.4">
      <c r="A1890" s="52" t="s">
        <v>41</v>
      </c>
      <c r="B1890" s="52" t="s">
        <v>2767</v>
      </c>
      <c r="C1890" s="52">
        <v>180</v>
      </c>
      <c r="D1890" s="52">
        <v>55.11</v>
      </c>
      <c r="E1890" s="52">
        <f t="shared" si="203"/>
        <v>26783459.999999996</v>
      </c>
      <c r="F1890" s="52">
        <f t="shared" si="204"/>
        <v>9919.7999999999993</v>
      </c>
      <c r="G1890" s="52">
        <f t="shared" si="205"/>
        <v>93.174999999999997</v>
      </c>
      <c r="H1890" s="53">
        <f t="shared" si="206"/>
        <v>17412474.012982391</v>
      </c>
      <c r="I1890" s="53">
        <f t="shared" si="207"/>
        <v>77.150088477849792</v>
      </c>
      <c r="J1890" s="53">
        <f t="shared" si="208"/>
        <v>17894614.761805981</v>
      </c>
      <c r="K1890" s="53">
        <f t="shared" si="209"/>
        <v>231945.48593348174</v>
      </c>
      <c r="L1890" s="6"/>
    </row>
    <row r="1891" spans="1:12" ht="14.4">
      <c r="A1891" s="52" t="s">
        <v>41</v>
      </c>
      <c r="B1891" s="52" t="s">
        <v>2768</v>
      </c>
      <c r="C1891" s="52">
        <v>180</v>
      </c>
      <c r="D1891" s="52">
        <v>56.52</v>
      </c>
      <c r="E1891" s="52">
        <f t="shared" si="203"/>
        <v>27468720</v>
      </c>
      <c r="F1891" s="52">
        <f t="shared" si="204"/>
        <v>10173.6</v>
      </c>
      <c r="G1891" s="52">
        <f t="shared" si="205"/>
        <v>93.174999999999997</v>
      </c>
      <c r="H1891" s="53">
        <f t="shared" si="206"/>
        <v>17412474.012982391</v>
      </c>
      <c r="I1891" s="53">
        <f t="shared" si="207"/>
        <v>77.480145501725502</v>
      </c>
      <c r="J1891" s="53">
        <f t="shared" si="208"/>
        <v>17894614.761805981</v>
      </c>
      <c r="K1891" s="53">
        <f t="shared" si="209"/>
        <v>230957.42329765583</v>
      </c>
      <c r="L1891" s="6"/>
    </row>
    <row r="1892" spans="1:12" ht="14.4">
      <c r="A1892" s="52" t="s">
        <v>41</v>
      </c>
      <c r="B1892" s="52" t="s">
        <v>2769</v>
      </c>
      <c r="C1892" s="52">
        <v>180</v>
      </c>
      <c r="D1892" s="52">
        <v>57.93</v>
      </c>
      <c r="E1892" s="52">
        <f t="shared" si="203"/>
        <v>28153979.999999996</v>
      </c>
      <c r="F1892" s="52">
        <f t="shared" si="204"/>
        <v>10427.4</v>
      </c>
      <c r="G1892" s="52">
        <f t="shared" si="205"/>
        <v>93.174999999999997</v>
      </c>
      <c r="H1892" s="53">
        <f t="shared" si="206"/>
        <v>17412474.012982391</v>
      </c>
      <c r="I1892" s="53">
        <f t="shared" si="207"/>
        <v>77.796880868796663</v>
      </c>
      <c r="J1892" s="53">
        <f t="shared" si="208"/>
        <v>17894614.761805981</v>
      </c>
      <c r="K1892" s="53">
        <f t="shared" si="209"/>
        <v>230017.1235911758</v>
      </c>
      <c r="L1892" s="6"/>
    </row>
    <row r="1893" spans="1:12" ht="14.4">
      <c r="A1893" s="52" t="s">
        <v>41</v>
      </c>
      <c r="B1893" s="52" t="s">
        <v>2770</v>
      </c>
      <c r="C1893" s="52">
        <v>180</v>
      </c>
      <c r="D1893" s="52">
        <v>59.35</v>
      </c>
      <c r="E1893" s="52">
        <f t="shared" si="203"/>
        <v>28844099.999999996</v>
      </c>
      <c r="F1893" s="52">
        <f t="shared" si="204"/>
        <v>10683</v>
      </c>
      <c r="G1893" s="52">
        <f t="shared" si="205"/>
        <v>93.174999999999997</v>
      </c>
      <c r="H1893" s="53">
        <f t="shared" si="206"/>
        <v>17412474.012982391</v>
      </c>
      <c r="I1893" s="53">
        <f t="shared" si="207"/>
        <v>78.103199653481141</v>
      </c>
      <c r="J1893" s="53">
        <f t="shared" si="208"/>
        <v>17894614.761805981</v>
      </c>
      <c r="K1893" s="53">
        <f t="shared" si="209"/>
        <v>229115.0022175615</v>
      </c>
      <c r="L1893" s="6"/>
    </row>
    <row r="1894" spans="1:12" ht="14.4">
      <c r="A1894" s="52" t="s">
        <v>41</v>
      </c>
      <c r="B1894" s="52" t="s">
        <v>2771</v>
      </c>
      <c r="C1894" s="52">
        <v>180</v>
      </c>
      <c r="D1894" s="52">
        <v>60.76</v>
      </c>
      <c r="E1894" s="52">
        <f t="shared" si="203"/>
        <v>29529359.999999996</v>
      </c>
      <c r="F1894" s="52">
        <f t="shared" si="204"/>
        <v>10936.8</v>
      </c>
      <c r="G1894" s="52">
        <f t="shared" si="205"/>
        <v>93.174999999999997</v>
      </c>
      <c r="H1894" s="53">
        <f t="shared" si="206"/>
        <v>17412474.012982391</v>
      </c>
      <c r="I1894" s="53">
        <f t="shared" si="207"/>
        <v>78.395520849408072</v>
      </c>
      <c r="J1894" s="53">
        <f t="shared" si="208"/>
        <v>17894614.761805981</v>
      </c>
      <c r="K1894" s="53">
        <f t="shared" si="209"/>
        <v>228260.6782622211</v>
      </c>
      <c r="L1894" s="6"/>
    </row>
    <row r="1895" spans="1:12" ht="14.4">
      <c r="A1895" s="52" t="s">
        <v>41</v>
      </c>
      <c r="B1895" s="52" t="s">
        <v>2772</v>
      </c>
      <c r="C1895" s="52">
        <v>180</v>
      </c>
      <c r="D1895" s="52">
        <v>62.17</v>
      </c>
      <c r="E1895" s="52">
        <f t="shared" si="203"/>
        <v>30214620</v>
      </c>
      <c r="F1895" s="52">
        <f t="shared" si="204"/>
        <v>11190.6</v>
      </c>
      <c r="G1895" s="52">
        <f t="shared" si="205"/>
        <v>93.174999999999997</v>
      </c>
      <c r="H1895" s="53">
        <f t="shared" si="206"/>
        <v>17412474.012982391</v>
      </c>
      <c r="I1895" s="53">
        <f t="shared" si="207"/>
        <v>78.676718509068778</v>
      </c>
      <c r="J1895" s="53">
        <f t="shared" si="208"/>
        <v>17894614.761805981</v>
      </c>
      <c r="K1895" s="53">
        <f t="shared" si="209"/>
        <v>227444.85409293391</v>
      </c>
      <c r="L1895" s="6"/>
    </row>
    <row r="1896" spans="1:12" ht="14.4">
      <c r="A1896" s="52" t="s">
        <v>41</v>
      </c>
      <c r="B1896" s="52" t="s">
        <v>2773</v>
      </c>
      <c r="C1896" s="52">
        <v>180</v>
      </c>
      <c r="D1896" s="52">
        <v>63.59</v>
      </c>
      <c r="E1896" s="52">
        <f t="shared" si="203"/>
        <v>30904740</v>
      </c>
      <c r="F1896" s="52">
        <f t="shared" si="204"/>
        <v>11446.2</v>
      </c>
      <c r="G1896" s="52">
        <f t="shared" si="205"/>
        <v>93.174999999999997</v>
      </c>
      <c r="H1896" s="53">
        <f t="shared" si="206"/>
        <v>17412474.012982391</v>
      </c>
      <c r="I1896" s="53">
        <f t="shared" si="207"/>
        <v>78.949299438059029</v>
      </c>
      <c r="J1896" s="53">
        <f t="shared" si="208"/>
        <v>17894614.761805981</v>
      </c>
      <c r="K1896" s="53">
        <f t="shared" si="209"/>
        <v>226659.57632525283</v>
      </c>
      <c r="L1896" s="6"/>
    </row>
    <row r="1897" spans="1:12" ht="14.4">
      <c r="A1897" s="52" t="s">
        <v>41</v>
      </c>
      <c r="B1897" s="52" t="s">
        <v>2774</v>
      </c>
      <c r="C1897" s="52">
        <v>190</v>
      </c>
      <c r="D1897" s="52">
        <v>1.492</v>
      </c>
      <c r="E1897" s="52">
        <f t="shared" si="203"/>
        <v>852802.33333333326</v>
      </c>
      <c r="F1897" s="52">
        <f t="shared" si="204"/>
        <v>283.48</v>
      </c>
      <c r="G1897" s="52">
        <f t="shared" si="205"/>
        <v>98.174999999999997</v>
      </c>
      <c r="H1897" s="53">
        <f t="shared" si="206"/>
        <v>19400152.643748544</v>
      </c>
      <c r="I1897" s="53">
        <f t="shared" si="207"/>
        <v>14.246778326640158</v>
      </c>
      <c r="J1897" s="53">
        <f t="shared" si="208"/>
        <v>19882293.392572135</v>
      </c>
      <c r="K1897" s="53">
        <f t="shared" si="209"/>
        <v>1395564.1715428452</v>
      </c>
      <c r="L1897" s="6"/>
    </row>
    <row r="1898" spans="1:12" ht="14.4">
      <c r="A1898" s="52" t="s">
        <v>41</v>
      </c>
      <c r="B1898" s="52" t="s">
        <v>2775</v>
      </c>
      <c r="C1898" s="52">
        <v>190</v>
      </c>
      <c r="D1898" s="52">
        <v>2.9830000000000001</v>
      </c>
      <c r="E1898" s="52">
        <f t="shared" si="203"/>
        <v>1705033.0833333333</v>
      </c>
      <c r="F1898" s="52">
        <f t="shared" si="204"/>
        <v>566.77</v>
      </c>
      <c r="G1898" s="52">
        <f t="shared" si="205"/>
        <v>98.174999999999997</v>
      </c>
      <c r="H1898" s="53">
        <f t="shared" si="206"/>
        <v>19400152.643748544</v>
      </c>
      <c r="I1898" s="53">
        <f t="shared" si="207"/>
        <v>23.0019518421241</v>
      </c>
      <c r="J1898" s="53">
        <f t="shared" si="208"/>
        <v>19882293.392572135</v>
      </c>
      <c r="K1898" s="53">
        <f t="shared" si="209"/>
        <v>864374.18567937135</v>
      </c>
      <c r="L1898" s="6"/>
    </row>
    <row r="1899" spans="1:12" ht="14.4">
      <c r="A1899" s="52" t="s">
        <v>41</v>
      </c>
      <c r="B1899" s="52" t="s">
        <v>2776</v>
      </c>
      <c r="C1899" s="52">
        <v>190</v>
      </c>
      <c r="D1899" s="52">
        <v>4.4749999999999996</v>
      </c>
      <c r="E1899" s="52">
        <f t="shared" si="203"/>
        <v>2557835.4166666665</v>
      </c>
      <c r="F1899" s="52">
        <f t="shared" si="204"/>
        <v>850.24999999999989</v>
      </c>
      <c r="G1899" s="52">
        <f t="shared" si="205"/>
        <v>98.174999999999997</v>
      </c>
      <c r="H1899" s="53">
        <f t="shared" si="206"/>
        <v>19400152.643748544</v>
      </c>
      <c r="I1899" s="53">
        <f t="shared" si="207"/>
        <v>30.107353766267465</v>
      </c>
      <c r="J1899" s="53">
        <f t="shared" si="208"/>
        <v>19882293.392572135</v>
      </c>
      <c r="K1899" s="53">
        <f t="shared" si="209"/>
        <v>660379.9705189775</v>
      </c>
      <c r="L1899" s="6"/>
    </row>
    <row r="1900" spans="1:12" ht="14.4">
      <c r="A1900" s="52" t="s">
        <v>41</v>
      </c>
      <c r="B1900" s="52" t="s">
        <v>2777</v>
      </c>
      <c r="C1900" s="52">
        <v>190</v>
      </c>
      <c r="D1900" s="52">
        <v>5.9660000000000002</v>
      </c>
      <c r="E1900" s="52">
        <f t="shared" si="203"/>
        <v>3410066.1666666665</v>
      </c>
      <c r="F1900" s="52">
        <f t="shared" si="204"/>
        <v>1133.54</v>
      </c>
      <c r="G1900" s="52">
        <f t="shared" si="205"/>
        <v>98.174999999999997</v>
      </c>
      <c r="H1900" s="53">
        <f t="shared" si="206"/>
        <v>19400152.643748544</v>
      </c>
      <c r="I1900" s="53">
        <f t="shared" si="207"/>
        <v>35.981939395055996</v>
      </c>
      <c r="J1900" s="53">
        <f t="shared" si="208"/>
        <v>19882293.392572135</v>
      </c>
      <c r="K1900" s="53">
        <f t="shared" si="209"/>
        <v>552563.13936496736</v>
      </c>
      <c r="L1900" s="6"/>
    </row>
    <row r="1901" spans="1:12" ht="14.4">
      <c r="A1901" s="52" t="s">
        <v>41</v>
      </c>
      <c r="B1901" s="52" t="s">
        <v>2778</v>
      </c>
      <c r="C1901" s="52">
        <v>190</v>
      </c>
      <c r="D1901" s="52">
        <v>7.4580000000000002</v>
      </c>
      <c r="E1901" s="52">
        <f t="shared" si="203"/>
        <v>4262868.5</v>
      </c>
      <c r="F1901" s="52">
        <f t="shared" si="204"/>
        <v>1417.02</v>
      </c>
      <c r="G1901" s="52">
        <f t="shared" si="205"/>
        <v>98.174999999999997</v>
      </c>
      <c r="H1901" s="53">
        <f t="shared" si="206"/>
        <v>19400152.643748544</v>
      </c>
      <c r="I1901" s="53">
        <f t="shared" si="207"/>
        <v>40.92612370158993</v>
      </c>
      <c r="J1901" s="53">
        <f t="shared" si="208"/>
        <v>19882293.392572135</v>
      </c>
      <c r="K1901" s="53">
        <f t="shared" si="209"/>
        <v>485809.34606811375</v>
      </c>
      <c r="L1901" s="6"/>
    </row>
    <row r="1902" spans="1:12" ht="14.4">
      <c r="A1902" s="52" t="s">
        <v>41</v>
      </c>
      <c r="B1902" s="52" t="s">
        <v>2779</v>
      </c>
      <c r="C1902" s="52">
        <v>190</v>
      </c>
      <c r="D1902" s="52">
        <v>8.9489999999999998</v>
      </c>
      <c r="E1902" s="52">
        <f t="shared" si="203"/>
        <v>5115099.2499999991</v>
      </c>
      <c r="F1902" s="52">
        <f t="shared" si="204"/>
        <v>1700.31</v>
      </c>
      <c r="G1902" s="52">
        <f t="shared" si="205"/>
        <v>98.174999999999997</v>
      </c>
      <c r="H1902" s="53">
        <f t="shared" si="206"/>
        <v>19400152.643748544</v>
      </c>
      <c r="I1902" s="53">
        <f t="shared" si="207"/>
        <v>45.139481685252356</v>
      </c>
      <c r="J1902" s="53">
        <f t="shared" si="208"/>
        <v>19882293.392572135</v>
      </c>
      <c r="K1902" s="53">
        <f t="shared" si="209"/>
        <v>440463.4845213106</v>
      </c>
      <c r="L1902" s="6"/>
    </row>
    <row r="1903" spans="1:12" ht="14.4">
      <c r="A1903" s="52" t="s">
        <v>41</v>
      </c>
      <c r="B1903" s="52" t="s">
        <v>2780</v>
      </c>
      <c r="C1903" s="52">
        <v>190</v>
      </c>
      <c r="D1903" s="52">
        <v>10.44</v>
      </c>
      <c r="E1903" s="52">
        <f t="shared" si="203"/>
        <v>5967329.9999999991</v>
      </c>
      <c r="F1903" s="52">
        <f t="shared" si="204"/>
        <v>1983.6</v>
      </c>
      <c r="G1903" s="52">
        <f t="shared" si="205"/>
        <v>98.174999999999997</v>
      </c>
      <c r="H1903" s="53">
        <f t="shared" si="206"/>
        <v>19400152.643748544</v>
      </c>
      <c r="I1903" s="53">
        <f t="shared" si="207"/>
        <v>48.775171586852551</v>
      </c>
      <c r="J1903" s="53">
        <f t="shared" si="208"/>
        <v>19882293.392572135</v>
      </c>
      <c r="K1903" s="53">
        <f t="shared" si="209"/>
        <v>407631.43922863097</v>
      </c>
      <c r="L1903" s="6"/>
    </row>
    <row r="1904" spans="1:12" ht="14.4">
      <c r="A1904" s="52" t="s">
        <v>41</v>
      </c>
      <c r="B1904" s="52" t="s">
        <v>2781</v>
      </c>
      <c r="C1904" s="52">
        <v>190</v>
      </c>
      <c r="D1904" s="52">
        <v>11.93</v>
      </c>
      <c r="E1904" s="52">
        <f t="shared" si="203"/>
        <v>6818989.166666666</v>
      </c>
      <c r="F1904" s="52">
        <f t="shared" si="204"/>
        <v>2266.6999999999998</v>
      </c>
      <c r="G1904" s="52">
        <f t="shared" si="205"/>
        <v>98.174999999999997</v>
      </c>
      <c r="H1904" s="53">
        <f t="shared" si="206"/>
        <v>19400152.643748544</v>
      </c>
      <c r="I1904" s="53">
        <f t="shared" si="207"/>
        <v>51.942383443430685</v>
      </c>
      <c r="J1904" s="53">
        <f t="shared" si="208"/>
        <v>19882293.392572135</v>
      </c>
      <c r="K1904" s="53">
        <f t="shared" si="209"/>
        <v>382775.91582268279</v>
      </c>
      <c r="L1904" s="6"/>
    </row>
    <row r="1905" spans="1:12" ht="14.4">
      <c r="A1905" s="52" t="s">
        <v>41</v>
      </c>
      <c r="B1905" s="52" t="s">
        <v>2782</v>
      </c>
      <c r="C1905" s="52">
        <v>190</v>
      </c>
      <c r="D1905" s="52">
        <v>13.42</v>
      </c>
      <c r="E1905" s="52">
        <f t="shared" si="203"/>
        <v>7670648.3333333321</v>
      </c>
      <c r="F1905" s="52">
        <f t="shared" si="204"/>
        <v>2549.8000000000002</v>
      </c>
      <c r="G1905" s="52">
        <f t="shared" si="205"/>
        <v>98.174999999999997</v>
      </c>
      <c r="H1905" s="53">
        <f t="shared" si="206"/>
        <v>19400152.643748544</v>
      </c>
      <c r="I1905" s="53">
        <f t="shared" si="207"/>
        <v>54.727940525725245</v>
      </c>
      <c r="J1905" s="53">
        <f t="shared" si="208"/>
        <v>19882293.392572135</v>
      </c>
      <c r="K1905" s="53">
        <f t="shared" si="209"/>
        <v>363293.28678513539</v>
      </c>
      <c r="L1905" s="6"/>
    </row>
    <row r="1906" spans="1:12" ht="14.4">
      <c r="A1906" s="52" t="s">
        <v>41</v>
      </c>
      <c r="B1906" s="52" t="s">
        <v>2783</v>
      </c>
      <c r="C1906" s="52">
        <v>190</v>
      </c>
      <c r="D1906" s="52">
        <v>14.92</v>
      </c>
      <c r="E1906" s="52">
        <f t="shared" si="203"/>
        <v>8528023.3333333321</v>
      </c>
      <c r="F1906" s="52">
        <f t="shared" si="204"/>
        <v>2834.8</v>
      </c>
      <c r="G1906" s="52">
        <f t="shared" si="205"/>
        <v>98.174999999999997</v>
      </c>
      <c r="H1906" s="53">
        <f t="shared" si="206"/>
        <v>19400152.643748544</v>
      </c>
      <c r="I1906" s="53">
        <f t="shared" si="207"/>
        <v>57.212530405842607</v>
      </c>
      <c r="J1906" s="53">
        <f t="shared" si="208"/>
        <v>19882293.392572135</v>
      </c>
      <c r="K1906" s="53">
        <f t="shared" si="209"/>
        <v>347516.41382639727</v>
      </c>
      <c r="L1906" s="6"/>
    </row>
    <row r="1907" spans="1:12" ht="14.4">
      <c r="A1907" s="52" t="s">
        <v>41</v>
      </c>
      <c r="B1907" s="52" t="s">
        <v>2784</v>
      </c>
      <c r="C1907" s="52">
        <v>190</v>
      </c>
      <c r="D1907" s="52">
        <v>16.41</v>
      </c>
      <c r="E1907" s="52">
        <f t="shared" si="203"/>
        <v>9379682.5</v>
      </c>
      <c r="F1907" s="52">
        <f t="shared" si="204"/>
        <v>3117.9</v>
      </c>
      <c r="G1907" s="52">
        <f t="shared" si="205"/>
        <v>98.174999999999997</v>
      </c>
      <c r="H1907" s="53">
        <f t="shared" si="206"/>
        <v>19400152.643748544</v>
      </c>
      <c r="I1907" s="53">
        <f t="shared" si="207"/>
        <v>59.414343533415355</v>
      </c>
      <c r="J1907" s="53">
        <f t="shared" si="208"/>
        <v>19882293.392572135</v>
      </c>
      <c r="K1907" s="53">
        <f t="shared" si="209"/>
        <v>334637.93774629669</v>
      </c>
      <c r="L1907" s="6"/>
    </row>
    <row r="1908" spans="1:12" ht="14.4">
      <c r="A1908" s="52" t="s">
        <v>41</v>
      </c>
      <c r="B1908" s="52" t="s">
        <v>2785</v>
      </c>
      <c r="C1908" s="52">
        <v>190</v>
      </c>
      <c r="D1908" s="52">
        <v>17.899999999999999</v>
      </c>
      <c r="E1908" s="52">
        <f t="shared" si="203"/>
        <v>10231341.666666666</v>
      </c>
      <c r="F1908" s="52">
        <f t="shared" si="204"/>
        <v>3400.9999999999995</v>
      </c>
      <c r="G1908" s="52">
        <f t="shared" si="205"/>
        <v>98.174999999999997</v>
      </c>
      <c r="H1908" s="53">
        <f t="shared" si="206"/>
        <v>19400152.643748544</v>
      </c>
      <c r="I1908" s="53">
        <f t="shared" si="207"/>
        <v>61.391527372925744</v>
      </c>
      <c r="J1908" s="53">
        <f t="shared" si="208"/>
        <v>19882293.392572135</v>
      </c>
      <c r="K1908" s="53">
        <f t="shared" si="209"/>
        <v>323860.5430322038</v>
      </c>
      <c r="L1908" s="6"/>
    </row>
    <row r="1909" spans="1:12" ht="14.4">
      <c r="A1909" s="52" t="s">
        <v>41</v>
      </c>
      <c r="B1909" s="52" t="s">
        <v>2786</v>
      </c>
      <c r="C1909" s="52">
        <v>190</v>
      </c>
      <c r="D1909" s="52">
        <v>19.39</v>
      </c>
      <c r="E1909" s="52">
        <f t="shared" si="203"/>
        <v>11083000.833333332</v>
      </c>
      <c r="F1909" s="52">
        <f t="shared" si="204"/>
        <v>3684.1</v>
      </c>
      <c r="G1909" s="52">
        <f t="shared" si="205"/>
        <v>98.174999999999997</v>
      </c>
      <c r="H1909" s="53">
        <f t="shared" si="206"/>
        <v>19400152.643748544</v>
      </c>
      <c r="I1909" s="53">
        <f t="shared" si="207"/>
        <v>63.176788621260584</v>
      </c>
      <c r="J1909" s="53">
        <f t="shared" si="208"/>
        <v>19882293.392572135</v>
      </c>
      <c r="K1909" s="53">
        <f t="shared" si="209"/>
        <v>314708.83257084771</v>
      </c>
      <c r="L1909" s="6"/>
    </row>
    <row r="1910" spans="1:12" ht="14.4">
      <c r="A1910" s="52" t="s">
        <v>41</v>
      </c>
      <c r="B1910" s="52" t="s">
        <v>2787</v>
      </c>
      <c r="C1910" s="52">
        <v>190</v>
      </c>
      <c r="D1910" s="52">
        <v>20.88</v>
      </c>
      <c r="E1910" s="52">
        <f t="shared" si="203"/>
        <v>11934659.999999998</v>
      </c>
      <c r="F1910" s="52">
        <f t="shared" si="204"/>
        <v>3967.2</v>
      </c>
      <c r="G1910" s="52">
        <f t="shared" si="205"/>
        <v>98.174999999999997</v>
      </c>
      <c r="H1910" s="53">
        <f t="shared" si="206"/>
        <v>19400152.643748544</v>
      </c>
      <c r="I1910" s="53">
        <f t="shared" si="207"/>
        <v>64.796778293136555</v>
      </c>
      <c r="J1910" s="53">
        <f t="shared" si="208"/>
        <v>19882293.392572135</v>
      </c>
      <c r="K1910" s="53">
        <f t="shared" si="209"/>
        <v>306840.77073440113</v>
      </c>
      <c r="L1910" s="6"/>
    </row>
    <row r="1911" spans="1:12" ht="14.4">
      <c r="A1911" s="52" t="s">
        <v>41</v>
      </c>
      <c r="B1911" s="52" t="s">
        <v>2788</v>
      </c>
      <c r="C1911" s="52">
        <v>190</v>
      </c>
      <c r="D1911" s="52">
        <v>22.37</v>
      </c>
      <c r="E1911" s="52">
        <f t="shared" si="203"/>
        <v>12786319.166666668</v>
      </c>
      <c r="F1911" s="52">
        <f t="shared" si="204"/>
        <v>4250.3</v>
      </c>
      <c r="G1911" s="52">
        <f t="shared" si="205"/>
        <v>98.174999999999997</v>
      </c>
      <c r="H1911" s="53">
        <f t="shared" si="206"/>
        <v>19400152.643748544</v>
      </c>
      <c r="I1911" s="53">
        <f t="shared" si="207"/>
        <v>66.273431238374442</v>
      </c>
      <c r="J1911" s="53">
        <f t="shared" si="208"/>
        <v>19882293.392572135</v>
      </c>
      <c r="K1911" s="53">
        <f t="shared" si="209"/>
        <v>300003.98381455237</v>
      </c>
      <c r="L1911" s="6"/>
    </row>
    <row r="1912" spans="1:12" ht="14.4">
      <c r="A1912" s="52" t="s">
        <v>41</v>
      </c>
      <c r="B1912" s="52" t="s">
        <v>2789</v>
      </c>
      <c r="C1912" s="52">
        <v>190</v>
      </c>
      <c r="D1912" s="52">
        <v>23.86</v>
      </c>
      <c r="E1912" s="52">
        <f t="shared" si="203"/>
        <v>13637978.333333332</v>
      </c>
      <c r="F1912" s="52">
        <f t="shared" si="204"/>
        <v>4533.3999999999996</v>
      </c>
      <c r="G1912" s="52">
        <f t="shared" si="205"/>
        <v>98.174999999999997</v>
      </c>
      <c r="H1912" s="53">
        <f t="shared" si="206"/>
        <v>19400152.643748544</v>
      </c>
      <c r="I1912" s="53">
        <f t="shared" si="207"/>
        <v>67.624965161240624</v>
      </c>
      <c r="J1912" s="53">
        <f t="shared" si="208"/>
        <v>19882293.392572135</v>
      </c>
      <c r="K1912" s="53">
        <f t="shared" si="209"/>
        <v>294008.18684587965</v>
      </c>
      <c r="L1912" s="6"/>
    </row>
    <row r="1913" spans="1:12" ht="14.4">
      <c r="A1913" s="52" t="s">
        <v>41</v>
      </c>
      <c r="B1913" s="52" t="s">
        <v>2790</v>
      </c>
      <c r="C1913" s="52">
        <v>190</v>
      </c>
      <c r="D1913" s="52">
        <v>25.36</v>
      </c>
      <c r="E1913" s="52">
        <f t="shared" si="203"/>
        <v>14495353.333333332</v>
      </c>
      <c r="F1913" s="52">
        <f t="shared" si="204"/>
        <v>4818.3999999999996</v>
      </c>
      <c r="G1913" s="52">
        <f t="shared" si="205"/>
        <v>98.174999999999997</v>
      </c>
      <c r="H1913" s="53">
        <f t="shared" si="206"/>
        <v>19400152.643748544</v>
      </c>
      <c r="I1913" s="53">
        <f t="shared" si="207"/>
        <v>68.87462849729782</v>
      </c>
      <c r="J1913" s="53">
        <f t="shared" si="208"/>
        <v>19882293.392572135</v>
      </c>
      <c r="K1913" s="53">
        <f t="shared" si="209"/>
        <v>288673.69343926379</v>
      </c>
      <c r="L1913" s="6"/>
    </row>
    <row r="1914" spans="1:12" ht="14.4">
      <c r="A1914" s="52" t="s">
        <v>41</v>
      </c>
      <c r="B1914" s="52" t="s">
        <v>2791</v>
      </c>
      <c r="C1914" s="52">
        <v>190</v>
      </c>
      <c r="D1914" s="52">
        <v>26.86</v>
      </c>
      <c r="E1914" s="52">
        <f t="shared" si="203"/>
        <v>15352728.333333332</v>
      </c>
      <c r="F1914" s="52">
        <f t="shared" si="204"/>
        <v>5103.3999999999996</v>
      </c>
      <c r="G1914" s="52">
        <f t="shared" si="205"/>
        <v>98.174999999999997</v>
      </c>
      <c r="H1914" s="53">
        <f t="shared" si="206"/>
        <v>19400152.643748544</v>
      </c>
      <c r="I1914" s="53">
        <f t="shared" si="207"/>
        <v>70.026073388330758</v>
      </c>
      <c r="J1914" s="53">
        <f t="shared" si="208"/>
        <v>19882293.392572135</v>
      </c>
      <c r="K1914" s="53">
        <f t="shared" si="209"/>
        <v>283927.00647820911</v>
      </c>
      <c r="L1914" s="6"/>
    </row>
    <row r="1915" spans="1:12" ht="14.4">
      <c r="A1915" s="52" t="s">
        <v>41</v>
      </c>
      <c r="B1915" s="52" t="s">
        <v>2792</v>
      </c>
      <c r="C1915" s="52">
        <v>190</v>
      </c>
      <c r="D1915" s="52">
        <v>28.34</v>
      </c>
      <c r="E1915" s="52">
        <f t="shared" si="203"/>
        <v>16198671.666666664</v>
      </c>
      <c r="F1915" s="52">
        <f t="shared" si="204"/>
        <v>5384.6</v>
      </c>
      <c r="G1915" s="52">
        <f t="shared" si="205"/>
        <v>98.174999999999997</v>
      </c>
      <c r="H1915" s="53">
        <f t="shared" si="206"/>
        <v>19400152.643748544</v>
      </c>
      <c r="I1915" s="53">
        <f t="shared" si="207"/>
        <v>71.07677950125057</v>
      </c>
      <c r="J1915" s="53">
        <f t="shared" si="208"/>
        <v>19882293.392572135</v>
      </c>
      <c r="K1915" s="53">
        <f t="shared" si="209"/>
        <v>279729.80109801277</v>
      </c>
      <c r="L1915" s="6"/>
    </row>
    <row r="1916" spans="1:12" ht="14.4">
      <c r="A1916" s="52" t="s">
        <v>41</v>
      </c>
      <c r="B1916" s="52" t="s">
        <v>2793</v>
      </c>
      <c r="C1916" s="52">
        <v>190</v>
      </c>
      <c r="D1916" s="52">
        <v>29.83</v>
      </c>
      <c r="E1916" s="52">
        <f t="shared" si="203"/>
        <v>17050330.833333332</v>
      </c>
      <c r="F1916" s="52">
        <f t="shared" si="204"/>
        <v>5667.7</v>
      </c>
      <c r="G1916" s="52">
        <f t="shared" si="205"/>
        <v>98.174999999999997</v>
      </c>
      <c r="H1916" s="53">
        <f t="shared" si="206"/>
        <v>19400152.643748544</v>
      </c>
      <c r="I1916" s="53">
        <f t="shared" si="207"/>
        <v>72.058219191727659</v>
      </c>
      <c r="J1916" s="53">
        <f t="shared" si="208"/>
        <v>19882293.392572135</v>
      </c>
      <c r="K1916" s="53">
        <f t="shared" si="209"/>
        <v>275919.85502265423</v>
      </c>
      <c r="L1916" s="6"/>
    </row>
    <row r="1917" spans="1:12" ht="14.4">
      <c r="A1917" s="52" t="s">
        <v>41</v>
      </c>
      <c r="B1917" s="52" t="s">
        <v>2794</v>
      </c>
      <c r="C1917" s="52">
        <v>190</v>
      </c>
      <c r="D1917" s="52">
        <v>31.32</v>
      </c>
      <c r="E1917" s="52">
        <f t="shared" si="203"/>
        <v>17901990</v>
      </c>
      <c r="F1917" s="52">
        <f t="shared" si="204"/>
        <v>5950.8</v>
      </c>
      <c r="G1917" s="52">
        <f t="shared" si="205"/>
        <v>98.174999999999997</v>
      </c>
      <c r="H1917" s="53">
        <f t="shared" si="206"/>
        <v>19400152.643748544</v>
      </c>
      <c r="I1917" s="53">
        <f t="shared" si="207"/>
        <v>72.97105236349671</v>
      </c>
      <c r="J1917" s="53">
        <f t="shared" si="208"/>
        <v>19882293.392572135</v>
      </c>
      <c r="K1917" s="53">
        <f t="shared" si="209"/>
        <v>272468.22881943418</v>
      </c>
      <c r="L1917" s="6"/>
    </row>
    <row r="1918" spans="1:12" ht="14.4">
      <c r="A1918" s="52" t="s">
        <v>41</v>
      </c>
      <c r="B1918" s="52" t="s">
        <v>2795</v>
      </c>
      <c r="C1918" s="52">
        <v>190</v>
      </c>
      <c r="D1918" s="52">
        <v>32.81</v>
      </c>
      <c r="E1918" s="52">
        <f t="shared" si="203"/>
        <v>18753649.166666668</v>
      </c>
      <c r="F1918" s="52">
        <f t="shared" si="204"/>
        <v>6233.9000000000005</v>
      </c>
      <c r="G1918" s="52">
        <f t="shared" si="205"/>
        <v>98.174999999999997</v>
      </c>
      <c r="H1918" s="53">
        <f t="shared" si="206"/>
        <v>19400152.643748544</v>
      </c>
      <c r="I1918" s="53">
        <f t="shared" si="207"/>
        <v>73.822229871215413</v>
      </c>
      <c r="J1918" s="53">
        <f t="shared" si="208"/>
        <v>19882293.392572135</v>
      </c>
      <c r="K1918" s="53">
        <f t="shared" si="209"/>
        <v>269326.64357683662</v>
      </c>
      <c r="L1918" s="6"/>
    </row>
    <row r="1919" spans="1:12" ht="14.4">
      <c r="A1919" s="52" t="s">
        <v>41</v>
      </c>
      <c r="B1919" s="52" t="s">
        <v>2796</v>
      </c>
      <c r="C1919" s="52">
        <v>190</v>
      </c>
      <c r="D1919" s="52">
        <v>34.31</v>
      </c>
      <c r="E1919" s="52">
        <f t="shared" si="203"/>
        <v>19611024.166666668</v>
      </c>
      <c r="F1919" s="52">
        <f t="shared" si="204"/>
        <v>6518.9000000000005</v>
      </c>
      <c r="G1919" s="52">
        <f t="shared" si="205"/>
        <v>98.174999999999997</v>
      </c>
      <c r="H1919" s="53">
        <f t="shared" si="206"/>
        <v>19400152.643748544</v>
      </c>
      <c r="I1919" s="53">
        <f t="shared" si="207"/>
        <v>74.622958076530168</v>
      </c>
      <c r="J1919" s="53">
        <f t="shared" si="208"/>
        <v>19882293.392572135</v>
      </c>
      <c r="K1919" s="53">
        <f t="shared" si="209"/>
        <v>266436.68255795608</v>
      </c>
      <c r="L1919" s="6"/>
    </row>
    <row r="1920" spans="1:12" ht="14.4">
      <c r="A1920" s="52" t="s">
        <v>41</v>
      </c>
      <c r="B1920" s="52" t="s">
        <v>2797</v>
      </c>
      <c r="C1920" s="52">
        <v>190</v>
      </c>
      <c r="D1920" s="52">
        <v>35.799999999999997</v>
      </c>
      <c r="E1920" s="52">
        <f t="shared" si="203"/>
        <v>20462683.333333332</v>
      </c>
      <c r="F1920" s="52">
        <f t="shared" si="204"/>
        <v>6801.9999999999991</v>
      </c>
      <c r="G1920" s="52">
        <f t="shared" si="205"/>
        <v>98.174999999999997</v>
      </c>
      <c r="H1920" s="53">
        <f t="shared" si="206"/>
        <v>19400152.643748544</v>
      </c>
      <c r="I1920" s="53">
        <f t="shared" si="207"/>
        <v>75.367865812271774</v>
      </c>
      <c r="J1920" s="53">
        <f t="shared" si="208"/>
        <v>19882293.392572135</v>
      </c>
      <c r="K1920" s="53">
        <f t="shared" si="209"/>
        <v>263803.32225534238</v>
      </c>
      <c r="L1920" s="6"/>
    </row>
    <row r="1921" spans="1:12" ht="14.4">
      <c r="A1921" s="52" t="s">
        <v>41</v>
      </c>
      <c r="B1921" s="52" t="s">
        <v>2798</v>
      </c>
      <c r="C1921" s="52">
        <v>190</v>
      </c>
      <c r="D1921" s="52">
        <v>37.29</v>
      </c>
      <c r="E1921" s="52">
        <f t="shared" si="203"/>
        <v>21314342.5</v>
      </c>
      <c r="F1921" s="52">
        <f t="shared" si="204"/>
        <v>7085.0999999999995</v>
      </c>
      <c r="G1921" s="52">
        <f t="shared" si="205"/>
        <v>98.174999999999997</v>
      </c>
      <c r="H1921" s="53">
        <f t="shared" si="206"/>
        <v>19400152.643748544</v>
      </c>
      <c r="I1921" s="53">
        <f t="shared" si="207"/>
        <v>76.067098058493031</v>
      </c>
      <c r="J1921" s="53">
        <f t="shared" si="208"/>
        <v>19882293.392572135</v>
      </c>
      <c r="K1921" s="53">
        <f t="shared" si="209"/>
        <v>261378.36068471184</v>
      </c>
      <c r="L1921" s="6"/>
    </row>
    <row r="1922" spans="1:12" ht="14.4">
      <c r="A1922" s="52" t="s">
        <v>41</v>
      </c>
      <c r="B1922" s="52" t="s">
        <v>2799</v>
      </c>
      <c r="C1922" s="52">
        <v>190</v>
      </c>
      <c r="D1922" s="52">
        <v>38.78</v>
      </c>
      <c r="E1922" s="52">
        <f t="shared" si="203"/>
        <v>22166001.666666664</v>
      </c>
      <c r="F1922" s="52">
        <f t="shared" si="204"/>
        <v>7368.2</v>
      </c>
      <c r="G1922" s="52">
        <f t="shared" si="205"/>
        <v>98.174999999999997</v>
      </c>
      <c r="H1922" s="53">
        <f t="shared" si="206"/>
        <v>19400152.643748544</v>
      </c>
      <c r="I1922" s="53">
        <f t="shared" si="207"/>
        <v>76.72473087372363</v>
      </c>
      <c r="J1922" s="53">
        <f t="shared" si="208"/>
        <v>19882293.392572135</v>
      </c>
      <c r="K1922" s="53">
        <f t="shared" si="209"/>
        <v>259138.00108722624</v>
      </c>
      <c r="L1922" s="6"/>
    </row>
    <row r="1923" spans="1:12" ht="14.4">
      <c r="A1923" s="52" t="s">
        <v>41</v>
      </c>
      <c r="B1923" s="52" t="s">
        <v>2800</v>
      </c>
      <c r="C1923" s="52">
        <v>190</v>
      </c>
      <c r="D1923" s="52">
        <v>40.270000000000003</v>
      </c>
      <c r="E1923" s="52">
        <f t="shared" ref="E1923:E1986" si="210">(1/12)*D1923*(C1923)^3</f>
        <v>23017660.833333336</v>
      </c>
      <c r="F1923" s="52">
        <f t="shared" ref="F1923:F1986" si="211">(C1923*D1923)</f>
        <v>7651.3</v>
      </c>
      <c r="G1923" s="52">
        <f t="shared" ref="G1923:G1986" si="212">($O$5+C1923)/2</f>
        <v>98.174999999999997</v>
      </c>
      <c r="H1923" s="53">
        <f t="shared" ref="H1923:H1986" si="213">$R$5+$P$5*(G1923-$I$2)^2</f>
        <v>19400152.643748544</v>
      </c>
      <c r="I1923" s="53">
        <f t="shared" ref="I1923:I1986" si="214">($P$5*$Q$5+F1923*G1923)/(F1923+$P$5)</f>
        <v>77.344369332635353</v>
      </c>
      <c r="J1923" s="53">
        <f t="shared" ref="J1923:J1986" si="215">SUM($S$5+H1923)</f>
        <v>19882293.392572135</v>
      </c>
      <c r="K1923" s="53">
        <f t="shared" ref="K1923:K1986" si="216">J1923/I1923</f>
        <v>257061.93694675106</v>
      </c>
      <c r="L1923" s="6"/>
    </row>
    <row r="1924" spans="1:12" ht="14.4">
      <c r="A1924" s="52" t="s">
        <v>41</v>
      </c>
      <c r="B1924" s="52" t="s">
        <v>2801</v>
      </c>
      <c r="C1924" s="52">
        <v>190</v>
      </c>
      <c r="D1924" s="52">
        <v>41.76</v>
      </c>
      <c r="E1924" s="52">
        <f t="shared" si="210"/>
        <v>23869319.999999996</v>
      </c>
      <c r="F1924" s="52">
        <f t="shared" si="211"/>
        <v>7934.4</v>
      </c>
      <c r="G1924" s="52">
        <f t="shared" si="212"/>
        <v>98.174999999999997</v>
      </c>
      <c r="H1924" s="53">
        <f t="shared" si="213"/>
        <v>19400152.643748544</v>
      </c>
      <c r="I1924" s="53">
        <f t="shared" si="214"/>
        <v>77.929213643154739</v>
      </c>
      <c r="J1924" s="53">
        <f t="shared" si="215"/>
        <v>19882293.392572135</v>
      </c>
      <c r="K1924" s="53">
        <f t="shared" si="216"/>
        <v>255132.7347355902</v>
      </c>
      <c r="L1924" s="6"/>
    </row>
    <row r="1925" spans="1:12" ht="14.4">
      <c r="A1925" s="52" t="s">
        <v>41</v>
      </c>
      <c r="B1925" s="52" t="s">
        <v>2802</v>
      </c>
      <c r="C1925" s="52">
        <v>190</v>
      </c>
      <c r="D1925" s="52">
        <v>43.25</v>
      </c>
      <c r="E1925" s="52">
        <f t="shared" si="210"/>
        <v>24720979.166666664</v>
      </c>
      <c r="F1925" s="52">
        <f t="shared" si="211"/>
        <v>8217.5</v>
      </c>
      <c r="G1925" s="52">
        <f t="shared" si="212"/>
        <v>98.174999999999997</v>
      </c>
      <c r="H1925" s="53">
        <f t="shared" si="213"/>
        <v>19400152.643748544</v>
      </c>
      <c r="I1925" s="53">
        <f t="shared" si="214"/>
        <v>78.482114429853127</v>
      </c>
      <c r="J1925" s="53">
        <f t="shared" si="215"/>
        <v>19882293.392572135</v>
      </c>
      <c r="K1925" s="53">
        <f t="shared" si="216"/>
        <v>253335.34317991417</v>
      </c>
      <c r="L1925" s="6"/>
    </row>
    <row r="1926" spans="1:12" ht="14.4">
      <c r="A1926" s="52" t="s">
        <v>41</v>
      </c>
      <c r="B1926" s="52" t="s">
        <v>2803</v>
      </c>
      <c r="C1926" s="52">
        <v>190</v>
      </c>
      <c r="D1926" s="52">
        <v>44.75</v>
      </c>
      <c r="E1926" s="52">
        <f t="shared" si="210"/>
        <v>25578354.166666664</v>
      </c>
      <c r="F1926" s="52">
        <f t="shared" si="211"/>
        <v>8502.5</v>
      </c>
      <c r="G1926" s="52">
        <f t="shared" si="212"/>
        <v>98.174999999999997</v>
      </c>
      <c r="H1926" s="53">
        <f t="shared" si="213"/>
        <v>19400152.643748544</v>
      </c>
      <c r="I1926" s="53">
        <f t="shared" si="214"/>
        <v>79.009038644619579</v>
      </c>
      <c r="J1926" s="53">
        <f t="shared" si="215"/>
        <v>19882293.392572135</v>
      </c>
      <c r="K1926" s="53">
        <f t="shared" si="216"/>
        <v>251645.80829798637</v>
      </c>
      <c r="L1926" s="6"/>
    </row>
    <row r="1927" spans="1:12" ht="14.4">
      <c r="A1927" s="52" t="s">
        <v>41</v>
      </c>
      <c r="B1927" s="52" t="s">
        <v>2804</v>
      </c>
      <c r="C1927" s="52">
        <v>190</v>
      </c>
      <c r="D1927" s="52">
        <v>46.24</v>
      </c>
      <c r="E1927" s="52">
        <f t="shared" si="210"/>
        <v>26430013.333333336</v>
      </c>
      <c r="F1927" s="52">
        <f t="shared" si="211"/>
        <v>8785.6</v>
      </c>
      <c r="G1927" s="52">
        <f t="shared" si="212"/>
        <v>98.174999999999997</v>
      </c>
      <c r="H1927" s="53">
        <f t="shared" si="213"/>
        <v>19400152.643748544</v>
      </c>
      <c r="I1927" s="53">
        <f t="shared" si="214"/>
        <v>79.505256247243551</v>
      </c>
      <c r="J1927" s="53">
        <f t="shared" si="215"/>
        <v>19882293.392572135</v>
      </c>
      <c r="K1927" s="53">
        <f t="shared" si="216"/>
        <v>250075.20673529626</v>
      </c>
      <c r="L1927" s="6"/>
    </row>
    <row r="1928" spans="1:12" ht="14.4">
      <c r="A1928" s="52" t="s">
        <v>41</v>
      </c>
      <c r="B1928" s="52" t="s">
        <v>2805</v>
      </c>
      <c r="C1928" s="52">
        <v>190</v>
      </c>
      <c r="D1928" s="52">
        <v>47.73</v>
      </c>
      <c r="E1928" s="52">
        <f t="shared" si="210"/>
        <v>27281672.499999996</v>
      </c>
      <c r="F1928" s="52">
        <f t="shared" si="211"/>
        <v>9068.6999999999989</v>
      </c>
      <c r="G1928" s="52">
        <f t="shared" si="212"/>
        <v>98.174999999999997</v>
      </c>
      <c r="H1928" s="53">
        <f t="shared" si="213"/>
        <v>19400152.643748544</v>
      </c>
      <c r="I1928" s="53">
        <f t="shared" si="214"/>
        <v>79.976427601465474</v>
      </c>
      <c r="J1928" s="53">
        <f t="shared" si="215"/>
        <v>19882293.392572135</v>
      </c>
      <c r="K1928" s="53">
        <f t="shared" si="216"/>
        <v>248601.9192010999</v>
      </c>
      <c r="L1928" s="6"/>
    </row>
    <row r="1929" spans="1:12" ht="14.4">
      <c r="A1929" s="52" t="s">
        <v>41</v>
      </c>
      <c r="B1929" s="52" t="s">
        <v>2806</v>
      </c>
      <c r="C1929" s="52">
        <v>190</v>
      </c>
      <c r="D1929" s="52">
        <v>49.22</v>
      </c>
      <c r="E1929" s="52">
        <f t="shared" si="210"/>
        <v>28133331.666666664</v>
      </c>
      <c r="F1929" s="52">
        <f t="shared" si="211"/>
        <v>9351.7999999999993</v>
      </c>
      <c r="G1929" s="52">
        <f t="shared" si="212"/>
        <v>98.174999999999997</v>
      </c>
      <c r="H1929" s="53">
        <f t="shared" si="213"/>
        <v>19400152.643748544</v>
      </c>
      <c r="I1929" s="53">
        <f t="shared" si="214"/>
        <v>80.424402317094263</v>
      </c>
      <c r="J1929" s="53">
        <f t="shared" si="215"/>
        <v>19882293.392572135</v>
      </c>
      <c r="K1929" s="53">
        <f t="shared" si="216"/>
        <v>247217.17314330777</v>
      </c>
      <c r="L1929" s="6"/>
    </row>
    <row r="1930" spans="1:12" ht="14.4">
      <c r="A1930" s="52" t="s">
        <v>41</v>
      </c>
      <c r="B1930" s="52" t="s">
        <v>2807</v>
      </c>
      <c r="C1930" s="52">
        <v>190</v>
      </c>
      <c r="D1930" s="52">
        <v>50.71</v>
      </c>
      <c r="E1930" s="52">
        <f t="shared" si="210"/>
        <v>28984990.833333332</v>
      </c>
      <c r="F1930" s="52">
        <f t="shared" si="211"/>
        <v>9634.9</v>
      </c>
      <c r="G1930" s="52">
        <f t="shared" si="212"/>
        <v>98.174999999999997</v>
      </c>
      <c r="H1930" s="53">
        <f t="shared" si="213"/>
        <v>19400152.643748544</v>
      </c>
      <c r="I1930" s="53">
        <f t="shared" si="214"/>
        <v>80.850852259839996</v>
      </c>
      <c r="J1930" s="53">
        <f t="shared" si="215"/>
        <v>19882293.392572135</v>
      </c>
      <c r="K1930" s="53">
        <f t="shared" si="216"/>
        <v>245913.21967360401</v>
      </c>
      <c r="L1930" s="6"/>
    </row>
    <row r="1931" spans="1:12" ht="14.4">
      <c r="A1931" s="52" t="s">
        <v>41</v>
      </c>
      <c r="B1931" s="52" t="s">
        <v>2808</v>
      </c>
      <c r="C1931" s="52">
        <v>190</v>
      </c>
      <c r="D1931" s="52">
        <v>52.2</v>
      </c>
      <c r="E1931" s="52">
        <f t="shared" si="210"/>
        <v>29836649.999999996</v>
      </c>
      <c r="F1931" s="52">
        <f t="shared" si="211"/>
        <v>9918</v>
      </c>
      <c r="G1931" s="52">
        <f t="shared" si="212"/>
        <v>98.174999999999997</v>
      </c>
      <c r="H1931" s="53">
        <f t="shared" si="213"/>
        <v>19400152.643748544</v>
      </c>
      <c r="I1931" s="53">
        <f t="shared" si="214"/>
        <v>81.257292401498887</v>
      </c>
      <c r="J1931" s="53">
        <f t="shared" si="215"/>
        <v>19882293.392572135</v>
      </c>
      <c r="K1931" s="53">
        <f t="shared" si="216"/>
        <v>244683.18848642049</v>
      </c>
      <c r="L1931" s="6"/>
    </row>
    <row r="1932" spans="1:12" ht="14.4">
      <c r="A1932" s="52" t="s">
        <v>41</v>
      </c>
      <c r="B1932" s="52" t="s">
        <v>2809</v>
      </c>
      <c r="C1932" s="52">
        <v>190</v>
      </c>
      <c r="D1932" s="52">
        <v>53.69</v>
      </c>
      <c r="E1932" s="52">
        <f t="shared" si="210"/>
        <v>30688309.166666664</v>
      </c>
      <c r="F1932" s="52">
        <f t="shared" si="211"/>
        <v>10201.1</v>
      </c>
      <c r="G1932" s="52">
        <f t="shared" si="212"/>
        <v>98.174999999999997</v>
      </c>
      <c r="H1932" s="53">
        <f t="shared" si="213"/>
        <v>19400152.643748544</v>
      </c>
      <c r="I1932" s="53">
        <f t="shared" si="214"/>
        <v>81.645098802432102</v>
      </c>
      <c r="J1932" s="53">
        <f t="shared" si="215"/>
        <v>19882293.392572135</v>
      </c>
      <c r="K1932" s="53">
        <f t="shared" si="216"/>
        <v>243520.96677210301</v>
      </c>
      <c r="L1932" s="6"/>
    </row>
    <row r="1933" spans="1:12" ht="14.4">
      <c r="A1933" s="52" t="s">
        <v>41</v>
      </c>
      <c r="B1933" s="52" t="s">
        <v>2810</v>
      </c>
      <c r="C1933" s="52">
        <v>190</v>
      </c>
      <c r="D1933" s="52">
        <v>55.19</v>
      </c>
      <c r="E1933" s="52">
        <f t="shared" si="210"/>
        <v>31545684.166666664</v>
      </c>
      <c r="F1933" s="52">
        <f t="shared" si="211"/>
        <v>10486.1</v>
      </c>
      <c r="G1933" s="52">
        <f t="shared" si="212"/>
        <v>98.174999999999997</v>
      </c>
      <c r="H1933" s="53">
        <f t="shared" si="213"/>
        <v>19400152.643748544</v>
      </c>
      <c r="I1933" s="53">
        <f t="shared" si="214"/>
        <v>82.017954175539174</v>
      </c>
      <c r="J1933" s="53">
        <f t="shared" si="215"/>
        <v>19882293.392572135</v>
      </c>
      <c r="K1933" s="53">
        <f t="shared" si="216"/>
        <v>242413.91525103146</v>
      </c>
      <c r="L1933" s="6"/>
    </row>
    <row r="1934" spans="1:12" ht="14.4">
      <c r="A1934" s="52" t="s">
        <v>41</v>
      </c>
      <c r="B1934" s="52" t="s">
        <v>2811</v>
      </c>
      <c r="C1934" s="52">
        <v>190</v>
      </c>
      <c r="D1934" s="52">
        <v>56.68</v>
      </c>
      <c r="E1934" s="52">
        <f t="shared" si="210"/>
        <v>32397343.333333328</v>
      </c>
      <c r="F1934" s="52">
        <f t="shared" si="211"/>
        <v>10769.2</v>
      </c>
      <c r="G1934" s="52">
        <f t="shared" si="212"/>
        <v>98.174999999999997</v>
      </c>
      <c r="H1934" s="53">
        <f t="shared" si="213"/>
        <v>19400152.643748544</v>
      </c>
      <c r="I1934" s="53">
        <f t="shared" si="214"/>
        <v>82.372036059011052</v>
      </c>
      <c r="J1934" s="53">
        <f t="shared" si="215"/>
        <v>19882293.392572135</v>
      </c>
      <c r="K1934" s="53">
        <f t="shared" si="216"/>
        <v>241371.88230151948</v>
      </c>
      <c r="L1934" s="6"/>
    </row>
    <row r="1935" spans="1:12" ht="14.4">
      <c r="A1935" s="52" t="s">
        <v>41</v>
      </c>
      <c r="B1935" s="52" t="s">
        <v>2812</v>
      </c>
      <c r="C1935" s="52">
        <v>190</v>
      </c>
      <c r="D1935" s="52">
        <v>58.17</v>
      </c>
      <c r="E1935" s="52">
        <f t="shared" si="210"/>
        <v>33249002.5</v>
      </c>
      <c r="F1935" s="52">
        <f t="shared" si="211"/>
        <v>11052.300000000001</v>
      </c>
      <c r="G1935" s="52">
        <f t="shared" si="212"/>
        <v>98.174999999999997</v>
      </c>
      <c r="H1935" s="53">
        <f t="shared" si="213"/>
        <v>19400152.643748544</v>
      </c>
      <c r="I1935" s="53">
        <f t="shared" si="214"/>
        <v>82.710931338342903</v>
      </c>
      <c r="J1935" s="53">
        <f t="shared" si="215"/>
        <v>19882293.392572135</v>
      </c>
      <c r="K1935" s="53">
        <f t="shared" si="216"/>
        <v>240382.89825609975</v>
      </c>
      <c r="L1935" s="6"/>
    </row>
    <row r="1936" spans="1:12" ht="14.4">
      <c r="A1936" s="52" t="s">
        <v>41</v>
      </c>
      <c r="B1936" s="52" t="s">
        <v>2813</v>
      </c>
      <c r="C1936" s="52">
        <v>190</v>
      </c>
      <c r="D1936" s="52">
        <v>59.66</v>
      </c>
      <c r="E1936" s="52">
        <f t="shared" si="210"/>
        <v>34100661.666666664</v>
      </c>
      <c r="F1936" s="52">
        <f t="shared" si="211"/>
        <v>11335.4</v>
      </c>
      <c r="G1936" s="52">
        <f t="shared" si="212"/>
        <v>98.174999999999997</v>
      </c>
      <c r="H1936" s="53">
        <f t="shared" si="213"/>
        <v>19400152.643748544</v>
      </c>
      <c r="I1936" s="53">
        <f t="shared" si="214"/>
        <v>83.035596533173859</v>
      </c>
      <c r="J1936" s="53">
        <f t="shared" si="215"/>
        <v>19882293.392572135</v>
      </c>
      <c r="K1936" s="53">
        <f t="shared" si="216"/>
        <v>239443.01266781273</v>
      </c>
      <c r="L1936" s="6"/>
    </row>
    <row r="1937" spans="1:12" ht="14.4">
      <c r="A1937" s="52" t="s">
        <v>41</v>
      </c>
      <c r="B1937" s="52" t="s">
        <v>2814</v>
      </c>
      <c r="C1937" s="52">
        <v>190</v>
      </c>
      <c r="D1937" s="52">
        <v>61.15</v>
      </c>
      <c r="E1937" s="52">
        <f t="shared" si="210"/>
        <v>34952320.833333336</v>
      </c>
      <c r="F1937" s="52">
        <f t="shared" si="211"/>
        <v>11618.5</v>
      </c>
      <c r="G1937" s="52">
        <f t="shared" si="212"/>
        <v>98.174999999999997</v>
      </c>
      <c r="H1937" s="53">
        <f t="shared" si="213"/>
        <v>19400152.643748544</v>
      </c>
      <c r="I1937" s="53">
        <f t="shared" si="214"/>
        <v>83.346909487135747</v>
      </c>
      <c r="J1937" s="53">
        <f t="shared" si="215"/>
        <v>19882293.392572135</v>
      </c>
      <c r="K1937" s="53">
        <f t="shared" si="216"/>
        <v>238548.65783164863</v>
      </c>
      <c r="L1937" s="6"/>
    </row>
    <row r="1938" spans="1:12" ht="14.4">
      <c r="A1938" s="52" t="s">
        <v>41</v>
      </c>
      <c r="B1938" s="52" t="s">
        <v>2815</v>
      </c>
      <c r="C1938" s="52">
        <v>190</v>
      </c>
      <c r="D1938" s="52">
        <v>62.64</v>
      </c>
      <c r="E1938" s="52">
        <f t="shared" si="210"/>
        <v>35803980</v>
      </c>
      <c r="F1938" s="52">
        <f t="shared" si="211"/>
        <v>11901.6</v>
      </c>
      <c r="G1938" s="52">
        <f t="shared" si="212"/>
        <v>98.174999999999997</v>
      </c>
      <c r="H1938" s="53">
        <f t="shared" si="213"/>
        <v>19400152.643748544</v>
      </c>
      <c r="I1938" s="53">
        <f t="shared" si="214"/>
        <v>83.645677293977585</v>
      </c>
      <c r="J1938" s="53">
        <f t="shared" si="215"/>
        <v>19882293.392572135</v>
      </c>
      <c r="K1938" s="53">
        <f t="shared" si="216"/>
        <v>237696.60352793441</v>
      </c>
      <c r="L1938" s="6"/>
    </row>
    <row r="1939" spans="1:12" ht="14.4">
      <c r="A1939" s="52" t="s">
        <v>41</v>
      </c>
      <c r="B1939" s="52" t="s">
        <v>2816</v>
      </c>
      <c r="C1939" s="52">
        <v>190</v>
      </c>
      <c r="D1939" s="52">
        <v>64.14</v>
      </c>
      <c r="E1939" s="52">
        <f t="shared" si="210"/>
        <v>36661355</v>
      </c>
      <c r="F1939" s="52">
        <f t="shared" si="211"/>
        <v>12186.6</v>
      </c>
      <c r="G1939" s="52">
        <f t="shared" si="212"/>
        <v>98.174999999999997</v>
      </c>
      <c r="H1939" s="53">
        <f t="shared" si="213"/>
        <v>19400152.643748544</v>
      </c>
      <c r="I1939" s="53">
        <f t="shared" si="214"/>
        <v>83.9345309414186</v>
      </c>
      <c r="J1939" s="53">
        <f t="shared" si="215"/>
        <v>19882293.392572135</v>
      </c>
      <c r="K1939" s="53">
        <f t="shared" si="216"/>
        <v>236878.59060591896</v>
      </c>
      <c r="L1939" s="6"/>
    </row>
    <row r="1940" spans="1:12" ht="14.4">
      <c r="A1940" s="52" t="s">
        <v>41</v>
      </c>
      <c r="B1940" s="52" t="s">
        <v>2817</v>
      </c>
      <c r="C1940" s="52">
        <v>190</v>
      </c>
      <c r="D1940" s="52">
        <v>65.63</v>
      </c>
      <c r="E1940" s="52">
        <f t="shared" si="210"/>
        <v>37513014.166666664</v>
      </c>
      <c r="F1940" s="52">
        <f t="shared" si="211"/>
        <v>12469.699999999999</v>
      </c>
      <c r="G1940" s="52">
        <f t="shared" si="212"/>
        <v>98.174999999999997</v>
      </c>
      <c r="H1940" s="53">
        <f t="shared" si="213"/>
        <v>19400152.643748544</v>
      </c>
      <c r="I1940" s="53">
        <f t="shared" si="214"/>
        <v>84.210308449444298</v>
      </c>
      <c r="J1940" s="53">
        <f t="shared" si="215"/>
        <v>19882293.392572135</v>
      </c>
      <c r="K1940" s="53">
        <f t="shared" si="216"/>
        <v>236102.84487330288</v>
      </c>
      <c r="L1940" s="6"/>
    </row>
    <row r="1941" spans="1:12" ht="14.4">
      <c r="A1941" s="52" t="s">
        <v>41</v>
      </c>
      <c r="B1941" s="52" t="s">
        <v>2818</v>
      </c>
      <c r="C1941" s="52">
        <v>190</v>
      </c>
      <c r="D1941" s="52">
        <v>67.12</v>
      </c>
      <c r="E1941" s="52">
        <f t="shared" si="210"/>
        <v>38364673.333333336</v>
      </c>
      <c r="F1941" s="52">
        <f t="shared" si="211"/>
        <v>12752.800000000001</v>
      </c>
      <c r="G1941" s="52">
        <f t="shared" si="212"/>
        <v>98.174999999999997</v>
      </c>
      <c r="H1941" s="53">
        <f t="shared" si="213"/>
        <v>19400152.643748544</v>
      </c>
      <c r="I1941" s="53">
        <f t="shared" si="214"/>
        <v>84.475607596747238</v>
      </c>
      <c r="J1941" s="53">
        <f t="shared" si="215"/>
        <v>19882293.392572135</v>
      </c>
      <c r="K1941" s="53">
        <f t="shared" si="216"/>
        <v>235361.35410214806</v>
      </c>
      <c r="L1941" s="6"/>
    </row>
    <row r="1942" spans="1:12" ht="14.4">
      <c r="A1942" s="52" t="s">
        <v>41</v>
      </c>
      <c r="B1942" s="52" t="s">
        <v>2819</v>
      </c>
      <c r="C1942" s="52">
        <v>200</v>
      </c>
      <c r="D1942" s="52">
        <v>1.57</v>
      </c>
      <c r="E1942" s="52">
        <f t="shared" si="210"/>
        <v>1046666.6666666666</v>
      </c>
      <c r="F1942" s="52">
        <f t="shared" si="211"/>
        <v>314</v>
      </c>
      <c r="G1942" s="52">
        <f t="shared" si="212"/>
        <v>103.175</v>
      </c>
      <c r="H1942" s="53">
        <f t="shared" si="213"/>
        <v>21495275.497014694</v>
      </c>
      <c r="I1942" s="53">
        <f t="shared" si="214"/>
        <v>15.924278594860594</v>
      </c>
      <c r="J1942" s="53">
        <f t="shared" si="215"/>
        <v>21977416.245838284</v>
      </c>
      <c r="K1942" s="53">
        <f t="shared" si="216"/>
        <v>1380120.0547277087</v>
      </c>
      <c r="L1942" s="6"/>
    </row>
    <row r="1943" spans="1:12" ht="14.4">
      <c r="A1943" s="52" t="s">
        <v>41</v>
      </c>
      <c r="B1943" s="52" t="s">
        <v>2820</v>
      </c>
      <c r="C1943" s="52">
        <v>200</v>
      </c>
      <c r="D1943" s="52">
        <v>3.14</v>
      </c>
      <c r="E1943" s="52">
        <f t="shared" si="210"/>
        <v>2093333.3333333333</v>
      </c>
      <c r="F1943" s="52">
        <f t="shared" si="211"/>
        <v>628</v>
      </c>
      <c r="G1943" s="52">
        <f t="shared" si="212"/>
        <v>103.175</v>
      </c>
      <c r="H1943" s="53">
        <f t="shared" si="213"/>
        <v>21495275.497014694</v>
      </c>
      <c r="I1943" s="53">
        <f t="shared" si="214"/>
        <v>25.790273026574805</v>
      </c>
      <c r="J1943" s="53">
        <f t="shared" si="215"/>
        <v>21977416.245838284</v>
      </c>
      <c r="K1943" s="53">
        <f t="shared" si="216"/>
        <v>852159.11530646926</v>
      </c>
      <c r="L1943" s="6"/>
    </row>
    <row r="1944" spans="1:12" ht="14.4">
      <c r="A1944" s="52" t="s">
        <v>41</v>
      </c>
      <c r="B1944" s="52" t="s">
        <v>2821</v>
      </c>
      <c r="C1944" s="52">
        <v>200</v>
      </c>
      <c r="D1944" s="52">
        <v>4.71</v>
      </c>
      <c r="E1944" s="52">
        <f t="shared" si="210"/>
        <v>3139999.9999999995</v>
      </c>
      <c r="F1944" s="52">
        <f t="shared" si="211"/>
        <v>942</v>
      </c>
      <c r="G1944" s="52">
        <f t="shared" si="212"/>
        <v>103.175</v>
      </c>
      <c r="H1944" s="53">
        <f t="shared" si="213"/>
        <v>21495275.497014694</v>
      </c>
      <c r="I1944" s="53">
        <f t="shared" si="214"/>
        <v>33.651713550388472</v>
      </c>
      <c r="J1944" s="53">
        <f t="shared" si="215"/>
        <v>21977416.245838284</v>
      </c>
      <c r="K1944" s="53">
        <f t="shared" si="216"/>
        <v>653084.61077116767</v>
      </c>
      <c r="L1944" s="6"/>
    </row>
    <row r="1945" spans="1:12" ht="14.4">
      <c r="A1945" s="52" t="s">
        <v>41</v>
      </c>
      <c r="B1945" s="52" t="s">
        <v>2822</v>
      </c>
      <c r="C1945" s="52">
        <v>200</v>
      </c>
      <c r="D1945" s="52">
        <v>6.28</v>
      </c>
      <c r="E1945" s="52">
        <f t="shared" si="210"/>
        <v>4186666.6666666665</v>
      </c>
      <c r="F1945" s="52">
        <f t="shared" si="211"/>
        <v>1256</v>
      </c>
      <c r="G1945" s="52">
        <f t="shared" si="212"/>
        <v>103.175</v>
      </c>
      <c r="H1945" s="53">
        <f t="shared" si="213"/>
        <v>21495275.497014694</v>
      </c>
      <c r="I1945" s="53">
        <f t="shared" si="214"/>
        <v>40.063182798684991</v>
      </c>
      <c r="J1945" s="53">
        <f t="shared" si="215"/>
        <v>21977416.245838284</v>
      </c>
      <c r="K1945" s="53">
        <f t="shared" si="216"/>
        <v>548568.90318159293</v>
      </c>
      <c r="L1945" s="6"/>
    </row>
    <row r="1946" spans="1:12" ht="14.4">
      <c r="A1946" s="52" t="s">
        <v>41</v>
      </c>
      <c r="B1946" s="52" t="s">
        <v>2823</v>
      </c>
      <c r="C1946" s="52">
        <v>200</v>
      </c>
      <c r="D1946" s="52">
        <v>7.85</v>
      </c>
      <c r="E1946" s="52">
        <f t="shared" si="210"/>
        <v>5233333.3333333321</v>
      </c>
      <c r="F1946" s="52">
        <f t="shared" si="211"/>
        <v>1570</v>
      </c>
      <c r="G1946" s="52">
        <f t="shared" si="212"/>
        <v>103.175</v>
      </c>
      <c r="H1946" s="53">
        <f t="shared" si="213"/>
        <v>21495275.497014694</v>
      </c>
      <c r="I1946" s="53">
        <f t="shared" si="214"/>
        <v>45.391961056695379</v>
      </c>
      <c r="J1946" s="53">
        <f t="shared" si="215"/>
        <v>21977416.245838284</v>
      </c>
      <c r="K1946" s="53">
        <f t="shared" si="216"/>
        <v>484169.78985305555</v>
      </c>
      <c r="L1946" s="6"/>
    </row>
    <row r="1947" spans="1:12" ht="14.4">
      <c r="A1947" s="52" t="s">
        <v>41</v>
      </c>
      <c r="B1947" s="52" t="s">
        <v>2824</v>
      </c>
      <c r="C1947" s="52">
        <v>200</v>
      </c>
      <c r="D1947" s="52">
        <v>9.42</v>
      </c>
      <c r="E1947" s="52">
        <f t="shared" si="210"/>
        <v>6279999.9999999991</v>
      </c>
      <c r="F1947" s="52">
        <f t="shared" si="211"/>
        <v>1884</v>
      </c>
      <c r="G1947" s="52">
        <f t="shared" si="212"/>
        <v>103.175</v>
      </c>
      <c r="H1947" s="53">
        <f t="shared" si="213"/>
        <v>21495275.497014694</v>
      </c>
      <c r="I1947" s="53">
        <f t="shared" si="214"/>
        <v>49.89094297724052</v>
      </c>
      <c r="J1947" s="53">
        <f t="shared" si="215"/>
        <v>21977416.245838284</v>
      </c>
      <c r="K1947" s="53">
        <f t="shared" si="216"/>
        <v>440509.13721682999</v>
      </c>
      <c r="L1947" s="6"/>
    </row>
    <row r="1948" spans="1:12" ht="14.4">
      <c r="A1948" s="52" t="s">
        <v>41</v>
      </c>
      <c r="B1948" s="52" t="s">
        <v>2825</v>
      </c>
      <c r="C1948" s="52">
        <v>200</v>
      </c>
      <c r="D1948" s="52">
        <v>10.99</v>
      </c>
      <c r="E1948" s="52">
        <f t="shared" si="210"/>
        <v>7326666.666666666</v>
      </c>
      <c r="F1948" s="52">
        <f t="shared" si="211"/>
        <v>2198</v>
      </c>
      <c r="G1948" s="52">
        <f t="shared" si="212"/>
        <v>103.175</v>
      </c>
      <c r="H1948" s="53">
        <f t="shared" si="213"/>
        <v>21495275.497014694</v>
      </c>
      <c r="I1948" s="53">
        <f t="shared" si="214"/>
        <v>53.739951180149269</v>
      </c>
      <c r="J1948" s="53">
        <f t="shared" si="215"/>
        <v>21977416.245838284</v>
      </c>
      <c r="K1948" s="53">
        <f t="shared" si="216"/>
        <v>408958.61948524456</v>
      </c>
      <c r="L1948" s="6"/>
    </row>
    <row r="1949" spans="1:12" ht="14.4">
      <c r="A1949" s="52" t="s">
        <v>41</v>
      </c>
      <c r="B1949" s="52" t="s">
        <v>2826</v>
      </c>
      <c r="C1949" s="52">
        <v>200</v>
      </c>
      <c r="D1949" s="52">
        <v>12.56</v>
      </c>
      <c r="E1949" s="52">
        <f t="shared" si="210"/>
        <v>8373333.333333333</v>
      </c>
      <c r="F1949" s="52">
        <f t="shared" si="211"/>
        <v>2512</v>
      </c>
      <c r="G1949" s="52">
        <f t="shared" si="212"/>
        <v>103.175</v>
      </c>
      <c r="H1949" s="53">
        <f t="shared" si="213"/>
        <v>21495275.497014694</v>
      </c>
      <c r="I1949" s="53">
        <f t="shared" si="214"/>
        <v>57.070350269839885</v>
      </c>
      <c r="J1949" s="53">
        <f t="shared" si="215"/>
        <v>21977416.245838284</v>
      </c>
      <c r="K1949" s="53">
        <f t="shared" si="216"/>
        <v>385093.41789431329</v>
      </c>
      <c r="L1949" s="6"/>
    </row>
    <row r="1950" spans="1:12" ht="14.4">
      <c r="A1950" s="52" t="s">
        <v>41</v>
      </c>
      <c r="B1950" s="52" t="s">
        <v>2827</v>
      </c>
      <c r="C1950" s="52">
        <v>200</v>
      </c>
      <c r="D1950" s="52">
        <v>14.13</v>
      </c>
      <c r="E1950" s="52">
        <f t="shared" si="210"/>
        <v>9420000</v>
      </c>
      <c r="F1950" s="52">
        <f t="shared" si="211"/>
        <v>2826</v>
      </c>
      <c r="G1950" s="52">
        <f t="shared" si="212"/>
        <v>103.175</v>
      </c>
      <c r="H1950" s="53">
        <f t="shared" si="213"/>
        <v>21495275.497014694</v>
      </c>
      <c r="I1950" s="53">
        <f t="shared" si="214"/>
        <v>59.980339468738812</v>
      </c>
      <c r="J1950" s="53">
        <f t="shared" si="215"/>
        <v>21977416.245838284</v>
      </c>
      <c r="K1950" s="53">
        <f t="shared" si="216"/>
        <v>366410.33446122304</v>
      </c>
      <c r="L1950" s="6"/>
    </row>
    <row r="1951" spans="1:12" ht="14.4">
      <c r="A1951" s="52" t="s">
        <v>41</v>
      </c>
      <c r="B1951" s="52" t="s">
        <v>2828</v>
      </c>
      <c r="C1951" s="52">
        <v>200</v>
      </c>
      <c r="D1951" s="52">
        <v>15.7</v>
      </c>
      <c r="E1951" s="52">
        <f t="shared" si="210"/>
        <v>10466666.666666664</v>
      </c>
      <c r="F1951" s="52">
        <f t="shared" si="211"/>
        <v>3140</v>
      </c>
      <c r="G1951" s="52">
        <f t="shared" si="212"/>
        <v>103.175</v>
      </c>
      <c r="H1951" s="53">
        <f t="shared" si="213"/>
        <v>21495275.497014694</v>
      </c>
      <c r="I1951" s="53">
        <f t="shared" si="214"/>
        <v>62.544797727382758</v>
      </c>
      <c r="J1951" s="53">
        <f t="shared" si="215"/>
        <v>21977416.245838284</v>
      </c>
      <c r="K1951" s="53">
        <f t="shared" si="216"/>
        <v>351386.79865322111</v>
      </c>
      <c r="L1951" s="6"/>
    </row>
    <row r="1952" spans="1:12" ht="14.4">
      <c r="A1952" s="52" t="s">
        <v>41</v>
      </c>
      <c r="B1952" s="52" t="s">
        <v>2829</v>
      </c>
      <c r="C1952" s="52">
        <v>200</v>
      </c>
      <c r="D1952" s="52">
        <v>17.27</v>
      </c>
      <c r="E1952" s="52">
        <f t="shared" si="210"/>
        <v>11513333.333333332</v>
      </c>
      <c r="F1952" s="52">
        <f t="shared" si="211"/>
        <v>3454</v>
      </c>
      <c r="G1952" s="52">
        <f t="shared" si="212"/>
        <v>103.175</v>
      </c>
      <c r="H1952" s="53">
        <f t="shared" si="213"/>
        <v>21495275.497014694</v>
      </c>
      <c r="I1952" s="53">
        <f t="shared" si="214"/>
        <v>64.821818363352122</v>
      </c>
      <c r="J1952" s="53">
        <f t="shared" si="215"/>
        <v>21977416.245838284</v>
      </c>
      <c r="K1952" s="53">
        <f t="shared" si="216"/>
        <v>339043.50110399723</v>
      </c>
      <c r="L1952" s="6"/>
    </row>
    <row r="1953" spans="1:12" ht="14.4">
      <c r="A1953" s="52" t="s">
        <v>41</v>
      </c>
      <c r="B1953" s="52" t="s">
        <v>2830</v>
      </c>
      <c r="C1953" s="52">
        <v>200</v>
      </c>
      <c r="D1953" s="52">
        <v>18.34</v>
      </c>
      <c r="E1953" s="52">
        <f t="shared" si="210"/>
        <v>12226666.666666666</v>
      </c>
      <c r="F1953" s="52">
        <f t="shared" si="211"/>
        <v>3668</v>
      </c>
      <c r="G1953" s="52">
        <f t="shared" si="212"/>
        <v>103.175</v>
      </c>
      <c r="H1953" s="53">
        <f t="shared" si="213"/>
        <v>21495275.497014694</v>
      </c>
      <c r="I1953" s="53">
        <f t="shared" si="214"/>
        <v>66.232810955828768</v>
      </c>
      <c r="J1953" s="53">
        <f t="shared" si="215"/>
        <v>21977416.245838284</v>
      </c>
      <c r="K1953" s="53">
        <f t="shared" si="216"/>
        <v>331820.6781302882</v>
      </c>
      <c r="L1953" s="6"/>
    </row>
    <row r="1954" spans="1:12" ht="14.4">
      <c r="A1954" s="52" t="s">
        <v>41</v>
      </c>
      <c r="B1954" s="52" t="s">
        <v>2831</v>
      </c>
      <c r="C1954" s="52">
        <v>200</v>
      </c>
      <c r="D1954" s="52">
        <v>20.41</v>
      </c>
      <c r="E1954" s="52">
        <f t="shared" si="210"/>
        <v>13606666.666666666</v>
      </c>
      <c r="F1954" s="52">
        <f t="shared" si="211"/>
        <v>4082</v>
      </c>
      <c r="G1954" s="52">
        <f t="shared" si="212"/>
        <v>103.175</v>
      </c>
      <c r="H1954" s="53">
        <f t="shared" si="213"/>
        <v>21495275.497014694</v>
      </c>
      <c r="I1954" s="53">
        <f t="shared" si="214"/>
        <v>68.687368793807437</v>
      </c>
      <c r="J1954" s="53">
        <f t="shared" si="215"/>
        <v>21977416.245838284</v>
      </c>
      <c r="K1954" s="53">
        <f t="shared" si="216"/>
        <v>319962.9951150447</v>
      </c>
      <c r="L1954" s="6"/>
    </row>
    <row r="1955" spans="1:12" ht="14.4">
      <c r="A1955" s="52" t="s">
        <v>41</v>
      </c>
      <c r="B1955" s="52" t="s">
        <v>2832</v>
      </c>
      <c r="C1955" s="52">
        <v>200</v>
      </c>
      <c r="D1955" s="52">
        <v>21.98</v>
      </c>
      <c r="E1955" s="52">
        <f t="shared" si="210"/>
        <v>14653333.333333332</v>
      </c>
      <c r="F1955" s="52">
        <f t="shared" si="211"/>
        <v>4396</v>
      </c>
      <c r="G1955" s="52">
        <f t="shared" si="212"/>
        <v>103.175</v>
      </c>
      <c r="H1955" s="53">
        <f t="shared" si="213"/>
        <v>21495275.497014694</v>
      </c>
      <c r="I1955" s="53">
        <f t="shared" si="214"/>
        <v>70.341961213501634</v>
      </c>
      <c r="J1955" s="53">
        <f t="shared" si="215"/>
        <v>21977416.245838284</v>
      </c>
      <c r="K1955" s="53">
        <f t="shared" si="216"/>
        <v>312436.78547904745</v>
      </c>
      <c r="L1955" s="6"/>
    </row>
    <row r="1956" spans="1:12" ht="14.4">
      <c r="A1956" s="52" t="s">
        <v>41</v>
      </c>
      <c r="B1956" s="52" t="s">
        <v>2833</v>
      </c>
      <c r="C1956" s="52">
        <v>200</v>
      </c>
      <c r="D1956" s="52">
        <v>23.55</v>
      </c>
      <c r="E1956" s="52">
        <f t="shared" si="210"/>
        <v>15700000</v>
      </c>
      <c r="F1956" s="52">
        <f t="shared" si="211"/>
        <v>4710</v>
      </c>
      <c r="G1956" s="52">
        <f t="shared" si="212"/>
        <v>103.175</v>
      </c>
      <c r="H1956" s="53">
        <f t="shared" si="213"/>
        <v>21495275.497014694</v>
      </c>
      <c r="I1956" s="53">
        <f t="shared" si="214"/>
        <v>71.845059021040953</v>
      </c>
      <c r="J1956" s="53">
        <f t="shared" si="215"/>
        <v>21977416.245838284</v>
      </c>
      <c r="K1956" s="53">
        <f t="shared" si="216"/>
        <v>305900.17664822092</v>
      </c>
      <c r="L1956" s="6"/>
    </row>
    <row r="1957" spans="1:12" ht="14.4">
      <c r="A1957" s="52" t="s">
        <v>41</v>
      </c>
      <c r="B1957" s="52" t="s">
        <v>2834</v>
      </c>
      <c r="C1957" s="52">
        <v>200</v>
      </c>
      <c r="D1957" s="52">
        <v>25.12</v>
      </c>
      <c r="E1957" s="52">
        <f t="shared" si="210"/>
        <v>16746666.666666666</v>
      </c>
      <c r="F1957" s="52">
        <f t="shared" si="211"/>
        <v>5024</v>
      </c>
      <c r="G1957" s="52">
        <f t="shared" si="212"/>
        <v>103.175</v>
      </c>
      <c r="H1957" s="53">
        <f t="shared" si="213"/>
        <v>21495275.497014694</v>
      </c>
      <c r="I1957" s="53">
        <f t="shared" si="214"/>
        <v>73.21655768883187</v>
      </c>
      <c r="J1957" s="53">
        <f t="shared" si="215"/>
        <v>21977416.245838284</v>
      </c>
      <c r="K1957" s="53">
        <f t="shared" si="216"/>
        <v>300170.02901504369</v>
      </c>
      <c r="L1957" s="6"/>
    </row>
    <row r="1958" spans="1:12" ht="14.4">
      <c r="A1958" s="52" t="s">
        <v>41</v>
      </c>
      <c r="B1958" s="52" t="s">
        <v>2835</v>
      </c>
      <c r="C1958" s="52">
        <v>200</v>
      </c>
      <c r="D1958" s="52">
        <v>26.69</v>
      </c>
      <c r="E1958" s="52">
        <f t="shared" si="210"/>
        <v>17793333.333333332</v>
      </c>
      <c r="F1958" s="52">
        <f t="shared" si="211"/>
        <v>5338</v>
      </c>
      <c r="G1958" s="52">
        <f t="shared" si="212"/>
        <v>103.175</v>
      </c>
      <c r="H1958" s="53">
        <f t="shared" si="213"/>
        <v>21495275.497014694</v>
      </c>
      <c r="I1958" s="53">
        <f t="shared" si="214"/>
        <v>74.473015024126624</v>
      </c>
      <c r="J1958" s="53">
        <f t="shared" si="215"/>
        <v>21977416.245838284</v>
      </c>
      <c r="K1958" s="53">
        <f t="shared" si="216"/>
        <v>295105.76735369687</v>
      </c>
      <c r="L1958" s="6"/>
    </row>
    <row r="1959" spans="1:12" ht="14.4">
      <c r="A1959" s="52" t="s">
        <v>41</v>
      </c>
      <c r="B1959" s="52" t="s">
        <v>2836</v>
      </c>
      <c r="C1959" s="52">
        <v>200</v>
      </c>
      <c r="D1959" s="52">
        <v>28.26</v>
      </c>
      <c r="E1959" s="52">
        <f t="shared" si="210"/>
        <v>18840000</v>
      </c>
      <c r="F1959" s="52">
        <f t="shared" si="211"/>
        <v>5652</v>
      </c>
      <c r="G1959" s="52">
        <f t="shared" si="212"/>
        <v>103.175</v>
      </c>
      <c r="H1959" s="53">
        <f t="shared" si="213"/>
        <v>21495275.497014694</v>
      </c>
      <c r="I1959" s="53">
        <f t="shared" si="214"/>
        <v>75.628322904943161</v>
      </c>
      <c r="J1959" s="53">
        <f t="shared" si="215"/>
        <v>21977416.245838284</v>
      </c>
      <c r="K1959" s="53">
        <f t="shared" si="216"/>
        <v>290597.69411337579</v>
      </c>
      <c r="L1959" s="6"/>
    </row>
    <row r="1960" spans="1:12" ht="14.4">
      <c r="A1960" s="52" t="s">
        <v>41</v>
      </c>
      <c r="B1960" s="52" t="s">
        <v>2837</v>
      </c>
      <c r="C1960" s="52">
        <v>200</v>
      </c>
      <c r="D1960" s="52">
        <v>29.83</v>
      </c>
      <c r="E1960" s="52">
        <f t="shared" si="210"/>
        <v>19886666.666666664</v>
      </c>
      <c r="F1960" s="52">
        <f t="shared" si="211"/>
        <v>5966</v>
      </c>
      <c r="G1960" s="52">
        <f t="shared" si="212"/>
        <v>103.175</v>
      </c>
      <c r="H1960" s="53">
        <f t="shared" si="213"/>
        <v>21495275.497014694</v>
      </c>
      <c r="I1960" s="53">
        <f t="shared" si="214"/>
        <v>76.694223061765214</v>
      </c>
      <c r="J1960" s="53">
        <f t="shared" si="215"/>
        <v>21977416.245838284</v>
      </c>
      <c r="K1960" s="53">
        <f t="shared" si="216"/>
        <v>286558.95279281872</v>
      </c>
      <c r="L1960" s="6"/>
    </row>
    <row r="1961" spans="1:12" ht="14.4">
      <c r="A1961" s="52" t="s">
        <v>41</v>
      </c>
      <c r="B1961" s="52" t="s">
        <v>2838</v>
      </c>
      <c r="C1961" s="52">
        <v>200</v>
      </c>
      <c r="D1961" s="52">
        <v>31.4</v>
      </c>
      <c r="E1961" s="52">
        <f t="shared" si="210"/>
        <v>20933333.333333328</v>
      </c>
      <c r="F1961" s="52">
        <f t="shared" si="211"/>
        <v>6280</v>
      </c>
      <c r="G1961" s="52">
        <f t="shared" si="212"/>
        <v>103.175</v>
      </c>
      <c r="H1961" s="53">
        <f t="shared" si="213"/>
        <v>21495275.497014694</v>
      </c>
      <c r="I1961" s="53">
        <f t="shared" si="214"/>
        <v>77.680707573200863</v>
      </c>
      <c r="J1961" s="53">
        <f t="shared" si="215"/>
        <v>21977416.245838284</v>
      </c>
      <c r="K1961" s="53">
        <f t="shared" si="216"/>
        <v>282919.87717964983</v>
      </c>
      <c r="L1961" s="6"/>
    </row>
    <row r="1962" spans="1:12" ht="14.4">
      <c r="A1962" s="52" t="s">
        <v>41</v>
      </c>
      <c r="B1962" s="52" t="s">
        <v>2839</v>
      </c>
      <c r="C1962" s="52">
        <v>200</v>
      </c>
      <c r="D1962" s="52">
        <v>32.97</v>
      </c>
      <c r="E1962" s="52">
        <f t="shared" si="210"/>
        <v>21979999.999999996</v>
      </c>
      <c r="F1962" s="52">
        <f t="shared" si="211"/>
        <v>6594</v>
      </c>
      <c r="G1962" s="52">
        <f t="shared" si="212"/>
        <v>103.175</v>
      </c>
      <c r="H1962" s="53">
        <f t="shared" si="213"/>
        <v>21495275.497014694</v>
      </c>
      <c r="I1962" s="53">
        <f t="shared" si="214"/>
        <v>78.596333059022641</v>
      </c>
      <c r="J1962" s="53">
        <f t="shared" si="215"/>
        <v>21977416.245838284</v>
      </c>
      <c r="K1962" s="53">
        <f t="shared" si="216"/>
        <v>279623.93906257866</v>
      </c>
      <c r="L1962" s="6"/>
    </row>
    <row r="1963" spans="1:12" ht="14.4">
      <c r="A1963" s="52" t="s">
        <v>41</v>
      </c>
      <c r="B1963" s="52" t="s">
        <v>2840</v>
      </c>
      <c r="C1963" s="52">
        <v>200</v>
      </c>
      <c r="D1963" s="52">
        <v>34.54</v>
      </c>
      <c r="E1963" s="52">
        <f t="shared" si="210"/>
        <v>23026666.666666664</v>
      </c>
      <c r="F1963" s="52">
        <f t="shared" si="211"/>
        <v>6908</v>
      </c>
      <c r="G1963" s="52">
        <f t="shared" si="212"/>
        <v>103.175</v>
      </c>
      <c r="H1963" s="53">
        <f t="shared" si="213"/>
        <v>21495275.497014694</v>
      </c>
      <c r="I1963" s="53">
        <f t="shared" si="214"/>
        <v>79.448469515226066</v>
      </c>
      <c r="J1963" s="53">
        <f t="shared" si="215"/>
        <v>21977416.245838284</v>
      </c>
      <c r="K1963" s="53">
        <f t="shared" si="216"/>
        <v>276624.79063396406</v>
      </c>
      <c r="L1963" s="6"/>
    </row>
    <row r="1964" spans="1:12" ht="14.4">
      <c r="A1964" s="52" t="s">
        <v>41</v>
      </c>
      <c r="B1964" s="52" t="s">
        <v>2841</v>
      </c>
      <c r="C1964" s="52">
        <v>200</v>
      </c>
      <c r="D1964" s="52">
        <v>36.11</v>
      </c>
      <c r="E1964" s="52">
        <f t="shared" si="210"/>
        <v>24073333.333333332</v>
      </c>
      <c r="F1964" s="52">
        <f t="shared" si="211"/>
        <v>7222</v>
      </c>
      <c r="G1964" s="52">
        <f t="shared" si="212"/>
        <v>103.175</v>
      </c>
      <c r="H1964" s="53">
        <f t="shared" si="213"/>
        <v>21495275.497014694</v>
      </c>
      <c r="I1964" s="53">
        <f t="shared" si="214"/>
        <v>80.243499121232887</v>
      </c>
      <c r="J1964" s="53">
        <f t="shared" si="215"/>
        <v>21977416.245838284</v>
      </c>
      <c r="K1964" s="53">
        <f t="shared" si="216"/>
        <v>273884.07143903989</v>
      </c>
      <c r="L1964" s="6"/>
    </row>
    <row r="1965" spans="1:12" ht="14.4">
      <c r="A1965" s="52" t="s">
        <v>41</v>
      </c>
      <c r="B1965" s="52" t="s">
        <v>2842</v>
      </c>
      <c r="C1965" s="52">
        <v>200</v>
      </c>
      <c r="D1965" s="52">
        <v>37.68</v>
      </c>
      <c r="E1965" s="52">
        <f t="shared" si="210"/>
        <v>25119999.999999996</v>
      </c>
      <c r="F1965" s="52">
        <f t="shared" si="211"/>
        <v>7536</v>
      </c>
      <c r="G1965" s="52">
        <f t="shared" si="212"/>
        <v>103.175</v>
      </c>
      <c r="H1965" s="53">
        <f t="shared" si="213"/>
        <v>21495275.497014694</v>
      </c>
      <c r="I1965" s="53">
        <f t="shared" si="214"/>
        <v>80.986976373140919</v>
      </c>
      <c r="J1965" s="53">
        <f t="shared" si="215"/>
        <v>21977416.245838284</v>
      </c>
      <c r="K1965" s="53">
        <f t="shared" si="216"/>
        <v>271369.75881874049</v>
      </c>
      <c r="L1965" s="6"/>
    </row>
    <row r="1966" spans="1:12" ht="14.4">
      <c r="A1966" s="52" t="s">
        <v>41</v>
      </c>
      <c r="B1966" s="52" t="s">
        <v>2843</v>
      </c>
      <c r="C1966" s="52">
        <v>200</v>
      </c>
      <c r="D1966" s="52">
        <v>39.25</v>
      </c>
      <c r="E1966" s="52">
        <f t="shared" si="210"/>
        <v>26166666.666666664</v>
      </c>
      <c r="F1966" s="52">
        <f t="shared" si="211"/>
        <v>7850</v>
      </c>
      <c r="G1966" s="52">
        <f t="shared" si="212"/>
        <v>103.175</v>
      </c>
      <c r="H1966" s="53">
        <f t="shared" si="213"/>
        <v>21495275.497014694</v>
      </c>
      <c r="I1966" s="53">
        <f t="shared" si="214"/>
        <v>81.683758044503662</v>
      </c>
      <c r="J1966" s="53">
        <f t="shared" si="215"/>
        <v>21977416.245838284</v>
      </c>
      <c r="K1966" s="53">
        <f t="shared" si="216"/>
        <v>269054.91093914112</v>
      </c>
      <c r="L1966" s="6"/>
    </row>
    <row r="1967" spans="1:12" ht="14.4">
      <c r="A1967" s="52" t="s">
        <v>41</v>
      </c>
      <c r="B1967" s="52" t="s">
        <v>2844</v>
      </c>
      <c r="C1967" s="52">
        <v>200</v>
      </c>
      <c r="D1967" s="52">
        <v>40.28</v>
      </c>
      <c r="E1967" s="52">
        <f t="shared" si="210"/>
        <v>26853333.333333332</v>
      </c>
      <c r="F1967" s="52">
        <f t="shared" si="211"/>
        <v>8056</v>
      </c>
      <c r="G1967" s="52">
        <f t="shared" si="212"/>
        <v>103.175</v>
      </c>
      <c r="H1967" s="53">
        <f t="shared" si="213"/>
        <v>21495275.497014694</v>
      </c>
      <c r="I1967" s="53">
        <f t="shared" si="214"/>
        <v>82.117589104965319</v>
      </c>
      <c r="J1967" s="53">
        <f t="shared" si="215"/>
        <v>21977416.245838284</v>
      </c>
      <c r="K1967" s="53">
        <f t="shared" si="216"/>
        <v>267633.48127215536</v>
      </c>
      <c r="L1967" s="6"/>
    </row>
    <row r="1968" spans="1:12" ht="14.4">
      <c r="A1968" s="52" t="s">
        <v>41</v>
      </c>
      <c r="B1968" s="52" t="s">
        <v>2845</v>
      </c>
      <c r="C1968" s="52">
        <v>200</v>
      </c>
      <c r="D1968" s="52">
        <v>42.39</v>
      </c>
      <c r="E1968" s="52">
        <f t="shared" si="210"/>
        <v>28259999.999999996</v>
      </c>
      <c r="F1968" s="52">
        <f t="shared" si="211"/>
        <v>8478</v>
      </c>
      <c r="G1968" s="52">
        <f t="shared" si="212"/>
        <v>103.175</v>
      </c>
      <c r="H1968" s="53">
        <f t="shared" si="213"/>
        <v>21495275.497014694</v>
      </c>
      <c r="I1968" s="53">
        <f t="shared" si="214"/>
        <v>82.953791609990645</v>
      </c>
      <c r="J1968" s="53">
        <f t="shared" si="215"/>
        <v>21977416.245838284</v>
      </c>
      <c r="K1968" s="53">
        <f t="shared" si="216"/>
        <v>264935.64452322642</v>
      </c>
      <c r="L1968" s="6"/>
    </row>
    <row r="1969" spans="1:12" ht="14.4">
      <c r="A1969" s="52" t="s">
        <v>41</v>
      </c>
      <c r="B1969" s="52" t="s">
        <v>2846</v>
      </c>
      <c r="C1969" s="52">
        <v>200</v>
      </c>
      <c r="D1969" s="52">
        <v>43.96</v>
      </c>
      <c r="E1969" s="52">
        <f t="shared" si="210"/>
        <v>29306666.666666664</v>
      </c>
      <c r="F1969" s="52">
        <f t="shared" si="211"/>
        <v>8792</v>
      </c>
      <c r="G1969" s="52">
        <f t="shared" si="212"/>
        <v>103.175</v>
      </c>
      <c r="H1969" s="53">
        <f t="shared" si="213"/>
        <v>21495275.497014694</v>
      </c>
      <c r="I1969" s="53">
        <f t="shared" si="214"/>
        <v>83.534134036919653</v>
      </c>
      <c r="J1969" s="53">
        <f t="shared" si="215"/>
        <v>21977416.245838284</v>
      </c>
      <c r="K1969" s="53">
        <f t="shared" si="216"/>
        <v>263095.03892294981</v>
      </c>
      <c r="L1969" s="6"/>
    </row>
    <row r="1970" spans="1:12" ht="14.4">
      <c r="A1970" s="52" t="s">
        <v>41</v>
      </c>
      <c r="B1970" s="52" t="s">
        <v>2847</v>
      </c>
      <c r="C1970" s="52">
        <v>200</v>
      </c>
      <c r="D1970" s="52">
        <v>45.53</v>
      </c>
      <c r="E1970" s="52">
        <f t="shared" si="210"/>
        <v>30353333.333333332</v>
      </c>
      <c r="F1970" s="52">
        <f t="shared" si="211"/>
        <v>9106</v>
      </c>
      <c r="G1970" s="52">
        <f t="shared" si="212"/>
        <v>103.175</v>
      </c>
      <c r="H1970" s="53">
        <f t="shared" si="213"/>
        <v>21495275.497014694</v>
      </c>
      <c r="I1970" s="53">
        <f t="shared" si="214"/>
        <v>84.082094519304462</v>
      </c>
      <c r="J1970" s="53">
        <f t="shared" si="215"/>
        <v>21977416.245838284</v>
      </c>
      <c r="K1970" s="53">
        <f t="shared" si="216"/>
        <v>261380.45646320662</v>
      </c>
      <c r="L1970" s="6"/>
    </row>
    <row r="1971" spans="1:12" ht="14.4">
      <c r="A1971" s="52" t="s">
        <v>41</v>
      </c>
      <c r="B1971" s="52" t="s">
        <v>2848</v>
      </c>
      <c r="C1971" s="52">
        <v>200</v>
      </c>
      <c r="D1971" s="52">
        <v>47.1</v>
      </c>
      <c r="E1971" s="52">
        <f t="shared" si="210"/>
        <v>31400000</v>
      </c>
      <c r="F1971" s="52">
        <f t="shared" si="211"/>
        <v>9420</v>
      </c>
      <c r="G1971" s="52">
        <f t="shared" si="212"/>
        <v>103.175</v>
      </c>
      <c r="H1971" s="53">
        <f t="shared" si="213"/>
        <v>21495275.497014694</v>
      </c>
      <c r="I1971" s="53">
        <f t="shared" si="214"/>
        <v>84.60030976701043</v>
      </c>
      <c r="J1971" s="53">
        <f t="shared" si="215"/>
        <v>21977416.245838284</v>
      </c>
      <c r="K1971" s="53">
        <f t="shared" si="216"/>
        <v>259779.38268032554</v>
      </c>
      <c r="L1971" s="6"/>
    </row>
    <row r="1972" spans="1:12" ht="14.4">
      <c r="A1972" s="52" t="s">
        <v>41</v>
      </c>
      <c r="B1972" s="52" t="s">
        <v>2849</v>
      </c>
      <c r="C1972" s="52">
        <v>200</v>
      </c>
      <c r="D1972" s="52">
        <v>48.67</v>
      </c>
      <c r="E1972" s="52">
        <f t="shared" si="210"/>
        <v>32446666.666666664</v>
      </c>
      <c r="F1972" s="52">
        <f t="shared" si="211"/>
        <v>9734</v>
      </c>
      <c r="G1972" s="52">
        <f t="shared" si="212"/>
        <v>103.175</v>
      </c>
      <c r="H1972" s="53">
        <f t="shared" si="213"/>
        <v>21495275.497014694</v>
      </c>
      <c r="I1972" s="53">
        <f t="shared" si="214"/>
        <v>85.091137794304643</v>
      </c>
      <c r="J1972" s="53">
        <f t="shared" si="215"/>
        <v>21977416.245838284</v>
      </c>
      <c r="K1972" s="53">
        <f t="shared" si="216"/>
        <v>258280.90698429098</v>
      </c>
      <c r="L1972" s="6"/>
    </row>
    <row r="1973" spans="1:12" ht="14.4">
      <c r="A1973" s="52" t="s">
        <v>41</v>
      </c>
      <c r="B1973" s="52" t="s">
        <v>2850</v>
      </c>
      <c r="C1973" s="52">
        <v>200</v>
      </c>
      <c r="D1973" s="52">
        <v>50.24</v>
      </c>
      <c r="E1973" s="52">
        <f t="shared" si="210"/>
        <v>33493333.333333332</v>
      </c>
      <c r="F1973" s="52">
        <f t="shared" si="211"/>
        <v>10048</v>
      </c>
      <c r="G1973" s="52">
        <f t="shared" si="212"/>
        <v>103.175</v>
      </c>
      <c r="H1973" s="53">
        <f t="shared" si="213"/>
        <v>21495275.497014694</v>
      </c>
      <c r="I1973" s="53">
        <f t="shared" si="214"/>
        <v>85.5566937939426</v>
      </c>
      <c r="J1973" s="53">
        <f t="shared" si="215"/>
        <v>21977416.245838284</v>
      </c>
      <c r="K1973" s="53">
        <f t="shared" si="216"/>
        <v>256875.47369197526</v>
      </c>
      <c r="L1973" s="6"/>
    </row>
    <row r="1974" spans="1:12" ht="14.4">
      <c r="A1974" s="52" t="s">
        <v>41</v>
      </c>
      <c r="B1974" s="52" t="s">
        <v>2851</v>
      </c>
      <c r="C1974" s="52">
        <v>200</v>
      </c>
      <c r="D1974" s="52">
        <v>51.81</v>
      </c>
      <c r="E1974" s="52">
        <f t="shared" si="210"/>
        <v>34540000</v>
      </c>
      <c r="F1974" s="52">
        <f t="shared" si="211"/>
        <v>10362</v>
      </c>
      <c r="G1974" s="52">
        <f t="shared" si="212"/>
        <v>103.175</v>
      </c>
      <c r="H1974" s="53">
        <f t="shared" si="213"/>
        <v>21495275.497014694</v>
      </c>
      <c r="I1974" s="53">
        <f t="shared" si="214"/>
        <v>85.99888060901641</v>
      </c>
      <c r="J1974" s="53">
        <f t="shared" si="215"/>
        <v>21977416.245838284</v>
      </c>
      <c r="K1974" s="53">
        <f t="shared" si="216"/>
        <v>255554.67804000809</v>
      </c>
      <c r="L1974" s="6"/>
    </row>
    <row r="1975" spans="1:12" ht="14.4">
      <c r="A1975" s="52" t="s">
        <v>41</v>
      </c>
      <c r="B1975" s="52" t="s">
        <v>2852</v>
      </c>
      <c r="C1975" s="52">
        <v>200</v>
      </c>
      <c r="D1975" s="52">
        <v>53.38</v>
      </c>
      <c r="E1975" s="52">
        <f t="shared" si="210"/>
        <v>35586666.666666664</v>
      </c>
      <c r="F1975" s="52">
        <f t="shared" si="211"/>
        <v>10676</v>
      </c>
      <c r="G1975" s="52">
        <f t="shared" si="212"/>
        <v>103.175</v>
      </c>
      <c r="H1975" s="53">
        <f t="shared" si="213"/>
        <v>21495275.497014694</v>
      </c>
      <c r="I1975" s="53">
        <f t="shared" si="214"/>
        <v>86.419414728430567</v>
      </c>
      <c r="J1975" s="53">
        <f t="shared" si="215"/>
        <v>21977416.245838284</v>
      </c>
      <c r="K1975" s="53">
        <f t="shared" si="216"/>
        <v>254311.09797377596</v>
      </c>
      <c r="L1975" s="6"/>
    </row>
    <row r="1976" spans="1:12" ht="14.4">
      <c r="A1976" s="52" t="s">
        <v>41</v>
      </c>
      <c r="B1976" s="52" t="s">
        <v>2853</v>
      </c>
      <c r="C1976" s="52">
        <v>200</v>
      </c>
      <c r="D1976" s="52">
        <v>54.95</v>
      </c>
      <c r="E1976" s="52">
        <f t="shared" si="210"/>
        <v>36633333.333333336</v>
      </c>
      <c r="F1976" s="52">
        <f t="shared" si="211"/>
        <v>10990</v>
      </c>
      <c r="G1976" s="52">
        <f t="shared" si="212"/>
        <v>103.175</v>
      </c>
      <c r="H1976" s="53">
        <f t="shared" si="213"/>
        <v>21495275.497014694</v>
      </c>
      <c r="I1976" s="53">
        <f t="shared" si="214"/>
        <v>86.819848554855824</v>
      </c>
      <c r="J1976" s="53">
        <f t="shared" si="215"/>
        <v>21977416.245838284</v>
      </c>
      <c r="K1976" s="53">
        <f t="shared" si="216"/>
        <v>253138.15460012213</v>
      </c>
      <c r="L1976" s="6"/>
    </row>
    <row r="1977" spans="1:12" ht="14.4">
      <c r="A1977" s="52" t="s">
        <v>41</v>
      </c>
      <c r="B1977" s="52" t="s">
        <v>2854</v>
      </c>
      <c r="C1977" s="52">
        <v>200</v>
      </c>
      <c r="D1977" s="52">
        <v>56.52</v>
      </c>
      <c r="E1977" s="52">
        <f t="shared" si="210"/>
        <v>37680000</v>
      </c>
      <c r="F1977" s="52">
        <f t="shared" si="211"/>
        <v>11304</v>
      </c>
      <c r="G1977" s="52">
        <f t="shared" si="212"/>
        <v>103.175</v>
      </c>
      <c r="H1977" s="53">
        <f t="shared" si="213"/>
        <v>21495275.497014694</v>
      </c>
      <c r="I1977" s="53">
        <f t="shared" si="214"/>
        <v>87.201589554182945</v>
      </c>
      <c r="J1977" s="53">
        <f t="shared" si="215"/>
        <v>21977416.245838284</v>
      </c>
      <c r="K1977" s="53">
        <f t="shared" si="216"/>
        <v>252029.99576266389</v>
      </c>
      <c r="L1977" s="6"/>
    </row>
    <row r="1978" spans="1:12" ht="14.4">
      <c r="A1978" s="52" t="s">
        <v>41</v>
      </c>
      <c r="B1978" s="52" t="s">
        <v>2855</v>
      </c>
      <c r="C1978" s="52">
        <v>200</v>
      </c>
      <c r="D1978" s="52">
        <v>58.09</v>
      </c>
      <c r="E1978" s="52">
        <f t="shared" si="210"/>
        <v>38726666.666666664</v>
      </c>
      <c r="F1978" s="52">
        <f t="shared" si="211"/>
        <v>11618</v>
      </c>
      <c r="G1978" s="52">
        <f t="shared" si="212"/>
        <v>103.175</v>
      </c>
      <c r="H1978" s="53">
        <f t="shared" si="213"/>
        <v>21495275.497014694</v>
      </c>
      <c r="I1978" s="53">
        <f t="shared" si="214"/>
        <v>87.565916784370927</v>
      </c>
      <c r="J1978" s="53">
        <f t="shared" si="215"/>
        <v>21977416.245838284</v>
      </c>
      <c r="K1978" s="53">
        <f t="shared" si="216"/>
        <v>250981.39838993715</v>
      </c>
      <c r="L1978" s="6"/>
    </row>
    <row r="1979" spans="1:12" ht="14.4">
      <c r="A1979" s="52" t="s">
        <v>41</v>
      </c>
      <c r="B1979" s="52" t="s">
        <v>2856</v>
      </c>
      <c r="C1979" s="52">
        <v>200</v>
      </c>
      <c r="D1979" s="52">
        <v>59.66</v>
      </c>
      <c r="E1979" s="52">
        <f t="shared" si="210"/>
        <v>39773333.333333328</v>
      </c>
      <c r="F1979" s="52">
        <f t="shared" si="211"/>
        <v>11932</v>
      </c>
      <c r="G1979" s="52">
        <f t="shared" si="212"/>
        <v>103.175</v>
      </c>
      <c r="H1979" s="53">
        <f t="shared" si="213"/>
        <v>21495275.497014694</v>
      </c>
      <c r="I1979" s="53">
        <f t="shared" si="214"/>
        <v>87.913995212761648</v>
      </c>
      <c r="J1979" s="53">
        <f t="shared" si="215"/>
        <v>21977416.245838284</v>
      </c>
      <c r="K1979" s="53">
        <f t="shared" si="216"/>
        <v>249987.68617727465</v>
      </c>
      <c r="L1979" s="6"/>
    </row>
    <row r="1980" spans="1:12" ht="14.4">
      <c r="A1980" s="52" t="s">
        <v>41</v>
      </c>
      <c r="B1980" s="52" t="s">
        <v>2857</v>
      </c>
      <c r="C1980" s="52">
        <v>200</v>
      </c>
      <c r="D1980" s="52">
        <v>61.23</v>
      </c>
      <c r="E1980" s="52">
        <f t="shared" si="210"/>
        <v>40819999.999999993</v>
      </c>
      <c r="F1980" s="52">
        <f t="shared" si="211"/>
        <v>12246</v>
      </c>
      <c r="G1980" s="52">
        <f t="shared" si="212"/>
        <v>103.175</v>
      </c>
      <c r="H1980" s="53">
        <f t="shared" si="213"/>
        <v>21495275.497014694</v>
      </c>
      <c r="I1980" s="53">
        <f t="shared" si="214"/>
        <v>88.246888159546856</v>
      </c>
      <c r="J1980" s="53">
        <f t="shared" si="215"/>
        <v>21977416.245838284</v>
      </c>
      <c r="K1980" s="53">
        <f t="shared" si="216"/>
        <v>249044.65986499141</v>
      </c>
      <c r="L1980" s="6"/>
    </row>
    <row r="1981" spans="1:12" ht="14.4">
      <c r="A1981" s="52" t="s">
        <v>41</v>
      </c>
      <c r="B1981" s="52" t="s">
        <v>2858</v>
      </c>
      <c r="C1981" s="52">
        <v>200</v>
      </c>
      <c r="D1981" s="52">
        <v>62.8</v>
      </c>
      <c r="E1981" s="52">
        <f t="shared" si="210"/>
        <v>41866666.666666657</v>
      </c>
      <c r="F1981" s="52">
        <f t="shared" si="211"/>
        <v>12560</v>
      </c>
      <c r="G1981" s="52">
        <f t="shared" si="212"/>
        <v>103.175</v>
      </c>
      <c r="H1981" s="53">
        <f t="shared" si="213"/>
        <v>21495275.497014694</v>
      </c>
      <c r="I1981" s="53">
        <f t="shared" si="214"/>
        <v>88.565568147402928</v>
      </c>
      <c r="J1981" s="53">
        <f t="shared" si="215"/>
        <v>21977416.245838284</v>
      </c>
      <c r="K1981" s="53">
        <f t="shared" si="216"/>
        <v>248148.53792006915</v>
      </c>
      <c r="L1981" s="6"/>
    </row>
    <row r="1982" spans="1:12" ht="14.4">
      <c r="A1982" s="52" t="s">
        <v>41</v>
      </c>
      <c r="B1982" s="52" t="s">
        <v>2859</v>
      </c>
      <c r="C1982" s="52">
        <v>200</v>
      </c>
      <c r="D1982" s="52">
        <v>64.37</v>
      </c>
      <c r="E1982" s="52">
        <f t="shared" si="210"/>
        <v>42913333.333333336</v>
      </c>
      <c r="F1982" s="52">
        <f t="shared" si="211"/>
        <v>12874</v>
      </c>
      <c r="G1982" s="52">
        <f t="shared" si="212"/>
        <v>103.175</v>
      </c>
      <c r="H1982" s="53">
        <f t="shared" si="213"/>
        <v>21495275.497014694</v>
      </c>
      <c r="I1982" s="53">
        <f t="shared" si="214"/>
        <v>88.870926390487554</v>
      </c>
      <c r="J1982" s="53">
        <f t="shared" si="215"/>
        <v>21977416.245838284</v>
      </c>
      <c r="K1982" s="53">
        <f t="shared" si="216"/>
        <v>247295.90585420828</v>
      </c>
      <c r="L1982" s="6"/>
    </row>
    <row r="1983" spans="1:12" ht="14.4">
      <c r="A1983" s="52" t="s">
        <v>41</v>
      </c>
      <c r="B1983" s="52" t="s">
        <v>2860</v>
      </c>
      <c r="C1983" s="52">
        <v>200</v>
      </c>
      <c r="D1983" s="52">
        <v>65.94</v>
      </c>
      <c r="E1983" s="52">
        <f t="shared" si="210"/>
        <v>43959999.999999993</v>
      </c>
      <c r="F1983" s="52">
        <f t="shared" si="211"/>
        <v>13188</v>
      </c>
      <c r="G1983" s="52">
        <f t="shared" si="212"/>
        <v>103.175</v>
      </c>
      <c r="H1983" s="53">
        <f t="shared" si="213"/>
        <v>21495275.497014694</v>
      </c>
      <c r="I1983" s="53">
        <f t="shared" si="214"/>
        <v>89.16378111779737</v>
      </c>
      <c r="J1983" s="53">
        <f t="shared" si="215"/>
        <v>21977416.245838284</v>
      </c>
      <c r="K1983" s="53">
        <f t="shared" si="216"/>
        <v>246483.67274603524</v>
      </c>
      <c r="L1983" s="6"/>
    </row>
    <row r="1984" spans="1:12" ht="14.4">
      <c r="A1984" s="52" t="s">
        <v>41</v>
      </c>
      <c r="B1984" s="52" t="s">
        <v>2861</v>
      </c>
      <c r="C1984" s="52">
        <v>200</v>
      </c>
      <c r="D1984" s="52">
        <v>67.510000000000005</v>
      </c>
      <c r="E1984" s="52">
        <f t="shared" si="210"/>
        <v>45006666.666666664</v>
      </c>
      <c r="F1984" s="52">
        <f t="shared" si="211"/>
        <v>13502.000000000002</v>
      </c>
      <c r="G1984" s="52">
        <f t="shared" si="212"/>
        <v>103.175</v>
      </c>
      <c r="H1984" s="53">
        <f t="shared" si="213"/>
        <v>21495275.497014694</v>
      </c>
      <c r="I1984" s="53">
        <f t="shared" si="214"/>
        <v>89.444884894588185</v>
      </c>
      <c r="J1984" s="53">
        <f t="shared" si="215"/>
        <v>21977416.245838284</v>
      </c>
      <c r="K1984" s="53">
        <f t="shared" si="216"/>
        <v>245709.0338004115</v>
      </c>
      <c r="L1984" s="6"/>
    </row>
    <row r="1985" spans="1:12" ht="14.4">
      <c r="A1985" s="52" t="s">
        <v>41</v>
      </c>
      <c r="B1985" s="52" t="s">
        <v>2862</v>
      </c>
      <c r="C1985" s="52">
        <v>200</v>
      </c>
      <c r="D1985" s="52">
        <v>69.08</v>
      </c>
      <c r="E1985" s="52">
        <f t="shared" si="210"/>
        <v>46053333.333333328</v>
      </c>
      <c r="F1985" s="52">
        <f t="shared" si="211"/>
        <v>13816</v>
      </c>
      <c r="G1985" s="52">
        <f t="shared" si="212"/>
        <v>103.175</v>
      </c>
      <c r="H1985" s="53">
        <f t="shared" si="213"/>
        <v>21495275.497014694</v>
      </c>
      <c r="I1985" s="53">
        <f t="shared" si="214"/>
        <v>89.714931079801843</v>
      </c>
      <c r="J1985" s="53">
        <f t="shared" si="215"/>
        <v>21977416.245838284</v>
      </c>
      <c r="K1985" s="53">
        <f t="shared" si="216"/>
        <v>244969.43798897055</v>
      </c>
      <c r="L1985" s="6"/>
    </row>
    <row r="1986" spans="1:12" ht="14.4">
      <c r="A1986" s="52" t="s">
        <v>41</v>
      </c>
      <c r="B1986" s="52" t="s">
        <v>2863</v>
      </c>
      <c r="C1986" s="52">
        <v>200</v>
      </c>
      <c r="D1986" s="52">
        <v>70.650000000000006</v>
      </c>
      <c r="E1986" s="52">
        <f t="shared" si="210"/>
        <v>47100000</v>
      </c>
      <c r="F1986" s="52">
        <f t="shared" si="211"/>
        <v>14130.000000000002</v>
      </c>
      <c r="G1986" s="52">
        <f t="shared" si="212"/>
        <v>103.175</v>
      </c>
      <c r="H1986" s="53">
        <f t="shared" si="213"/>
        <v>21495275.497014694</v>
      </c>
      <c r="I1986" s="53">
        <f t="shared" si="214"/>
        <v>89.974559536157301</v>
      </c>
      <c r="J1986" s="53">
        <f t="shared" si="215"/>
        <v>21977416.245838284</v>
      </c>
      <c r="K1986" s="53">
        <f t="shared" si="216"/>
        <v>244262.55998515236</v>
      </c>
      <c r="L1986" s="6"/>
    </row>
    <row r="1987" spans="1:12" ht="14.4">
      <c r="A1987" s="52" t="s">
        <v>41</v>
      </c>
      <c r="B1987" s="52" t="s">
        <v>2864</v>
      </c>
      <c r="C1987" s="52">
        <v>210</v>
      </c>
      <c r="D1987" s="52">
        <v>1.649</v>
      </c>
      <c r="E1987" s="52">
        <f t="shared" ref="E1987:E2050" si="217">(1/12)*D1987*(C1987)^3</f>
        <v>1272615.75</v>
      </c>
      <c r="F1987" s="52">
        <f t="shared" ref="F1987:F2050" si="218">(C1987*D1987)</f>
        <v>346.29</v>
      </c>
      <c r="G1987" s="52">
        <f t="shared" ref="G1987:G2050" si="219">($O$5+C1987)/2</f>
        <v>108.175</v>
      </c>
      <c r="H1987" s="53">
        <f t="shared" ref="H1987:H2050" si="220">$R$5+$P$5*(G1987-$I$2)^2</f>
        <v>23697842.572780848</v>
      </c>
      <c r="I1987" s="53">
        <f t="shared" ref="I1987:I2050" si="221">($P$5*$Q$5+F1987*G1987)/(F1987+$P$5)</f>
        <v>17.747307759884286</v>
      </c>
      <c r="J1987" s="53">
        <f t="shared" ref="J1987:J2050" si="222">SUM($S$5+H1987)</f>
        <v>24179983.321604438</v>
      </c>
      <c r="K1987" s="53">
        <f t="shared" ref="K1987:K2050" si="223">J1987/I1987</f>
        <v>1362459.2331835516</v>
      </c>
      <c r="L1987" s="6"/>
    </row>
    <row r="1988" spans="1:12" ht="14.4">
      <c r="A1988" s="52" t="s">
        <v>41</v>
      </c>
      <c r="B1988" s="52" t="s">
        <v>2865</v>
      </c>
      <c r="C1988" s="52">
        <v>210</v>
      </c>
      <c r="D1988" s="52">
        <v>3.2970000000000002</v>
      </c>
      <c r="E1988" s="52">
        <f t="shared" si="217"/>
        <v>2544459.75</v>
      </c>
      <c r="F1988" s="52">
        <f t="shared" si="218"/>
        <v>692.37</v>
      </c>
      <c r="G1988" s="52">
        <f t="shared" si="219"/>
        <v>108.175</v>
      </c>
      <c r="H1988" s="53">
        <f t="shared" si="220"/>
        <v>23697842.572780848</v>
      </c>
      <c r="I1988" s="53">
        <f t="shared" si="221"/>
        <v>28.761884694540477</v>
      </c>
      <c r="J1988" s="53">
        <f t="shared" si="222"/>
        <v>24179983.321604438</v>
      </c>
      <c r="K1988" s="53">
        <f t="shared" si="223"/>
        <v>840695.37091893819</v>
      </c>
      <c r="L1988" s="6"/>
    </row>
    <row r="1989" spans="1:12" ht="14.4">
      <c r="A1989" s="52" t="s">
        <v>41</v>
      </c>
      <c r="B1989" s="52" t="s">
        <v>2866</v>
      </c>
      <c r="C1989" s="52">
        <v>210</v>
      </c>
      <c r="D1989" s="52">
        <v>4.9459999999999997</v>
      </c>
      <c r="E1989" s="52">
        <f t="shared" si="217"/>
        <v>3817075.4999999995</v>
      </c>
      <c r="F1989" s="52">
        <f t="shared" si="218"/>
        <v>1038.6599999999999</v>
      </c>
      <c r="G1989" s="52">
        <f t="shared" si="219"/>
        <v>108.175</v>
      </c>
      <c r="H1989" s="53">
        <f t="shared" si="220"/>
        <v>23697842.572780848</v>
      </c>
      <c r="I1989" s="53">
        <f t="shared" si="221"/>
        <v>37.389205232494874</v>
      </c>
      <c r="J1989" s="53">
        <f t="shared" si="222"/>
        <v>24179983.321604438</v>
      </c>
      <c r="K1989" s="53">
        <f t="shared" si="223"/>
        <v>646710.2783075386</v>
      </c>
      <c r="L1989" s="6"/>
    </row>
    <row r="1990" spans="1:12" ht="14.4">
      <c r="A1990" s="52" t="s">
        <v>41</v>
      </c>
      <c r="B1990" s="52" t="s">
        <v>2867</v>
      </c>
      <c r="C1990" s="52">
        <v>210</v>
      </c>
      <c r="D1990" s="52">
        <v>6.5949999999999998</v>
      </c>
      <c r="E1990" s="52">
        <f t="shared" si="217"/>
        <v>5089691.25</v>
      </c>
      <c r="F1990" s="52">
        <f t="shared" si="218"/>
        <v>1384.95</v>
      </c>
      <c r="G1990" s="52">
        <f t="shared" si="219"/>
        <v>108.175</v>
      </c>
      <c r="H1990" s="53">
        <f t="shared" si="220"/>
        <v>23697842.572780848</v>
      </c>
      <c r="I1990" s="53">
        <f t="shared" si="221"/>
        <v>44.325696801883296</v>
      </c>
      <c r="J1990" s="53">
        <f t="shared" si="222"/>
        <v>24179983.321604438</v>
      </c>
      <c r="K1990" s="53">
        <f t="shared" si="223"/>
        <v>545507.12264442246</v>
      </c>
      <c r="L1990" s="6"/>
    </row>
    <row r="1991" spans="1:12" ht="14.4">
      <c r="A1991" s="52" t="s">
        <v>41</v>
      </c>
      <c r="B1991" s="52" t="s">
        <v>2868</v>
      </c>
      <c r="C1991" s="52">
        <v>210</v>
      </c>
      <c r="D1991" s="52">
        <v>8.2430000000000003</v>
      </c>
      <c r="E1991" s="52">
        <f t="shared" si="217"/>
        <v>6361535.25</v>
      </c>
      <c r="F1991" s="52">
        <f t="shared" si="218"/>
        <v>1731.03</v>
      </c>
      <c r="G1991" s="52">
        <f t="shared" si="219"/>
        <v>108.175</v>
      </c>
      <c r="H1991" s="53">
        <f t="shared" si="220"/>
        <v>23697842.572780848</v>
      </c>
      <c r="I1991" s="53">
        <f t="shared" si="221"/>
        <v>50.020916924791997</v>
      </c>
      <c r="J1991" s="53">
        <f t="shared" si="222"/>
        <v>24179983.321604438</v>
      </c>
      <c r="K1991" s="53">
        <f t="shared" si="223"/>
        <v>483397.44267302804</v>
      </c>
      <c r="L1991" s="6"/>
    </row>
    <row r="1992" spans="1:12" ht="14.4">
      <c r="A1992" s="52" t="s">
        <v>41</v>
      </c>
      <c r="B1992" s="52" t="s">
        <v>2869</v>
      </c>
      <c r="C1992" s="52">
        <v>210</v>
      </c>
      <c r="D1992" s="52">
        <v>9.891</v>
      </c>
      <c r="E1992" s="52">
        <f t="shared" si="217"/>
        <v>7633379.2499999991</v>
      </c>
      <c r="F1992" s="52">
        <f t="shared" si="218"/>
        <v>2077.11</v>
      </c>
      <c r="G1992" s="52">
        <f t="shared" si="219"/>
        <v>108.175</v>
      </c>
      <c r="H1992" s="53">
        <f t="shared" si="220"/>
        <v>23697842.572780848</v>
      </c>
      <c r="I1992" s="53">
        <f t="shared" si="221"/>
        <v>54.783338009057253</v>
      </c>
      <c r="J1992" s="53">
        <f t="shared" si="222"/>
        <v>24179983.321604438</v>
      </c>
      <c r="K1992" s="53">
        <f t="shared" si="223"/>
        <v>441374.77197185019</v>
      </c>
      <c r="L1992" s="6"/>
    </row>
    <row r="1993" spans="1:12" ht="14.4">
      <c r="A1993" s="52" t="s">
        <v>41</v>
      </c>
      <c r="B1993" s="52" t="s">
        <v>2870</v>
      </c>
      <c r="C1993" s="52">
        <v>210</v>
      </c>
      <c r="D1993" s="52">
        <v>11.54</v>
      </c>
      <c r="E1993" s="52">
        <f t="shared" si="217"/>
        <v>8905994.9999999981</v>
      </c>
      <c r="F1993" s="52">
        <f t="shared" si="218"/>
        <v>2423.3999999999996</v>
      </c>
      <c r="G1993" s="52">
        <f t="shared" si="219"/>
        <v>108.175</v>
      </c>
      <c r="H1993" s="53">
        <f t="shared" si="220"/>
        <v>23697842.572780848</v>
      </c>
      <c r="I1993" s="53">
        <f t="shared" si="221"/>
        <v>58.82704938201077</v>
      </c>
      <c r="J1993" s="53">
        <f t="shared" si="222"/>
        <v>24179983.321604438</v>
      </c>
      <c r="K1993" s="53">
        <f t="shared" si="223"/>
        <v>411035.12033358321</v>
      </c>
      <c r="L1993" s="6"/>
    </row>
    <row r="1994" spans="1:12" ht="14.4">
      <c r="A1994" s="52" t="s">
        <v>41</v>
      </c>
      <c r="B1994" s="52" t="s">
        <v>2871</v>
      </c>
      <c r="C1994" s="52">
        <v>210</v>
      </c>
      <c r="D1994" s="52">
        <v>13.19</v>
      </c>
      <c r="E1994" s="52">
        <f t="shared" si="217"/>
        <v>10179382.5</v>
      </c>
      <c r="F1994" s="52">
        <f t="shared" si="218"/>
        <v>2769.9</v>
      </c>
      <c r="G1994" s="52">
        <f t="shared" si="219"/>
        <v>108.175</v>
      </c>
      <c r="H1994" s="53">
        <f t="shared" si="220"/>
        <v>23697842.572780848</v>
      </c>
      <c r="I1994" s="53">
        <f t="shared" si="221"/>
        <v>62.303327934760389</v>
      </c>
      <c r="J1994" s="53">
        <f t="shared" si="222"/>
        <v>24179983.321604438</v>
      </c>
      <c r="K1994" s="53">
        <f t="shared" si="223"/>
        <v>388100.99112079525</v>
      </c>
      <c r="L1994" s="6"/>
    </row>
    <row r="1995" spans="1:12" ht="14.4">
      <c r="A1995" s="52" t="s">
        <v>41</v>
      </c>
      <c r="B1995" s="52" t="s">
        <v>2872</v>
      </c>
      <c r="C1995" s="52">
        <v>210</v>
      </c>
      <c r="D1995" s="52">
        <v>14.84</v>
      </c>
      <c r="E1995" s="52">
        <f t="shared" si="217"/>
        <v>11452770</v>
      </c>
      <c r="F1995" s="52">
        <f t="shared" si="218"/>
        <v>3116.4</v>
      </c>
      <c r="G1995" s="52">
        <f t="shared" si="219"/>
        <v>108.175</v>
      </c>
      <c r="H1995" s="53">
        <f t="shared" si="220"/>
        <v>23697842.572780848</v>
      </c>
      <c r="I1995" s="53">
        <f t="shared" si="221"/>
        <v>65.322069756126851</v>
      </c>
      <c r="J1995" s="53">
        <f t="shared" si="222"/>
        <v>24179983.321604438</v>
      </c>
      <c r="K1995" s="53">
        <f t="shared" si="223"/>
        <v>370165.60271096567</v>
      </c>
      <c r="L1995" s="6"/>
    </row>
    <row r="1996" spans="1:12" ht="14.4">
      <c r="A1996" s="52" t="s">
        <v>41</v>
      </c>
      <c r="B1996" s="52" t="s">
        <v>2873</v>
      </c>
      <c r="C1996" s="52">
        <v>210</v>
      </c>
      <c r="D1996" s="52">
        <v>16.489999999999998</v>
      </c>
      <c r="E1996" s="52">
        <f t="shared" si="217"/>
        <v>12726157.499999998</v>
      </c>
      <c r="F1996" s="52">
        <f t="shared" si="218"/>
        <v>3462.8999999999996</v>
      </c>
      <c r="G1996" s="52">
        <f t="shared" si="219"/>
        <v>108.175</v>
      </c>
      <c r="H1996" s="53">
        <f t="shared" si="220"/>
        <v>23697842.572780848</v>
      </c>
      <c r="I1996" s="53">
        <f t="shared" si="221"/>
        <v>67.968026752836167</v>
      </c>
      <c r="J1996" s="53">
        <f t="shared" si="222"/>
        <v>24179983.321604438</v>
      </c>
      <c r="K1996" s="53">
        <f t="shared" si="223"/>
        <v>355755.26430293871</v>
      </c>
      <c r="L1996" s="6"/>
    </row>
    <row r="1997" spans="1:12" ht="14.4">
      <c r="A1997" s="52" t="s">
        <v>41</v>
      </c>
      <c r="B1997" s="52" t="s">
        <v>2874</v>
      </c>
      <c r="C1997" s="52">
        <v>210</v>
      </c>
      <c r="D1997" s="52">
        <v>18.13</v>
      </c>
      <c r="E1997" s="52">
        <f t="shared" si="217"/>
        <v>13991827.5</v>
      </c>
      <c r="F1997" s="52">
        <f t="shared" si="218"/>
        <v>3807.2999999999997</v>
      </c>
      <c r="G1997" s="52">
        <f t="shared" si="219"/>
        <v>108.175</v>
      </c>
      <c r="H1997" s="53">
        <f t="shared" si="220"/>
        <v>23697842.572780848</v>
      </c>
      <c r="I1997" s="53">
        <f t="shared" si="221"/>
        <v>70.292884504063665</v>
      </c>
      <c r="J1997" s="53">
        <f t="shared" si="222"/>
        <v>24179983.321604438</v>
      </c>
      <c r="K1997" s="53">
        <f t="shared" si="223"/>
        <v>343989.06080183096</v>
      </c>
      <c r="L1997" s="6"/>
    </row>
    <row r="1998" spans="1:12" ht="14.4">
      <c r="A1998" s="52" t="s">
        <v>41</v>
      </c>
      <c r="B1998" s="52" t="s">
        <v>2875</v>
      </c>
      <c r="C1998" s="52">
        <v>210</v>
      </c>
      <c r="D1998" s="52">
        <v>19.78</v>
      </c>
      <c r="E1998" s="52">
        <f t="shared" si="217"/>
        <v>15265215</v>
      </c>
      <c r="F1998" s="52">
        <f t="shared" si="218"/>
        <v>4153.8</v>
      </c>
      <c r="G1998" s="52">
        <f t="shared" si="219"/>
        <v>108.175</v>
      </c>
      <c r="H1998" s="53">
        <f t="shared" si="220"/>
        <v>23697842.572780848</v>
      </c>
      <c r="I1998" s="53">
        <f t="shared" si="221"/>
        <v>72.375513441538388</v>
      </c>
      <c r="J1998" s="53">
        <f t="shared" si="222"/>
        <v>24179983.321604438</v>
      </c>
      <c r="K1998" s="53">
        <f t="shared" si="223"/>
        <v>334090.66370404291</v>
      </c>
      <c r="L1998" s="6"/>
    </row>
    <row r="1999" spans="1:12" ht="14.4">
      <c r="A1999" s="52" t="s">
        <v>41</v>
      </c>
      <c r="B1999" s="52" t="s">
        <v>2876</v>
      </c>
      <c r="C1999" s="52">
        <v>210</v>
      </c>
      <c r="D1999" s="52">
        <v>21.43</v>
      </c>
      <c r="E1999" s="52">
        <f t="shared" si="217"/>
        <v>16538602.499999998</v>
      </c>
      <c r="F1999" s="52">
        <f t="shared" si="218"/>
        <v>4500.3</v>
      </c>
      <c r="G1999" s="52">
        <f t="shared" si="219"/>
        <v>108.175</v>
      </c>
      <c r="H1999" s="53">
        <f t="shared" si="220"/>
        <v>23697842.572780848</v>
      </c>
      <c r="I1999" s="53">
        <f t="shared" si="221"/>
        <v>74.241083901462531</v>
      </c>
      <c r="J1999" s="53">
        <f t="shared" si="222"/>
        <v>24179983.321604438</v>
      </c>
      <c r="K1999" s="53">
        <f t="shared" si="223"/>
        <v>325695.45123691409</v>
      </c>
      <c r="L1999" s="6"/>
    </row>
    <row r="2000" spans="1:12" ht="14.4">
      <c r="A2000" s="52" t="s">
        <v>41</v>
      </c>
      <c r="B2000" s="52" t="s">
        <v>2877</v>
      </c>
      <c r="C2000" s="52">
        <v>210</v>
      </c>
      <c r="D2000" s="52">
        <v>23.08</v>
      </c>
      <c r="E2000" s="52">
        <f t="shared" si="217"/>
        <v>17811989.999999996</v>
      </c>
      <c r="F2000" s="52">
        <f t="shared" si="218"/>
        <v>4846.7999999999993</v>
      </c>
      <c r="G2000" s="52">
        <f t="shared" si="219"/>
        <v>108.175</v>
      </c>
      <c r="H2000" s="53">
        <f t="shared" si="220"/>
        <v>23697842.572780848</v>
      </c>
      <c r="I2000" s="53">
        <f t="shared" si="221"/>
        <v>75.921848951999252</v>
      </c>
      <c r="J2000" s="53">
        <f t="shared" si="222"/>
        <v>24179983.321604438</v>
      </c>
      <c r="K2000" s="53">
        <f t="shared" si="223"/>
        <v>318485.17462861008</v>
      </c>
      <c r="L2000" s="6"/>
    </row>
    <row r="2001" spans="1:12" ht="14.4">
      <c r="A2001" s="52" t="s">
        <v>41</v>
      </c>
      <c r="B2001" s="52" t="s">
        <v>2878</v>
      </c>
      <c r="C2001" s="52">
        <v>210</v>
      </c>
      <c r="D2001" s="52">
        <v>24.73</v>
      </c>
      <c r="E2001" s="52">
        <f t="shared" si="217"/>
        <v>19085377.499999996</v>
      </c>
      <c r="F2001" s="52">
        <f t="shared" si="218"/>
        <v>5193.3</v>
      </c>
      <c r="G2001" s="52">
        <f t="shared" si="219"/>
        <v>108.175</v>
      </c>
      <c r="H2001" s="53">
        <f t="shared" si="220"/>
        <v>23697842.572780848</v>
      </c>
      <c r="I2001" s="53">
        <f t="shared" si="221"/>
        <v>77.443973180045901</v>
      </c>
      <c r="J2001" s="53">
        <f t="shared" si="222"/>
        <v>24179983.321604438</v>
      </c>
      <c r="K2001" s="53">
        <f t="shared" si="223"/>
        <v>312225.50094878935</v>
      </c>
      <c r="L2001" s="6"/>
    </row>
    <row r="2002" spans="1:12" ht="14.4">
      <c r="A2002" s="52" t="s">
        <v>41</v>
      </c>
      <c r="B2002" s="52" t="s">
        <v>2879</v>
      </c>
      <c r="C2002" s="52">
        <v>210</v>
      </c>
      <c r="D2002" s="52">
        <v>26.38</v>
      </c>
      <c r="E2002" s="52">
        <f t="shared" si="217"/>
        <v>20358765</v>
      </c>
      <c r="F2002" s="52">
        <f t="shared" si="218"/>
        <v>5539.8</v>
      </c>
      <c r="G2002" s="52">
        <f t="shared" si="219"/>
        <v>108.175</v>
      </c>
      <c r="H2002" s="53">
        <f t="shared" si="220"/>
        <v>23697842.572780848</v>
      </c>
      <c r="I2002" s="53">
        <f t="shared" si="221"/>
        <v>78.828904615632908</v>
      </c>
      <c r="J2002" s="53">
        <f t="shared" si="222"/>
        <v>24179983.321604438</v>
      </c>
      <c r="K2002" s="53">
        <f t="shared" si="223"/>
        <v>306740.06494832353</v>
      </c>
      <c r="L2002" s="6"/>
    </row>
    <row r="2003" spans="1:12" ht="14.4">
      <c r="A2003" s="52" t="s">
        <v>41</v>
      </c>
      <c r="B2003" s="52" t="s">
        <v>2880</v>
      </c>
      <c r="C2003" s="52">
        <v>210</v>
      </c>
      <c r="D2003" s="52">
        <v>28.02</v>
      </c>
      <c r="E2003" s="52">
        <f t="shared" si="217"/>
        <v>21624435</v>
      </c>
      <c r="F2003" s="52">
        <f t="shared" si="218"/>
        <v>5884.2</v>
      </c>
      <c r="G2003" s="52">
        <f t="shared" si="219"/>
        <v>108.175</v>
      </c>
      <c r="H2003" s="53">
        <f t="shared" si="220"/>
        <v>23697842.572780848</v>
      </c>
      <c r="I2003" s="53">
        <f t="shared" si="221"/>
        <v>80.0870508872529</v>
      </c>
      <c r="J2003" s="53">
        <f t="shared" si="222"/>
        <v>24179983.321604438</v>
      </c>
      <c r="K2003" s="53">
        <f t="shared" si="223"/>
        <v>301921.26010040229</v>
      </c>
      <c r="L2003" s="6"/>
    </row>
    <row r="2004" spans="1:12" ht="14.4">
      <c r="A2004" s="52" t="s">
        <v>41</v>
      </c>
      <c r="B2004" s="52" t="s">
        <v>2881</v>
      </c>
      <c r="C2004" s="52">
        <v>210</v>
      </c>
      <c r="D2004" s="52">
        <v>29.67</v>
      </c>
      <c r="E2004" s="52">
        <f t="shared" si="217"/>
        <v>22897822.5</v>
      </c>
      <c r="F2004" s="52">
        <f t="shared" si="218"/>
        <v>6230.7000000000007</v>
      </c>
      <c r="G2004" s="52">
        <f t="shared" si="219"/>
        <v>108.175</v>
      </c>
      <c r="H2004" s="53">
        <f t="shared" si="220"/>
        <v>23697842.572780848</v>
      </c>
      <c r="I2004" s="53">
        <f t="shared" si="221"/>
        <v>81.24850160424721</v>
      </c>
      <c r="J2004" s="53">
        <f t="shared" si="222"/>
        <v>24179983.321604438</v>
      </c>
      <c r="K2004" s="53">
        <f t="shared" si="223"/>
        <v>297605.28310272796</v>
      </c>
      <c r="L2004" s="6"/>
    </row>
    <row r="2005" spans="1:12" ht="14.4">
      <c r="A2005" s="52" t="s">
        <v>41</v>
      </c>
      <c r="B2005" s="52" t="s">
        <v>2882</v>
      </c>
      <c r="C2005" s="52">
        <v>210</v>
      </c>
      <c r="D2005" s="52">
        <v>31.32</v>
      </c>
      <c r="E2005" s="52">
        <f t="shared" si="217"/>
        <v>24171210</v>
      </c>
      <c r="F2005" s="52">
        <f t="shared" si="218"/>
        <v>6577.2</v>
      </c>
      <c r="G2005" s="52">
        <f t="shared" si="219"/>
        <v>108.175</v>
      </c>
      <c r="H2005" s="53">
        <f t="shared" si="220"/>
        <v>23697842.572780848</v>
      </c>
      <c r="I2005" s="53">
        <f t="shared" si="221"/>
        <v>82.317713316280148</v>
      </c>
      <c r="J2005" s="53">
        <f t="shared" si="222"/>
        <v>24179983.321604438</v>
      </c>
      <c r="K2005" s="53">
        <f t="shared" si="223"/>
        <v>293739.73531918204</v>
      </c>
      <c r="L2005" s="6"/>
    </row>
    <row r="2006" spans="1:12" ht="14.4">
      <c r="A2006" s="52" t="s">
        <v>41</v>
      </c>
      <c r="B2006" s="52" t="s">
        <v>2883</v>
      </c>
      <c r="C2006" s="52">
        <v>210</v>
      </c>
      <c r="D2006" s="52">
        <v>32.97</v>
      </c>
      <c r="E2006" s="52">
        <f t="shared" si="217"/>
        <v>25444597.499999996</v>
      </c>
      <c r="F2006" s="52">
        <f t="shared" si="218"/>
        <v>6923.7</v>
      </c>
      <c r="G2006" s="52">
        <f t="shared" si="219"/>
        <v>108.175</v>
      </c>
      <c r="H2006" s="53">
        <f t="shared" si="220"/>
        <v>23697842.572780848</v>
      </c>
      <c r="I2006" s="53">
        <f t="shared" si="221"/>
        <v>83.305254395151977</v>
      </c>
      <c r="J2006" s="53">
        <f t="shared" si="222"/>
        <v>24179983.321604438</v>
      </c>
      <c r="K2006" s="53">
        <f t="shared" si="223"/>
        <v>290257.60136219708</v>
      </c>
      <c r="L2006" s="6"/>
    </row>
    <row r="2007" spans="1:12" ht="14.4">
      <c r="A2007" s="52" t="s">
        <v>41</v>
      </c>
      <c r="B2007" s="52" t="s">
        <v>2884</v>
      </c>
      <c r="C2007" s="52">
        <v>210</v>
      </c>
      <c r="D2007" s="52">
        <v>34.619999999999997</v>
      </c>
      <c r="E2007" s="52">
        <f t="shared" si="217"/>
        <v>26717984.999999996</v>
      </c>
      <c r="F2007" s="52">
        <f t="shared" si="218"/>
        <v>7270.2</v>
      </c>
      <c r="G2007" s="52">
        <f t="shared" si="219"/>
        <v>108.175</v>
      </c>
      <c r="H2007" s="53">
        <f t="shared" si="220"/>
        <v>23697842.572780848</v>
      </c>
      <c r="I2007" s="53">
        <f t="shared" si="221"/>
        <v>84.220138097259564</v>
      </c>
      <c r="J2007" s="53">
        <f t="shared" si="222"/>
        <v>24179983.321604438</v>
      </c>
      <c r="K2007" s="53">
        <f t="shared" si="223"/>
        <v>287104.53186007339</v>
      </c>
      <c r="L2007" s="6"/>
    </row>
    <row r="2008" spans="1:12" ht="14.4">
      <c r="A2008" s="52" t="s">
        <v>41</v>
      </c>
      <c r="B2008" s="52" t="s">
        <v>2885</v>
      </c>
      <c r="C2008" s="52">
        <v>210</v>
      </c>
      <c r="D2008" s="52">
        <v>36.270000000000003</v>
      </c>
      <c r="E2008" s="52">
        <f t="shared" si="217"/>
        <v>27991372.5</v>
      </c>
      <c r="F2008" s="52">
        <f t="shared" si="218"/>
        <v>7616.7000000000007</v>
      </c>
      <c r="G2008" s="52">
        <f t="shared" si="219"/>
        <v>108.175</v>
      </c>
      <c r="H2008" s="53">
        <f t="shared" si="220"/>
        <v>23697842.572780848</v>
      </c>
      <c r="I2008" s="53">
        <f t="shared" si="221"/>
        <v>85.070098454655223</v>
      </c>
      <c r="J2008" s="53">
        <f t="shared" si="222"/>
        <v>24179983.321604438</v>
      </c>
      <c r="K2008" s="53">
        <f t="shared" si="223"/>
        <v>284235.98609672533</v>
      </c>
      <c r="L2008" s="6"/>
    </row>
    <row r="2009" spans="1:12" ht="14.4">
      <c r="A2009" s="52" t="s">
        <v>41</v>
      </c>
      <c r="B2009" s="52" t="s">
        <v>2886</v>
      </c>
      <c r="C2009" s="52">
        <v>210</v>
      </c>
      <c r="D2009" s="52">
        <v>37.92</v>
      </c>
      <c r="E2009" s="52">
        <f t="shared" si="217"/>
        <v>29264760</v>
      </c>
      <c r="F2009" s="52">
        <f t="shared" si="218"/>
        <v>7963.2000000000007</v>
      </c>
      <c r="G2009" s="52">
        <f t="shared" si="219"/>
        <v>108.175</v>
      </c>
      <c r="H2009" s="53">
        <f t="shared" si="220"/>
        <v>23697842.572780848</v>
      </c>
      <c r="I2009" s="53">
        <f t="shared" si="221"/>
        <v>85.861809444120098</v>
      </c>
      <c r="J2009" s="53">
        <f t="shared" si="222"/>
        <v>24179983.321604438</v>
      </c>
      <c r="K2009" s="53">
        <f t="shared" si="223"/>
        <v>281615.11477743852</v>
      </c>
      <c r="L2009" s="6"/>
    </row>
    <row r="2010" spans="1:12" ht="14.4">
      <c r="A2010" s="52" t="s">
        <v>41</v>
      </c>
      <c r="B2010" s="52" t="s">
        <v>2887</v>
      </c>
      <c r="C2010" s="52">
        <v>210</v>
      </c>
      <c r="D2010" s="52">
        <v>39.56</v>
      </c>
      <c r="E2010" s="52">
        <f t="shared" si="217"/>
        <v>30530430</v>
      </c>
      <c r="F2010" s="52">
        <f t="shared" si="218"/>
        <v>8307.6</v>
      </c>
      <c r="G2010" s="52">
        <f t="shared" si="219"/>
        <v>108.175</v>
      </c>
      <c r="H2010" s="53">
        <f t="shared" si="220"/>
        <v>23697842.572780848</v>
      </c>
      <c r="I2010" s="53">
        <f t="shared" si="221"/>
        <v>86.596727844677275</v>
      </c>
      <c r="J2010" s="53">
        <f t="shared" si="222"/>
        <v>24179983.321604438</v>
      </c>
      <c r="K2010" s="53">
        <f t="shared" si="223"/>
        <v>279225.13844835392</v>
      </c>
      <c r="L2010" s="6"/>
    </row>
    <row r="2011" spans="1:12" ht="14.4">
      <c r="A2011" s="52" t="s">
        <v>41</v>
      </c>
      <c r="B2011" s="52" t="s">
        <v>2888</v>
      </c>
      <c r="C2011" s="52">
        <v>210</v>
      </c>
      <c r="D2011" s="52">
        <v>41.21</v>
      </c>
      <c r="E2011" s="52">
        <f t="shared" si="217"/>
        <v>31803817.5</v>
      </c>
      <c r="F2011" s="52">
        <f t="shared" si="218"/>
        <v>8654.1</v>
      </c>
      <c r="G2011" s="52">
        <f t="shared" si="219"/>
        <v>108.175</v>
      </c>
      <c r="H2011" s="53">
        <f t="shared" si="220"/>
        <v>23697842.572780848</v>
      </c>
      <c r="I2011" s="53">
        <f t="shared" si="221"/>
        <v>87.288839486272693</v>
      </c>
      <c r="J2011" s="53">
        <f t="shared" si="222"/>
        <v>24179983.321604438</v>
      </c>
      <c r="K2011" s="53">
        <f t="shared" si="223"/>
        <v>277011.16733722936</v>
      </c>
      <c r="L2011" s="6"/>
    </row>
    <row r="2012" spans="1:12" ht="14.4">
      <c r="A2012" s="52" t="s">
        <v>41</v>
      </c>
      <c r="B2012" s="52" t="s">
        <v>2889</v>
      </c>
      <c r="C2012" s="52">
        <v>210</v>
      </c>
      <c r="D2012" s="52">
        <v>42.86</v>
      </c>
      <c r="E2012" s="52">
        <f t="shared" si="217"/>
        <v>33077204.999999996</v>
      </c>
      <c r="F2012" s="52">
        <f t="shared" si="218"/>
        <v>9000.6</v>
      </c>
      <c r="G2012" s="52">
        <f t="shared" si="219"/>
        <v>108.175</v>
      </c>
      <c r="H2012" s="53">
        <f t="shared" si="220"/>
        <v>23697842.572780848</v>
      </c>
      <c r="I2012" s="53">
        <f t="shared" si="221"/>
        <v>87.937932693269062</v>
      </c>
      <c r="J2012" s="53">
        <f t="shared" si="222"/>
        <v>24179983.321604438</v>
      </c>
      <c r="K2012" s="53">
        <f t="shared" si="223"/>
        <v>274966.47443311138</v>
      </c>
      <c r="L2012" s="6"/>
    </row>
    <row r="2013" spans="1:12" ht="14.4">
      <c r="A2013" s="52" t="s">
        <v>41</v>
      </c>
      <c r="B2013" s="52" t="s">
        <v>2890</v>
      </c>
      <c r="C2013" s="52">
        <v>210</v>
      </c>
      <c r="D2013" s="52">
        <v>44.51</v>
      </c>
      <c r="E2013" s="52">
        <f t="shared" si="217"/>
        <v>34350592.5</v>
      </c>
      <c r="F2013" s="52">
        <f t="shared" si="218"/>
        <v>9347.1</v>
      </c>
      <c r="G2013" s="52">
        <f t="shared" si="219"/>
        <v>108.175</v>
      </c>
      <c r="H2013" s="53">
        <f t="shared" si="220"/>
        <v>23697842.572780848</v>
      </c>
      <c r="I2013" s="53">
        <f t="shared" si="221"/>
        <v>88.547897316332055</v>
      </c>
      <c r="J2013" s="53">
        <f t="shared" si="222"/>
        <v>24179983.321604438</v>
      </c>
      <c r="K2013" s="53">
        <f t="shared" si="223"/>
        <v>273072.36032068497</v>
      </c>
      <c r="L2013" s="6"/>
    </row>
    <row r="2014" spans="1:12" ht="14.4">
      <c r="A2014" s="52" t="s">
        <v>41</v>
      </c>
      <c r="B2014" s="52" t="s">
        <v>2891</v>
      </c>
      <c r="C2014" s="52">
        <v>210</v>
      </c>
      <c r="D2014" s="52">
        <v>46.16</v>
      </c>
      <c r="E2014" s="52">
        <f t="shared" si="217"/>
        <v>35623979.999999993</v>
      </c>
      <c r="F2014" s="52">
        <f t="shared" si="218"/>
        <v>9693.5999999999985</v>
      </c>
      <c r="G2014" s="52">
        <f t="shared" si="219"/>
        <v>108.175</v>
      </c>
      <c r="H2014" s="53">
        <f t="shared" si="220"/>
        <v>23697842.572780848</v>
      </c>
      <c r="I2014" s="53">
        <f t="shared" si="221"/>
        <v>89.122167952582785</v>
      </c>
      <c r="J2014" s="53">
        <f t="shared" si="222"/>
        <v>24179983.321604438</v>
      </c>
      <c r="K2014" s="53">
        <f t="shared" si="223"/>
        <v>271312.78196092957</v>
      </c>
      <c r="L2014" s="6"/>
    </row>
    <row r="2015" spans="1:12" ht="14.4">
      <c r="A2015" s="52" t="s">
        <v>41</v>
      </c>
      <c r="B2015" s="52" t="s">
        <v>2892</v>
      </c>
      <c r="C2015" s="52">
        <v>210</v>
      </c>
      <c r="D2015" s="52">
        <v>47.81</v>
      </c>
      <c r="E2015" s="52">
        <f t="shared" si="217"/>
        <v>36897367.5</v>
      </c>
      <c r="F2015" s="52">
        <f t="shared" si="218"/>
        <v>10040.1</v>
      </c>
      <c r="G2015" s="52">
        <f t="shared" si="219"/>
        <v>108.175</v>
      </c>
      <c r="H2015" s="53">
        <f t="shared" si="220"/>
        <v>23697842.572780848</v>
      </c>
      <c r="I2015" s="53">
        <f t="shared" si="221"/>
        <v>89.663788653758616</v>
      </c>
      <c r="J2015" s="53">
        <f t="shared" si="222"/>
        <v>24179983.321604438</v>
      </c>
      <c r="K2015" s="53">
        <f t="shared" si="223"/>
        <v>269673.89717354794</v>
      </c>
      <c r="L2015" s="6"/>
    </row>
    <row r="2016" spans="1:12" ht="14.4">
      <c r="A2016" s="52" t="s">
        <v>41</v>
      </c>
      <c r="B2016" s="52" t="s">
        <v>2893</v>
      </c>
      <c r="C2016" s="52">
        <v>210</v>
      </c>
      <c r="D2016" s="52">
        <v>49.46</v>
      </c>
      <c r="E2016" s="52">
        <f t="shared" si="217"/>
        <v>38170754.999999993</v>
      </c>
      <c r="F2016" s="52">
        <f t="shared" si="218"/>
        <v>10386.6</v>
      </c>
      <c r="G2016" s="52">
        <f t="shared" si="219"/>
        <v>108.175</v>
      </c>
      <c r="H2016" s="53">
        <f t="shared" si="220"/>
        <v>23697842.572780848</v>
      </c>
      <c r="I2016" s="53">
        <f t="shared" si="221"/>
        <v>90.175466902577526</v>
      </c>
      <c r="J2016" s="53">
        <f t="shared" si="222"/>
        <v>24179983.321604438</v>
      </c>
      <c r="K2016" s="53">
        <f t="shared" si="223"/>
        <v>268143.69974626979</v>
      </c>
      <c r="L2016" s="6"/>
    </row>
    <row r="2017" spans="1:12" ht="14.4">
      <c r="A2017" s="52" t="s">
        <v>41</v>
      </c>
      <c r="B2017" s="52" t="s">
        <v>2894</v>
      </c>
      <c r="C2017" s="52">
        <v>210</v>
      </c>
      <c r="D2017" s="52">
        <v>51.1</v>
      </c>
      <c r="E2017" s="52">
        <f t="shared" si="217"/>
        <v>39436424.999999993</v>
      </c>
      <c r="F2017" s="52">
        <f t="shared" si="218"/>
        <v>10731</v>
      </c>
      <c r="G2017" s="52">
        <f t="shared" si="219"/>
        <v>108.175</v>
      </c>
      <c r="H2017" s="53">
        <f t="shared" si="220"/>
        <v>23697842.572780848</v>
      </c>
      <c r="I2017" s="53">
        <f t="shared" si="221"/>
        <v>90.656763083674264</v>
      </c>
      <c r="J2017" s="53">
        <f t="shared" si="222"/>
        <v>24179983.321604438</v>
      </c>
      <c r="K2017" s="53">
        <f t="shared" si="223"/>
        <v>266720.12654242717</v>
      </c>
      <c r="L2017" s="6"/>
    </row>
    <row r="2018" spans="1:12" ht="14.4">
      <c r="A2018" s="52" t="s">
        <v>41</v>
      </c>
      <c r="B2018" s="52" t="s">
        <v>2895</v>
      </c>
      <c r="C2018" s="52">
        <v>210</v>
      </c>
      <c r="D2018" s="52">
        <v>52.75</v>
      </c>
      <c r="E2018" s="52">
        <f t="shared" si="217"/>
        <v>40709812.5</v>
      </c>
      <c r="F2018" s="52">
        <f t="shared" si="218"/>
        <v>11077.5</v>
      </c>
      <c r="G2018" s="52">
        <f t="shared" si="219"/>
        <v>108.175</v>
      </c>
      <c r="H2018" s="53">
        <f t="shared" si="220"/>
        <v>23697842.572780848</v>
      </c>
      <c r="I2018" s="53">
        <f t="shared" si="221"/>
        <v>91.115699470594933</v>
      </c>
      <c r="J2018" s="53">
        <f t="shared" si="222"/>
        <v>24179983.321604438</v>
      </c>
      <c r="K2018" s="53">
        <f t="shared" si="223"/>
        <v>265376.69646500226</v>
      </c>
      <c r="L2018" s="6"/>
    </row>
    <row r="2019" spans="1:12" ht="14.4">
      <c r="A2019" s="52" t="s">
        <v>41</v>
      </c>
      <c r="B2019" s="52" t="s">
        <v>2896</v>
      </c>
      <c r="C2019" s="52">
        <v>210</v>
      </c>
      <c r="D2019" s="52">
        <v>54.4</v>
      </c>
      <c r="E2019" s="52">
        <f t="shared" si="217"/>
        <v>41983200</v>
      </c>
      <c r="F2019" s="52">
        <f t="shared" si="218"/>
        <v>11424</v>
      </c>
      <c r="G2019" s="52">
        <f t="shared" si="219"/>
        <v>108.175</v>
      </c>
      <c r="H2019" s="53">
        <f t="shared" si="220"/>
        <v>23697842.572780848</v>
      </c>
      <c r="I2019" s="53">
        <f t="shared" si="221"/>
        <v>91.551203630025014</v>
      </c>
      <c r="J2019" s="53">
        <f t="shared" si="222"/>
        <v>24179983.321604438</v>
      </c>
      <c r="K2019" s="53">
        <f t="shared" si="223"/>
        <v>264114.31377046806</v>
      </c>
      <c r="L2019" s="6"/>
    </row>
    <row r="2020" spans="1:12" ht="14.4">
      <c r="A2020" s="52" t="s">
        <v>41</v>
      </c>
      <c r="B2020" s="52" t="s">
        <v>2897</v>
      </c>
      <c r="C2020" s="52">
        <v>210</v>
      </c>
      <c r="D2020" s="52">
        <v>56.05</v>
      </c>
      <c r="E2020" s="52">
        <f t="shared" si="217"/>
        <v>43256587.499999993</v>
      </c>
      <c r="F2020" s="52">
        <f t="shared" si="218"/>
        <v>11770.5</v>
      </c>
      <c r="G2020" s="52">
        <f t="shared" si="219"/>
        <v>108.175</v>
      </c>
      <c r="H2020" s="53">
        <f t="shared" si="220"/>
        <v>23697842.572780848</v>
      </c>
      <c r="I2020" s="53">
        <f t="shared" si="221"/>
        <v>91.965025481335132</v>
      </c>
      <c r="J2020" s="53">
        <f t="shared" si="222"/>
        <v>24179983.321604438</v>
      </c>
      <c r="K2020" s="53">
        <f t="shared" si="223"/>
        <v>262925.85898877302</v>
      </c>
      <c r="L2020" s="6"/>
    </row>
    <row r="2021" spans="1:12" ht="14.4">
      <c r="A2021" s="52" t="s">
        <v>41</v>
      </c>
      <c r="B2021" s="52" t="s">
        <v>2898</v>
      </c>
      <c r="C2021" s="52">
        <v>210</v>
      </c>
      <c r="D2021" s="52">
        <v>57.7</v>
      </c>
      <c r="E2021" s="52">
        <f t="shared" si="217"/>
        <v>44529975</v>
      </c>
      <c r="F2021" s="52">
        <f t="shared" si="218"/>
        <v>12117</v>
      </c>
      <c r="G2021" s="52">
        <f t="shared" si="219"/>
        <v>108.175</v>
      </c>
      <c r="H2021" s="53">
        <f t="shared" si="220"/>
        <v>23697842.572780848</v>
      </c>
      <c r="I2021" s="53">
        <f t="shared" si="221"/>
        <v>92.358744930725265</v>
      </c>
      <c r="J2021" s="53">
        <f t="shared" si="222"/>
        <v>24179983.321604438</v>
      </c>
      <c r="K2021" s="53">
        <f t="shared" si="223"/>
        <v>261805.02279173359</v>
      </c>
      <c r="L2021" s="6"/>
    </row>
    <row r="2022" spans="1:12" ht="14.4">
      <c r="A2022" s="52" t="s">
        <v>41</v>
      </c>
      <c r="B2022" s="52" t="s">
        <v>2899</v>
      </c>
      <c r="C2022" s="52">
        <v>210</v>
      </c>
      <c r="D2022" s="52">
        <v>59.35</v>
      </c>
      <c r="E2022" s="52">
        <f t="shared" si="217"/>
        <v>45803362.499999993</v>
      </c>
      <c r="F2022" s="52">
        <f t="shared" si="218"/>
        <v>12463.5</v>
      </c>
      <c r="G2022" s="52">
        <f t="shared" si="219"/>
        <v>108.175</v>
      </c>
      <c r="H2022" s="53">
        <f t="shared" si="220"/>
        <v>23697842.572780848</v>
      </c>
      <c r="I2022" s="53">
        <f t="shared" si="221"/>
        <v>92.733792028634326</v>
      </c>
      <c r="J2022" s="53">
        <f t="shared" si="222"/>
        <v>24179983.321604438</v>
      </c>
      <c r="K2022" s="53">
        <f t="shared" si="223"/>
        <v>260746.19394554841</v>
      </c>
      <c r="L2022" s="6"/>
    </row>
    <row r="2023" spans="1:12" ht="14.4">
      <c r="A2023" s="52" t="s">
        <v>41</v>
      </c>
      <c r="B2023" s="52" t="s">
        <v>2900</v>
      </c>
      <c r="C2023" s="52">
        <v>210</v>
      </c>
      <c r="D2023" s="52">
        <v>60.99</v>
      </c>
      <c r="E2023" s="52">
        <f t="shared" si="217"/>
        <v>47069032.499999993</v>
      </c>
      <c r="F2023" s="52">
        <f t="shared" si="218"/>
        <v>12807.9</v>
      </c>
      <c r="G2023" s="52">
        <f t="shared" si="219"/>
        <v>108.175</v>
      </c>
      <c r="H2023" s="53">
        <f t="shared" si="220"/>
        <v>23697842.572780848</v>
      </c>
      <c r="I2023" s="53">
        <f t="shared" si="221"/>
        <v>93.089346529210033</v>
      </c>
      <c r="J2023" s="53">
        <f t="shared" si="222"/>
        <v>24179983.321604438</v>
      </c>
      <c r="K2023" s="53">
        <f t="shared" si="223"/>
        <v>259750.27458181934</v>
      </c>
      <c r="L2023" s="6"/>
    </row>
    <row r="2024" spans="1:12" ht="14.4">
      <c r="A2024" s="52" t="s">
        <v>41</v>
      </c>
      <c r="B2024" s="52" t="s">
        <v>2901</v>
      </c>
      <c r="C2024" s="52">
        <v>210</v>
      </c>
      <c r="D2024" s="52">
        <v>62.64</v>
      </c>
      <c r="E2024" s="52">
        <f t="shared" si="217"/>
        <v>48342420</v>
      </c>
      <c r="F2024" s="52">
        <f t="shared" si="218"/>
        <v>13154.4</v>
      </c>
      <c r="G2024" s="52">
        <f t="shared" si="219"/>
        <v>108.175</v>
      </c>
      <c r="H2024" s="53">
        <f t="shared" si="220"/>
        <v>23697842.572780848</v>
      </c>
      <c r="I2024" s="53">
        <f t="shared" si="221"/>
        <v>93.430918885439013</v>
      </c>
      <c r="J2024" s="53">
        <f t="shared" si="222"/>
        <v>24179983.321604438</v>
      </c>
      <c r="K2024" s="53">
        <f t="shared" si="223"/>
        <v>258800.65839075067</v>
      </c>
      <c r="L2024" s="6"/>
    </row>
    <row r="2025" spans="1:12" ht="14.4">
      <c r="A2025" s="52" t="s">
        <v>41</v>
      </c>
      <c r="B2025" s="52" t="s">
        <v>2902</v>
      </c>
      <c r="C2025" s="52">
        <v>210</v>
      </c>
      <c r="D2025" s="52">
        <v>64.290000000000006</v>
      </c>
      <c r="E2025" s="52">
        <f t="shared" si="217"/>
        <v>49615807.5</v>
      </c>
      <c r="F2025" s="52">
        <f t="shared" si="218"/>
        <v>13500.900000000001</v>
      </c>
      <c r="G2025" s="52">
        <f t="shared" si="219"/>
        <v>108.175</v>
      </c>
      <c r="H2025" s="53">
        <f t="shared" si="220"/>
        <v>23697842.572780848</v>
      </c>
      <c r="I2025" s="53">
        <f t="shared" si="221"/>
        <v>93.757365816546454</v>
      </c>
      <c r="J2025" s="53">
        <f t="shared" si="222"/>
        <v>24179983.321604438</v>
      </c>
      <c r="K2025" s="53">
        <f t="shared" si="223"/>
        <v>257899.55926147741</v>
      </c>
      <c r="L2025" s="6"/>
    </row>
    <row r="2026" spans="1:12" ht="14.4">
      <c r="A2026" s="52" t="s">
        <v>41</v>
      </c>
      <c r="B2026" s="52" t="s">
        <v>2903</v>
      </c>
      <c r="C2026" s="52">
        <v>210</v>
      </c>
      <c r="D2026" s="52">
        <v>65.94</v>
      </c>
      <c r="E2026" s="52">
        <f t="shared" si="217"/>
        <v>50889194.999999993</v>
      </c>
      <c r="F2026" s="52">
        <f t="shared" si="218"/>
        <v>13847.4</v>
      </c>
      <c r="G2026" s="52">
        <f t="shared" si="219"/>
        <v>108.175</v>
      </c>
      <c r="H2026" s="53">
        <f t="shared" si="220"/>
        <v>23697842.572780848</v>
      </c>
      <c r="I2026" s="53">
        <f t="shared" si="221"/>
        <v>94.0696702307485</v>
      </c>
      <c r="J2026" s="53">
        <f t="shared" si="222"/>
        <v>24179983.321604438</v>
      </c>
      <c r="K2026" s="53">
        <f t="shared" si="223"/>
        <v>257043.35161686089</v>
      </c>
      <c r="L2026" s="6"/>
    </row>
    <row r="2027" spans="1:12" ht="14.4">
      <c r="A2027" s="52" t="s">
        <v>41</v>
      </c>
      <c r="B2027" s="52" t="s">
        <v>2904</v>
      </c>
      <c r="C2027" s="52">
        <v>210</v>
      </c>
      <c r="D2027" s="52">
        <v>67.59</v>
      </c>
      <c r="E2027" s="52">
        <f t="shared" si="217"/>
        <v>52162582.5</v>
      </c>
      <c r="F2027" s="52">
        <f t="shared" si="218"/>
        <v>14193.900000000001</v>
      </c>
      <c r="G2027" s="52">
        <f t="shared" si="219"/>
        <v>108.175</v>
      </c>
      <c r="H2027" s="53">
        <f t="shared" si="220"/>
        <v>23697842.572780848</v>
      </c>
      <c r="I2027" s="53">
        <f t="shared" si="221"/>
        <v>94.368731677712972</v>
      </c>
      <c r="J2027" s="53">
        <f t="shared" si="222"/>
        <v>24179983.321604438</v>
      </c>
      <c r="K2027" s="53">
        <f t="shared" si="223"/>
        <v>256228.76234242125</v>
      </c>
      <c r="L2027" s="6"/>
    </row>
    <row r="2028" spans="1:12" ht="14.4">
      <c r="A2028" s="52" t="s">
        <v>41</v>
      </c>
      <c r="B2028" s="52" t="s">
        <v>2905</v>
      </c>
      <c r="C2028" s="52">
        <v>210</v>
      </c>
      <c r="D2028" s="52">
        <v>69.239999999999995</v>
      </c>
      <c r="E2028" s="52">
        <f t="shared" si="217"/>
        <v>53435969.999999993</v>
      </c>
      <c r="F2028" s="52">
        <f t="shared" si="218"/>
        <v>14540.4</v>
      </c>
      <c r="G2028" s="52">
        <f t="shared" si="219"/>
        <v>108.175</v>
      </c>
      <c r="H2028" s="53">
        <f t="shared" si="220"/>
        <v>23697842.572780848</v>
      </c>
      <c r="I2028" s="53">
        <f t="shared" si="221"/>
        <v>94.655375001937259</v>
      </c>
      <c r="J2028" s="53">
        <f t="shared" si="222"/>
        <v>24179983.321604438</v>
      </c>
      <c r="K2028" s="53">
        <f t="shared" si="223"/>
        <v>255452.82897151439</v>
      </c>
      <c r="L2028" s="6"/>
    </row>
    <row r="2029" spans="1:12" ht="14.4">
      <c r="A2029" s="52" t="s">
        <v>41</v>
      </c>
      <c r="B2029" s="52" t="s">
        <v>2906</v>
      </c>
      <c r="C2029" s="52">
        <v>210</v>
      </c>
      <c r="D2029" s="52">
        <v>70.89</v>
      </c>
      <c r="E2029" s="52">
        <f t="shared" si="217"/>
        <v>54709357.5</v>
      </c>
      <c r="F2029" s="52">
        <f t="shared" si="218"/>
        <v>14886.9</v>
      </c>
      <c r="G2029" s="52">
        <f t="shared" si="219"/>
        <v>108.175</v>
      </c>
      <c r="H2029" s="53">
        <f t="shared" si="220"/>
        <v>23697842.572780848</v>
      </c>
      <c r="I2029" s="53">
        <f t="shared" si="221"/>
        <v>94.93035794009181</v>
      </c>
      <c r="J2029" s="53">
        <f t="shared" si="222"/>
        <v>24179983.321604438</v>
      </c>
      <c r="K2029" s="53">
        <f t="shared" si="223"/>
        <v>254712.86368543797</v>
      </c>
      <c r="L2029" s="6"/>
    </row>
    <row r="2030" spans="1:12" ht="14.4">
      <c r="A2030" s="52" t="s">
        <v>41</v>
      </c>
      <c r="B2030" s="52" t="s">
        <v>2907</v>
      </c>
      <c r="C2030" s="52">
        <v>210</v>
      </c>
      <c r="D2030" s="52">
        <v>72.53</v>
      </c>
      <c r="E2030" s="52">
        <f t="shared" si="217"/>
        <v>55975027.5</v>
      </c>
      <c r="F2030" s="52">
        <f t="shared" si="218"/>
        <v>15231.300000000001</v>
      </c>
      <c r="G2030" s="52">
        <f t="shared" si="219"/>
        <v>108.175</v>
      </c>
      <c r="H2030" s="53">
        <f t="shared" si="220"/>
        <v>23697842.572780848</v>
      </c>
      <c r="I2030" s="53">
        <f t="shared" si="221"/>
        <v>95.192809396723646</v>
      </c>
      <c r="J2030" s="53">
        <f t="shared" si="222"/>
        <v>24179983.321604438</v>
      </c>
      <c r="K2030" s="53">
        <f t="shared" si="223"/>
        <v>254010.60725955071</v>
      </c>
      <c r="L2030" s="6"/>
    </row>
    <row r="2031" spans="1:12" ht="14.4">
      <c r="A2031" s="52" t="s">
        <v>41</v>
      </c>
      <c r="B2031" s="52" t="s">
        <v>2908</v>
      </c>
      <c r="C2031" s="52">
        <v>210</v>
      </c>
      <c r="D2031" s="52">
        <v>74.180000000000007</v>
      </c>
      <c r="E2031" s="52">
        <f t="shared" si="217"/>
        <v>57248415</v>
      </c>
      <c r="F2031" s="52">
        <f t="shared" si="218"/>
        <v>15577.800000000001</v>
      </c>
      <c r="G2031" s="52">
        <f t="shared" si="219"/>
        <v>108.175</v>
      </c>
      <c r="H2031" s="53">
        <f t="shared" si="220"/>
        <v>23697842.572780848</v>
      </c>
      <c r="I2031" s="53">
        <f t="shared" si="221"/>
        <v>95.446569712518922</v>
      </c>
      <c r="J2031" s="53">
        <f t="shared" si="222"/>
        <v>24179983.321604438</v>
      </c>
      <c r="K2031" s="53">
        <f t="shared" si="223"/>
        <v>253335.2785169078</v>
      </c>
      <c r="L2031" s="6"/>
    </row>
    <row r="2032" spans="1:12" ht="14.4">
      <c r="A2032" s="52" t="s">
        <v>41</v>
      </c>
      <c r="B2032" s="52" t="s">
        <v>2909</v>
      </c>
      <c r="C2032" s="52">
        <v>220</v>
      </c>
      <c r="D2032" s="52">
        <v>1.7270000000000001</v>
      </c>
      <c r="E2032" s="52">
        <f t="shared" si="217"/>
        <v>1532424.6666666667</v>
      </c>
      <c r="F2032" s="52">
        <f t="shared" si="218"/>
        <v>379.94</v>
      </c>
      <c r="G2032" s="52">
        <f t="shared" si="219"/>
        <v>113.175</v>
      </c>
      <c r="H2032" s="53">
        <f t="shared" si="220"/>
        <v>26007853.871046994</v>
      </c>
      <c r="I2032" s="53">
        <f t="shared" si="221"/>
        <v>19.701809522108189</v>
      </c>
      <c r="J2032" s="53">
        <f t="shared" si="222"/>
        <v>26489994.619870584</v>
      </c>
      <c r="K2032" s="53">
        <f t="shared" si="223"/>
        <v>1344546.2758202541</v>
      </c>
      <c r="L2032" s="6"/>
    </row>
    <row r="2033" spans="1:12" ht="14.4">
      <c r="A2033" s="52" t="s">
        <v>41</v>
      </c>
      <c r="B2033" s="52" t="s">
        <v>2910</v>
      </c>
      <c r="C2033" s="52">
        <v>220</v>
      </c>
      <c r="D2033" s="52">
        <v>3.4540000000000002</v>
      </c>
      <c r="E2033" s="52">
        <f t="shared" si="217"/>
        <v>3064849.3333333335</v>
      </c>
      <c r="F2033" s="52">
        <f t="shared" si="218"/>
        <v>759.88</v>
      </c>
      <c r="G2033" s="52">
        <f t="shared" si="219"/>
        <v>113.175</v>
      </c>
      <c r="H2033" s="53">
        <f t="shared" si="220"/>
        <v>26007853.871046994</v>
      </c>
      <c r="I2033" s="53">
        <f t="shared" si="221"/>
        <v>31.911187283917062</v>
      </c>
      <c r="J2033" s="53">
        <f t="shared" si="222"/>
        <v>26489994.619870584</v>
      </c>
      <c r="K2033" s="53">
        <f t="shared" si="223"/>
        <v>830116.23429070262</v>
      </c>
      <c r="L2033" s="6"/>
    </row>
    <row r="2034" spans="1:12" ht="14.4">
      <c r="A2034" s="52" t="s">
        <v>41</v>
      </c>
      <c r="B2034" s="52" t="s">
        <v>2911</v>
      </c>
      <c r="C2034" s="52">
        <v>220</v>
      </c>
      <c r="D2034" s="52">
        <v>5.181</v>
      </c>
      <c r="E2034" s="52">
        <f t="shared" si="217"/>
        <v>4597274</v>
      </c>
      <c r="F2034" s="52">
        <f t="shared" si="218"/>
        <v>1139.82</v>
      </c>
      <c r="G2034" s="52">
        <f t="shared" si="219"/>
        <v>113.175</v>
      </c>
      <c r="H2034" s="53">
        <f t="shared" si="220"/>
        <v>26007853.871046994</v>
      </c>
      <c r="I2034" s="53">
        <f t="shared" si="221"/>
        <v>41.299496106665963</v>
      </c>
      <c r="J2034" s="53">
        <f t="shared" si="222"/>
        <v>26489994.619870584</v>
      </c>
      <c r="K2034" s="53">
        <f t="shared" si="223"/>
        <v>641412.05382878648</v>
      </c>
      <c r="L2034" s="6"/>
    </row>
    <row r="2035" spans="1:12" ht="14.4">
      <c r="A2035" s="52" t="s">
        <v>41</v>
      </c>
      <c r="B2035" s="52" t="s">
        <v>2912</v>
      </c>
      <c r="C2035" s="52">
        <v>220</v>
      </c>
      <c r="D2035" s="52">
        <v>6.98</v>
      </c>
      <c r="E2035" s="52">
        <f t="shared" si="217"/>
        <v>6193586.666666667</v>
      </c>
      <c r="F2035" s="52">
        <f t="shared" si="218"/>
        <v>1535.6000000000001</v>
      </c>
      <c r="G2035" s="52">
        <f t="shared" si="219"/>
        <v>113.175</v>
      </c>
      <c r="H2035" s="53">
        <f t="shared" si="220"/>
        <v>26007853.871046994</v>
      </c>
      <c r="I2035" s="53">
        <f t="shared" si="221"/>
        <v>49.020219946578962</v>
      </c>
      <c r="J2035" s="53">
        <f t="shared" si="222"/>
        <v>26489994.619870584</v>
      </c>
      <c r="K2035" s="53">
        <f t="shared" si="223"/>
        <v>540389.14245465922</v>
      </c>
      <c r="L2035" s="6"/>
    </row>
    <row r="2036" spans="1:12" ht="14.4">
      <c r="A2036" s="52" t="s">
        <v>41</v>
      </c>
      <c r="B2036" s="52" t="s">
        <v>2913</v>
      </c>
      <c r="C2036" s="52">
        <v>220</v>
      </c>
      <c r="D2036" s="52">
        <v>8.6349999999999998</v>
      </c>
      <c r="E2036" s="52">
        <f t="shared" si="217"/>
        <v>7662123.3333333321</v>
      </c>
      <c r="F2036" s="52">
        <f t="shared" si="218"/>
        <v>1899.7</v>
      </c>
      <c r="G2036" s="52">
        <f t="shared" si="219"/>
        <v>113.175</v>
      </c>
      <c r="H2036" s="53">
        <f t="shared" si="220"/>
        <v>26007853.871046994</v>
      </c>
      <c r="I2036" s="53">
        <f t="shared" si="221"/>
        <v>54.789830462533644</v>
      </c>
      <c r="J2036" s="53">
        <f t="shared" si="222"/>
        <v>26489994.619870584</v>
      </c>
      <c r="K2036" s="53">
        <f t="shared" si="223"/>
        <v>483483.78515215445</v>
      </c>
      <c r="L2036" s="6"/>
    </row>
    <row r="2037" spans="1:12" ht="14.4">
      <c r="A2037" s="52" t="s">
        <v>41</v>
      </c>
      <c r="B2037" s="52" t="s">
        <v>2914</v>
      </c>
      <c r="C2037" s="52">
        <v>220</v>
      </c>
      <c r="D2037" s="52">
        <v>10.36</v>
      </c>
      <c r="E2037" s="52">
        <f t="shared" si="217"/>
        <v>9192773.3333333321</v>
      </c>
      <c r="F2037" s="52">
        <f t="shared" si="218"/>
        <v>2279.1999999999998</v>
      </c>
      <c r="G2037" s="52">
        <f t="shared" si="219"/>
        <v>113.175</v>
      </c>
      <c r="H2037" s="53">
        <f t="shared" si="220"/>
        <v>26007853.871046994</v>
      </c>
      <c r="I2037" s="53">
        <f t="shared" si="221"/>
        <v>59.793613043841106</v>
      </c>
      <c r="J2037" s="53">
        <f t="shared" si="222"/>
        <v>26489994.619870584</v>
      </c>
      <c r="K2037" s="53">
        <f t="shared" si="223"/>
        <v>443023.81594582571</v>
      </c>
      <c r="L2037" s="6"/>
    </row>
    <row r="2038" spans="1:12" ht="14.4">
      <c r="A2038" s="52" t="s">
        <v>41</v>
      </c>
      <c r="B2038" s="52" t="s">
        <v>2915</v>
      </c>
      <c r="C2038" s="52">
        <v>220</v>
      </c>
      <c r="D2038" s="52">
        <v>12.09</v>
      </c>
      <c r="E2038" s="52">
        <f t="shared" si="217"/>
        <v>10727859.999999998</v>
      </c>
      <c r="F2038" s="52">
        <f t="shared" si="218"/>
        <v>2659.8</v>
      </c>
      <c r="G2038" s="52">
        <f t="shared" si="219"/>
        <v>113.175</v>
      </c>
      <c r="H2038" s="53">
        <f t="shared" si="220"/>
        <v>26007853.871046994</v>
      </c>
      <c r="I2038" s="53">
        <f t="shared" si="221"/>
        <v>64.018667959955238</v>
      </c>
      <c r="J2038" s="53">
        <f t="shared" si="222"/>
        <v>26489994.619870584</v>
      </c>
      <c r="K2038" s="53">
        <f t="shared" si="223"/>
        <v>413785.47014506027</v>
      </c>
      <c r="L2038" s="6"/>
    </row>
    <row r="2039" spans="1:12" ht="14.4">
      <c r="A2039" s="52" t="s">
        <v>41</v>
      </c>
      <c r="B2039" s="52" t="s">
        <v>2916</v>
      </c>
      <c r="C2039" s="52">
        <v>220</v>
      </c>
      <c r="D2039" s="52">
        <v>13.82</v>
      </c>
      <c r="E2039" s="52">
        <f t="shared" si="217"/>
        <v>12262946.666666666</v>
      </c>
      <c r="F2039" s="52">
        <f t="shared" si="218"/>
        <v>3040.4</v>
      </c>
      <c r="G2039" s="52">
        <f t="shared" si="219"/>
        <v>113.175</v>
      </c>
      <c r="H2039" s="53">
        <f t="shared" si="220"/>
        <v>26007853.871046994</v>
      </c>
      <c r="I2039" s="53">
        <f t="shared" si="221"/>
        <v>67.623962708143708</v>
      </c>
      <c r="J2039" s="53">
        <f t="shared" si="222"/>
        <v>26489994.619870584</v>
      </c>
      <c r="K2039" s="53">
        <f t="shared" si="223"/>
        <v>391724.96788154787</v>
      </c>
      <c r="L2039" s="6"/>
    </row>
    <row r="2040" spans="1:12" ht="14.4">
      <c r="A2040" s="52" t="s">
        <v>41</v>
      </c>
      <c r="B2040" s="52" t="s">
        <v>2917</v>
      </c>
      <c r="C2040" s="52">
        <v>220</v>
      </c>
      <c r="D2040" s="52">
        <v>15.54</v>
      </c>
      <c r="E2040" s="52">
        <f t="shared" si="217"/>
        <v>13789160</v>
      </c>
      <c r="F2040" s="52">
        <f t="shared" si="218"/>
        <v>3418.7999999999997</v>
      </c>
      <c r="G2040" s="52">
        <f t="shared" si="219"/>
        <v>113.175</v>
      </c>
      <c r="H2040" s="53">
        <f t="shared" si="220"/>
        <v>26007853.871046994</v>
      </c>
      <c r="I2040" s="53">
        <f t="shared" si="221"/>
        <v>70.719776177105373</v>
      </c>
      <c r="J2040" s="53">
        <f t="shared" si="222"/>
        <v>26489994.619870584</v>
      </c>
      <c r="K2040" s="53">
        <f t="shared" si="223"/>
        <v>374576.90128332708</v>
      </c>
      <c r="L2040" s="6"/>
    </row>
    <row r="2041" spans="1:12" ht="14.4">
      <c r="A2041" s="52" t="s">
        <v>41</v>
      </c>
      <c r="B2041" s="52" t="s">
        <v>2918</v>
      </c>
      <c r="C2041" s="52">
        <v>220</v>
      </c>
      <c r="D2041" s="52">
        <v>17.27</v>
      </c>
      <c r="E2041" s="52">
        <f t="shared" si="217"/>
        <v>15324246.666666664</v>
      </c>
      <c r="F2041" s="52">
        <f t="shared" si="218"/>
        <v>3799.4</v>
      </c>
      <c r="G2041" s="52">
        <f t="shared" si="219"/>
        <v>113.175</v>
      </c>
      <c r="H2041" s="53">
        <f t="shared" si="220"/>
        <v>26007853.871046994</v>
      </c>
      <c r="I2041" s="53">
        <f t="shared" si="221"/>
        <v>73.436266674965424</v>
      </c>
      <c r="J2041" s="53">
        <f t="shared" si="222"/>
        <v>26489994.619870584</v>
      </c>
      <c r="K2041" s="53">
        <f t="shared" si="223"/>
        <v>360720.87837903498</v>
      </c>
      <c r="L2041" s="6"/>
    </row>
    <row r="2042" spans="1:12" ht="14.4">
      <c r="A2042" s="52" t="s">
        <v>41</v>
      </c>
      <c r="B2042" s="52" t="s">
        <v>2919</v>
      </c>
      <c r="C2042" s="52">
        <v>220</v>
      </c>
      <c r="D2042" s="52">
        <v>19</v>
      </c>
      <c r="E2042" s="52">
        <f t="shared" si="217"/>
        <v>16859333.333333332</v>
      </c>
      <c r="F2042" s="52">
        <f t="shared" si="218"/>
        <v>4180</v>
      </c>
      <c r="G2042" s="52">
        <f t="shared" si="219"/>
        <v>113.175</v>
      </c>
      <c r="H2042" s="53">
        <f t="shared" si="220"/>
        <v>26007853.871046994</v>
      </c>
      <c r="I2042" s="53">
        <f t="shared" si="221"/>
        <v>75.82603410127831</v>
      </c>
      <c r="J2042" s="53">
        <f t="shared" si="222"/>
        <v>26489994.619870584</v>
      </c>
      <c r="K2042" s="53">
        <f t="shared" si="223"/>
        <v>349352.23678570316</v>
      </c>
      <c r="L2042" s="6"/>
    </row>
    <row r="2043" spans="1:12" ht="14.4">
      <c r="A2043" s="52" t="s">
        <v>41</v>
      </c>
      <c r="B2043" s="52" t="s">
        <v>2920</v>
      </c>
      <c r="C2043" s="52">
        <v>220</v>
      </c>
      <c r="D2043" s="52">
        <v>20.72</v>
      </c>
      <c r="E2043" s="52">
        <f t="shared" si="217"/>
        <v>18385546.666666664</v>
      </c>
      <c r="F2043" s="52">
        <f t="shared" si="218"/>
        <v>4558.3999999999996</v>
      </c>
      <c r="G2043" s="52">
        <f t="shared" si="219"/>
        <v>113.175</v>
      </c>
      <c r="H2043" s="53">
        <f t="shared" si="220"/>
        <v>26007853.871046994</v>
      </c>
      <c r="I2043" s="53">
        <f t="shared" si="221"/>
        <v>77.933123609920841</v>
      </c>
      <c r="J2043" s="53">
        <f t="shared" si="222"/>
        <v>26489994.619870584</v>
      </c>
      <c r="K2043" s="53">
        <f t="shared" si="223"/>
        <v>339906.74815577932</v>
      </c>
      <c r="L2043" s="6"/>
    </row>
    <row r="2044" spans="1:12" ht="14.4">
      <c r="A2044" s="52" t="s">
        <v>41</v>
      </c>
      <c r="B2044" s="52" t="s">
        <v>2921</v>
      </c>
      <c r="C2044" s="52">
        <v>220</v>
      </c>
      <c r="D2044" s="52">
        <v>22.45</v>
      </c>
      <c r="E2044" s="52">
        <f t="shared" si="217"/>
        <v>19920633.333333332</v>
      </c>
      <c r="F2044" s="52">
        <f t="shared" si="218"/>
        <v>4939</v>
      </c>
      <c r="G2044" s="52">
        <f t="shared" si="219"/>
        <v>113.175</v>
      </c>
      <c r="H2044" s="53">
        <f t="shared" si="220"/>
        <v>26007853.871046994</v>
      </c>
      <c r="I2044" s="53">
        <f t="shared" si="221"/>
        <v>79.825515937798613</v>
      </c>
      <c r="J2044" s="53">
        <f t="shared" si="222"/>
        <v>26489994.619870584</v>
      </c>
      <c r="K2044" s="53">
        <f t="shared" si="223"/>
        <v>331848.71163892047</v>
      </c>
      <c r="L2044" s="6"/>
    </row>
    <row r="2045" spans="1:12" ht="14.4">
      <c r="A2045" s="52" t="s">
        <v>41</v>
      </c>
      <c r="B2045" s="52" t="s">
        <v>2922</v>
      </c>
      <c r="C2045" s="52">
        <v>220</v>
      </c>
      <c r="D2045" s="52">
        <v>24.18</v>
      </c>
      <c r="E2045" s="52">
        <f t="shared" si="217"/>
        <v>21455719.999999996</v>
      </c>
      <c r="F2045" s="52">
        <f t="shared" si="218"/>
        <v>5319.6</v>
      </c>
      <c r="G2045" s="52">
        <f t="shared" si="219"/>
        <v>113.175</v>
      </c>
      <c r="H2045" s="53">
        <f t="shared" si="220"/>
        <v>26007853.871046994</v>
      </c>
      <c r="I2045" s="53">
        <f t="shared" si="221"/>
        <v>81.525032582581062</v>
      </c>
      <c r="J2045" s="53">
        <f t="shared" si="222"/>
        <v>26489994.619870584</v>
      </c>
      <c r="K2045" s="53">
        <f t="shared" si="223"/>
        <v>324930.80690323497</v>
      </c>
      <c r="L2045" s="6"/>
    </row>
    <row r="2046" spans="1:12" ht="14.4">
      <c r="A2046" s="52" t="s">
        <v>41</v>
      </c>
      <c r="B2046" s="52" t="s">
        <v>2923</v>
      </c>
      <c r="C2046" s="52">
        <v>220</v>
      </c>
      <c r="D2046" s="52">
        <v>25.91</v>
      </c>
      <c r="E2046" s="52">
        <f t="shared" si="217"/>
        <v>22990806.666666668</v>
      </c>
      <c r="F2046" s="52">
        <f t="shared" si="218"/>
        <v>5700.2</v>
      </c>
      <c r="G2046" s="52">
        <f t="shared" si="219"/>
        <v>113.175</v>
      </c>
      <c r="H2046" s="53">
        <f t="shared" si="220"/>
        <v>26007853.871046994</v>
      </c>
      <c r="I2046" s="53">
        <f t="shared" si="221"/>
        <v>83.059731014710906</v>
      </c>
      <c r="J2046" s="53">
        <f t="shared" si="222"/>
        <v>26489994.619870584</v>
      </c>
      <c r="K2046" s="53">
        <f t="shared" si="223"/>
        <v>318927.04558817891</v>
      </c>
      <c r="L2046" s="6"/>
    </row>
    <row r="2047" spans="1:12" ht="14.4">
      <c r="A2047" s="52" t="s">
        <v>41</v>
      </c>
      <c r="B2047" s="52" t="s">
        <v>2924</v>
      </c>
      <c r="C2047" s="52">
        <v>220</v>
      </c>
      <c r="D2047" s="52">
        <v>27.63</v>
      </c>
      <c r="E2047" s="52">
        <f t="shared" si="217"/>
        <v>24517019.999999996</v>
      </c>
      <c r="F2047" s="52">
        <f t="shared" si="218"/>
        <v>6078.5999999999995</v>
      </c>
      <c r="G2047" s="52">
        <f t="shared" si="219"/>
        <v>113.175</v>
      </c>
      <c r="H2047" s="53">
        <f t="shared" si="220"/>
        <v>26007853.871046994</v>
      </c>
      <c r="I2047" s="53">
        <f t="shared" si="221"/>
        <v>84.44479808512429</v>
      </c>
      <c r="J2047" s="53">
        <f t="shared" si="222"/>
        <v>26489994.619870584</v>
      </c>
      <c r="K2047" s="53">
        <f t="shared" si="223"/>
        <v>313695.9909971889</v>
      </c>
      <c r="L2047" s="6"/>
    </row>
    <row r="2048" spans="1:12" ht="14.4">
      <c r="A2048" s="52" t="s">
        <v>41</v>
      </c>
      <c r="B2048" s="52" t="s">
        <v>2925</v>
      </c>
      <c r="C2048" s="52">
        <v>220</v>
      </c>
      <c r="D2048" s="52">
        <v>29.36</v>
      </c>
      <c r="E2048" s="52">
        <f t="shared" si="217"/>
        <v>26052106.666666664</v>
      </c>
      <c r="F2048" s="52">
        <f t="shared" si="218"/>
        <v>6459.2</v>
      </c>
      <c r="G2048" s="52">
        <f t="shared" si="219"/>
        <v>113.175</v>
      </c>
      <c r="H2048" s="53">
        <f t="shared" si="220"/>
        <v>26007853.871046994</v>
      </c>
      <c r="I2048" s="53">
        <f t="shared" si="221"/>
        <v>85.715082422170013</v>
      </c>
      <c r="J2048" s="53">
        <f t="shared" si="222"/>
        <v>26489994.619870584</v>
      </c>
      <c r="K2048" s="53">
        <f t="shared" si="223"/>
        <v>309047.06466243806</v>
      </c>
      <c r="L2048" s="6"/>
    </row>
    <row r="2049" spans="1:12" ht="14.4">
      <c r="A2049" s="52" t="s">
        <v>41</v>
      </c>
      <c r="B2049" s="52" t="s">
        <v>2926</v>
      </c>
      <c r="C2049" s="52">
        <v>220</v>
      </c>
      <c r="D2049" s="52">
        <v>31.09</v>
      </c>
      <c r="E2049" s="52">
        <f t="shared" si="217"/>
        <v>27587193.333333332</v>
      </c>
      <c r="F2049" s="52">
        <f t="shared" si="218"/>
        <v>6839.8</v>
      </c>
      <c r="G2049" s="52">
        <f t="shared" si="219"/>
        <v>113.175</v>
      </c>
      <c r="H2049" s="53">
        <f t="shared" si="220"/>
        <v>26007853.871046994</v>
      </c>
      <c r="I2049" s="53">
        <f t="shared" si="221"/>
        <v>86.87779368300663</v>
      </c>
      <c r="J2049" s="53">
        <f t="shared" si="222"/>
        <v>26489994.619870584</v>
      </c>
      <c r="K2049" s="53">
        <f t="shared" si="223"/>
        <v>304910.99620376353</v>
      </c>
      <c r="L2049" s="6"/>
    </row>
    <row r="2050" spans="1:12" ht="14.4">
      <c r="A2050" s="52" t="s">
        <v>41</v>
      </c>
      <c r="B2050" s="52" t="s">
        <v>2927</v>
      </c>
      <c r="C2050" s="52">
        <v>220</v>
      </c>
      <c r="D2050" s="52">
        <v>32.81</v>
      </c>
      <c r="E2050" s="52">
        <f t="shared" si="217"/>
        <v>29113406.666666668</v>
      </c>
      <c r="F2050" s="52">
        <f t="shared" si="218"/>
        <v>7218.2000000000007</v>
      </c>
      <c r="G2050" s="52">
        <f t="shared" si="219"/>
        <v>113.175</v>
      </c>
      <c r="H2050" s="53">
        <f t="shared" si="220"/>
        <v>26007853.871046994</v>
      </c>
      <c r="I2050" s="53">
        <f t="shared" si="221"/>
        <v>87.940116001489656</v>
      </c>
      <c r="J2050" s="53">
        <f t="shared" si="222"/>
        <v>26489994.619870584</v>
      </c>
      <c r="K2050" s="53">
        <f t="shared" si="223"/>
        <v>301227.65154667135</v>
      </c>
      <c r="L2050" s="6"/>
    </row>
    <row r="2051" spans="1:12" ht="14.4">
      <c r="A2051" s="52" t="s">
        <v>41</v>
      </c>
      <c r="B2051" s="52" t="s">
        <v>2928</v>
      </c>
      <c r="C2051" s="52">
        <v>220</v>
      </c>
      <c r="D2051" s="52">
        <v>34.54</v>
      </c>
      <c r="E2051" s="52">
        <f t="shared" ref="E2051:E2114" si="224">(1/12)*D2051*(C2051)^3</f>
        <v>30648493.333333328</v>
      </c>
      <c r="F2051" s="52">
        <f t="shared" ref="F2051:F2114" si="225">(C2051*D2051)</f>
        <v>7598.8</v>
      </c>
      <c r="G2051" s="52">
        <f t="shared" ref="G2051:G2114" si="226">($O$5+C2051)/2</f>
        <v>113.175</v>
      </c>
      <c r="H2051" s="53">
        <f t="shared" ref="H2051:H2114" si="227">$R$5+$P$5*(G2051-$I$2)^2</f>
        <v>26007853.871046994</v>
      </c>
      <c r="I2051" s="53">
        <f t="shared" ref="I2051:I2114" si="228">($P$5*$Q$5+F2051*G2051)/(F2051+$P$5)</f>
        <v>88.925416346314933</v>
      </c>
      <c r="J2051" s="53">
        <f t="shared" ref="J2051:J2114" si="229">SUM($S$5+H2051)</f>
        <v>26489994.619870584</v>
      </c>
      <c r="K2051" s="53">
        <f t="shared" ref="K2051:K2114" si="230">J2051/I2051</f>
        <v>297890.0263644178</v>
      </c>
      <c r="L2051" s="6"/>
    </row>
    <row r="2052" spans="1:12" ht="14.4">
      <c r="A2052" s="52" t="s">
        <v>41</v>
      </c>
      <c r="B2052" s="52" t="s">
        <v>2929</v>
      </c>
      <c r="C2052" s="52">
        <v>220</v>
      </c>
      <c r="D2052" s="52">
        <v>36.270000000000003</v>
      </c>
      <c r="E2052" s="52">
        <f t="shared" si="224"/>
        <v>32183580</v>
      </c>
      <c r="F2052" s="52">
        <f t="shared" si="225"/>
        <v>7979.4000000000005</v>
      </c>
      <c r="G2052" s="52">
        <f t="shared" si="226"/>
        <v>113.175</v>
      </c>
      <c r="H2052" s="53">
        <f t="shared" si="227"/>
        <v>26007853.871046994</v>
      </c>
      <c r="I2052" s="53">
        <f t="shared" si="228"/>
        <v>89.836665589378285</v>
      </c>
      <c r="J2052" s="53">
        <f t="shared" si="229"/>
        <v>26489994.619870584</v>
      </c>
      <c r="K2052" s="53">
        <f t="shared" si="230"/>
        <v>294868.40864007524</v>
      </c>
      <c r="L2052" s="6"/>
    </row>
    <row r="2053" spans="1:12" ht="14.4">
      <c r="A2053" s="52" t="s">
        <v>41</v>
      </c>
      <c r="B2053" s="52" t="s">
        <v>2930</v>
      </c>
      <c r="C2053" s="52">
        <v>220</v>
      </c>
      <c r="D2053" s="52">
        <v>37.99</v>
      </c>
      <c r="E2053" s="52">
        <f t="shared" si="224"/>
        <v>33709793.333333336</v>
      </c>
      <c r="F2053" s="52">
        <f t="shared" si="225"/>
        <v>8357.8000000000011</v>
      </c>
      <c r="G2053" s="52">
        <f t="shared" si="226"/>
        <v>113.175</v>
      </c>
      <c r="H2053" s="53">
        <f t="shared" si="227"/>
        <v>26007853.871046994</v>
      </c>
      <c r="I2053" s="53">
        <f t="shared" si="228"/>
        <v>90.677199611600599</v>
      </c>
      <c r="J2053" s="53">
        <f t="shared" si="229"/>
        <v>26489994.619870584</v>
      </c>
      <c r="K2053" s="53">
        <f t="shared" si="230"/>
        <v>292135.12033163453</v>
      </c>
      <c r="L2053" s="6"/>
    </row>
    <row r="2054" spans="1:12" ht="14.4">
      <c r="A2054" s="52" t="s">
        <v>41</v>
      </c>
      <c r="B2054" s="52" t="s">
        <v>2931</v>
      </c>
      <c r="C2054" s="52">
        <v>220</v>
      </c>
      <c r="D2054" s="52">
        <v>39.47</v>
      </c>
      <c r="E2054" s="52">
        <f t="shared" si="224"/>
        <v>35023046.666666664</v>
      </c>
      <c r="F2054" s="52">
        <f t="shared" si="225"/>
        <v>8683.4</v>
      </c>
      <c r="G2054" s="52">
        <f t="shared" si="226"/>
        <v>113.175</v>
      </c>
      <c r="H2054" s="53">
        <f t="shared" si="227"/>
        <v>26007853.871046994</v>
      </c>
      <c r="I2054" s="53">
        <f t="shared" si="228"/>
        <v>91.353445129365113</v>
      </c>
      <c r="J2054" s="53">
        <f t="shared" si="229"/>
        <v>26489994.619870584</v>
      </c>
      <c r="K2054" s="53">
        <f t="shared" si="230"/>
        <v>289972.5848582749</v>
      </c>
      <c r="L2054" s="6"/>
    </row>
    <row r="2055" spans="1:12" ht="14.4">
      <c r="A2055" s="52" t="s">
        <v>41</v>
      </c>
      <c r="B2055" s="52" t="s">
        <v>2932</v>
      </c>
      <c r="C2055" s="52">
        <v>220</v>
      </c>
      <c r="D2055" s="52">
        <v>41.18</v>
      </c>
      <c r="E2055" s="52">
        <f t="shared" si="224"/>
        <v>36540386.666666664</v>
      </c>
      <c r="F2055" s="52">
        <f t="shared" si="225"/>
        <v>9059.6</v>
      </c>
      <c r="G2055" s="52">
        <f t="shared" si="226"/>
        <v>113.175</v>
      </c>
      <c r="H2055" s="53">
        <f t="shared" si="227"/>
        <v>26007853.871046994</v>
      </c>
      <c r="I2055" s="53">
        <f t="shared" si="228"/>
        <v>92.085860736395091</v>
      </c>
      <c r="J2055" s="53">
        <f t="shared" si="229"/>
        <v>26489994.619870584</v>
      </c>
      <c r="K2055" s="53">
        <f t="shared" si="230"/>
        <v>287666.25416795333</v>
      </c>
      <c r="L2055" s="6"/>
    </row>
    <row r="2056" spans="1:12" ht="14.4">
      <c r="A2056" s="52" t="s">
        <v>41</v>
      </c>
      <c r="B2056" s="52" t="s">
        <v>2933</v>
      </c>
      <c r="C2056" s="52">
        <v>220</v>
      </c>
      <c r="D2056" s="52">
        <v>42.9</v>
      </c>
      <c r="E2056" s="52">
        <f t="shared" si="224"/>
        <v>38066600</v>
      </c>
      <c r="F2056" s="52">
        <f t="shared" si="225"/>
        <v>9438</v>
      </c>
      <c r="G2056" s="52">
        <f t="shared" si="226"/>
        <v>113.175</v>
      </c>
      <c r="H2056" s="53">
        <f t="shared" si="227"/>
        <v>26007853.871046994</v>
      </c>
      <c r="I2056" s="53">
        <f t="shared" si="228"/>
        <v>92.774581706366291</v>
      </c>
      <c r="J2056" s="53">
        <f t="shared" si="229"/>
        <v>26489994.619870584</v>
      </c>
      <c r="K2056" s="53">
        <f t="shared" si="230"/>
        <v>285530.73624963389</v>
      </c>
      <c r="L2056" s="6"/>
    </row>
    <row r="2057" spans="1:12" ht="14.4">
      <c r="A2057" s="52" t="s">
        <v>41</v>
      </c>
      <c r="B2057" s="52" t="s">
        <v>2934</v>
      </c>
      <c r="C2057" s="52">
        <v>220</v>
      </c>
      <c r="D2057" s="52">
        <v>44.9</v>
      </c>
      <c r="E2057" s="52">
        <f t="shared" si="224"/>
        <v>39841266.666666664</v>
      </c>
      <c r="F2057" s="52">
        <f t="shared" si="225"/>
        <v>9878</v>
      </c>
      <c r="G2057" s="52">
        <f t="shared" si="226"/>
        <v>113.175</v>
      </c>
      <c r="H2057" s="53">
        <f t="shared" si="227"/>
        <v>26007853.871046994</v>
      </c>
      <c r="I2057" s="53">
        <f t="shared" si="228"/>
        <v>93.52092495814658</v>
      </c>
      <c r="J2057" s="53">
        <f t="shared" si="229"/>
        <v>26489994.619870584</v>
      </c>
      <c r="K2057" s="53">
        <f t="shared" si="230"/>
        <v>283252.05970455974</v>
      </c>
      <c r="L2057" s="6"/>
    </row>
    <row r="2058" spans="1:12" ht="14.4">
      <c r="A2058" s="52" t="s">
        <v>41</v>
      </c>
      <c r="B2058" s="52" t="s">
        <v>2935</v>
      </c>
      <c r="C2058" s="52">
        <v>220</v>
      </c>
      <c r="D2058" s="52">
        <v>46.63</v>
      </c>
      <c r="E2058" s="52">
        <f t="shared" si="224"/>
        <v>41376353.333333336</v>
      </c>
      <c r="F2058" s="52">
        <f t="shared" si="225"/>
        <v>10258.6</v>
      </c>
      <c r="G2058" s="52">
        <f t="shared" si="226"/>
        <v>113.175</v>
      </c>
      <c r="H2058" s="53">
        <f t="shared" si="227"/>
        <v>26007853.871046994</v>
      </c>
      <c r="I2058" s="53">
        <f t="shared" si="228"/>
        <v>94.1238143666382</v>
      </c>
      <c r="J2058" s="53">
        <f t="shared" si="229"/>
        <v>26489994.619870584</v>
      </c>
      <c r="K2058" s="53">
        <f t="shared" si="230"/>
        <v>281437.75088294607</v>
      </c>
      <c r="L2058" s="6"/>
    </row>
    <row r="2059" spans="1:12" ht="14.4">
      <c r="A2059" s="52" t="s">
        <v>41</v>
      </c>
      <c r="B2059" s="52" t="s">
        <v>2936</v>
      </c>
      <c r="C2059" s="52">
        <v>220</v>
      </c>
      <c r="D2059" s="52">
        <v>48.26</v>
      </c>
      <c r="E2059" s="52">
        <f t="shared" si="224"/>
        <v>42822706.666666664</v>
      </c>
      <c r="F2059" s="52">
        <f t="shared" si="225"/>
        <v>10617.199999999999</v>
      </c>
      <c r="G2059" s="52">
        <f t="shared" si="226"/>
        <v>113.175</v>
      </c>
      <c r="H2059" s="53">
        <f t="shared" si="227"/>
        <v>26007853.871046994</v>
      </c>
      <c r="I2059" s="53">
        <f t="shared" si="228"/>
        <v>94.658963197501805</v>
      </c>
      <c r="J2059" s="53">
        <f t="shared" si="229"/>
        <v>26489994.619870584</v>
      </c>
      <c r="K2059" s="53">
        <f t="shared" si="230"/>
        <v>279846.65926036361</v>
      </c>
      <c r="L2059" s="6"/>
    </row>
    <row r="2060" spans="1:12" ht="14.4">
      <c r="A2060" s="52" t="s">
        <v>41</v>
      </c>
      <c r="B2060" s="52" t="s">
        <v>2937</v>
      </c>
      <c r="C2060" s="52">
        <v>220</v>
      </c>
      <c r="D2060" s="52">
        <v>50.08</v>
      </c>
      <c r="E2060" s="52">
        <f t="shared" si="224"/>
        <v>44437653.333333328</v>
      </c>
      <c r="F2060" s="52">
        <f t="shared" si="225"/>
        <v>11017.6</v>
      </c>
      <c r="G2060" s="52">
        <f t="shared" si="226"/>
        <v>113.175</v>
      </c>
      <c r="H2060" s="53">
        <f t="shared" si="227"/>
        <v>26007853.871046994</v>
      </c>
      <c r="I2060" s="53">
        <f t="shared" si="228"/>
        <v>95.222046013106421</v>
      </c>
      <c r="J2060" s="53">
        <f t="shared" si="229"/>
        <v>26489994.619870584</v>
      </c>
      <c r="K2060" s="53">
        <f t="shared" si="230"/>
        <v>278191.82352188154</v>
      </c>
      <c r="L2060" s="6"/>
    </row>
    <row r="2061" spans="1:12" ht="14.4">
      <c r="A2061" s="52" t="s">
        <v>41</v>
      </c>
      <c r="B2061" s="52" t="s">
        <v>2938</v>
      </c>
      <c r="C2061" s="52">
        <v>220</v>
      </c>
      <c r="D2061" s="52">
        <v>51.81</v>
      </c>
      <c r="E2061" s="52">
        <f t="shared" si="224"/>
        <v>45972740</v>
      </c>
      <c r="F2061" s="52">
        <f t="shared" si="225"/>
        <v>11398.2</v>
      </c>
      <c r="G2061" s="52">
        <f t="shared" si="226"/>
        <v>113.175</v>
      </c>
      <c r="H2061" s="53">
        <f t="shared" si="227"/>
        <v>26007853.871046994</v>
      </c>
      <c r="I2061" s="53">
        <f t="shared" si="228"/>
        <v>95.726427181809598</v>
      </c>
      <c r="J2061" s="53">
        <f t="shared" si="229"/>
        <v>26489994.619870584</v>
      </c>
      <c r="K2061" s="53">
        <f t="shared" si="230"/>
        <v>276726.03480289865</v>
      </c>
      <c r="L2061" s="6"/>
    </row>
    <row r="2062" spans="1:12" ht="14.4">
      <c r="A2062" s="52" t="s">
        <v>41</v>
      </c>
      <c r="B2062" s="52" t="s">
        <v>2939</v>
      </c>
      <c r="C2062" s="52">
        <v>220</v>
      </c>
      <c r="D2062" s="52">
        <v>53.54</v>
      </c>
      <c r="E2062" s="52">
        <f t="shared" si="224"/>
        <v>47507826.666666657</v>
      </c>
      <c r="F2062" s="52">
        <f t="shared" si="225"/>
        <v>11778.8</v>
      </c>
      <c r="G2062" s="52">
        <f t="shared" si="226"/>
        <v>113.175</v>
      </c>
      <c r="H2062" s="53">
        <f t="shared" si="227"/>
        <v>26007853.871046994</v>
      </c>
      <c r="I2062" s="53">
        <f t="shared" si="228"/>
        <v>96.203242034877533</v>
      </c>
      <c r="J2062" s="53">
        <f t="shared" si="229"/>
        <v>26489994.619870584</v>
      </c>
      <c r="K2062" s="53">
        <f t="shared" si="230"/>
        <v>275354.48971945146</v>
      </c>
      <c r="L2062" s="6"/>
    </row>
    <row r="2063" spans="1:12" ht="14.4">
      <c r="A2063" s="52" t="s">
        <v>41</v>
      </c>
      <c r="B2063" s="52" t="s">
        <v>2940</v>
      </c>
      <c r="C2063" s="52">
        <v>220</v>
      </c>
      <c r="D2063" s="52">
        <v>55.26</v>
      </c>
      <c r="E2063" s="52">
        <f t="shared" si="224"/>
        <v>49034039.999999993</v>
      </c>
      <c r="F2063" s="52">
        <f t="shared" si="225"/>
        <v>12157.199999999999</v>
      </c>
      <c r="G2063" s="52">
        <f t="shared" si="226"/>
        <v>113.175</v>
      </c>
      <c r="H2063" s="53">
        <f t="shared" si="227"/>
        <v>26007853.871046994</v>
      </c>
      <c r="I2063" s="53">
        <f t="shared" si="228"/>
        <v>96.652149857031645</v>
      </c>
      <c r="J2063" s="53">
        <f t="shared" si="229"/>
        <v>26489994.619870584</v>
      </c>
      <c r="K2063" s="53">
        <f t="shared" si="230"/>
        <v>274075.58609978901</v>
      </c>
      <c r="L2063" s="6"/>
    </row>
    <row r="2064" spans="1:12" ht="14.4">
      <c r="A2064" s="52" t="s">
        <v>41</v>
      </c>
      <c r="B2064" s="52" t="s">
        <v>2941</v>
      </c>
      <c r="C2064" s="52">
        <v>220</v>
      </c>
      <c r="D2064" s="52">
        <v>56.99</v>
      </c>
      <c r="E2064" s="52">
        <f t="shared" si="224"/>
        <v>50569126.666666664</v>
      </c>
      <c r="F2064" s="52">
        <f t="shared" si="225"/>
        <v>12537.800000000001</v>
      </c>
      <c r="G2064" s="52">
        <f t="shared" si="226"/>
        <v>113.175</v>
      </c>
      <c r="H2064" s="53">
        <f t="shared" si="227"/>
        <v>26007853.871046994</v>
      </c>
      <c r="I2064" s="53">
        <f t="shared" si="228"/>
        <v>97.080333412402695</v>
      </c>
      <c r="J2064" s="53">
        <f t="shared" si="229"/>
        <v>26489994.619870584</v>
      </c>
      <c r="K2064" s="53">
        <f t="shared" si="230"/>
        <v>272866.74539259775</v>
      </c>
      <c r="L2064" s="6"/>
    </row>
    <row r="2065" spans="1:12" ht="14.4">
      <c r="A2065" s="52" t="s">
        <v>41</v>
      </c>
      <c r="B2065" s="52" t="s">
        <v>2942</v>
      </c>
      <c r="C2065" s="52">
        <v>220</v>
      </c>
      <c r="D2065" s="52">
        <v>58.72</v>
      </c>
      <c r="E2065" s="52">
        <f t="shared" si="224"/>
        <v>52104213.333333328</v>
      </c>
      <c r="F2065" s="52">
        <f t="shared" si="225"/>
        <v>12918.4</v>
      </c>
      <c r="G2065" s="52">
        <f t="shared" si="226"/>
        <v>113.175</v>
      </c>
      <c r="H2065" s="53">
        <f t="shared" si="227"/>
        <v>26007853.871046994</v>
      </c>
      <c r="I2065" s="53">
        <f t="shared" si="228"/>
        <v>97.486885112117875</v>
      </c>
      <c r="J2065" s="53">
        <f t="shared" si="229"/>
        <v>26489994.619870584</v>
      </c>
      <c r="K2065" s="53">
        <f t="shared" si="230"/>
        <v>271728.80320675881</v>
      </c>
      <c r="L2065" s="6"/>
    </row>
    <row r="2066" spans="1:12" ht="14.4">
      <c r="A2066" s="52" t="s">
        <v>41</v>
      </c>
      <c r="B2066" s="52" t="s">
        <v>2943</v>
      </c>
      <c r="C2066" s="52">
        <v>220</v>
      </c>
      <c r="D2066" s="52">
        <v>60.45</v>
      </c>
      <c r="E2066" s="52">
        <f t="shared" si="224"/>
        <v>53639299.999999993</v>
      </c>
      <c r="F2066" s="52">
        <f t="shared" si="225"/>
        <v>13299</v>
      </c>
      <c r="G2066" s="52">
        <f t="shared" si="226"/>
        <v>113.175</v>
      </c>
      <c r="H2066" s="53">
        <f t="shared" si="227"/>
        <v>26007853.871046994</v>
      </c>
      <c r="I2066" s="53">
        <f t="shared" si="228"/>
        <v>97.873403832247732</v>
      </c>
      <c r="J2066" s="53">
        <f t="shared" si="229"/>
        <v>26489994.619870584</v>
      </c>
      <c r="K2066" s="53">
        <f t="shared" si="230"/>
        <v>270655.69994146412</v>
      </c>
      <c r="L2066" s="6"/>
    </row>
    <row r="2067" spans="1:12" ht="14.4">
      <c r="A2067" s="52" t="s">
        <v>41</v>
      </c>
      <c r="B2067" s="52" t="s">
        <v>2944</v>
      </c>
      <c r="C2067" s="52">
        <v>220</v>
      </c>
      <c r="D2067" s="52">
        <v>62.17</v>
      </c>
      <c r="E2067" s="52">
        <f t="shared" si="224"/>
        <v>55165513.333333328</v>
      </c>
      <c r="F2067" s="52">
        <f t="shared" si="225"/>
        <v>13677.4</v>
      </c>
      <c r="G2067" s="52">
        <f t="shared" si="226"/>
        <v>113.175</v>
      </c>
      <c r="H2067" s="53">
        <f t="shared" si="227"/>
        <v>26007853.871046994</v>
      </c>
      <c r="I2067" s="53">
        <f t="shared" si="228"/>
        <v>98.239258749627112</v>
      </c>
      <c r="J2067" s="53">
        <f t="shared" si="229"/>
        <v>26489994.619870584</v>
      </c>
      <c r="K2067" s="53">
        <f t="shared" si="230"/>
        <v>269647.7452805611</v>
      </c>
      <c r="L2067" s="6"/>
    </row>
    <row r="2068" spans="1:12" ht="14.4">
      <c r="A2068" s="52" t="s">
        <v>41</v>
      </c>
      <c r="B2068" s="52" t="s">
        <v>2945</v>
      </c>
      <c r="C2068" s="52">
        <v>220</v>
      </c>
      <c r="D2068" s="52">
        <v>63.9</v>
      </c>
      <c r="E2068" s="52">
        <f t="shared" si="224"/>
        <v>56700599.999999993</v>
      </c>
      <c r="F2068" s="52">
        <f t="shared" si="225"/>
        <v>14058</v>
      </c>
      <c r="G2068" s="52">
        <f t="shared" si="226"/>
        <v>113.175</v>
      </c>
      <c r="H2068" s="53">
        <f t="shared" si="227"/>
        <v>26007853.871046994</v>
      </c>
      <c r="I2068" s="53">
        <f t="shared" si="228"/>
        <v>98.590007416801811</v>
      </c>
      <c r="J2068" s="53">
        <f t="shared" si="229"/>
        <v>26489994.619870584</v>
      </c>
      <c r="K2068" s="53">
        <f t="shared" si="230"/>
        <v>268688.43317843316</v>
      </c>
      <c r="L2068" s="6"/>
    </row>
    <row r="2069" spans="1:12" ht="14.4">
      <c r="A2069" s="52" t="s">
        <v>41</v>
      </c>
      <c r="B2069" s="52" t="s">
        <v>2946</v>
      </c>
      <c r="C2069" s="52">
        <v>220</v>
      </c>
      <c r="D2069" s="52">
        <v>65.63</v>
      </c>
      <c r="E2069" s="52">
        <f t="shared" si="224"/>
        <v>58235686.666666664</v>
      </c>
      <c r="F2069" s="52">
        <f t="shared" si="225"/>
        <v>14438.599999999999</v>
      </c>
      <c r="G2069" s="52">
        <f t="shared" si="226"/>
        <v>113.175</v>
      </c>
      <c r="H2069" s="53">
        <f t="shared" si="227"/>
        <v>26007853.871046994</v>
      </c>
      <c r="I2069" s="53">
        <f t="shared" si="228"/>
        <v>98.924660220480277</v>
      </c>
      <c r="J2069" s="53">
        <f t="shared" si="229"/>
        <v>26489994.619870584</v>
      </c>
      <c r="K2069" s="53">
        <f t="shared" si="230"/>
        <v>267779.48552798148</v>
      </c>
      <c r="L2069" s="6"/>
    </row>
    <row r="2070" spans="1:12" ht="14.4">
      <c r="A2070" s="52" t="s">
        <v>41</v>
      </c>
      <c r="B2070" s="52" t="s">
        <v>2947</v>
      </c>
      <c r="C2070" s="52">
        <v>220</v>
      </c>
      <c r="D2070" s="52">
        <v>67.349999999999994</v>
      </c>
      <c r="E2070" s="52">
        <f t="shared" si="224"/>
        <v>59761899.999999985</v>
      </c>
      <c r="F2070" s="52">
        <f t="shared" si="225"/>
        <v>14816.999999999998</v>
      </c>
      <c r="G2070" s="52">
        <f t="shared" si="226"/>
        <v>113.175</v>
      </c>
      <c r="H2070" s="53">
        <f t="shared" si="227"/>
        <v>26007853.871046994</v>
      </c>
      <c r="I2070" s="53">
        <f t="shared" si="228"/>
        <v>99.242493846452561</v>
      </c>
      <c r="J2070" s="53">
        <f t="shared" si="229"/>
        <v>26489994.619870584</v>
      </c>
      <c r="K2070" s="53">
        <f t="shared" si="230"/>
        <v>266921.89598596503</v>
      </c>
      <c r="L2070" s="6"/>
    </row>
    <row r="2071" spans="1:12" ht="14.4">
      <c r="A2071" s="52" t="s">
        <v>41</v>
      </c>
      <c r="B2071" s="52" t="s">
        <v>2948</v>
      </c>
      <c r="C2071" s="52">
        <v>220</v>
      </c>
      <c r="D2071" s="52">
        <v>69.08</v>
      </c>
      <c r="E2071" s="52">
        <f t="shared" si="224"/>
        <v>61296986.666666657</v>
      </c>
      <c r="F2071" s="52">
        <f t="shared" si="225"/>
        <v>15197.6</v>
      </c>
      <c r="G2071" s="52">
        <f t="shared" si="226"/>
        <v>113.175</v>
      </c>
      <c r="H2071" s="53">
        <f t="shared" si="227"/>
        <v>26007853.871046994</v>
      </c>
      <c r="I2071" s="53">
        <f t="shared" si="228"/>
        <v>99.54818759421596</v>
      </c>
      <c r="J2071" s="53">
        <f t="shared" si="229"/>
        <v>26489994.619870584</v>
      </c>
      <c r="K2071" s="53">
        <f t="shared" si="230"/>
        <v>266102.22908176511</v>
      </c>
      <c r="L2071" s="6"/>
    </row>
    <row r="2072" spans="1:12" ht="14.4">
      <c r="A2072" s="52" t="s">
        <v>41</v>
      </c>
      <c r="B2072" s="52" t="s">
        <v>2949</v>
      </c>
      <c r="C2072" s="52">
        <v>220</v>
      </c>
      <c r="D2072" s="52">
        <v>70.81</v>
      </c>
      <c r="E2072" s="52">
        <f t="shared" si="224"/>
        <v>62832073.333333328</v>
      </c>
      <c r="F2072" s="52">
        <f t="shared" si="225"/>
        <v>15578.2</v>
      </c>
      <c r="G2072" s="52">
        <f t="shared" si="226"/>
        <v>113.175</v>
      </c>
      <c r="H2072" s="53">
        <f t="shared" si="227"/>
        <v>26007853.871046994</v>
      </c>
      <c r="I2072" s="53">
        <f t="shared" si="228"/>
        <v>99.840754869803192</v>
      </c>
      <c r="J2072" s="53">
        <f t="shared" si="229"/>
        <v>26489994.619870584</v>
      </c>
      <c r="K2072" s="53">
        <f t="shared" si="230"/>
        <v>265322.45929445064</v>
      </c>
      <c r="L2072" s="6"/>
    </row>
    <row r="2073" spans="1:12" ht="14.4">
      <c r="A2073" s="52" t="s">
        <v>41</v>
      </c>
      <c r="B2073" s="52" t="s">
        <v>2950</v>
      </c>
      <c r="C2073" s="52">
        <v>220</v>
      </c>
      <c r="D2073" s="52">
        <v>72.53</v>
      </c>
      <c r="E2073" s="52">
        <f t="shared" si="224"/>
        <v>64358286.666666664</v>
      </c>
      <c r="F2073" s="52">
        <f t="shared" si="225"/>
        <v>15956.6</v>
      </c>
      <c r="G2073" s="52">
        <f t="shared" si="226"/>
        <v>113.175</v>
      </c>
      <c r="H2073" s="53">
        <f t="shared" si="227"/>
        <v>26007853.871046994</v>
      </c>
      <c r="I2073" s="53">
        <f t="shared" si="228"/>
        <v>100.1194371868216</v>
      </c>
      <c r="J2073" s="53">
        <f t="shared" si="229"/>
        <v>26489994.619870584</v>
      </c>
      <c r="K2073" s="53">
        <f t="shared" si="230"/>
        <v>264583.93459044909</v>
      </c>
      <c r="L2073" s="6"/>
    </row>
    <row r="2074" spans="1:12" ht="14.4">
      <c r="A2074" s="52" t="s">
        <v>41</v>
      </c>
      <c r="B2074" s="52" t="s">
        <v>2951</v>
      </c>
      <c r="C2074" s="52">
        <v>220</v>
      </c>
      <c r="D2074" s="52">
        <v>74.260000000000005</v>
      </c>
      <c r="E2074" s="52">
        <f t="shared" si="224"/>
        <v>65893373.333333336</v>
      </c>
      <c r="F2074" s="52">
        <f t="shared" si="225"/>
        <v>16337.2</v>
      </c>
      <c r="G2074" s="52">
        <f t="shared" si="226"/>
        <v>113.175</v>
      </c>
      <c r="H2074" s="53">
        <f t="shared" si="227"/>
        <v>26007853.871046994</v>
      </c>
      <c r="I2074" s="53">
        <f t="shared" si="228"/>
        <v>100.38823111233542</v>
      </c>
      <c r="J2074" s="53">
        <f t="shared" si="229"/>
        <v>26489994.619870584</v>
      </c>
      <c r="K2074" s="53">
        <f t="shared" si="230"/>
        <v>263875.4994121574</v>
      </c>
      <c r="L2074" s="6"/>
    </row>
    <row r="2075" spans="1:12" ht="14.4">
      <c r="A2075" s="52" t="s">
        <v>41</v>
      </c>
      <c r="B2075" s="52" t="s">
        <v>2952</v>
      </c>
      <c r="C2075" s="52">
        <v>220</v>
      </c>
      <c r="D2075" s="52">
        <v>76</v>
      </c>
      <c r="E2075" s="52">
        <f t="shared" si="224"/>
        <v>67437333.333333328</v>
      </c>
      <c r="F2075" s="52">
        <f t="shared" si="225"/>
        <v>16720</v>
      </c>
      <c r="G2075" s="52">
        <f t="shared" si="226"/>
        <v>113.175</v>
      </c>
      <c r="H2075" s="53">
        <f t="shared" si="227"/>
        <v>26007853.871046994</v>
      </c>
      <c r="I2075" s="53">
        <f t="shared" si="228"/>
        <v>100.64764099653758</v>
      </c>
      <c r="J2075" s="53">
        <f t="shared" si="229"/>
        <v>26489994.619870584</v>
      </c>
      <c r="K2075" s="53">
        <f t="shared" si="230"/>
        <v>263195.384984551</v>
      </c>
      <c r="L2075" s="6"/>
    </row>
    <row r="2076" spans="1:12" ht="14.4">
      <c r="A2076" s="52" t="s">
        <v>41</v>
      </c>
      <c r="B2076" s="52" t="s">
        <v>2953</v>
      </c>
      <c r="C2076" s="52">
        <v>220</v>
      </c>
      <c r="D2076" s="52">
        <v>77.72</v>
      </c>
      <c r="E2076" s="52">
        <f t="shared" si="224"/>
        <v>68963546.666666672</v>
      </c>
      <c r="F2076" s="52">
        <f t="shared" si="225"/>
        <v>17098.400000000001</v>
      </c>
      <c r="G2076" s="52">
        <f t="shared" si="226"/>
        <v>113.175</v>
      </c>
      <c r="H2076" s="53">
        <f t="shared" si="227"/>
        <v>26007853.871046994</v>
      </c>
      <c r="I2076" s="53">
        <f t="shared" si="228"/>
        <v>100.89392782516654</v>
      </c>
      <c r="J2076" s="53">
        <f t="shared" si="229"/>
        <v>26489994.619870584</v>
      </c>
      <c r="K2076" s="53">
        <f t="shared" si="230"/>
        <v>262552.91265668254</v>
      </c>
      <c r="L2076" s="6"/>
    </row>
    <row r="2077" spans="1:12" ht="14.4">
      <c r="A2077" s="52" t="s">
        <v>41</v>
      </c>
      <c r="B2077" s="52" t="s">
        <v>2954</v>
      </c>
      <c r="C2077" s="52">
        <v>230</v>
      </c>
      <c r="D2077" s="52">
        <v>1.806</v>
      </c>
      <c r="E2077" s="52">
        <f t="shared" si="224"/>
        <v>1831133.5</v>
      </c>
      <c r="F2077" s="52">
        <f t="shared" si="225"/>
        <v>415.38</v>
      </c>
      <c r="G2077" s="52">
        <f t="shared" si="226"/>
        <v>118.175</v>
      </c>
      <c r="H2077" s="53">
        <f t="shared" si="227"/>
        <v>28425309.391813148</v>
      </c>
      <c r="I2077" s="53">
        <f t="shared" si="228"/>
        <v>21.803616872959417</v>
      </c>
      <c r="J2077" s="53">
        <f t="shared" si="229"/>
        <v>28907450.140636738</v>
      </c>
      <c r="K2077" s="53">
        <f t="shared" si="230"/>
        <v>1325809.8557256989</v>
      </c>
      <c r="L2077" s="6"/>
    </row>
    <row r="2078" spans="1:12" ht="14.4">
      <c r="A2078" s="52" t="s">
        <v>41</v>
      </c>
      <c r="B2078" s="52" t="s">
        <v>2955</v>
      </c>
      <c r="C2078" s="52">
        <v>230</v>
      </c>
      <c r="D2078" s="52">
        <v>3.6120000000000001</v>
      </c>
      <c r="E2078" s="52">
        <f t="shared" si="224"/>
        <v>3662267</v>
      </c>
      <c r="F2078" s="52">
        <f t="shared" si="225"/>
        <v>830.76</v>
      </c>
      <c r="G2078" s="52">
        <f t="shared" si="226"/>
        <v>118.175</v>
      </c>
      <c r="H2078" s="53">
        <f t="shared" si="227"/>
        <v>28425309.391813148</v>
      </c>
      <c r="I2078" s="53">
        <f t="shared" si="228"/>
        <v>35.238355747025459</v>
      </c>
      <c r="J2078" s="53">
        <f t="shared" si="229"/>
        <v>28907450.140636738</v>
      </c>
      <c r="K2078" s="53">
        <f t="shared" si="230"/>
        <v>820340.4934146757</v>
      </c>
      <c r="L2078" s="6"/>
    </row>
    <row r="2079" spans="1:12" ht="14.4">
      <c r="A2079" s="52" t="s">
        <v>41</v>
      </c>
      <c r="B2079" s="52" t="s">
        <v>2956</v>
      </c>
      <c r="C2079" s="52">
        <v>230</v>
      </c>
      <c r="D2079" s="52">
        <v>5.4169999999999998</v>
      </c>
      <c r="E2079" s="52">
        <f t="shared" si="224"/>
        <v>5492386.583333333</v>
      </c>
      <c r="F2079" s="52">
        <f t="shared" si="225"/>
        <v>1245.9099999999999</v>
      </c>
      <c r="G2079" s="52">
        <f t="shared" si="226"/>
        <v>118.175</v>
      </c>
      <c r="H2079" s="53">
        <f t="shared" si="227"/>
        <v>28425309.391813148</v>
      </c>
      <c r="I2079" s="53">
        <f t="shared" si="228"/>
        <v>45.380692306348621</v>
      </c>
      <c r="J2079" s="53">
        <f t="shared" si="229"/>
        <v>28907450.140636738</v>
      </c>
      <c r="K2079" s="53">
        <f t="shared" si="230"/>
        <v>636998.87929194665</v>
      </c>
      <c r="L2079" s="6"/>
    </row>
    <row r="2080" spans="1:12" ht="14.4">
      <c r="A2080" s="52" t="s">
        <v>41</v>
      </c>
      <c r="B2080" s="52" t="s">
        <v>2957</v>
      </c>
      <c r="C2080" s="52">
        <v>230</v>
      </c>
      <c r="D2080" s="52">
        <v>7.2220000000000004</v>
      </c>
      <c r="E2080" s="52">
        <f t="shared" si="224"/>
        <v>7322506.166666667</v>
      </c>
      <c r="F2080" s="52">
        <f t="shared" si="225"/>
        <v>1661.0600000000002</v>
      </c>
      <c r="G2080" s="52">
        <f t="shared" si="226"/>
        <v>118.175</v>
      </c>
      <c r="H2080" s="53">
        <f t="shared" si="227"/>
        <v>28425309.391813148</v>
      </c>
      <c r="I2080" s="53">
        <f t="shared" si="228"/>
        <v>53.312712637778752</v>
      </c>
      <c r="J2080" s="53">
        <f t="shared" si="229"/>
        <v>28907450.140636738</v>
      </c>
      <c r="K2080" s="53">
        <f t="shared" si="230"/>
        <v>542224.33469183824</v>
      </c>
      <c r="L2080" s="6"/>
    </row>
    <row r="2081" spans="1:12" ht="14.4">
      <c r="A2081" s="52" t="s">
        <v>41</v>
      </c>
      <c r="B2081" s="52" t="s">
        <v>2958</v>
      </c>
      <c r="C2081" s="52">
        <v>230</v>
      </c>
      <c r="D2081" s="52">
        <v>9.0280000000000005</v>
      </c>
      <c r="E2081" s="52">
        <f t="shared" si="224"/>
        <v>9153639.666666666</v>
      </c>
      <c r="F2081" s="52">
        <f t="shared" si="225"/>
        <v>2076.44</v>
      </c>
      <c r="G2081" s="52">
        <f t="shared" si="226"/>
        <v>118.175</v>
      </c>
      <c r="H2081" s="53">
        <f t="shared" si="227"/>
        <v>28425309.391813148</v>
      </c>
      <c r="I2081" s="53">
        <f t="shared" si="228"/>
        <v>59.689145322023734</v>
      </c>
      <c r="J2081" s="53">
        <f t="shared" si="229"/>
        <v>28907450.140636738</v>
      </c>
      <c r="K2081" s="53">
        <f t="shared" si="230"/>
        <v>484299.95076459314</v>
      </c>
      <c r="L2081" s="6"/>
    </row>
    <row r="2082" spans="1:12" ht="14.4">
      <c r="A2082" s="52" t="s">
        <v>41</v>
      </c>
      <c r="B2082" s="52" t="s">
        <v>2959</v>
      </c>
      <c r="C2082" s="52">
        <v>230</v>
      </c>
      <c r="D2082" s="52">
        <v>10.83</v>
      </c>
      <c r="E2082" s="52">
        <f t="shared" si="224"/>
        <v>10980717.5</v>
      </c>
      <c r="F2082" s="52">
        <f t="shared" si="225"/>
        <v>2490.9</v>
      </c>
      <c r="G2082" s="52">
        <f t="shared" si="226"/>
        <v>118.175</v>
      </c>
      <c r="H2082" s="53">
        <f t="shared" si="227"/>
        <v>28425309.391813148</v>
      </c>
      <c r="I2082" s="53">
        <f t="shared" si="228"/>
        <v>64.91353615117832</v>
      </c>
      <c r="J2082" s="53">
        <f t="shared" si="229"/>
        <v>28907450.140636738</v>
      </c>
      <c r="K2082" s="53">
        <f t="shared" si="230"/>
        <v>445322.37580330932</v>
      </c>
      <c r="L2082" s="6"/>
    </row>
    <row r="2083" spans="1:12" ht="14.4">
      <c r="A2083" s="52" t="s">
        <v>41</v>
      </c>
      <c r="B2083" s="52" t="s">
        <v>2960</v>
      </c>
      <c r="C2083" s="52">
        <v>230</v>
      </c>
      <c r="D2083" s="52">
        <v>12.64</v>
      </c>
      <c r="E2083" s="52">
        <f t="shared" si="224"/>
        <v>12815906.666666666</v>
      </c>
      <c r="F2083" s="52">
        <f t="shared" si="225"/>
        <v>2907.2000000000003</v>
      </c>
      <c r="G2083" s="52">
        <f t="shared" si="226"/>
        <v>118.175</v>
      </c>
      <c r="H2083" s="53">
        <f t="shared" si="227"/>
        <v>28425309.391813148</v>
      </c>
      <c r="I2083" s="53">
        <f t="shared" si="228"/>
        <v>69.298895537385647</v>
      </c>
      <c r="J2083" s="53">
        <f t="shared" si="229"/>
        <v>28907450.140636738</v>
      </c>
      <c r="K2083" s="53">
        <f t="shared" si="230"/>
        <v>417141.57082116313</v>
      </c>
      <c r="L2083" s="6"/>
    </row>
    <row r="2084" spans="1:12" ht="14.4">
      <c r="A2084" s="52" t="s">
        <v>41</v>
      </c>
      <c r="B2084" s="52" t="s">
        <v>2961</v>
      </c>
      <c r="C2084" s="52">
        <v>230</v>
      </c>
      <c r="D2084" s="52">
        <v>14.44</v>
      </c>
      <c r="E2084" s="52">
        <f t="shared" si="224"/>
        <v>14640956.666666664</v>
      </c>
      <c r="F2084" s="52">
        <f t="shared" si="225"/>
        <v>3321.2</v>
      </c>
      <c r="G2084" s="52">
        <f t="shared" si="226"/>
        <v>118.175</v>
      </c>
      <c r="H2084" s="53">
        <f t="shared" si="227"/>
        <v>28425309.391813148</v>
      </c>
      <c r="I2084" s="53">
        <f t="shared" si="228"/>
        <v>72.998053645908527</v>
      </c>
      <c r="J2084" s="53">
        <f t="shared" si="229"/>
        <v>28907450.140636738</v>
      </c>
      <c r="K2084" s="53">
        <f t="shared" si="230"/>
        <v>396003.02606502402</v>
      </c>
      <c r="L2084" s="6"/>
    </row>
    <row r="2085" spans="1:12" ht="14.4">
      <c r="A2085" s="52" t="s">
        <v>41</v>
      </c>
      <c r="B2085" s="52" t="s">
        <v>2962</v>
      </c>
      <c r="C2085" s="52">
        <v>230</v>
      </c>
      <c r="D2085" s="52">
        <v>16.25</v>
      </c>
      <c r="E2085" s="52">
        <f t="shared" si="224"/>
        <v>16476145.833333332</v>
      </c>
      <c r="F2085" s="52">
        <f t="shared" si="225"/>
        <v>3737.5</v>
      </c>
      <c r="G2085" s="52">
        <f t="shared" si="226"/>
        <v>118.175</v>
      </c>
      <c r="H2085" s="53">
        <f t="shared" si="227"/>
        <v>28425309.391813148</v>
      </c>
      <c r="I2085" s="53">
        <f t="shared" si="228"/>
        <v>76.193081583169445</v>
      </c>
      <c r="J2085" s="53">
        <f t="shared" si="229"/>
        <v>28907450.140636738</v>
      </c>
      <c r="K2085" s="53">
        <f t="shared" si="230"/>
        <v>379397.30930927733</v>
      </c>
      <c r="L2085" s="6"/>
    </row>
    <row r="2086" spans="1:12" ht="14.4">
      <c r="A2086" s="52" t="s">
        <v>41</v>
      </c>
      <c r="B2086" s="52" t="s">
        <v>2963</v>
      </c>
      <c r="C2086" s="52">
        <v>230</v>
      </c>
      <c r="D2086" s="52">
        <v>18.059999999999999</v>
      </c>
      <c r="E2086" s="52">
        <f t="shared" si="224"/>
        <v>18311335</v>
      </c>
      <c r="F2086" s="52">
        <f t="shared" si="225"/>
        <v>4153.7999999999993</v>
      </c>
      <c r="G2086" s="52">
        <f t="shared" si="226"/>
        <v>118.175</v>
      </c>
      <c r="H2086" s="53">
        <f t="shared" si="227"/>
        <v>28425309.391813148</v>
      </c>
      <c r="I2086" s="53">
        <f t="shared" si="228"/>
        <v>78.96603853120871</v>
      </c>
      <c r="J2086" s="53">
        <f t="shared" si="229"/>
        <v>28907450.140636738</v>
      </c>
      <c r="K2086" s="53">
        <f t="shared" si="230"/>
        <v>366074.46287446754</v>
      </c>
      <c r="L2086" s="6"/>
    </row>
    <row r="2087" spans="1:12" ht="14.4">
      <c r="A2087" s="52" t="s">
        <v>41</v>
      </c>
      <c r="B2087" s="52" t="s">
        <v>2964</v>
      </c>
      <c r="C2087" s="52">
        <v>230</v>
      </c>
      <c r="D2087" s="52">
        <v>19.36</v>
      </c>
      <c r="E2087" s="52">
        <f t="shared" si="224"/>
        <v>19629426.666666668</v>
      </c>
      <c r="F2087" s="52">
        <f t="shared" si="225"/>
        <v>4452.8</v>
      </c>
      <c r="G2087" s="52">
        <f t="shared" si="226"/>
        <v>118.175</v>
      </c>
      <c r="H2087" s="53">
        <f t="shared" si="227"/>
        <v>28425309.391813148</v>
      </c>
      <c r="I2087" s="53">
        <f t="shared" si="228"/>
        <v>80.741870073591599</v>
      </c>
      <c r="J2087" s="53">
        <f t="shared" si="229"/>
        <v>28907450.140636738</v>
      </c>
      <c r="K2087" s="53">
        <f t="shared" si="230"/>
        <v>358023.04447852459</v>
      </c>
      <c r="L2087" s="6"/>
    </row>
    <row r="2088" spans="1:12" ht="14.4">
      <c r="A2088" s="52" t="s">
        <v>41</v>
      </c>
      <c r="B2088" s="52" t="s">
        <v>2965</v>
      </c>
      <c r="C2088" s="52">
        <v>230</v>
      </c>
      <c r="D2088" s="52">
        <v>21.67</v>
      </c>
      <c r="E2088" s="52">
        <f t="shared" si="224"/>
        <v>21971574.166666668</v>
      </c>
      <c r="F2088" s="52">
        <f t="shared" si="225"/>
        <v>4984.1000000000004</v>
      </c>
      <c r="G2088" s="52">
        <f t="shared" si="226"/>
        <v>118.175</v>
      </c>
      <c r="H2088" s="53">
        <f t="shared" si="227"/>
        <v>28425309.391813148</v>
      </c>
      <c r="I2088" s="53">
        <f t="shared" si="228"/>
        <v>83.530074936410386</v>
      </c>
      <c r="J2088" s="53">
        <f t="shared" si="229"/>
        <v>28907450.140636738</v>
      </c>
      <c r="K2088" s="53">
        <f t="shared" si="230"/>
        <v>346072.35971766274</v>
      </c>
      <c r="L2088" s="6"/>
    </row>
    <row r="2089" spans="1:12" ht="14.4">
      <c r="A2089" s="52" t="s">
        <v>41</v>
      </c>
      <c r="B2089" s="52" t="s">
        <v>2966</v>
      </c>
      <c r="C2089" s="52">
        <v>230</v>
      </c>
      <c r="D2089" s="52">
        <v>23.47</v>
      </c>
      <c r="E2089" s="52">
        <f t="shared" si="224"/>
        <v>23796624.166666664</v>
      </c>
      <c r="F2089" s="52">
        <f t="shared" si="225"/>
        <v>5398.0999999999995</v>
      </c>
      <c r="G2089" s="52">
        <f t="shared" si="226"/>
        <v>118.175</v>
      </c>
      <c r="H2089" s="53">
        <f t="shared" si="227"/>
        <v>28425309.391813148</v>
      </c>
      <c r="I2089" s="53">
        <f t="shared" si="228"/>
        <v>85.430568977619927</v>
      </c>
      <c r="J2089" s="53">
        <f t="shared" si="229"/>
        <v>28907450.140636738</v>
      </c>
      <c r="K2089" s="53">
        <f t="shared" si="230"/>
        <v>338373.61130311055</v>
      </c>
      <c r="L2089" s="6"/>
    </row>
    <row r="2090" spans="1:12" ht="14.4">
      <c r="A2090" s="52" t="s">
        <v>41</v>
      </c>
      <c r="B2090" s="52" t="s">
        <v>2967</v>
      </c>
      <c r="C2090" s="52">
        <v>230</v>
      </c>
      <c r="D2090" s="52">
        <v>25.28</v>
      </c>
      <c r="E2090" s="52">
        <f t="shared" si="224"/>
        <v>25631813.333333332</v>
      </c>
      <c r="F2090" s="52">
        <f t="shared" si="225"/>
        <v>5814.4000000000005</v>
      </c>
      <c r="G2090" s="52">
        <f t="shared" si="226"/>
        <v>118.175</v>
      </c>
      <c r="H2090" s="53">
        <f t="shared" si="227"/>
        <v>28425309.391813148</v>
      </c>
      <c r="I2090" s="53">
        <f t="shared" si="228"/>
        <v>87.142363491580426</v>
      </c>
      <c r="J2090" s="53">
        <f t="shared" si="229"/>
        <v>28907450.140636738</v>
      </c>
      <c r="K2090" s="53">
        <f t="shared" si="230"/>
        <v>331726.71686176764</v>
      </c>
      <c r="L2090" s="6"/>
    </row>
    <row r="2091" spans="1:12" ht="14.4">
      <c r="A2091" s="52" t="s">
        <v>41</v>
      </c>
      <c r="B2091" s="52" t="s">
        <v>2968</v>
      </c>
      <c r="C2091" s="52">
        <v>230</v>
      </c>
      <c r="D2091" s="52">
        <v>27.08</v>
      </c>
      <c r="E2091" s="52">
        <f t="shared" si="224"/>
        <v>27456863.333333328</v>
      </c>
      <c r="F2091" s="52">
        <f t="shared" si="225"/>
        <v>6228.4</v>
      </c>
      <c r="G2091" s="52">
        <f t="shared" si="226"/>
        <v>118.175</v>
      </c>
      <c r="H2091" s="53">
        <f t="shared" si="227"/>
        <v>28425309.391813148</v>
      </c>
      <c r="I2091" s="53">
        <f t="shared" si="228"/>
        <v>88.675976393370519</v>
      </c>
      <c r="J2091" s="53">
        <f t="shared" si="229"/>
        <v>28907450.140636738</v>
      </c>
      <c r="K2091" s="53">
        <f t="shared" si="230"/>
        <v>325989.64585855836</v>
      </c>
      <c r="L2091" s="6"/>
    </row>
    <row r="2092" spans="1:12" ht="14.4">
      <c r="A2092" s="52" t="s">
        <v>41</v>
      </c>
      <c r="B2092" s="52" t="s">
        <v>2969</v>
      </c>
      <c r="C2092" s="52">
        <v>230</v>
      </c>
      <c r="D2092" s="52">
        <v>28.89</v>
      </c>
      <c r="E2092" s="52">
        <f t="shared" si="224"/>
        <v>29292052.499999996</v>
      </c>
      <c r="F2092" s="52">
        <f t="shared" si="225"/>
        <v>6644.7</v>
      </c>
      <c r="G2092" s="52">
        <f t="shared" si="226"/>
        <v>118.175</v>
      </c>
      <c r="H2092" s="53">
        <f t="shared" si="227"/>
        <v>28425309.391813148</v>
      </c>
      <c r="I2092" s="53">
        <f t="shared" si="228"/>
        <v>90.072499460530011</v>
      </c>
      <c r="J2092" s="53">
        <f t="shared" si="229"/>
        <v>28907450.140636738</v>
      </c>
      <c r="K2092" s="53">
        <f t="shared" si="230"/>
        <v>320935.36111212341</v>
      </c>
      <c r="L2092" s="6"/>
    </row>
    <row r="2093" spans="1:12" ht="14.4">
      <c r="A2093" s="52" t="s">
        <v>41</v>
      </c>
      <c r="B2093" s="52" t="s">
        <v>2970</v>
      </c>
      <c r="C2093" s="52">
        <v>230</v>
      </c>
      <c r="D2093" s="52">
        <v>30.69</v>
      </c>
      <c r="E2093" s="52">
        <f t="shared" si="224"/>
        <v>31117102.5</v>
      </c>
      <c r="F2093" s="52">
        <f t="shared" si="225"/>
        <v>7058.7000000000007</v>
      </c>
      <c r="G2093" s="52">
        <f t="shared" si="226"/>
        <v>118.175</v>
      </c>
      <c r="H2093" s="53">
        <f t="shared" si="227"/>
        <v>28425309.391813148</v>
      </c>
      <c r="I2093" s="53">
        <f t="shared" si="228"/>
        <v>91.336070301125503</v>
      </c>
      <c r="J2093" s="53">
        <f t="shared" si="229"/>
        <v>28907450.140636738</v>
      </c>
      <c r="K2093" s="53">
        <f t="shared" si="230"/>
        <v>316495.44419123669</v>
      </c>
      <c r="L2093" s="6"/>
    </row>
    <row r="2094" spans="1:12" ht="14.4">
      <c r="A2094" s="52" t="s">
        <v>41</v>
      </c>
      <c r="B2094" s="52" t="s">
        <v>2971</v>
      </c>
      <c r="C2094" s="52">
        <v>230</v>
      </c>
      <c r="D2094" s="52">
        <v>32.5</v>
      </c>
      <c r="E2094" s="52">
        <f t="shared" si="224"/>
        <v>32952291.666666664</v>
      </c>
      <c r="F2094" s="52">
        <f t="shared" si="225"/>
        <v>7475</v>
      </c>
      <c r="G2094" s="52">
        <f t="shared" si="226"/>
        <v>118.175</v>
      </c>
      <c r="H2094" s="53">
        <f t="shared" si="227"/>
        <v>28425309.391813148</v>
      </c>
      <c r="I2094" s="53">
        <f t="shared" si="228"/>
        <v>92.497040852225737</v>
      </c>
      <c r="J2094" s="53">
        <f t="shared" si="229"/>
        <v>28907450.140636738</v>
      </c>
      <c r="K2094" s="53">
        <f t="shared" si="230"/>
        <v>312522.97234913264</v>
      </c>
      <c r="L2094" s="6"/>
    </row>
    <row r="2095" spans="1:12" ht="14.4">
      <c r="A2095" s="52" t="s">
        <v>41</v>
      </c>
      <c r="B2095" s="52" t="s">
        <v>2972</v>
      </c>
      <c r="C2095" s="52">
        <v>230</v>
      </c>
      <c r="D2095" s="52">
        <v>34.299999999999997</v>
      </c>
      <c r="E2095" s="52">
        <f t="shared" si="224"/>
        <v>34777341.666666664</v>
      </c>
      <c r="F2095" s="52">
        <f t="shared" si="225"/>
        <v>7888.9999999999991</v>
      </c>
      <c r="G2095" s="52">
        <f t="shared" si="226"/>
        <v>118.175</v>
      </c>
      <c r="H2095" s="53">
        <f t="shared" si="227"/>
        <v>28425309.391813148</v>
      </c>
      <c r="I2095" s="53">
        <f t="shared" si="228"/>
        <v>93.556096188051853</v>
      </c>
      <c r="J2095" s="53">
        <f t="shared" si="229"/>
        <v>28907450.140636738</v>
      </c>
      <c r="K2095" s="53">
        <f t="shared" si="230"/>
        <v>308985.21120987664</v>
      </c>
      <c r="L2095" s="6"/>
    </row>
    <row r="2096" spans="1:12" ht="14.4">
      <c r="A2096" s="52" t="s">
        <v>41</v>
      </c>
      <c r="B2096" s="52" t="s">
        <v>2973</v>
      </c>
      <c r="C2096" s="52">
        <v>230</v>
      </c>
      <c r="D2096" s="52">
        <v>36.11</v>
      </c>
      <c r="E2096" s="52">
        <f t="shared" si="224"/>
        <v>36612530.833333328</v>
      </c>
      <c r="F2096" s="52">
        <f t="shared" si="225"/>
        <v>8305.2999999999993</v>
      </c>
      <c r="G2096" s="52">
        <f t="shared" si="226"/>
        <v>118.175</v>
      </c>
      <c r="H2096" s="53">
        <f t="shared" si="227"/>
        <v>28425309.391813148</v>
      </c>
      <c r="I2096" s="53">
        <f t="shared" si="228"/>
        <v>94.536454790478658</v>
      </c>
      <c r="J2096" s="53">
        <f t="shared" si="229"/>
        <v>28907450.140636738</v>
      </c>
      <c r="K2096" s="53">
        <f t="shared" si="230"/>
        <v>305780.98369252769</v>
      </c>
      <c r="L2096" s="6"/>
    </row>
    <row r="2097" spans="1:12" ht="14.4">
      <c r="A2097" s="52" t="s">
        <v>41</v>
      </c>
      <c r="B2097" s="52" t="s">
        <v>2974</v>
      </c>
      <c r="C2097" s="52">
        <v>230</v>
      </c>
      <c r="D2097" s="52">
        <v>37.92</v>
      </c>
      <c r="E2097" s="52">
        <f t="shared" si="224"/>
        <v>38447720</v>
      </c>
      <c r="F2097" s="52">
        <f t="shared" si="225"/>
        <v>8721.6</v>
      </c>
      <c r="G2097" s="52">
        <f t="shared" si="226"/>
        <v>118.175</v>
      </c>
      <c r="H2097" s="53">
        <f t="shared" si="227"/>
        <v>28425309.391813148</v>
      </c>
      <c r="I2097" s="53">
        <f t="shared" si="228"/>
        <v>95.441725058421852</v>
      </c>
      <c r="J2097" s="53">
        <f t="shared" si="229"/>
        <v>28907450.140636738</v>
      </c>
      <c r="K2097" s="53">
        <f t="shared" si="230"/>
        <v>302880.63342256116</v>
      </c>
      <c r="L2097" s="6"/>
    </row>
    <row r="2098" spans="1:12" ht="14.4">
      <c r="A2098" s="52" t="s">
        <v>41</v>
      </c>
      <c r="B2098" s="52" t="s">
        <v>2975</v>
      </c>
      <c r="C2098" s="52">
        <v>230</v>
      </c>
      <c r="D2098" s="52">
        <v>39.72</v>
      </c>
      <c r="E2098" s="52">
        <f t="shared" si="224"/>
        <v>40272769.999999993</v>
      </c>
      <c r="F2098" s="52">
        <f t="shared" si="225"/>
        <v>9135.6</v>
      </c>
      <c r="G2098" s="52">
        <f t="shared" si="226"/>
        <v>118.175</v>
      </c>
      <c r="H2098" s="53">
        <f t="shared" si="227"/>
        <v>28425309.391813148</v>
      </c>
      <c r="I2098" s="53">
        <f t="shared" si="228"/>
        <v>96.275753043263762</v>
      </c>
      <c r="J2098" s="53">
        <f t="shared" si="229"/>
        <v>28907450.140636738</v>
      </c>
      <c r="K2098" s="53">
        <f t="shared" si="230"/>
        <v>300256.80638038216</v>
      </c>
      <c r="L2098" s="6"/>
    </row>
    <row r="2099" spans="1:12" ht="14.4">
      <c r="A2099" s="52" t="s">
        <v>41</v>
      </c>
      <c r="B2099" s="52" t="s">
        <v>2976</v>
      </c>
      <c r="C2099" s="52">
        <v>230</v>
      </c>
      <c r="D2099" s="52">
        <v>41.53</v>
      </c>
      <c r="E2099" s="52">
        <f t="shared" si="224"/>
        <v>42107959.166666664</v>
      </c>
      <c r="F2099" s="52">
        <f t="shared" si="225"/>
        <v>9551.9</v>
      </c>
      <c r="G2099" s="52">
        <f t="shared" si="226"/>
        <v>118.175</v>
      </c>
      <c r="H2099" s="53">
        <f t="shared" si="227"/>
        <v>28425309.391813148</v>
      </c>
      <c r="I2099" s="53">
        <f t="shared" si="228"/>
        <v>97.054902214590413</v>
      </c>
      <c r="J2099" s="53">
        <f t="shared" si="229"/>
        <v>28907450.140636738</v>
      </c>
      <c r="K2099" s="53">
        <f t="shared" si="230"/>
        <v>297846.368200153</v>
      </c>
      <c r="L2099" s="6"/>
    </row>
    <row r="2100" spans="1:12" ht="14.4">
      <c r="A2100" s="52" t="s">
        <v>41</v>
      </c>
      <c r="B2100" s="52" t="s">
        <v>2977</v>
      </c>
      <c r="C2100" s="52">
        <v>230</v>
      </c>
      <c r="D2100" s="52">
        <v>43.33</v>
      </c>
      <c r="E2100" s="52">
        <f t="shared" si="224"/>
        <v>43933009.166666664</v>
      </c>
      <c r="F2100" s="52">
        <f t="shared" si="225"/>
        <v>9965.9</v>
      </c>
      <c r="G2100" s="52">
        <f t="shared" si="226"/>
        <v>118.175</v>
      </c>
      <c r="H2100" s="53">
        <f t="shared" si="227"/>
        <v>28425309.391813148</v>
      </c>
      <c r="I2100" s="53">
        <f t="shared" si="228"/>
        <v>97.776641880636191</v>
      </c>
      <c r="J2100" s="53">
        <f t="shared" si="229"/>
        <v>28907450.140636738</v>
      </c>
      <c r="K2100" s="53">
        <f t="shared" si="230"/>
        <v>295647.81101734284</v>
      </c>
      <c r="L2100" s="6"/>
    </row>
    <row r="2101" spans="1:12" ht="14.4">
      <c r="A2101" s="52" t="s">
        <v>41</v>
      </c>
      <c r="B2101" s="52" t="s">
        <v>2978</v>
      </c>
      <c r="C2101" s="52">
        <v>230</v>
      </c>
      <c r="D2101" s="52">
        <v>45.14</v>
      </c>
      <c r="E2101" s="52">
        <f t="shared" si="224"/>
        <v>45768198.333333336</v>
      </c>
      <c r="F2101" s="52">
        <f t="shared" si="225"/>
        <v>10382.200000000001</v>
      </c>
      <c r="G2101" s="52">
        <f t="shared" si="226"/>
        <v>118.175</v>
      </c>
      <c r="H2101" s="53">
        <f t="shared" si="227"/>
        <v>28425309.391813148</v>
      </c>
      <c r="I2101" s="53">
        <f t="shared" si="228"/>
        <v>98.454303620047043</v>
      </c>
      <c r="J2101" s="53">
        <f t="shared" si="229"/>
        <v>28907450.140636738</v>
      </c>
      <c r="K2101" s="53">
        <f t="shared" si="230"/>
        <v>293612.86482910707</v>
      </c>
      <c r="L2101" s="6"/>
    </row>
    <row r="2102" spans="1:12" ht="14.4">
      <c r="A2102" s="52" t="s">
        <v>41</v>
      </c>
      <c r="B2102" s="52" t="s">
        <v>2979</v>
      </c>
      <c r="C2102" s="52">
        <v>230</v>
      </c>
      <c r="D2102" s="52">
        <v>46.94</v>
      </c>
      <c r="E2102" s="52">
        <f t="shared" si="224"/>
        <v>47593248.333333328</v>
      </c>
      <c r="F2102" s="52">
        <f t="shared" si="225"/>
        <v>10796.199999999999</v>
      </c>
      <c r="G2102" s="52">
        <f t="shared" si="226"/>
        <v>118.175</v>
      </c>
      <c r="H2102" s="53">
        <f t="shared" si="227"/>
        <v>28425309.391813148</v>
      </c>
      <c r="I2102" s="53">
        <f t="shared" si="228"/>
        <v>99.084996168468422</v>
      </c>
      <c r="J2102" s="53">
        <f t="shared" si="229"/>
        <v>28907450.140636738</v>
      </c>
      <c r="K2102" s="53">
        <f t="shared" si="230"/>
        <v>291743.96990929981</v>
      </c>
      <c r="L2102" s="6"/>
    </row>
    <row r="2103" spans="1:12" ht="14.4">
      <c r="A2103" s="52" t="s">
        <v>41</v>
      </c>
      <c r="B2103" s="52" t="s">
        <v>2980</v>
      </c>
      <c r="C2103" s="52">
        <v>230</v>
      </c>
      <c r="D2103" s="52">
        <v>48.75</v>
      </c>
      <c r="E2103" s="52">
        <f t="shared" si="224"/>
        <v>49428437.5</v>
      </c>
      <c r="F2103" s="52">
        <f t="shared" si="225"/>
        <v>11212.5</v>
      </c>
      <c r="G2103" s="52">
        <f t="shared" si="226"/>
        <v>118.175</v>
      </c>
      <c r="H2103" s="53">
        <f t="shared" si="227"/>
        <v>28425309.391813148</v>
      </c>
      <c r="I2103" s="53">
        <f t="shared" si="228"/>
        <v>99.679782481578854</v>
      </c>
      <c r="J2103" s="53">
        <f t="shared" si="229"/>
        <v>28907450.140636738</v>
      </c>
      <c r="K2103" s="53">
        <f t="shared" si="230"/>
        <v>290003.1422718938</v>
      </c>
      <c r="L2103" s="6"/>
    </row>
    <row r="2104" spans="1:12" ht="14.4">
      <c r="A2104" s="52" t="s">
        <v>41</v>
      </c>
      <c r="B2104" s="52" t="s">
        <v>2981</v>
      </c>
      <c r="C2104" s="52">
        <v>230</v>
      </c>
      <c r="D2104" s="52">
        <v>50.55</v>
      </c>
      <c r="E2104" s="52">
        <f t="shared" si="224"/>
        <v>51253487.499999993</v>
      </c>
      <c r="F2104" s="52">
        <f t="shared" si="225"/>
        <v>11626.5</v>
      </c>
      <c r="G2104" s="52">
        <f t="shared" si="226"/>
        <v>118.175</v>
      </c>
      <c r="H2104" s="53">
        <f t="shared" si="227"/>
        <v>28425309.391813148</v>
      </c>
      <c r="I2104" s="53">
        <f t="shared" si="228"/>
        <v>100.23563049296602</v>
      </c>
      <c r="J2104" s="53">
        <f t="shared" si="229"/>
        <v>28907450.140636738</v>
      </c>
      <c r="K2104" s="53">
        <f t="shared" si="230"/>
        <v>288394.9549523241</v>
      </c>
      <c r="L2104" s="6"/>
    </row>
    <row r="2105" spans="1:12" ht="14.4">
      <c r="A2105" s="52" t="s">
        <v>41</v>
      </c>
      <c r="B2105" s="52" t="s">
        <v>2982</v>
      </c>
      <c r="C2105" s="52">
        <v>230</v>
      </c>
      <c r="D2105" s="52">
        <v>52.36</v>
      </c>
      <c r="E2105" s="52">
        <f t="shared" si="224"/>
        <v>53088676.666666664</v>
      </c>
      <c r="F2105" s="52">
        <f t="shared" si="225"/>
        <v>12042.8</v>
      </c>
      <c r="G2105" s="52">
        <f t="shared" si="226"/>
        <v>118.175</v>
      </c>
      <c r="H2105" s="53">
        <f t="shared" si="227"/>
        <v>28425309.391813148</v>
      </c>
      <c r="I2105" s="53">
        <f t="shared" si="228"/>
        <v>100.76186538439769</v>
      </c>
      <c r="J2105" s="53">
        <f t="shared" si="229"/>
        <v>28907450.140636738</v>
      </c>
      <c r="K2105" s="53">
        <f t="shared" si="230"/>
        <v>286888.79498565599</v>
      </c>
      <c r="L2105" s="6"/>
    </row>
    <row r="2106" spans="1:12" ht="14.4">
      <c r="A2106" s="52" t="s">
        <v>41</v>
      </c>
      <c r="B2106" s="52" t="s">
        <v>2983</v>
      </c>
      <c r="C2106" s="52">
        <v>230</v>
      </c>
      <c r="D2106" s="52">
        <v>54.17</v>
      </c>
      <c r="E2106" s="52">
        <f t="shared" si="224"/>
        <v>54923865.833333328</v>
      </c>
      <c r="F2106" s="52">
        <f t="shared" si="225"/>
        <v>12459.1</v>
      </c>
      <c r="G2106" s="52">
        <f t="shared" si="226"/>
        <v>118.175</v>
      </c>
      <c r="H2106" s="53">
        <f t="shared" si="227"/>
        <v>28425309.391813148</v>
      </c>
      <c r="I2106" s="53">
        <f t="shared" si="228"/>
        <v>101.25810687242004</v>
      </c>
      <c r="J2106" s="53">
        <f t="shared" si="229"/>
        <v>28907450.140636738</v>
      </c>
      <c r="K2106" s="53">
        <f t="shared" si="230"/>
        <v>285482.82239819696</v>
      </c>
      <c r="L2106" s="6"/>
    </row>
    <row r="2107" spans="1:12" ht="14.4">
      <c r="A2107" s="52" t="s">
        <v>41</v>
      </c>
      <c r="B2107" s="52" t="s">
        <v>2984</v>
      </c>
      <c r="C2107" s="52">
        <v>230</v>
      </c>
      <c r="D2107" s="52">
        <v>55.97</v>
      </c>
      <c r="E2107" s="52">
        <f t="shared" si="224"/>
        <v>56748915.833333336</v>
      </c>
      <c r="F2107" s="52">
        <f t="shared" si="225"/>
        <v>12873.1</v>
      </c>
      <c r="G2107" s="52">
        <f t="shared" si="226"/>
        <v>118.175</v>
      </c>
      <c r="H2107" s="53">
        <f t="shared" si="227"/>
        <v>28425309.391813148</v>
      </c>
      <c r="I2107" s="53">
        <f t="shared" si="228"/>
        <v>101.72432981241371</v>
      </c>
      <c r="J2107" s="53">
        <f t="shared" si="229"/>
        <v>28907450.140636738</v>
      </c>
      <c r="K2107" s="53">
        <f t="shared" si="230"/>
        <v>284174.39755016286</v>
      </c>
      <c r="L2107" s="6"/>
    </row>
    <row r="2108" spans="1:12" ht="14.4">
      <c r="A2108" s="52" t="s">
        <v>41</v>
      </c>
      <c r="B2108" s="52" t="s">
        <v>2985</v>
      </c>
      <c r="C2108" s="52">
        <v>230</v>
      </c>
      <c r="D2108" s="52">
        <v>57.78</v>
      </c>
      <c r="E2108" s="52">
        <f t="shared" si="224"/>
        <v>58584104.999999993</v>
      </c>
      <c r="F2108" s="52">
        <f t="shared" si="225"/>
        <v>13289.4</v>
      </c>
      <c r="G2108" s="52">
        <f t="shared" si="226"/>
        <v>118.175</v>
      </c>
      <c r="H2108" s="53">
        <f t="shared" si="227"/>
        <v>28425309.391813148</v>
      </c>
      <c r="I2108" s="53">
        <f t="shared" si="228"/>
        <v>102.16792923055321</v>
      </c>
      <c r="J2108" s="53">
        <f t="shared" si="229"/>
        <v>28907450.140636738</v>
      </c>
      <c r="K2108" s="53">
        <f t="shared" si="230"/>
        <v>282940.55050684139</v>
      </c>
      <c r="L2108" s="6"/>
    </row>
    <row r="2109" spans="1:12" ht="14.4">
      <c r="A2109" s="52" t="s">
        <v>41</v>
      </c>
      <c r="B2109" s="52" t="s">
        <v>2986</v>
      </c>
      <c r="C2109" s="52">
        <v>230</v>
      </c>
      <c r="D2109" s="52">
        <v>59.58</v>
      </c>
      <c r="E2109" s="52">
        <f t="shared" si="224"/>
        <v>60409155</v>
      </c>
      <c r="F2109" s="52">
        <f t="shared" si="225"/>
        <v>13703.4</v>
      </c>
      <c r="G2109" s="52">
        <f t="shared" si="226"/>
        <v>118.175</v>
      </c>
      <c r="H2109" s="53">
        <f t="shared" si="227"/>
        <v>28425309.391813148</v>
      </c>
      <c r="I2109" s="53">
        <f t="shared" si="228"/>
        <v>102.58597164705495</v>
      </c>
      <c r="J2109" s="53">
        <f t="shared" si="229"/>
        <v>28907450.140636738</v>
      </c>
      <c r="K2109" s="53">
        <f t="shared" si="230"/>
        <v>281787.55512588273</v>
      </c>
      <c r="L2109" s="6"/>
    </row>
    <row r="2110" spans="1:12" ht="14.4">
      <c r="A2110" s="52" t="s">
        <v>41</v>
      </c>
      <c r="B2110" s="52" t="s">
        <v>2987</v>
      </c>
      <c r="C2110" s="52">
        <v>230</v>
      </c>
      <c r="D2110" s="52">
        <v>61.39</v>
      </c>
      <c r="E2110" s="52">
        <f t="shared" si="224"/>
        <v>62244344.166666657</v>
      </c>
      <c r="F2110" s="52">
        <f t="shared" si="225"/>
        <v>14119.7</v>
      </c>
      <c r="G2110" s="52">
        <f t="shared" si="226"/>
        <v>118.175</v>
      </c>
      <c r="H2110" s="53">
        <f t="shared" si="227"/>
        <v>28425309.391813148</v>
      </c>
      <c r="I2110" s="53">
        <f t="shared" si="228"/>
        <v>102.98488235273292</v>
      </c>
      <c r="J2110" s="53">
        <f t="shared" si="229"/>
        <v>28907450.140636738</v>
      </c>
      <c r="K2110" s="53">
        <f t="shared" si="230"/>
        <v>280696.05441336526</v>
      </c>
      <c r="L2110" s="6"/>
    </row>
    <row r="2111" spans="1:12" ht="14.4">
      <c r="A2111" s="52" t="s">
        <v>41</v>
      </c>
      <c r="B2111" s="52" t="s">
        <v>2988</v>
      </c>
      <c r="C2111" s="52">
        <v>230</v>
      </c>
      <c r="D2111" s="52">
        <v>63.19</v>
      </c>
      <c r="E2111" s="52">
        <f t="shared" si="224"/>
        <v>64069394.166666664</v>
      </c>
      <c r="F2111" s="52">
        <f t="shared" si="225"/>
        <v>14533.699999999999</v>
      </c>
      <c r="G2111" s="52">
        <f t="shared" si="226"/>
        <v>118.175</v>
      </c>
      <c r="H2111" s="53">
        <f t="shared" si="227"/>
        <v>28425309.391813148</v>
      </c>
      <c r="I2111" s="53">
        <f t="shared" si="228"/>
        <v>103.36184485064904</v>
      </c>
      <c r="J2111" s="53">
        <f t="shared" si="229"/>
        <v>28907450.140636738</v>
      </c>
      <c r="K2111" s="53">
        <f t="shared" si="230"/>
        <v>279672.35087963141</v>
      </c>
      <c r="L2111" s="6"/>
    </row>
    <row r="2112" spans="1:12" ht="14.4">
      <c r="A2112" s="52" t="s">
        <v>41</v>
      </c>
      <c r="B2112" s="52" t="s">
        <v>2989</v>
      </c>
      <c r="C2112" s="52">
        <v>230</v>
      </c>
      <c r="D2112" s="52">
        <v>64.989999999999995</v>
      </c>
      <c r="E2112" s="52">
        <f t="shared" si="224"/>
        <v>65894444.166666657</v>
      </c>
      <c r="F2112" s="52">
        <f t="shared" si="225"/>
        <v>14947.699999999999</v>
      </c>
      <c r="G2112" s="52">
        <f t="shared" si="226"/>
        <v>118.175</v>
      </c>
      <c r="H2112" s="53">
        <f t="shared" si="227"/>
        <v>28425309.391813148</v>
      </c>
      <c r="I2112" s="53">
        <f t="shared" si="228"/>
        <v>103.72055078105089</v>
      </c>
      <c r="J2112" s="53">
        <f t="shared" si="229"/>
        <v>28907450.140636738</v>
      </c>
      <c r="K2112" s="53">
        <f t="shared" si="230"/>
        <v>278705.1353174838</v>
      </c>
      <c r="L2112" s="6"/>
    </row>
    <row r="2113" spans="1:12" ht="14.4">
      <c r="A2113" s="52" t="s">
        <v>41</v>
      </c>
      <c r="B2113" s="52" t="s">
        <v>2990</v>
      </c>
      <c r="C2113" s="52">
        <v>230</v>
      </c>
      <c r="D2113" s="52">
        <v>65.8</v>
      </c>
      <c r="E2113" s="52">
        <f t="shared" si="224"/>
        <v>66715716.666666657</v>
      </c>
      <c r="F2113" s="52">
        <f t="shared" si="225"/>
        <v>15134</v>
      </c>
      <c r="G2113" s="52">
        <f t="shared" si="226"/>
        <v>118.175</v>
      </c>
      <c r="H2113" s="53">
        <f t="shared" si="227"/>
        <v>28425309.391813148</v>
      </c>
      <c r="I2113" s="53">
        <f t="shared" si="228"/>
        <v>103.87636180306409</v>
      </c>
      <c r="J2113" s="53">
        <f t="shared" si="229"/>
        <v>28907450.140636738</v>
      </c>
      <c r="K2113" s="53">
        <f t="shared" si="230"/>
        <v>278287.08706068719</v>
      </c>
      <c r="L2113" s="6"/>
    </row>
    <row r="2114" spans="1:12" ht="14.4">
      <c r="A2114" s="52" t="s">
        <v>41</v>
      </c>
      <c r="B2114" s="52" t="s">
        <v>2991</v>
      </c>
      <c r="C2114" s="52">
        <v>230</v>
      </c>
      <c r="D2114" s="52">
        <v>68.61</v>
      </c>
      <c r="E2114" s="52">
        <f t="shared" si="224"/>
        <v>69564822.499999985</v>
      </c>
      <c r="F2114" s="52">
        <f t="shared" si="225"/>
        <v>15780.3</v>
      </c>
      <c r="G2114" s="52">
        <f t="shared" si="226"/>
        <v>118.175</v>
      </c>
      <c r="H2114" s="53">
        <f t="shared" si="227"/>
        <v>28425309.391813148</v>
      </c>
      <c r="I2114" s="53">
        <f t="shared" si="228"/>
        <v>104.39179014797574</v>
      </c>
      <c r="J2114" s="53">
        <f t="shared" si="229"/>
        <v>28907450.140636738</v>
      </c>
      <c r="K2114" s="53">
        <f t="shared" si="230"/>
        <v>276913.06088017387</v>
      </c>
      <c r="L2114" s="6"/>
    </row>
    <row r="2115" spans="1:12" ht="14.4">
      <c r="A2115" s="52" t="s">
        <v>41</v>
      </c>
      <c r="B2115" s="52" t="s">
        <v>2992</v>
      </c>
      <c r="C2115" s="52">
        <v>230</v>
      </c>
      <c r="D2115" s="52">
        <v>70.41</v>
      </c>
      <c r="E2115" s="52">
        <f t="shared" ref="E2115:E2178" si="231">(1/12)*D2115*(C2115)^3</f>
        <v>71389872.5</v>
      </c>
      <c r="F2115" s="52">
        <f t="shared" ref="F2115:F2178" si="232">(C2115*D2115)</f>
        <v>16194.3</v>
      </c>
      <c r="G2115" s="52">
        <f t="shared" ref="G2115:G2178" si="233">($O$5+C2115)/2</f>
        <v>118.175</v>
      </c>
      <c r="H2115" s="53">
        <f t="shared" ref="H2115:H2178" si="234">$R$5+$P$5*(G2115-$I$2)^2</f>
        <v>28425309.391813148</v>
      </c>
      <c r="I2115" s="53">
        <f t="shared" ref="I2115:I2178" si="235">($P$5*$Q$5+F2115*G2115)/(F2115+$P$5)</f>
        <v>104.70287293157268</v>
      </c>
      <c r="J2115" s="53">
        <f t="shared" ref="J2115:J2178" si="236">SUM($S$5+H2115)</f>
        <v>28907450.140636738</v>
      </c>
      <c r="K2115" s="53">
        <f t="shared" ref="K2115:K2178" si="237">J2115/I2115</f>
        <v>276090.32427915192</v>
      </c>
      <c r="L2115" s="6"/>
    </row>
    <row r="2116" spans="1:12" ht="14.4">
      <c r="A2116" s="52" t="s">
        <v>41</v>
      </c>
      <c r="B2116" s="52" t="s">
        <v>2993</v>
      </c>
      <c r="C2116" s="52">
        <v>230</v>
      </c>
      <c r="D2116" s="52">
        <v>72.22</v>
      </c>
      <c r="E2116" s="52">
        <f t="shared" si="231"/>
        <v>73225061.666666657</v>
      </c>
      <c r="F2116" s="52">
        <f t="shared" si="232"/>
        <v>16610.599999999999</v>
      </c>
      <c r="G2116" s="52">
        <f t="shared" si="233"/>
        <v>118.175</v>
      </c>
      <c r="H2116" s="53">
        <f t="shared" si="234"/>
        <v>28425309.391813148</v>
      </c>
      <c r="I2116" s="53">
        <f t="shared" si="235"/>
        <v>105.00183885004101</v>
      </c>
      <c r="J2116" s="53">
        <f t="shared" si="236"/>
        <v>28907450.140636738</v>
      </c>
      <c r="K2116" s="53">
        <f t="shared" si="237"/>
        <v>275304.22759472893</v>
      </c>
      <c r="L2116" s="6"/>
    </row>
    <row r="2117" spans="1:12" ht="14.4">
      <c r="A2117" s="52" t="s">
        <v>41</v>
      </c>
      <c r="B2117" s="52" t="s">
        <v>2994</v>
      </c>
      <c r="C2117" s="52">
        <v>230</v>
      </c>
      <c r="D2117" s="52">
        <v>74.03</v>
      </c>
      <c r="E2117" s="52">
        <f t="shared" si="231"/>
        <v>75060250.833333328</v>
      </c>
      <c r="F2117" s="52">
        <f t="shared" si="232"/>
        <v>17026.900000000001</v>
      </c>
      <c r="G2117" s="52">
        <f t="shared" si="233"/>
        <v>118.175</v>
      </c>
      <c r="H2117" s="53">
        <f t="shared" si="234"/>
        <v>28425309.391813148</v>
      </c>
      <c r="I2117" s="53">
        <f t="shared" si="235"/>
        <v>105.28782386416272</v>
      </c>
      <c r="J2117" s="53">
        <f t="shared" si="236"/>
        <v>28907450.140636738</v>
      </c>
      <c r="K2117" s="53">
        <f t="shared" si="237"/>
        <v>274556.4404287787</v>
      </c>
      <c r="L2117" s="6"/>
    </row>
    <row r="2118" spans="1:12" ht="14.4">
      <c r="A2118" s="52" t="s">
        <v>41</v>
      </c>
      <c r="B2118" s="52" t="s">
        <v>2995</v>
      </c>
      <c r="C2118" s="52">
        <v>230</v>
      </c>
      <c r="D2118" s="52">
        <v>75.83</v>
      </c>
      <c r="E2118" s="52">
        <f t="shared" si="231"/>
        <v>76885300.833333328</v>
      </c>
      <c r="F2118" s="52">
        <f t="shared" si="232"/>
        <v>17440.899999999998</v>
      </c>
      <c r="G2118" s="52">
        <f t="shared" si="233"/>
        <v>118.175</v>
      </c>
      <c r="H2118" s="53">
        <f t="shared" si="234"/>
        <v>28425309.391813148</v>
      </c>
      <c r="I2118" s="53">
        <f t="shared" si="235"/>
        <v>105.56017453416899</v>
      </c>
      <c r="J2118" s="53">
        <f t="shared" si="236"/>
        <v>28907450.140636738</v>
      </c>
      <c r="K2118" s="53">
        <f t="shared" si="237"/>
        <v>273848.07071609783</v>
      </c>
      <c r="L2118" s="6"/>
    </row>
    <row r="2119" spans="1:12" ht="14.4">
      <c r="A2119" s="52" t="s">
        <v>41</v>
      </c>
      <c r="B2119" s="52" t="s">
        <v>2996</v>
      </c>
      <c r="C2119" s="52">
        <v>230</v>
      </c>
      <c r="D2119" s="52">
        <v>77.64</v>
      </c>
      <c r="E2119" s="52">
        <f t="shared" si="231"/>
        <v>78720490</v>
      </c>
      <c r="F2119" s="52">
        <f t="shared" si="232"/>
        <v>17857.2</v>
      </c>
      <c r="G2119" s="52">
        <f t="shared" si="233"/>
        <v>118.175</v>
      </c>
      <c r="H2119" s="53">
        <f t="shared" si="234"/>
        <v>28425309.391813148</v>
      </c>
      <c r="I2119" s="53">
        <f t="shared" si="235"/>
        <v>105.82267226852326</v>
      </c>
      <c r="J2119" s="53">
        <f t="shared" si="236"/>
        <v>28907450.140636738</v>
      </c>
      <c r="K2119" s="53">
        <f t="shared" si="237"/>
        <v>273168.77868368855</v>
      </c>
      <c r="L2119" s="6"/>
    </row>
    <row r="2120" spans="1:12" ht="14.4">
      <c r="A2120" s="52" t="s">
        <v>41</v>
      </c>
      <c r="B2120" s="52" t="s">
        <v>2997</v>
      </c>
      <c r="C2120" s="52">
        <v>230</v>
      </c>
      <c r="D2120" s="52">
        <v>79.44</v>
      </c>
      <c r="E2120" s="52">
        <f t="shared" si="231"/>
        <v>80545539.999999985</v>
      </c>
      <c r="F2120" s="52">
        <f t="shared" si="232"/>
        <v>18271.2</v>
      </c>
      <c r="G2120" s="52">
        <f t="shared" si="233"/>
        <v>118.175</v>
      </c>
      <c r="H2120" s="53">
        <f t="shared" si="234"/>
        <v>28425309.391813148</v>
      </c>
      <c r="I2120" s="53">
        <f t="shared" si="235"/>
        <v>106.07310530142051</v>
      </c>
      <c r="J2120" s="53">
        <f t="shared" si="236"/>
        <v>28907450.140636738</v>
      </c>
      <c r="K2120" s="53">
        <f t="shared" si="237"/>
        <v>272523.84153827175</v>
      </c>
      <c r="L2120" s="6"/>
    </row>
    <row r="2121" spans="1:12" ht="14.4">
      <c r="A2121" s="52" t="s">
        <v>41</v>
      </c>
      <c r="B2121" s="52" t="s">
        <v>2998</v>
      </c>
      <c r="C2121" s="52">
        <v>230</v>
      </c>
      <c r="D2121" s="52">
        <v>81.25</v>
      </c>
      <c r="E2121" s="52">
        <f t="shared" si="231"/>
        <v>82380729.166666657</v>
      </c>
      <c r="F2121" s="52">
        <f t="shared" si="232"/>
        <v>18687.5</v>
      </c>
      <c r="G2121" s="52">
        <f t="shared" si="233"/>
        <v>118.175</v>
      </c>
      <c r="H2121" s="53">
        <f t="shared" si="234"/>
        <v>28425309.391813148</v>
      </c>
      <c r="I2121" s="53">
        <f t="shared" si="235"/>
        <v>106.31489479110422</v>
      </c>
      <c r="J2121" s="53">
        <f t="shared" si="236"/>
        <v>28907450.140636738</v>
      </c>
      <c r="K2121" s="53">
        <f t="shared" si="237"/>
        <v>271904.04691117216</v>
      </c>
      <c r="L2121" s="6"/>
    </row>
    <row r="2122" spans="1:12" ht="14.4">
      <c r="A2122" s="52" t="s">
        <v>41</v>
      </c>
      <c r="B2122" s="52" t="s">
        <v>2999</v>
      </c>
      <c r="C2122" s="52">
        <v>240</v>
      </c>
      <c r="D2122" s="52">
        <v>1.8839999999999999</v>
      </c>
      <c r="E2122" s="52">
        <f t="shared" si="231"/>
        <v>2170367.9999999995</v>
      </c>
      <c r="F2122" s="52">
        <f t="shared" si="232"/>
        <v>452.15999999999997</v>
      </c>
      <c r="G2122" s="52">
        <f t="shared" si="233"/>
        <v>123.175</v>
      </c>
      <c r="H2122" s="53">
        <f t="shared" si="234"/>
        <v>30950209.135079298</v>
      </c>
      <c r="I2122" s="53">
        <f t="shared" si="235"/>
        <v>24.035543156038724</v>
      </c>
      <c r="J2122" s="53">
        <f t="shared" si="236"/>
        <v>31432349.883902889</v>
      </c>
      <c r="K2122" s="53">
        <f t="shared" si="237"/>
        <v>1307744.521513165</v>
      </c>
      <c r="L2122" s="6"/>
    </row>
    <row r="2123" spans="1:12" ht="14.4">
      <c r="A2123" s="52" t="s">
        <v>41</v>
      </c>
      <c r="B2123" s="52" t="s">
        <v>3000</v>
      </c>
      <c r="C2123" s="52">
        <v>240</v>
      </c>
      <c r="D2123" s="52">
        <v>3.7679999999999998</v>
      </c>
      <c r="E2123" s="52">
        <f t="shared" si="231"/>
        <v>4340735.9999999991</v>
      </c>
      <c r="F2123" s="52">
        <f t="shared" si="232"/>
        <v>904.31999999999994</v>
      </c>
      <c r="G2123" s="52">
        <f t="shared" si="233"/>
        <v>123.175</v>
      </c>
      <c r="H2123" s="53">
        <f t="shared" si="234"/>
        <v>30950209.135079298</v>
      </c>
      <c r="I2123" s="53">
        <f t="shared" si="235"/>
        <v>38.717460970800701</v>
      </c>
      <c r="J2123" s="53">
        <f t="shared" si="236"/>
        <v>31432349.883902889</v>
      </c>
      <c r="K2123" s="53">
        <f t="shared" si="237"/>
        <v>811839.13138333173</v>
      </c>
      <c r="L2123" s="6"/>
    </row>
    <row r="2124" spans="1:12" ht="14.4">
      <c r="A2124" s="52" t="s">
        <v>41</v>
      </c>
      <c r="B2124" s="52" t="s">
        <v>3001</v>
      </c>
      <c r="C2124" s="52">
        <v>240</v>
      </c>
      <c r="D2124" s="52">
        <v>5.6520000000000001</v>
      </c>
      <c r="E2124" s="52">
        <f t="shared" si="231"/>
        <v>6511104</v>
      </c>
      <c r="F2124" s="52">
        <f t="shared" si="232"/>
        <v>1356.48</v>
      </c>
      <c r="G2124" s="52">
        <f t="shared" si="233"/>
        <v>123.175</v>
      </c>
      <c r="H2124" s="53">
        <f t="shared" si="234"/>
        <v>30950209.135079298</v>
      </c>
      <c r="I2124" s="53">
        <f t="shared" si="235"/>
        <v>49.611712165549584</v>
      </c>
      <c r="J2124" s="53">
        <f t="shared" si="236"/>
        <v>31432349.883902889</v>
      </c>
      <c r="K2124" s="53">
        <f t="shared" si="237"/>
        <v>633567.12582335633</v>
      </c>
      <c r="L2124" s="6"/>
    </row>
    <row r="2125" spans="1:12" ht="14.4">
      <c r="A2125" s="52" t="s">
        <v>41</v>
      </c>
      <c r="B2125" s="52" t="s">
        <v>3002</v>
      </c>
      <c r="C2125" s="52">
        <v>240</v>
      </c>
      <c r="D2125" s="52">
        <v>7.5359999999999996</v>
      </c>
      <c r="E2125" s="52">
        <f t="shared" si="231"/>
        <v>8681471.9999999981</v>
      </c>
      <c r="F2125" s="52">
        <f t="shared" si="232"/>
        <v>1808.6399999999999</v>
      </c>
      <c r="G2125" s="52">
        <f t="shared" si="233"/>
        <v>123.175</v>
      </c>
      <c r="H2125" s="53">
        <f t="shared" si="234"/>
        <v>30950209.135079298</v>
      </c>
      <c r="I2125" s="53">
        <f t="shared" si="235"/>
        <v>58.016556316853588</v>
      </c>
      <c r="J2125" s="53">
        <f t="shared" si="236"/>
        <v>31432349.883902889</v>
      </c>
      <c r="K2125" s="53">
        <f t="shared" si="237"/>
        <v>541782.41314836382</v>
      </c>
      <c r="L2125" s="6"/>
    </row>
    <row r="2126" spans="1:12" ht="14.4">
      <c r="A2126" s="52" t="s">
        <v>41</v>
      </c>
      <c r="B2126" s="52" t="s">
        <v>3003</v>
      </c>
      <c r="C2126" s="52">
        <v>240</v>
      </c>
      <c r="D2126" s="52">
        <v>9.42</v>
      </c>
      <c r="E2126" s="52">
        <f t="shared" si="231"/>
        <v>10851839.999999998</v>
      </c>
      <c r="F2126" s="52">
        <f t="shared" si="232"/>
        <v>2260.8000000000002</v>
      </c>
      <c r="G2126" s="52">
        <f t="shared" si="233"/>
        <v>123.175</v>
      </c>
      <c r="H2126" s="53">
        <f t="shared" si="234"/>
        <v>30950209.135079298</v>
      </c>
      <c r="I2126" s="53">
        <f t="shared" si="235"/>
        <v>64.697769503382503</v>
      </c>
      <c r="J2126" s="53">
        <f t="shared" si="236"/>
        <v>31432349.883902889</v>
      </c>
      <c r="K2126" s="53">
        <f t="shared" si="237"/>
        <v>485833.59403541038</v>
      </c>
      <c r="L2126" s="6"/>
    </row>
    <row r="2127" spans="1:12" ht="14.4">
      <c r="A2127" s="52" t="s">
        <v>41</v>
      </c>
      <c r="B2127" s="52" t="s">
        <v>3004</v>
      </c>
      <c r="C2127" s="52">
        <v>240</v>
      </c>
      <c r="D2127" s="52">
        <v>11.3</v>
      </c>
      <c r="E2127" s="52">
        <f t="shared" si="231"/>
        <v>13017600</v>
      </c>
      <c r="F2127" s="52">
        <f t="shared" si="232"/>
        <v>2712</v>
      </c>
      <c r="G2127" s="52">
        <f t="shared" si="233"/>
        <v>123.175</v>
      </c>
      <c r="H2127" s="53">
        <f t="shared" si="234"/>
        <v>30950209.135079298</v>
      </c>
      <c r="I2127" s="53">
        <f t="shared" si="235"/>
        <v>70.12577888551742</v>
      </c>
      <c r="J2127" s="53">
        <f t="shared" si="236"/>
        <v>31432349.883902889</v>
      </c>
      <c r="K2127" s="53">
        <f t="shared" si="237"/>
        <v>448228.17490864819</v>
      </c>
      <c r="L2127" s="6"/>
    </row>
    <row r="2128" spans="1:12" ht="14.4">
      <c r="A2128" s="52" t="s">
        <v>41</v>
      </c>
      <c r="B2128" s="52" t="s">
        <v>3005</v>
      </c>
      <c r="C2128" s="52">
        <v>240</v>
      </c>
      <c r="D2128" s="52">
        <v>13.19</v>
      </c>
      <c r="E2128" s="52">
        <f t="shared" si="231"/>
        <v>15194880</v>
      </c>
      <c r="F2128" s="52">
        <f t="shared" si="232"/>
        <v>3165.6</v>
      </c>
      <c r="G2128" s="52">
        <f t="shared" si="233"/>
        <v>123.175</v>
      </c>
      <c r="H2128" s="53">
        <f t="shared" si="234"/>
        <v>30950209.135079298</v>
      </c>
      <c r="I2128" s="53">
        <f t="shared" si="235"/>
        <v>74.653617272085526</v>
      </c>
      <c r="J2128" s="53">
        <f t="shared" si="236"/>
        <v>31432349.883902889</v>
      </c>
      <c r="K2128" s="53">
        <f t="shared" si="237"/>
        <v>421042.55671018997</v>
      </c>
      <c r="L2128" s="6"/>
    </row>
    <row r="2129" spans="1:12" ht="14.4">
      <c r="A2129" s="52" t="s">
        <v>41</v>
      </c>
      <c r="B2129" s="52" t="s">
        <v>3006</v>
      </c>
      <c r="C2129" s="52">
        <v>240</v>
      </c>
      <c r="D2129" s="52">
        <v>15.07</v>
      </c>
      <c r="E2129" s="52">
        <f t="shared" si="231"/>
        <v>17360640</v>
      </c>
      <c r="F2129" s="52">
        <f t="shared" si="232"/>
        <v>3616.8</v>
      </c>
      <c r="G2129" s="52">
        <f t="shared" si="233"/>
        <v>123.175</v>
      </c>
      <c r="H2129" s="53">
        <f t="shared" si="234"/>
        <v>30950209.135079298</v>
      </c>
      <c r="I2129" s="53">
        <f t="shared" si="235"/>
        <v>78.450711628651476</v>
      </c>
      <c r="J2129" s="53">
        <f t="shared" si="236"/>
        <v>31432349.883902889</v>
      </c>
      <c r="K2129" s="53">
        <f t="shared" si="237"/>
        <v>400663.66807083599</v>
      </c>
      <c r="L2129" s="6"/>
    </row>
    <row r="2130" spans="1:12" ht="14.4">
      <c r="A2130" s="52" t="s">
        <v>41</v>
      </c>
      <c r="B2130" s="52" t="s">
        <v>3007</v>
      </c>
      <c r="C2130" s="52">
        <v>240</v>
      </c>
      <c r="D2130" s="52">
        <v>16.96</v>
      </c>
      <c r="E2130" s="52">
        <f t="shared" si="231"/>
        <v>19537920</v>
      </c>
      <c r="F2130" s="52">
        <f t="shared" si="232"/>
        <v>4070.4</v>
      </c>
      <c r="G2130" s="52">
        <f t="shared" si="233"/>
        <v>123.175</v>
      </c>
      <c r="H2130" s="53">
        <f t="shared" si="234"/>
        <v>30950209.135079298</v>
      </c>
      <c r="I2130" s="53">
        <f t="shared" si="235"/>
        <v>81.712652350022367</v>
      </c>
      <c r="J2130" s="53">
        <f t="shared" si="236"/>
        <v>31432349.883902889</v>
      </c>
      <c r="K2130" s="53">
        <f t="shared" si="237"/>
        <v>384669.31350190454</v>
      </c>
      <c r="L2130" s="6"/>
    </row>
    <row r="2131" spans="1:12" ht="14.4">
      <c r="A2131" s="52" t="s">
        <v>41</v>
      </c>
      <c r="B2131" s="52" t="s">
        <v>3008</v>
      </c>
      <c r="C2131" s="52">
        <v>240</v>
      </c>
      <c r="D2131" s="52">
        <v>18.84</v>
      </c>
      <c r="E2131" s="52">
        <f t="shared" si="231"/>
        <v>21703679.999999996</v>
      </c>
      <c r="F2131" s="52">
        <f t="shared" si="232"/>
        <v>4521.6000000000004</v>
      </c>
      <c r="G2131" s="52">
        <f t="shared" si="233"/>
        <v>123.175</v>
      </c>
      <c r="H2131" s="53">
        <f t="shared" si="234"/>
        <v>30950209.135079298</v>
      </c>
      <c r="I2131" s="53">
        <f t="shared" si="235"/>
        <v>84.517217955399033</v>
      </c>
      <c r="J2131" s="53">
        <f t="shared" si="236"/>
        <v>31432349.883902889</v>
      </c>
      <c r="K2131" s="53">
        <f t="shared" si="237"/>
        <v>371904.69166283013</v>
      </c>
      <c r="L2131" s="6"/>
    </row>
    <row r="2132" spans="1:12" ht="14.4">
      <c r="A2132" s="52" t="s">
        <v>41</v>
      </c>
      <c r="B2132" s="52" t="s">
        <v>3009</v>
      </c>
      <c r="C2132" s="52">
        <v>240</v>
      </c>
      <c r="D2132" s="52">
        <v>20.72</v>
      </c>
      <c r="E2132" s="52">
        <f t="shared" si="231"/>
        <v>23869440</v>
      </c>
      <c r="F2132" s="52">
        <f t="shared" si="232"/>
        <v>4972.7999999999993</v>
      </c>
      <c r="G2132" s="52">
        <f t="shared" si="233"/>
        <v>123.175</v>
      </c>
      <c r="H2132" s="53">
        <f t="shared" si="234"/>
        <v>30950209.135079298</v>
      </c>
      <c r="I2132" s="53">
        <f t="shared" si="235"/>
        <v>86.966412577961094</v>
      </c>
      <c r="J2132" s="53">
        <f t="shared" si="236"/>
        <v>31432349.883902889</v>
      </c>
      <c r="K2132" s="53">
        <f t="shared" si="237"/>
        <v>361430.91283344978</v>
      </c>
      <c r="L2132" s="6"/>
    </row>
    <row r="2133" spans="1:12" ht="14.4">
      <c r="A2133" s="52" t="s">
        <v>41</v>
      </c>
      <c r="B2133" s="52" t="s">
        <v>3010</v>
      </c>
      <c r="C2133" s="52">
        <v>240</v>
      </c>
      <c r="D2133" s="52">
        <v>22.61</v>
      </c>
      <c r="E2133" s="52">
        <f t="shared" si="231"/>
        <v>26046720</v>
      </c>
      <c r="F2133" s="52">
        <f t="shared" si="232"/>
        <v>5426.4</v>
      </c>
      <c r="G2133" s="52">
        <f t="shared" si="233"/>
        <v>123.175</v>
      </c>
      <c r="H2133" s="53">
        <f t="shared" si="234"/>
        <v>30950209.135079298</v>
      </c>
      <c r="I2133" s="53">
        <f t="shared" si="235"/>
        <v>89.134544397042404</v>
      </c>
      <c r="J2133" s="53">
        <f t="shared" si="236"/>
        <v>31432349.883902889</v>
      </c>
      <c r="K2133" s="53">
        <f t="shared" si="237"/>
        <v>352639.37339366548</v>
      </c>
      <c r="L2133" s="6"/>
    </row>
    <row r="2134" spans="1:12" ht="14.4">
      <c r="A2134" s="52" t="s">
        <v>41</v>
      </c>
      <c r="B2134" s="52" t="s">
        <v>3011</v>
      </c>
      <c r="C2134" s="52">
        <v>240</v>
      </c>
      <c r="D2134" s="52">
        <v>24.49</v>
      </c>
      <c r="E2134" s="52">
        <f t="shared" si="231"/>
        <v>28212479.999999996</v>
      </c>
      <c r="F2134" s="52">
        <f t="shared" si="232"/>
        <v>5877.5999999999995</v>
      </c>
      <c r="G2134" s="52">
        <f t="shared" si="233"/>
        <v>123.175</v>
      </c>
      <c r="H2134" s="53">
        <f t="shared" si="234"/>
        <v>30950209.135079298</v>
      </c>
      <c r="I2134" s="53">
        <f t="shared" si="235"/>
        <v>91.048091188758235</v>
      </c>
      <c r="J2134" s="53">
        <f t="shared" si="236"/>
        <v>31432349.883902889</v>
      </c>
      <c r="K2134" s="53">
        <f t="shared" si="237"/>
        <v>345227.99405797821</v>
      </c>
      <c r="L2134" s="6"/>
    </row>
    <row r="2135" spans="1:12" ht="14.4">
      <c r="A2135" s="52" t="s">
        <v>41</v>
      </c>
      <c r="B2135" s="52" t="s">
        <v>3012</v>
      </c>
      <c r="C2135" s="52">
        <v>240</v>
      </c>
      <c r="D2135" s="52">
        <v>26.38</v>
      </c>
      <c r="E2135" s="52">
        <f t="shared" si="231"/>
        <v>30389760</v>
      </c>
      <c r="F2135" s="52">
        <f t="shared" si="232"/>
        <v>6331.2</v>
      </c>
      <c r="G2135" s="52">
        <f t="shared" si="233"/>
        <v>123.175</v>
      </c>
      <c r="H2135" s="53">
        <f t="shared" si="234"/>
        <v>30950209.135079298</v>
      </c>
      <c r="I2135" s="53">
        <f t="shared" si="235"/>
        <v>92.766560612347448</v>
      </c>
      <c r="J2135" s="53">
        <f t="shared" si="236"/>
        <v>31432349.883902889</v>
      </c>
      <c r="K2135" s="53">
        <f t="shared" si="237"/>
        <v>338832.76124952256</v>
      </c>
      <c r="L2135" s="6"/>
    </row>
    <row r="2136" spans="1:12" ht="14.4">
      <c r="A2136" s="52" t="s">
        <v>41</v>
      </c>
      <c r="B2136" s="52" t="s">
        <v>3013</v>
      </c>
      <c r="C2136" s="52">
        <v>240</v>
      </c>
      <c r="D2136" s="52">
        <v>28.26</v>
      </c>
      <c r="E2136" s="52">
        <f t="shared" si="231"/>
        <v>32555520</v>
      </c>
      <c r="F2136" s="52">
        <f t="shared" si="232"/>
        <v>6782.4000000000005</v>
      </c>
      <c r="G2136" s="52">
        <f t="shared" si="233"/>
        <v>123.175</v>
      </c>
      <c r="H2136" s="53">
        <f t="shared" si="234"/>
        <v>30950209.135079298</v>
      </c>
      <c r="I2136" s="53">
        <f t="shared" si="235"/>
        <v>94.302766062808587</v>
      </c>
      <c r="J2136" s="53">
        <f t="shared" si="236"/>
        <v>31432349.883902889</v>
      </c>
      <c r="K2136" s="53">
        <f t="shared" si="237"/>
        <v>333313.12745341915</v>
      </c>
      <c r="L2136" s="6"/>
    </row>
    <row r="2137" spans="1:12" ht="14.4">
      <c r="A2137" s="52" t="s">
        <v>41</v>
      </c>
      <c r="B2137" s="52" t="s">
        <v>3014</v>
      </c>
      <c r="C2137" s="52">
        <v>240</v>
      </c>
      <c r="D2137" s="52">
        <v>30.14</v>
      </c>
      <c r="E2137" s="52">
        <f t="shared" si="231"/>
        <v>34721280</v>
      </c>
      <c r="F2137" s="52">
        <f t="shared" si="232"/>
        <v>7233.6</v>
      </c>
      <c r="G2137" s="52">
        <f t="shared" si="233"/>
        <v>123.175</v>
      </c>
      <c r="H2137" s="53">
        <f t="shared" si="234"/>
        <v>30950209.135079298</v>
      </c>
      <c r="I2137" s="53">
        <f t="shared" si="235"/>
        <v>95.69122047718929</v>
      </c>
      <c r="J2137" s="53">
        <f t="shared" si="236"/>
        <v>31432349.883902889</v>
      </c>
      <c r="K2137" s="53">
        <f t="shared" si="237"/>
        <v>328476.84173278656</v>
      </c>
      <c r="L2137" s="6"/>
    </row>
    <row r="2138" spans="1:12" ht="14.4">
      <c r="A2138" s="52" t="s">
        <v>41</v>
      </c>
      <c r="B2138" s="52" t="s">
        <v>3015</v>
      </c>
      <c r="C2138" s="52">
        <v>240</v>
      </c>
      <c r="D2138" s="52">
        <v>32.03</v>
      </c>
      <c r="E2138" s="52">
        <f t="shared" si="231"/>
        <v>36898560</v>
      </c>
      <c r="F2138" s="52">
        <f t="shared" si="232"/>
        <v>7687.2000000000007</v>
      </c>
      <c r="G2138" s="52">
        <f t="shared" si="233"/>
        <v>123.175</v>
      </c>
      <c r="H2138" s="53">
        <f t="shared" si="234"/>
        <v>30950209.135079298</v>
      </c>
      <c r="I2138" s="53">
        <f t="shared" si="235"/>
        <v>96.958660021341117</v>
      </c>
      <c r="J2138" s="53">
        <f t="shared" si="236"/>
        <v>31432349.883902889</v>
      </c>
      <c r="K2138" s="53">
        <f t="shared" si="237"/>
        <v>324183.00621094042</v>
      </c>
      <c r="L2138" s="6"/>
    </row>
    <row r="2139" spans="1:12" ht="14.4">
      <c r="A2139" s="52" t="s">
        <v>41</v>
      </c>
      <c r="B2139" s="52" t="s">
        <v>3016</v>
      </c>
      <c r="C2139" s="52">
        <v>240</v>
      </c>
      <c r="D2139" s="52">
        <v>33.909999999999997</v>
      </c>
      <c r="E2139" s="52">
        <f t="shared" si="231"/>
        <v>39064319.999999993</v>
      </c>
      <c r="F2139" s="52">
        <f t="shared" si="232"/>
        <v>8138.4</v>
      </c>
      <c r="G2139" s="52">
        <f t="shared" si="233"/>
        <v>123.175</v>
      </c>
      <c r="H2139" s="53">
        <f t="shared" si="234"/>
        <v>30950209.135079298</v>
      </c>
      <c r="I2139" s="53">
        <f t="shared" si="235"/>
        <v>98.108507938530849</v>
      </c>
      <c r="J2139" s="53">
        <f t="shared" si="236"/>
        <v>31432349.883902889</v>
      </c>
      <c r="K2139" s="53">
        <f t="shared" si="237"/>
        <v>320383.52783426887</v>
      </c>
      <c r="L2139" s="6"/>
    </row>
    <row r="2140" spans="1:12" ht="14.4">
      <c r="A2140" s="52" t="s">
        <v>41</v>
      </c>
      <c r="B2140" s="52" t="s">
        <v>3017</v>
      </c>
      <c r="C2140" s="52">
        <v>240</v>
      </c>
      <c r="D2140" s="52">
        <v>35.799999999999997</v>
      </c>
      <c r="E2140" s="52">
        <f t="shared" si="231"/>
        <v>41241599.999999993</v>
      </c>
      <c r="F2140" s="52">
        <f t="shared" si="232"/>
        <v>8592</v>
      </c>
      <c r="G2140" s="52">
        <f t="shared" si="233"/>
        <v>123.175</v>
      </c>
      <c r="H2140" s="53">
        <f t="shared" si="234"/>
        <v>30950209.135079298</v>
      </c>
      <c r="I2140" s="53">
        <f t="shared" si="235"/>
        <v>99.167094952664726</v>
      </c>
      <c r="J2140" s="53">
        <f t="shared" si="236"/>
        <v>31432349.883902889</v>
      </c>
      <c r="K2140" s="53">
        <f t="shared" si="237"/>
        <v>316963.50386089704</v>
      </c>
      <c r="L2140" s="6"/>
    </row>
    <row r="2141" spans="1:12" ht="14.4">
      <c r="A2141" s="52" t="s">
        <v>41</v>
      </c>
      <c r="B2141" s="52" t="s">
        <v>3018</v>
      </c>
      <c r="C2141" s="52">
        <v>240</v>
      </c>
      <c r="D2141" s="52">
        <v>37.68</v>
      </c>
      <c r="E2141" s="52">
        <f t="shared" si="231"/>
        <v>43407359.999999993</v>
      </c>
      <c r="F2141" s="52">
        <f t="shared" si="232"/>
        <v>9043.2000000000007</v>
      </c>
      <c r="G2141" s="52">
        <f t="shared" si="233"/>
        <v>123.175</v>
      </c>
      <c r="H2141" s="53">
        <f t="shared" si="234"/>
        <v>30950209.135079298</v>
      </c>
      <c r="I2141" s="53">
        <f t="shared" si="235"/>
        <v>100.13495458647564</v>
      </c>
      <c r="J2141" s="53">
        <f t="shared" si="236"/>
        <v>31432349.883902889</v>
      </c>
      <c r="K2141" s="53">
        <f t="shared" si="237"/>
        <v>313899.87655867159</v>
      </c>
      <c r="L2141" s="6"/>
    </row>
    <row r="2142" spans="1:12" ht="14.4">
      <c r="A2142" s="52" t="s">
        <v>41</v>
      </c>
      <c r="B2142" s="52" t="s">
        <v>3019</v>
      </c>
      <c r="C2142" s="52">
        <v>240</v>
      </c>
      <c r="D2142" s="52">
        <v>39.56</v>
      </c>
      <c r="E2142" s="52">
        <f t="shared" si="231"/>
        <v>45573120</v>
      </c>
      <c r="F2142" s="52">
        <f t="shared" si="232"/>
        <v>9494.4000000000015</v>
      </c>
      <c r="G2142" s="52">
        <f t="shared" si="233"/>
        <v>123.175</v>
      </c>
      <c r="H2142" s="53">
        <f t="shared" si="234"/>
        <v>30950209.135079298</v>
      </c>
      <c r="I2142" s="53">
        <f t="shared" si="235"/>
        <v>101.02780132016359</v>
      </c>
      <c r="J2142" s="53">
        <f t="shared" si="236"/>
        <v>31432349.883902889</v>
      </c>
      <c r="K2142" s="53">
        <f t="shared" si="237"/>
        <v>311125.74433142174</v>
      </c>
      <c r="L2142" s="6"/>
    </row>
    <row r="2143" spans="1:12" ht="14.4">
      <c r="A2143" s="52" t="s">
        <v>41</v>
      </c>
      <c r="B2143" s="52" t="s">
        <v>3020</v>
      </c>
      <c r="C2143" s="52">
        <v>240</v>
      </c>
      <c r="D2143" s="52">
        <v>41.45</v>
      </c>
      <c r="E2143" s="52">
        <f t="shared" si="231"/>
        <v>47750400</v>
      </c>
      <c r="F2143" s="52">
        <f t="shared" si="232"/>
        <v>9948</v>
      </c>
      <c r="G2143" s="52">
        <f t="shared" si="233"/>
        <v>123.175</v>
      </c>
      <c r="H2143" s="53">
        <f t="shared" si="234"/>
        <v>30950209.135079298</v>
      </c>
      <c r="I2143" s="53">
        <f t="shared" si="235"/>
        <v>101.85826054813229</v>
      </c>
      <c r="J2143" s="53">
        <f t="shared" si="236"/>
        <v>31432349.883902889</v>
      </c>
      <c r="K2143" s="53">
        <f t="shared" si="237"/>
        <v>308589.10916753567</v>
      </c>
      <c r="L2143" s="6"/>
    </row>
    <row r="2144" spans="1:12" ht="14.4">
      <c r="A2144" s="52" t="s">
        <v>41</v>
      </c>
      <c r="B2144" s="52" t="s">
        <v>3021</v>
      </c>
      <c r="C2144" s="52">
        <v>240</v>
      </c>
      <c r="D2144" s="52">
        <v>43.33</v>
      </c>
      <c r="E2144" s="52">
        <f t="shared" si="231"/>
        <v>49916159.999999993</v>
      </c>
      <c r="F2144" s="52">
        <f t="shared" si="232"/>
        <v>10399.199999999999</v>
      </c>
      <c r="G2144" s="52">
        <f t="shared" si="233"/>
        <v>123.175</v>
      </c>
      <c r="H2144" s="53">
        <f t="shared" si="234"/>
        <v>30950209.135079298</v>
      </c>
      <c r="I2144" s="53">
        <f t="shared" si="235"/>
        <v>102.6247610350399</v>
      </c>
      <c r="J2144" s="53">
        <f t="shared" si="236"/>
        <v>31432349.883902889</v>
      </c>
      <c r="K2144" s="53">
        <f t="shared" si="237"/>
        <v>306284.26869779231</v>
      </c>
      <c r="L2144" s="6"/>
    </row>
    <row r="2145" spans="1:12" ht="14.4">
      <c r="A2145" s="52" t="s">
        <v>41</v>
      </c>
      <c r="B2145" s="52" t="s">
        <v>3022</v>
      </c>
      <c r="C2145" s="52">
        <v>240</v>
      </c>
      <c r="D2145" s="52">
        <v>45.22</v>
      </c>
      <c r="E2145" s="52">
        <f t="shared" si="231"/>
        <v>52093440</v>
      </c>
      <c r="F2145" s="52">
        <f t="shared" si="232"/>
        <v>10852.8</v>
      </c>
      <c r="G2145" s="52">
        <f t="shared" si="233"/>
        <v>123.175</v>
      </c>
      <c r="H2145" s="53">
        <f t="shared" si="234"/>
        <v>30950209.135079298</v>
      </c>
      <c r="I2145" s="53">
        <f t="shared" si="235"/>
        <v>103.34171339843201</v>
      </c>
      <c r="J2145" s="53">
        <f t="shared" si="236"/>
        <v>31432349.883902889</v>
      </c>
      <c r="K2145" s="53">
        <f t="shared" si="237"/>
        <v>304159.36459961778</v>
      </c>
      <c r="L2145" s="6"/>
    </row>
    <row r="2146" spans="1:12" ht="14.4">
      <c r="A2146" s="52" t="s">
        <v>41</v>
      </c>
      <c r="B2146" s="52" t="s">
        <v>3023</v>
      </c>
      <c r="C2146" s="52">
        <v>240</v>
      </c>
      <c r="D2146" s="52">
        <v>47.1</v>
      </c>
      <c r="E2146" s="52">
        <f t="shared" si="231"/>
        <v>54259200</v>
      </c>
      <c r="F2146" s="52">
        <f t="shared" si="232"/>
        <v>11304</v>
      </c>
      <c r="G2146" s="52">
        <f t="shared" si="233"/>
        <v>123.175</v>
      </c>
      <c r="H2146" s="53">
        <f t="shared" si="234"/>
        <v>30950209.135079298</v>
      </c>
      <c r="I2146" s="53">
        <f t="shared" si="235"/>
        <v>104.00690746501952</v>
      </c>
      <c r="J2146" s="53">
        <f t="shared" si="236"/>
        <v>31432349.883902889</v>
      </c>
      <c r="K2146" s="53">
        <f t="shared" si="237"/>
        <v>302214.06106584298</v>
      </c>
      <c r="L2146" s="6"/>
    </row>
    <row r="2147" spans="1:12" ht="14.4">
      <c r="A2147" s="52" t="s">
        <v>41</v>
      </c>
      <c r="B2147" s="52" t="s">
        <v>3024</v>
      </c>
      <c r="C2147" s="52">
        <v>240</v>
      </c>
      <c r="D2147" s="52">
        <v>48.28</v>
      </c>
      <c r="E2147" s="52">
        <f t="shared" si="231"/>
        <v>55618560</v>
      </c>
      <c r="F2147" s="52">
        <f t="shared" si="232"/>
        <v>11587.2</v>
      </c>
      <c r="G2147" s="52">
        <f t="shared" si="233"/>
        <v>123.175</v>
      </c>
      <c r="H2147" s="53">
        <f t="shared" si="234"/>
        <v>30950209.135079298</v>
      </c>
      <c r="I2147" s="53">
        <f t="shared" si="235"/>
        <v>104.40210042016378</v>
      </c>
      <c r="J2147" s="53">
        <f t="shared" si="236"/>
        <v>31432349.883902889</v>
      </c>
      <c r="K2147" s="53">
        <f t="shared" si="237"/>
        <v>301070.09109399276</v>
      </c>
      <c r="L2147" s="6"/>
    </row>
    <row r="2148" spans="1:12" ht="14.4">
      <c r="A2148" s="52" t="s">
        <v>41</v>
      </c>
      <c r="B2148" s="52" t="s">
        <v>3025</v>
      </c>
      <c r="C2148" s="52">
        <v>240</v>
      </c>
      <c r="D2148" s="52">
        <v>50.87</v>
      </c>
      <c r="E2148" s="52">
        <f t="shared" si="231"/>
        <v>58602239.999999993</v>
      </c>
      <c r="F2148" s="52">
        <f t="shared" si="232"/>
        <v>12208.8</v>
      </c>
      <c r="G2148" s="52">
        <f t="shared" si="233"/>
        <v>123.175</v>
      </c>
      <c r="H2148" s="53">
        <f t="shared" si="234"/>
        <v>30950209.135079298</v>
      </c>
      <c r="I2148" s="53">
        <f t="shared" si="235"/>
        <v>105.21485225486691</v>
      </c>
      <c r="J2148" s="53">
        <f t="shared" si="236"/>
        <v>31432349.883902889</v>
      </c>
      <c r="K2148" s="53">
        <f t="shared" si="237"/>
        <v>298744.41877999145</v>
      </c>
      <c r="L2148" s="6"/>
    </row>
    <row r="2149" spans="1:12" ht="14.4">
      <c r="A2149" s="52" t="s">
        <v>41</v>
      </c>
      <c r="B2149" s="52" t="s">
        <v>3026</v>
      </c>
      <c r="C2149" s="52">
        <v>240</v>
      </c>
      <c r="D2149" s="52">
        <v>52.75</v>
      </c>
      <c r="E2149" s="52">
        <f t="shared" si="231"/>
        <v>60767999.999999993</v>
      </c>
      <c r="F2149" s="52">
        <f t="shared" si="232"/>
        <v>12660</v>
      </c>
      <c r="G2149" s="52">
        <f t="shared" si="233"/>
        <v>123.175</v>
      </c>
      <c r="H2149" s="53">
        <f t="shared" si="234"/>
        <v>30950209.135079298</v>
      </c>
      <c r="I2149" s="53">
        <f t="shared" si="235"/>
        <v>105.76206556387508</v>
      </c>
      <c r="J2149" s="53">
        <f t="shared" si="236"/>
        <v>31432349.883902889</v>
      </c>
      <c r="K2149" s="53">
        <f t="shared" si="237"/>
        <v>297198.71407881397</v>
      </c>
      <c r="L2149" s="6"/>
    </row>
    <row r="2150" spans="1:12" ht="14.4">
      <c r="A2150" s="52" t="s">
        <v>41</v>
      </c>
      <c r="B2150" s="52" t="s">
        <v>3027</v>
      </c>
      <c r="C2150" s="52">
        <v>240</v>
      </c>
      <c r="D2150" s="52">
        <v>54.64</v>
      </c>
      <c r="E2150" s="52">
        <f t="shared" si="231"/>
        <v>62945279.999999993</v>
      </c>
      <c r="F2150" s="52">
        <f t="shared" si="232"/>
        <v>13113.6</v>
      </c>
      <c r="G2150" s="52">
        <f t="shared" si="233"/>
        <v>123.175</v>
      </c>
      <c r="H2150" s="53">
        <f t="shared" si="234"/>
        <v>30950209.135079298</v>
      </c>
      <c r="I2150" s="53">
        <f t="shared" si="235"/>
        <v>106.27957679123139</v>
      </c>
      <c r="J2150" s="53">
        <f t="shared" si="236"/>
        <v>31432349.883902889</v>
      </c>
      <c r="K2150" s="53">
        <f t="shared" si="237"/>
        <v>295751.55295966723</v>
      </c>
      <c r="L2150" s="6"/>
    </row>
    <row r="2151" spans="1:12" ht="14.4">
      <c r="A2151" s="52" t="s">
        <v>41</v>
      </c>
      <c r="B2151" s="52" t="s">
        <v>3028</v>
      </c>
      <c r="C2151" s="52">
        <v>240</v>
      </c>
      <c r="D2151" s="52">
        <v>56.52</v>
      </c>
      <c r="E2151" s="52">
        <f t="shared" si="231"/>
        <v>65111040</v>
      </c>
      <c r="F2151" s="52">
        <f t="shared" si="232"/>
        <v>13564.800000000001</v>
      </c>
      <c r="G2151" s="52">
        <f t="shared" si="233"/>
        <v>123.175</v>
      </c>
      <c r="H2151" s="53">
        <f t="shared" si="234"/>
        <v>30950209.135079298</v>
      </c>
      <c r="I2151" s="53">
        <f t="shared" si="235"/>
        <v>106.76470903224418</v>
      </c>
      <c r="J2151" s="53">
        <f t="shared" si="236"/>
        <v>31432349.883902889</v>
      </c>
      <c r="K2151" s="53">
        <f t="shared" si="237"/>
        <v>294407.67617705918</v>
      </c>
      <c r="L2151" s="6"/>
    </row>
    <row r="2152" spans="1:12" ht="14.4">
      <c r="A2152" s="52" t="s">
        <v>41</v>
      </c>
      <c r="B2152" s="52" t="s">
        <v>3029</v>
      </c>
      <c r="C2152" s="52">
        <v>240</v>
      </c>
      <c r="D2152" s="52">
        <v>58.4</v>
      </c>
      <c r="E2152" s="52">
        <f t="shared" si="231"/>
        <v>67276800</v>
      </c>
      <c r="F2152" s="52">
        <f t="shared" si="232"/>
        <v>14016</v>
      </c>
      <c r="G2152" s="52">
        <f t="shared" si="233"/>
        <v>123.175</v>
      </c>
      <c r="H2152" s="53">
        <f t="shared" si="234"/>
        <v>30950209.135079298</v>
      </c>
      <c r="I2152" s="53">
        <f t="shared" si="235"/>
        <v>107.22275890618879</v>
      </c>
      <c r="J2152" s="53">
        <f t="shared" si="236"/>
        <v>31432349.883902889</v>
      </c>
      <c r="K2152" s="53">
        <f t="shared" si="237"/>
        <v>293149.98237830872</v>
      </c>
      <c r="L2152" s="6"/>
    </row>
    <row r="2153" spans="1:12" ht="14.4">
      <c r="A2153" s="52" t="s">
        <v>41</v>
      </c>
      <c r="B2153" s="52" t="s">
        <v>3030</v>
      </c>
      <c r="C2153" s="52">
        <v>240</v>
      </c>
      <c r="D2153" s="52">
        <v>60.29</v>
      </c>
      <c r="E2153" s="52">
        <f t="shared" si="231"/>
        <v>69454079.999999985</v>
      </c>
      <c r="F2153" s="52">
        <f t="shared" si="232"/>
        <v>14469.6</v>
      </c>
      <c r="G2153" s="52">
        <f t="shared" si="233"/>
        <v>123.175</v>
      </c>
      <c r="H2153" s="53">
        <f t="shared" si="234"/>
        <v>30950209.135079298</v>
      </c>
      <c r="I2153" s="53">
        <f t="shared" si="235"/>
        <v>107.65817385524286</v>
      </c>
      <c r="J2153" s="53">
        <f t="shared" si="236"/>
        <v>31432349.883902889</v>
      </c>
      <c r="K2153" s="53">
        <f t="shared" si="237"/>
        <v>291964.36051541066</v>
      </c>
      <c r="L2153" s="6"/>
    </row>
    <row r="2154" spans="1:12" ht="14.4">
      <c r="A2154" s="52" t="s">
        <v>41</v>
      </c>
      <c r="B2154" s="52" t="s">
        <v>3031</v>
      </c>
      <c r="C2154" s="52">
        <v>240</v>
      </c>
      <c r="D2154" s="52">
        <v>62.17</v>
      </c>
      <c r="E2154" s="52">
        <f t="shared" si="231"/>
        <v>71619840</v>
      </c>
      <c r="F2154" s="52">
        <f t="shared" si="232"/>
        <v>14920.800000000001</v>
      </c>
      <c r="G2154" s="52">
        <f t="shared" si="233"/>
        <v>123.175</v>
      </c>
      <c r="H2154" s="53">
        <f t="shared" si="234"/>
        <v>30950209.135079298</v>
      </c>
      <c r="I2154" s="53">
        <f t="shared" si="235"/>
        <v>108.06832742176145</v>
      </c>
      <c r="J2154" s="53">
        <f t="shared" si="236"/>
        <v>31432349.883902889</v>
      </c>
      <c r="K2154" s="53">
        <f t="shared" si="237"/>
        <v>290856.26319755026</v>
      </c>
      <c r="L2154" s="6"/>
    </row>
    <row r="2155" spans="1:12" ht="14.4">
      <c r="A2155" s="52" t="s">
        <v>41</v>
      </c>
      <c r="B2155" s="52" t="s">
        <v>3032</v>
      </c>
      <c r="C2155" s="52">
        <v>240</v>
      </c>
      <c r="D2155" s="52">
        <v>64.06</v>
      </c>
      <c r="E2155" s="52">
        <f t="shared" si="231"/>
        <v>73797120</v>
      </c>
      <c r="F2155" s="52">
        <f t="shared" si="232"/>
        <v>15374.400000000001</v>
      </c>
      <c r="G2155" s="52">
        <f t="shared" si="233"/>
        <v>123.175</v>
      </c>
      <c r="H2155" s="53">
        <f t="shared" si="234"/>
        <v>30950209.135079298</v>
      </c>
      <c r="I2155" s="53">
        <f t="shared" si="235"/>
        <v>108.45937207443724</v>
      </c>
      <c r="J2155" s="53">
        <f t="shared" si="236"/>
        <v>31432349.883902889</v>
      </c>
      <c r="K2155" s="53">
        <f t="shared" si="237"/>
        <v>289807.59599392122</v>
      </c>
      <c r="L2155" s="6"/>
    </row>
    <row r="2156" spans="1:12" ht="14.4">
      <c r="A2156" s="52" t="s">
        <v>41</v>
      </c>
      <c r="B2156" s="52" t="s">
        <v>3033</v>
      </c>
      <c r="C2156" s="52">
        <v>240</v>
      </c>
      <c r="D2156" s="52">
        <v>65.94</v>
      </c>
      <c r="E2156" s="52">
        <f t="shared" si="231"/>
        <v>75962879.999999985</v>
      </c>
      <c r="F2156" s="52">
        <f t="shared" si="232"/>
        <v>15825.599999999999</v>
      </c>
      <c r="G2156" s="52">
        <f t="shared" si="233"/>
        <v>123.175</v>
      </c>
      <c r="H2156" s="53">
        <f t="shared" si="234"/>
        <v>30950209.135079298</v>
      </c>
      <c r="I2156" s="53">
        <f t="shared" si="235"/>
        <v>108.82876744366096</v>
      </c>
      <c r="J2156" s="53">
        <f t="shared" si="236"/>
        <v>31432349.883902889</v>
      </c>
      <c r="K2156" s="53">
        <f t="shared" si="237"/>
        <v>288823.90770597442</v>
      </c>
      <c r="L2156" s="6"/>
    </row>
    <row r="2157" spans="1:12" ht="14.4">
      <c r="A2157" s="52" t="s">
        <v>41</v>
      </c>
      <c r="B2157" s="52" t="s">
        <v>3034</v>
      </c>
      <c r="C2157" s="52">
        <v>240</v>
      </c>
      <c r="D2157" s="52">
        <v>67.819999999999993</v>
      </c>
      <c r="E2157" s="52">
        <f t="shared" si="231"/>
        <v>78128639.999999985</v>
      </c>
      <c r="F2157" s="52">
        <f t="shared" si="232"/>
        <v>16276.8</v>
      </c>
      <c r="G2157" s="52">
        <f t="shared" si="233"/>
        <v>123.175</v>
      </c>
      <c r="H2157" s="53">
        <f t="shared" si="234"/>
        <v>30950209.135079298</v>
      </c>
      <c r="I2157" s="53">
        <f t="shared" si="235"/>
        <v>109.18007163249503</v>
      </c>
      <c r="J2157" s="53">
        <f t="shared" si="236"/>
        <v>31432349.883902889</v>
      </c>
      <c r="K2157" s="53">
        <f t="shared" si="237"/>
        <v>287894.57099557121</v>
      </c>
      <c r="L2157" s="6"/>
    </row>
    <row r="2158" spans="1:12" ht="14.4">
      <c r="A2158" s="52" t="s">
        <v>41</v>
      </c>
      <c r="B2158" s="52" t="s">
        <v>3035</v>
      </c>
      <c r="C2158" s="52">
        <v>240</v>
      </c>
      <c r="D2158" s="52">
        <v>69.709999999999994</v>
      </c>
      <c r="E2158" s="52">
        <f t="shared" si="231"/>
        <v>80305920</v>
      </c>
      <c r="F2158" s="52">
        <f t="shared" si="232"/>
        <v>16730.399999999998</v>
      </c>
      <c r="G2158" s="52">
        <f t="shared" si="233"/>
        <v>123.175</v>
      </c>
      <c r="H2158" s="53">
        <f t="shared" si="234"/>
        <v>30950209.135079298</v>
      </c>
      <c r="I2158" s="53">
        <f t="shared" si="235"/>
        <v>109.5163184602979</v>
      </c>
      <c r="J2158" s="53">
        <f t="shared" si="236"/>
        <v>31432349.883902889</v>
      </c>
      <c r="K2158" s="53">
        <f t="shared" si="237"/>
        <v>287010.65125100798</v>
      </c>
      <c r="L2158" s="6"/>
    </row>
    <row r="2159" spans="1:12" ht="14.4">
      <c r="A2159" s="52" t="s">
        <v>41</v>
      </c>
      <c r="B2159" s="52" t="s">
        <v>3036</v>
      </c>
      <c r="C2159" s="52">
        <v>240</v>
      </c>
      <c r="D2159" s="52">
        <v>71.59</v>
      </c>
      <c r="E2159" s="52">
        <f t="shared" si="231"/>
        <v>82471680</v>
      </c>
      <c r="F2159" s="52">
        <f t="shared" si="232"/>
        <v>17181.600000000002</v>
      </c>
      <c r="G2159" s="52">
        <f t="shared" si="233"/>
        <v>123.175</v>
      </c>
      <c r="H2159" s="53">
        <f t="shared" si="234"/>
        <v>30950209.135079298</v>
      </c>
      <c r="I2159" s="53">
        <f t="shared" si="235"/>
        <v>109.83513080701655</v>
      </c>
      <c r="J2159" s="53">
        <f t="shared" si="236"/>
        <v>31432349.883902889</v>
      </c>
      <c r="K2159" s="53">
        <f t="shared" si="237"/>
        <v>286177.56134082837</v>
      </c>
      <c r="L2159" s="6"/>
    </row>
    <row r="2160" spans="1:12" ht="14.4">
      <c r="A2160" s="52" t="s">
        <v>41</v>
      </c>
      <c r="B2160" s="52" t="s">
        <v>3037</v>
      </c>
      <c r="C2160" s="52">
        <v>240</v>
      </c>
      <c r="D2160" s="52">
        <v>73.48</v>
      </c>
      <c r="E2160" s="52">
        <f t="shared" si="231"/>
        <v>84648960</v>
      </c>
      <c r="F2160" s="52">
        <f t="shared" si="232"/>
        <v>17635.2</v>
      </c>
      <c r="G2160" s="52">
        <f t="shared" si="233"/>
        <v>123.175</v>
      </c>
      <c r="H2160" s="53">
        <f t="shared" si="234"/>
        <v>30950209.135079298</v>
      </c>
      <c r="I2160" s="53">
        <f t="shared" si="235"/>
        <v>110.14098093019159</v>
      </c>
      <c r="J2160" s="53">
        <f t="shared" si="236"/>
        <v>31432349.883902889</v>
      </c>
      <c r="K2160" s="53">
        <f t="shared" si="237"/>
        <v>285382.87582371372</v>
      </c>
      <c r="L2160" s="6"/>
    </row>
    <row r="2161" spans="1:12" ht="14.4">
      <c r="A2161" s="52" t="s">
        <v>41</v>
      </c>
      <c r="B2161" s="52" t="s">
        <v>3038</v>
      </c>
      <c r="C2161" s="52">
        <v>240</v>
      </c>
      <c r="D2161" s="52">
        <v>75.36</v>
      </c>
      <c r="E2161" s="52">
        <f t="shared" si="231"/>
        <v>86814719.999999985</v>
      </c>
      <c r="F2161" s="52">
        <f t="shared" si="232"/>
        <v>18086.400000000001</v>
      </c>
      <c r="G2161" s="52">
        <f t="shared" si="233"/>
        <v>123.175</v>
      </c>
      <c r="H2161" s="53">
        <f t="shared" si="234"/>
        <v>30950209.135079298</v>
      </c>
      <c r="I2161" s="53">
        <f t="shared" si="235"/>
        <v>110.4316093826272</v>
      </c>
      <c r="J2161" s="53">
        <f t="shared" si="236"/>
        <v>31432349.883902889</v>
      </c>
      <c r="K2161" s="53">
        <f t="shared" si="237"/>
        <v>284631.81927372818</v>
      </c>
      <c r="L2161" s="6"/>
    </row>
    <row r="2162" spans="1:12" ht="14.4">
      <c r="A2162" s="52" t="s">
        <v>41</v>
      </c>
      <c r="B2162" s="52" t="s">
        <v>3039</v>
      </c>
      <c r="C2162" s="52">
        <v>240</v>
      </c>
      <c r="D2162" s="52">
        <v>77.239999999999995</v>
      </c>
      <c r="E2162" s="52">
        <f t="shared" si="231"/>
        <v>88980479.999999985</v>
      </c>
      <c r="F2162" s="52">
        <f t="shared" si="232"/>
        <v>18537.599999999999</v>
      </c>
      <c r="G2162" s="52">
        <f t="shared" si="233"/>
        <v>123.175</v>
      </c>
      <c r="H2162" s="53">
        <f t="shared" si="234"/>
        <v>30950209.135079298</v>
      </c>
      <c r="I2162" s="53">
        <f t="shared" si="235"/>
        <v>110.70955984155879</v>
      </c>
      <c r="J2162" s="53">
        <f t="shared" si="236"/>
        <v>31432349.883902889</v>
      </c>
      <c r="K2162" s="53">
        <f t="shared" si="237"/>
        <v>283917.21481764608</v>
      </c>
      <c r="L2162" s="6"/>
    </row>
    <row r="2163" spans="1:12" ht="14.4">
      <c r="A2163" s="52" t="s">
        <v>41</v>
      </c>
      <c r="B2163" s="52" t="s">
        <v>3040</v>
      </c>
      <c r="C2163" s="52">
        <v>240</v>
      </c>
      <c r="D2163" s="52">
        <v>79.13</v>
      </c>
      <c r="E2163" s="52">
        <f t="shared" si="231"/>
        <v>91157760</v>
      </c>
      <c r="F2163" s="52">
        <f t="shared" si="232"/>
        <v>18991.199999999997</v>
      </c>
      <c r="G2163" s="52">
        <f t="shared" si="233"/>
        <v>123.175</v>
      </c>
      <c r="H2163" s="53">
        <f t="shared" si="234"/>
        <v>30950209.135079298</v>
      </c>
      <c r="I2163" s="53">
        <f t="shared" si="235"/>
        <v>110.97702914468489</v>
      </c>
      <c r="J2163" s="53">
        <f t="shared" si="236"/>
        <v>31432349.883902889</v>
      </c>
      <c r="K2163" s="53">
        <f t="shared" si="237"/>
        <v>283232.93681725219</v>
      </c>
      <c r="L2163" s="6"/>
    </row>
    <row r="2164" spans="1:12" ht="14.4">
      <c r="A2164" s="52" t="s">
        <v>41</v>
      </c>
      <c r="B2164" s="52" t="s">
        <v>3041</v>
      </c>
      <c r="C2164" s="52">
        <v>240</v>
      </c>
      <c r="D2164" s="52">
        <v>81.010000000000005</v>
      </c>
      <c r="E2164" s="52">
        <f t="shared" si="231"/>
        <v>93323520</v>
      </c>
      <c r="F2164" s="52">
        <f t="shared" si="232"/>
        <v>19442.400000000001</v>
      </c>
      <c r="G2164" s="52">
        <f t="shared" si="233"/>
        <v>123.175</v>
      </c>
      <c r="H2164" s="53">
        <f t="shared" si="234"/>
        <v>30950209.135079298</v>
      </c>
      <c r="I2164" s="53">
        <f t="shared" si="235"/>
        <v>111.23193405609318</v>
      </c>
      <c r="J2164" s="53">
        <f t="shared" si="236"/>
        <v>31432349.883902889</v>
      </c>
      <c r="K2164" s="53">
        <f t="shared" si="237"/>
        <v>282583.86542170402</v>
      </c>
      <c r="L2164" s="6"/>
    </row>
    <row r="2165" spans="1:12" ht="14.4">
      <c r="A2165" s="52" t="s">
        <v>41</v>
      </c>
      <c r="B2165" s="52" t="s">
        <v>3042</v>
      </c>
      <c r="C2165" s="52">
        <v>240</v>
      </c>
      <c r="D2165" s="52">
        <v>82.9</v>
      </c>
      <c r="E2165" s="52">
        <f t="shared" si="231"/>
        <v>95500800</v>
      </c>
      <c r="F2165" s="52">
        <f t="shared" si="232"/>
        <v>19896</v>
      </c>
      <c r="G2165" s="52">
        <f t="shared" si="233"/>
        <v>123.175</v>
      </c>
      <c r="H2165" s="53">
        <f t="shared" si="234"/>
        <v>30950209.135079298</v>
      </c>
      <c r="I2165" s="53">
        <f t="shared" si="235"/>
        <v>111.47767699588691</v>
      </c>
      <c r="J2165" s="53">
        <f t="shared" si="236"/>
        <v>31432349.883902889</v>
      </c>
      <c r="K2165" s="53">
        <f t="shared" si="237"/>
        <v>281960.93362317391</v>
      </c>
      <c r="L2165" s="6"/>
    </row>
    <row r="2166" spans="1:12" ht="14.4">
      <c r="A2166" s="52" t="s">
        <v>41</v>
      </c>
      <c r="B2166" s="52" t="s">
        <v>3043</v>
      </c>
      <c r="C2166" s="52">
        <v>240</v>
      </c>
      <c r="D2166" s="52">
        <v>84.78</v>
      </c>
      <c r="E2166" s="52">
        <f t="shared" si="231"/>
        <v>97666560</v>
      </c>
      <c r="F2166" s="52">
        <f t="shared" si="232"/>
        <v>20347.2</v>
      </c>
      <c r="G2166" s="52">
        <f t="shared" si="233"/>
        <v>123.175</v>
      </c>
      <c r="H2166" s="53">
        <f t="shared" si="234"/>
        <v>30950209.135079298</v>
      </c>
      <c r="I2166" s="53">
        <f t="shared" si="235"/>
        <v>111.71228814127026</v>
      </c>
      <c r="J2166" s="53">
        <f t="shared" si="236"/>
        <v>31432349.883902889</v>
      </c>
      <c r="K2166" s="53">
        <f t="shared" si="237"/>
        <v>281368.77694380272</v>
      </c>
      <c r="L2166" s="6"/>
    </row>
    <row r="2167" spans="1:12" ht="14.4">
      <c r="A2167" s="52" t="s">
        <v>41</v>
      </c>
      <c r="B2167" s="52" t="s">
        <v>3044</v>
      </c>
      <c r="C2167" s="52">
        <v>250</v>
      </c>
      <c r="D2167" s="52">
        <v>1.9630000000000001</v>
      </c>
      <c r="E2167" s="52">
        <f t="shared" si="231"/>
        <v>2555989.5833333335</v>
      </c>
      <c r="F2167" s="52">
        <f t="shared" si="232"/>
        <v>490.75</v>
      </c>
      <c r="G2167" s="52">
        <f t="shared" si="233"/>
        <v>128.17500000000001</v>
      </c>
      <c r="H2167" s="53">
        <f t="shared" si="234"/>
        <v>33582553.100845456</v>
      </c>
      <c r="I2167" s="53">
        <f t="shared" si="235"/>
        <v>26.414486816062741</v>
      </c>
      <c r="J2167" s="53">
        <f t="shared" si="236"/>
        <v>34064693.849669047</v>
      </c>
      <c r="K2167" s="53">
        <f t="shared" si="237"/>
        <v>1289621.6415968449</v>
      </c>
      <c r="L2167" s="6"/>
    </row>
    <row r="2168" spans="1:12" ht="14.4">
      <c r="A2168" s="52" t="s">
        <v>41</v>
      </c>
      <c r="B2168" s="52" t="s">
        <v>3045</v>
      </c>
      <c r="C2168" s="52">
        <v>250</v>
      </c>
      <c r="D2168" s="52">
        <v>3.9249999999999998</v>
      </c>
      <c r="E2168" s="52">
        <f t="shared" si="231"/>
        <v>5110677.0833333321</v>
      </c>
      <c r="F2168" s="52">
        <f t="shared" si="232"/>
        <v>981.25</v>
      </c>
      <c r="G2168" s="52">
        <f t="shared" si="233"/>
        <v>128.17500000000001</v>
      </c>
      <c r="H2168" s="53">
        <f t="shared" si="234"/>
        <v>33582553.100845456</v>
      </c>
      <c r="I2168" s="53">
        <f t="shared" si="235"/>
        <v>42.360617090665237</v>
      </c>
      <c r="J2168" s="53">
        <f t="shared" si="236"/>
        <v>34064693.849669047</v>
      </c>
      <c r="K2168" s="53">
        <f t="shared" si="237"/>
        <v>804159.52810035157</v>
      </c>
      <c r="L2168" s="6"/>
    </row>
    <row r="2169" spans="1:12" ht="14.4">
      <c r="A2169" s="52" t="s">
        <v>41</v>
      </c>
      <c r="B2169" s="52" t="s">
        <v>3046</v>
      </c>
      <c r="C2169" s="52">
        <v>250</v>
      </c>
      <c r="D2169" s="52">
        <v>5.8869999999999996</v>
      </c>
      <c r="E2169" s="52">
        <f t="shared" si="231"/>
        <v>7665364.5833333321</v>
      </c>
      <c r="F2169" s="52">
        <f t="shared" si="232"/>
        <v>1471.75</v>
      </c>
      <c r="G2169" s="52">
        <f t="shared" si="233"/>
        <v>128.17500000000001</v>
      </c>
      <c r="H2169" s="53">
        <f t="shared" si="234"/>
        <v>33582553.100845456</v>
      </c>
      <c r="I2169" s="53">
        <f t="shared" si="235"/>
        <v>53.986191392160578</v>
      </c>
      <c r="J2169" s="53">
        <f t="shared" si="236"/>
        <v>34064693.849669047</v>
      </c>
      <c r="K2169" s="53">
        <f t="shared" si="237"/>
        <v>630989.01721405075</v>
      </c>
      <c r="L2169" s="6"/>
    </row>
    <row r="2170" spans="1:12" ht="14.4">
      <c r="A2170" s="52" t="s">
        <v>41</v>
      </c>
      <c r="B2170" s="52" t="s">
        <v>3047</v>
      </c>
      <c r="C2170" s="52">
        <v>250</v>
      </c>
      <c r="D2170" s="52">
        <v>7.85</v>
      </c>
      <c r="E2170" s="52">
        <f t="shared" si="231"/>
        <v>10221354.166666664</v>
      </c>
      <c r="F2170" s="52">
        <f t="shared" si="232"/>
        <v>1962.5</v>
      </c>
      <c r="G2170" s="52">
        <f t="shared" si="233"/>
        <v>128.17500000000001</v>
      </c>
      <c r="H2170" s="53">
        <f t="shared" si="234"/>
        <v>33582553.100845456</v>
      </c>
      <c r="I2170" s="53">
        <f t="shared" si="235"/>
        <v>62.841641002156841</v>
      </c>
      <c r="J2170" s="53">
        <f t="shared" si="236"/>
        <v>34064693.849669047</v>
      </c>
      <c r="K2170" s="53">
        <f t="shared" si="237"/>
        <v>542071.99726849725</v>
      </c>
      <c r="L2170" s="6"/>
    </row>
    <row r="2171" spans="1:12" ht="14.4">
      <c r="A2171" s="52" t="s">
        <v>41</v>
      </c>
      <c r="B2171" s="52" t="s">
        <v>3048</v>
      </c>
      <c r="C2171" s="52">
        <v>250</v>
      </c>
      <c r="D2171" s="52">
        <v>9.81</v>
      </c>
      <c r="E2171" s="52">
        <f t="shared" si="231"/>
        <v>12773437.5</v>
      </c>
      <c r="F2171" s="52">
        <f t="shared" si="232"/>
        <v>2452.5</v>
      </c>
      <c r="G2171" s="52">
        <f t="shared" si="233"/>
        <v>128.17500000000001</v>
      </c>
      <c r="H2171" s="53">
        <f t="shared" si="234"/>
        <v>33582553.100845456</v>
      </c>
      <c r="I2171" s="53">
        <f t="shared" si="235"/>
        <v>69.798970096652113</v>
      </c>
      <c r="J2171" s="53">
        <f t="shared" si="236"/>
        <v>34064693.849669047</v>
      </c>
      <c r="K2171" s="53">
        <f t="shared" si="237"/>
        <v>488040.06423732248</v>
      </c>
      <c r="L2171" s="6"/>
    </row>
    <row r="2172" spans="1:12" ht="14.4">
      <c r="A2172" s="52" t="s">
        <v>41</v>
      </c>
      <c r="B2172" s="52" t="s">
        <v>3049</v>
      </c>
      <c r="C2172" s="52">
        <v>250</v>
      </c>
      <c r="D2172" s="52">
        <v>11.78</v>
      </c>
      <c r="E2172" s="52">
        <f t="shared" si="231"/>
        <v>15338541.666666666</v>
      </c>
      <c r="F2172" s="52">
        <f t="shared" si="232"/>
        <v>2945</v>
      </c>
      <c r="G2172" s="52">
        <f t="shared" si="233"/>
        <v>128.17500000000001</v>
      </c>
      <c r="H2172" s="53">
        <f t="shared" si="234"/>
        <v>33582553.100845456</v>
      </c>
      <c r="I2172" s="53">
        <f t="shared" si="235"/>
        <v>75.443031128974681</v>
      </c>
      <c r="J2172" s="53">
        <f t="shared" si="236"/>
        <v>34064693.849669047</v>
      </c>
      <c r="K2172" s="53">
        <f t="shared" si="237"/>
        <v>451528.70105965488</v>
      </c>
      <c r="L2172" s="6"/>
    </row>
    <row r="2173" spans="1:12" ht="14.4">
      <c r="A2173" s="52" t="s">
        <v>41</v>
      </c>
      <c r="B2173" s="52" t="s">
        <v>3050</v>
      </c>
      <c r="C2173" s="52">
        <v>250</v>
      </c>
      <c r="D2173" s="52">
        <v>13.74</v>
      </c>
      <c r="E2173" s="52">
        <f t="shared" si="231"/>
        <v>17890625</v>
      </c>
      <c r="F2173" s="52">
        <f t="shared" si="232"/>
        <v>3435</v>
      </c>
      <c r="G2173" s="52">
        <f t="shared" si="233"/>
        <v>128.17500000000001</v>
      </c>
      <c r="H2173" s="53">
        <f t="shared" si="234"/>
        <v>33582553.100845456</v>
      </c>
      <c r="I2173" s="53">
        <f t="shared" si="235"/>
        <v>80.070394925301514</v>
      </c>
      <c r="J2173" s="53">
        <f t="shared" si="236"/>
        <v>34064693.849669047</v>
      </c>
      <c r="K2173" s="53">
        <f t="shared" si="237"/>
        <v>425434.31790799019</v>
      </c>
      <c r="L2173" s="6"/>
    </row>
    <row r="2174" spans="1:12" ht="14.4">
      <c r="A2174" s="52" t="s">
        <v>41</v>
      </c>
      <c r="B2174" s="52" t="s">
        <v>3051</v>
      </c>
      <c r="C2174" s="52">
        <v>250</v>
      </c>
      <c r="D2174" s="52">
        <v>15.7</v>
      </c>
      <c r="E2174" s="52">
        <f t="shared" si="231"/>
        <v>20442708.333333328</v>
      </c>
      <c r="F2174" s="52">
        <f t="shared" si="232"/>
        <v>3925</v>
      </c>
      <c r="G2174" s="52">
        <f t="shared" si="233"/>
        <v>128.17500000000001</v>
      </c>
      <c r="H2174" s="53">
        <f t="shared" si="234"/>
        <v>33582553.100845456</v>
      </c>
      <c r="I2174" s="53">
        <f t="shared" si="235"/>
        <v>83.951149766892598</v>
      </c>
      <c r="J2174" s="53">
        <f t="shared" si="236"/>
        <v>34064693.849669047</v>
      </c>
      <c r="K2174" s="53">
        <f t="shared" si="237"/>
        <v>405768.04420495231</v>
      </c>
      <c r="L2174" s="6"/>
    </row>
    <row r="2175" spans="1:12" ht="14.4">
      <c r="A2175" s="52" t="s">
        <v>41</v>
      </c>
      <c r="B2175" s="52" t="s">
        <v>3052</v>
      </c>
      <c r="C2175" s="52">
        <v>250</v>
      </c>
      <c r="D2175" s="52">
        <v>17.66</v>
      </c>
      <c r="E2175" s="52">
        <f t="shared" si="231"/>
        <v>22994791.666666668</v>
      </c>
      <c r="F2175" s="52">
        <f t="shared" si="232"/>
        <v>4415</v>
      </c>
      <c r="G2175" s="52">
        <f t="shared" si="233"/>
        <v>128.17500000000001</v>
      </c>
      <c r="H2175" s="53">
        <f t="shared" si="234"/>
        <v>33582553.100845456</v>
      </c>
      <c r="I2175" s="53">
        <f t="shared" si="235"/>
        <v>87.25250078537718</v>
      </c>
      <c r="J2175" s="53">
        <f t="shared" si="236"/>
        <v>34064693.849669047</v>
      </c>
      <c r="K2175" s="53">
        <f t="shared" si="237"/>
        <v>390415.10034722142</v>
      </c>
      <c r="L2175" s="6"/>
    </row>
    <row r="2176" spans="1:12" ht="14.4">
      <c r="A2176" s="52" t="s">
        <v>41</v>
      </c>
      <c r="B2176" s="52" t="s">
        <v>3053</v>
      </c>
      <c r="C2176" s="52">
        <v>250</v>
      </c>
      <c r="D2176" s="52">
        <v>19.63</v>
      </c>
      <c r="E2176" s="52">
        <f t="shared" si="231"/>
        <v>25559895.833333332</v>
      </c>
      <c r="F2176" s="52">
        <f t="shared" si="232"/>
        <v>4907.5</v>
      </c>
      <c r="G2176" s="52">
        <f t="shared" si="233"/>
        <v>128.17500000000001</v>
      </c>
      <c r="H2176" s="53">
        <f t="shared" si="234"/>
        <v>33582553.100845456</v>
      </c>
      <c r="I2176" s="53">
        <f t="shared" si="235"/>
        <v>90.108684572699275</v>
      </c>
      <c r="J2176" s="53">
        <f t="shared" si="236"/>
        <v>34064693.849669047</v>
      </c>
      <c r="K2176" s="53">
        <f t="shared" si="237"/>
        <v>378040.07472982036</v>
      </c>
      <c r="L2176" s="6"/>
    </row>
    <row r="2177" spans="1:12" ht="14.4">
      <c r="A2177" s="52" t="s">
        <v>41</v>
      </c>
      <c r="B2177" s="52" t="s">
        <v>3054</v>
      </c>
      <c r="C2177" s="52">
        <v>250</v>
      </c>
      <c r="D2177" s="52">
        <v>21.59</v>
      </c>
      <c r="E2177" s="52">
        <f t="shared" si="231"/>
        <v>28111979.166666664</v>
      </c>
      <c r="F2177" s="52">
        <f t="shared" si="232"/>
        <v>5397.5</v>
      </c>
      <c r="G2177" s="52">
        <f t="shared" si="233"/>
        <v>128.17500000000001</v>
      </c>
      <c r="H2177" s="53">
        <f t="shared" si="234"/>
        <v>33582553.100845456</v>
      </c>
      <c r="I2177" s="53">
        <f t="shared" si="235"/>
        <v>92.580397309171033</v>
      </c>
      <c r="J2177" s="53">
        <f t="shared" si="236"/>
        <v>34064693.849669047</v>
      </c>
      <c r="K2177" s="53">
        <f t="shared" si="237"/>
        <v>367947.15555076359</v>
      </c>
      <c r="L2177" s="6"/>
    </row>
    <row r="2178" spans="1:12" ht="14.4">
      <c r="A2178" s="52" t="s">
        <v>41</v>
      </c>
      <c r="B2178" s="52" t="s">
        <v>3055</v>
      </c>
      <c r="C2178" s="52">
        <v>250</v>
      </c>
      <c r="D2178" s="52">
        <v>23.55</v>
      </c>
      <c r="E2178" s="52">
        <f t="shared" si="231"/>
        <v>30664062.5</v>
      </c>
      <c r="F2178" s="52">
        <f t="shared" si="232"/>
        <v>5887.5</v>
      </c>
      <c r="G2178" s="52">
        <f t="shared" si="233"/>
        <v>128.17500000000001</v>
      </c>
      <c r="H2178" s="53">
        <f t="shared" si="234"/>
        <v>33582553.100845456</v>
      </c>
      <c r="I2178" s="53">
        <f t="shared" si="235"/>
        <v>94.750696083081252</v>
      </c>
      <c r="J2178" s="53">
        <f t="shared" si="236"/>
        <v>34064693.849669047</v>
      </c>
      <c r="K2178" s="53">
        <f t="shared" si="237"/>
        <v>359519.19360887591</v>
      </c>
      <c r="L2178" s="6"/>
    </row>
    <row r="2179" spans="1:12" ht="14.4">
      <c r="A2179" s="52" t="s">
        <v>41</v>
      </c>
      <c r="B2179" s="52" t="s">
        <v>3056</v>
      </c>
      <c r="C2179" s="52">
        <v>250</v>
      </c>
      <c r="D2179" s="52">
        <v>25.51</v>
      </c>
      <c r="E2179" s="52">
        <f t="shared" ref="E2179:E2242" si="238">(1/12)*D2179*(C2179)^3</f>
        <v>33216145.833333336</v>
      </c>
      <c r="F2179" s="52">
        <f t="shared" ref="F2179:F2242" si="239">(C2179*D2179)</f>
        <v>6377.5</v>
      </c>
      <c r="G2179" s="52">
        <f t="shared" ref="G2179:G2242" si="240">($O$5+C2179)/2</f>
        <v>128.17500000000001</v>
      </c>
      <c r="H2179" s="53">
        <f t="shared" ref="H2179:H2242" si="241">$R$5+$P$5*(G2179-$I$2)^2</f>
        <v>33582553.100845456</v>
      </c>
      <c r="I2179" s="53">
        <f t="shared" ref="I2179:I2242" si="242">($P$5*$Q$5+F2179*G2179)/(F2179+$P$5)</f>
        <v>96.671546475804305</v>
      </c>
      <c r="J2179" s="53">
        <f t="shared" ref="J2179:J2242" si="243">SUM($S$5+H2179)</f>
        <v>34064693.849669047</v>
      </c>
      <c r="K2179" s="53">
        <f t="shared" ref="K2179:K2242" si="244">J2179/I2179</f>
        <v>352375.59645531292</v>
      </c>
      <c r="L2179" s="6"/>
    </row>
    <row r="2180" spans="1:12" ht="14.4">
      <c r="A2180" s="52" t="s">
        <v>41</v>
      </c>
      <c r="B2180" s="52" t="s">
        <v>3057</v>
      </c>
      <c r="C2180" s="52">
        <v>250</v>
      </c>
      <c r="D2180" s="52">
        <v>27.48</v>
      </c>
      <c r="E2180" s="52">
        <f t="shared" si="238"/>
        <v>35781250</v>
      </c>
      <c r="F2180" s="52">
        <f t="shared" si="239"/>
        <v>6870</v>
      </c>
      <c r="G2180" s="52">
        <f t="shared" si="240"/>
        <v>128.17500000000001</v>
      </c>
      <c r="H2180" s="53">
        <f t="shared" si="241"/>
        <v>33582553.100845456</v>
      </c>
      <c r="I2180" s="53">
        <f t="shared" si="242"/>
        <v>98.391875741212118</v>
      </c>
      <c r="J2180" s="53">
        <f t="shared" si="243"/>
        <v>34064693.849669047</v>
      </c>
      <c r="K2180" s="53">
        <f t="shared" si="244"/>
        <v>346214.49782363296</v>
      </c>
      <c r="L2180" s="6"/>
    </row>
    <row r="2181" spans="1:12" ht="14.4">
      <c r="A2181" s="52" t="s">
        <v>41</v>
      </c>
      <c r="B2181" s="52" t="s">
        <v>3058</v>
      </c>
      <c r="C2181" s="52">
        <v>250</v>
      </c>
      <c r="D2181" s="52">
        <v>27.44</v>
      </c>
      <c r="E2181" s="52">
        <f t="shared" si="238"/>
        <v>35729166.666666664</v>
      </c>
      <c r="F2181" s="52">
        <f t="shared" si="239"/>
        <v>6860</v>
      </c>
      <c r="G2181" s="52">
        <f t="shared" si="240"/>
        <v>128.17500000000001</v>
      </c>
      <c r="H2181" s="53">
        <f t="shared" si="241"/>
        <v>33582553.100845456</v>
      </c>
      <c r="I2181" s="53">
        <f t="shared" si="242"/>
        <v>98.358816016199441</v>
      </c>
      <c r="J2181" s="53">
        <f t="shared" si="243"/>
        <v>34064693.849669047</v>
      </c>
      <c r="K2181" s="53">
        <f t="shared" si="244"/>
        <v>346330.86518709903</v>
      </c>
      <c r="L2181" s="6"/>
    </row>
    <row r="2182" spans="1:12" ht="14.4">
      <c r="A2182" s="52" t="s">
        <v>41</v>
      </c>
      <c r="B2182" s="52" t="s">
        <v>3059</v>
      </c>
      <c r="C2182" s="52">
        <v>250</v>
      </c>
      <c r="D2182" s="52">
        <v>31.4</v>
      </c>
      <c r="E2182" s="52">
        <f t="shared" si="238"/>
        <v>40885416.666666657</v>
      </c>
      <c r="F2182" s="52">
        <f t="shared" si="239"/>
        <v>7850</v>
      </c>
      <c r="G2182" s="52">
        <f t="shared" si="240"/>
        <v>128.17500000000001</v>
      </c>
      <c r="H2182" s="53">
        <f t="shared" si="241"/>
        <v>33582553.100845456</v>
      </c>
      <c r="I2182" s="53">
        <f t="shared" si="242"/>
        <v>101.31094755562958</v>
      </c>
      <c r="J2182" s="53">
        <f t="shared" si="243"/>
        <v>34064693.849669047</v>
      </c>
      <c r="K2182" s="53">
        <f t="shared" si="244"/>
        <v>336239.02126632672</v>
      </c>
      <c r="L2182" s="6"/>
    </row>
    <row r="2183" spans="1:12" ht="14.4">
      <c r="A2183" s="52" t="s">
        <v>41</v>
      </c>
      <c r="B2183" s="52" t="s">
        <v>3060</v>
      </c>
      <c r="C2183" s="52">
        <v>250</v>
      </c>
      <c r="D2183" s="52">
        <v>33.36</v>
      </c>
      <c r="E2183" s="52">
        <f t="shared" si="238"/>
        <v>43437500</v>
      </c>
      <c r="F2183" s="52">
        <f t="shared" si="239"/>
        <v>8340</v>
      </c>
      <c r="G2183" s="52">
        <f t="shared" si="240"/>
        <v>128.17500000000001</v>
      </c>
      <c r="H2183" s="53">
        <f t="shared" si="241"/>
        <v>33582553.100845456</v>
      </c>
      <c r="I2183" s="53">
        <f t="shared" si="242"/>
        <v>102.56593189266664</v>
      </c>
      <c r="J2183" s="53">
        <f t="shared" si="243"/>
        <v>34064693.849669047</v>
      </c>
      <c r="K2183" s="53">
        <f t="shared" si="244"/>
        <v>332124.84127104818</v>
      </c>
      <c r="L2183" s="6"/>
    </row>
    <row r="2184" spans="1:12" ht="14.4">
      <c r="A2184" s="52" t="s">
        <v>41</v>
      </c>
      <c r="B2184" s="52" t="s">
        <v>3061</v>
      </c>
      <c r="C2184" s="52">
        <v>250</v>
      </c>
      <c r="D2184" s="52">
        <v>35.33</v>
      </c>
      <c r="E2184" s="52">
        <f t="shared" si="238"/>
        <v>46002604.166666664</v>
      </c>
      <c r="F2184" s="52">
        <f t="shared" si="239"/>
        <v>8832.5</v>
      </c>
      <c r="G2184" s="52">
        <f t="shared" si="240"/>
        <v>128.17500000000001</v>
      </c>
      <c r="H2184" s="53">
        <f t="shared" si="241"/>
        <v>33582553.100845456</v>
      </c>
      <c r="I2184" s="53">
        <f t="shared" si="242"/>
        <v>103.71446340071904</v>
      </c>
      <c r="J2184" s="53">
        <f t="shared" si="243"/>
        <v>34064693.849669047</v>
      </c>
      <c r="K2184" s="53">
        <f t="shared" si="244"/>
        <v>328446.89865534107</v>
      </c>
      <c r="L2184" s="6"/>
    </row>
    <row r="2185" spans="1:12" ht="14.4">
      <c r="A2185" s="52" t="s">
        <v>41</v>
      </c>
      <c r="B2185" s="52" t="s">
        <v>3062</v>
      </c>
      <c r="C2185" s="52">
        <v>250</v>
      </c>
      <c r="D2185" s="52">
        <v>37.29</v>
      </c>
      <c r="E2185" s="52">
        <f t="shared" si="238"/>
        <v>48554687.5</v>
      </c>
      <c r="F2185" s="52">
        <f t="shared" si="239"/>
        <v>9322.5</v>
      </c>
      <c r="G2185" s="52">
        <f t="shared" si="240"/>
        <v>128.17500000000001</v>
      </c>
      <c r="H2185" s="53">
        <f t="shared" si="241"/>
        <v>33582553.100845456</v>
      </c>
      <c r="I2185" s="53">
        <f t="shared" si="242"/>
        <v>104.75929482328091</v>
      </c>
      <c r="J2185" s="53">
        <f t="shared" si="243"/>
        <v>34064693.849669047</v>
      </c>
      <c r="K2185" s="53">
        <f t="shared" si="244"/>
        <v>325171.08775057131</v>
      </c>
      <c r="L2185" s="6"/>
    </row>
    <row r="2186" spans="1:12" ht="14.4">
      <c r="A2186" s="52" t="s">
        <v>41</v>
      </c>
      <c r="B2186" s="52" t="s">
        <v>3063</v>
      </c>
      <c r="C2186" s="52">
        <v>250</v>
      </c>
      <c r="D2186" s="52">
        <v>39.25</v>
      </c>
      <c r="E2186" s="52">
        <f t="shared" si="238"/>
        <v>51106770.833333328</v>
      </c>
      <c r="F2186" s="52">
        <f t="shared" si="239"/>
        <v>9812.5</v>
      </c>
      <c r="G2186" s="52">
        <f t="shared" si="240"/>
        <v>128.17500000000001</v>
      </c>
      <c r="H2186" s="53">
        <f t="shared" si="241"/>
        <v>33582553.100845456</v>
      </c>
      <c r="I2186" s="53">
        <f t="shared" si="242"/>
        <v>105.71852287790567</v>
      </c>
      <c r="J2186" s="53">
        <f t="shared" si="243"/>
        <v>34064693.849669047</v>
      </c>
      <c r="K2186" s="53">
        <f t="shared" si="244"/>
        <v>322220.67545353773</v>
      </c>
      <c r="L2186" s="6"/>
    </row>
    <row r="2187" spans="1:12" ht="14.4">
      <c r="A2187" s="52" t="s">
        <v>41</v>
      </c>
      <c r="B2187" s="52" t="s">
        <v>3064</v>
      </c>
      <c r="C2187" s="52">
        <v>250</v>
      </c>
      <c r="D2187" s="52">
        <v>41.21</v>
      </c>
      <c r="E2187" s="52">
        <f t="shared" si="238"/>
        <v>53658854.166666664</v>
      </c>
      <c r="F2187" s="52">
        <f t="shared" si="239"/>
        <v>10302.5</v>
      </c>
      <c r="G2187" s="52">
        <f t="shared" si="240"/>
        <v>128.17500000000001</v>
      </c>
      <c r="H2187" s="53">
        <f t="shared" si="241"/>
        <v>33582553.100845456</v>
      </c>
      <c r="I2187" s="53">
        <f t="shared" si="242"/>
        <v>106.60225382638076</v>
      </c>
      <c r="J2187" s="53">
        <f t="shared" si="243"/>
        <v>34064693.849669047</v>
      </c>
      <c r="K2187" s="53">
        <f t="shared" si="244"/>
        <v>319549.47130056913</v>
      </c>
      <c r="L2187" s="6"/>
    </row>
    <row r="2188" spans="1:12" ht="14.4">
      <c r="A2188" s="52" t="s">
        <v>41</v>
      </c>
      <c r="B2188" s="52" t="s">
        <v>3065</v>
      </c>
      <c r="C2188" s="52">
        <v>250</v>
      </c>
      <c r="D2188" s="52">
        <v>43.18</v>
      </c>
      <c r="E2188" s="52">
        <f t="shared" si="238"/>
        <v>56223958.333333328</v>
      </c>
      <c r="F2188" s="52">
        <f t="shared" si="239"/>
        <v>10795</v>
      </c>
      <c r="G2188" s="52">
        <f t="shared" si="240"/>
        <v>128.17500000000001</v>
      </c>
      <c r="H2188" s="53">
        <f t="shared" si="241"/>
        <v>33582553.100845456</v>
      </c>
      <c r="I2188" s="53">
        <f t="shared" si="242"/>
        <v>107.42307214653407</v>
      </c>
      <c r="J2188" s="53">
        <f t="shared" si="243"/>
        <v>34064693.849669047</v>
      </c>
      <c r="K2188" s="53">
        <f t="shared" si="244"/>
        <v>317107.79787792655</v>
      </c>
      <c r="L2188" s="6"/>
    </row>
    <row r="2189" spans="1:12" ht="14.4">
      <c r="A2189" s="52" t="s">
        <v>41</v>
      </c>
      <c r="B2189" s="52" t="s">
        <v>3066</v>
      </c>
      <c r="C2189" s="52">
        <v>250</v>
      </c>
      <c r="D2189" s="52">
        <v>45.14</v>
      </c>
      <c r="E2189" s="52">
        <f t="shared" si="238"/>
        <v>58776041.666666664</v>
      </c>
      <c r="F2189" s="52">
        <f t="shared" si="239"/>
        <v>11285</v>
      </c>
      <c r="G2189" s="52">
        <f t="shared" si="240"/>
        <v>128.17500000000001</v>
      </c>
      <c r="H2189" s="53">
        <f t="shared" si="241"/>
        <v>33582553.100845456</v>
      </c>
      <c r="I2189" s="53">
        <f t="shared" si="242"/>
        <v>108.17999727016786</v>
      </c>
      <c r="J2189" s="53">
        <f t="shared" si="243"/>
        <v>34064693.849669047</v>
      </c>
      <c r="K2189" s="53">
        <f t="shared" si="244"/>
        <v>314889.02485915349</v>
      </c>
      <c r="L2189" s="6"/>
    </row>
    <row r="2190" spans="1:12" ht="14.4">
      <c r="A2190" s="52" t="s">
        <v>41</v>
      </c>
      <c r="B2190" s="52" t="s">
        <v>3067</v>
      </c>
      <c r="C2190" s="52">
        <v>250</v>
      </c>
      <c r="D2190" s="52">
        <v>47.1</v>
      </c>
      <c r="E2190" s="52">
        <f t="shared" si="238"/>
        <v>61328125</v>
      </c>
      <c r="F2190" s="52">
        <f t="shared" si="239"/>
        <v>11775</v>
      </c>
      <c r="G2190" s="52">
        <f t="shared" si="240"/>
        <v>128.17500000000001</v>
      </c>
      <c r="H2190" s="53">
        <f t="shared" si="241"/>
        <v>33582553.100845456</v>
      </c>
      <c r="I2190" s="53">
        <f t="shared" si="242"/>
        <v>108.88364799154523</v>
      </c>
      <c r="J2190" s="53">
        <f t="shared" si="243"/>
        <v>34064693.849669047</v>
      </c>
      <c r="K2190" s="53">
        <f t="shared" si="244"/>
        <v>312854.08303287334</v>
      </c>
      <c r="L2190" s="6"/>
    </row>
    <row r="2191" spans="1:12" ht="14.4">
      <c r="A2191" s="52" t="s">
        <v>41</v>
      </c>
      <c r="B2191" s="52" t="s">
        <v>3068</v>
      </c>
      <c r="C2191" s="52">
        <v>250</v>
      </c>
      <c r="D2191" s="52">
        <v>49.06</v>
      </c>
      <c r="E2191" s="52">
        <f t="shared" si="238"/>
        <v>63880208.333333328</v>
      </c>
      <c r="F2191" s="52">
        <f t="shared" si="239"/>
        <v>12265</v>
      </c>
      <c r="G2191" s="52">
        <f t="shared" si="240"/>
        <v>128.17500000000001</v>
      </c>
      <c r="H2191" s="53">
        <f t="shared" si="241"/>
        <v>33582553.100845456</v>
      </c>
      <c r="I2191" s="53">
        <f t="shared" si="242"/>
        <v>109.53945750055949</v>
      </c>
      <c r="J2191" s="53">
        <f t="shared" si="243"/>
        <v>34064693.849669047</v>
      </c>
      <c r="K2191" s="53">
        <f t="shared" si="244"/>
        <v>310981.03484303871</v>
      </c>
      <c r="L2191" s="6"/>
    </row>
    <row r="2192" spans="1:12" ht="14.4">
      <c r="A2192" s="52" t="s">
        <v>41</v>
      </c>
      <c r="B2192" s="52" t="s">
        <v>3069</v>
      </c>
      <c r="C2192" s="52">
        <v>250</v>
      </c>
      <c r="D2192" s="52">
        <v>51.03</v>
      </c>
      <c r="E2192" s="52">
        <f t="shared" si="238"/>
        <v>66445312.499999993</v>
      </c>
      <c r="F2192" s="52">
        <f t="shared" si="239"/>
        <v>12757.5</v>
      </c>
      <c r="G2192" s="52">
        <f t="shared" si="240"/>
        <v>128.17500000000001</v>
      </c>
      <c r="H2192" s="53">
        <f t="shared" si="241"/>
        <v>33582553.100845456</v>
      </c>
      <c r="I2192" s="53">
        <f t="shared" si="242"/>
        <v>110.15516714576286</v>
      </c>
      <c r="J2192" s="53">
        <f t="shared" si="243"/>
        <v>34064693.849669047</v>
      </c>
      <c r="K2192" s="53">
        <f t="shared" si="244"/>
        <v>309242.81386267545</v>
      </c>
      <c r="L2192" s="6"/>
    </row>
    <row r="2193" spans="1:12" ht="14.4">
      <c r="A2193" s="52" t="s">
        <v>41</v>
      </c>
      <c r="B2193" s="52" t="s">
        <v>3070</v>
      </c>
      <c r="C2193" s="52">
        <v>250</v>
      </c>
      <c r="D2193" s="52">
        <v>52.99</v>
      </c>
      <c r="E2193" s="52">
        <f t="shared" si="238"/>
        <v>68997395.833333343</v>
      </c>
      <c r="F2193" s="52">
        <f t="shared" si="239"/>
        <v>13247.5</v>
      </c>
      <c r="G2193" s="52">
        <f t="shared" si="240"/>
        <v>128.17500000000001</v>
      </c>
      <c r="H2193" s="53">
        <f t="shared" si="241"/>
        <v>33582553.100845456</v>
      </c>
      <c r="I2193" s="53">
        <f t="shared" si="242"/>
        <v>110.72866010622062</v>
      </c>
      <c r="J2193" s="53">
        <f t="shared" si="243"/>
        <v>34064693.849669047</v>
      </c>
      <c r="K2193" s="53">
        <f t="shared" si="244"/>
        <v>307641.16369683522</v>
      </c>
      <c r="L2193" s="6"/>
    </row>
    <row r="2194" spans="1:12" ht="14.4">
      <c r="A2194" s="52" t="s">
        <v>41</v>
      </c>
      <c r="B2194" s="52" t="s">
        <v>3071</v>
      </c>
      <c r="C2194" s="52">
        <v>250</v>
      </c>
      <c r="D2194" s="52">
        <v>54.95</v>
      </c>
      <c r="E2194" s="52">
        <f t="shared" si="238"/>
        <v>71549479.166666672</v>
      </c>
      <c r="F2194" s="52">
        <f t="shared" si="239"/>
        <v>13737.5</v>
      </c>
      <c r="G2194" s="52">
        <f t="shared" si="240"/>
        <v>128.17500000000001</v>
      </c>
      <c r="H2194" s="53">
        <f t="shared" si="241"/>
        <v>33582553.100845456</v>
      </c>
      <c r="I2194" s="53">
        <f t="shared" si="242"/>
        <v>111.26677540708455</v>
      </c>
      <c r="J2194" s="53">
        <f t="shared" si="243"/>
        <v>34064693.849669047</v>
      </c>
      <c r="K2194" s="53">
        <f t="shared" si="244"/>
        <v>306153.330363343</v>
      </c>
      <c r="L2194" s="6"/>
    </row>
    <row r="2195" spans="1:12" ht="14.4">
      <c r="A2195" s="52" t="s">
        <v>41</v>
      </c>
      <c r="B2195" s="52" t="s">
        <v>3072</v>
      </c>
      <c r="C2195" s="52">
        <v>250</v>
      </c>
      <c r="D2195" s="52">
        <v>56.91</v>
      </c>
      <c r="E2195" s="52">
        <f t="shared" si="238"/>
        <v>74101562.5</v>
      </c>
      <c r="F2195" s="52">
        <f t="shared" si="239"/>
        <v>14227.5</v>
      </c>
      <c r="G2195" s="52">
        <f t="shared" si="240"/>
        <v>128.17500000000001</v>
      </c>
      <c r="H2195" s="53">
        <f t="shared" si="241"/>
        <v>33582553.100845456</v>
      </c>
      <c r="I2195" s="53">
        <f t="shared" si="242"/>
        <v>111.77268866747632</v>
      </c>
      <c r="J2195" s="53">
        <f t="shared" si="243"/>
        <v>34064693.849669047</v>
      </c>
      <c r="K2195" s="53">
        <f t="shared" si="244"/>
        <v>304767.59802219208</v>
      </c>
      <c r="L2195" s="6"/>
    </row>
    <row r="2196" spans="1:12" ht="14.4">
      <c r="A2196" s="52" t="s">
        <v>41</v>
      </c>
      <c r="B2196" s="52" t="s">
        <v>3073</v>
      </c>
      <c r="C2196" s="52">
        <v>250</v>
      </c>
      <c r="D2196" s="52">
        <v>58.88</v>
      </c>
      <c r="E2196" s="52">
        <f t="shared" si="238"/>
        <v>76666666.666666657</v>
      </c>
      <c r="F2196" s="52">
        <f t="shared" si="239"/>
        <v>14720</v>
      </c>
      <c r="G2196" s="52">
        <f t="shared" si="240"/>
        <v>128.17500000000001</v>
      </c>
      <c r="H2196" s="53">
        <f t="shared" si="241"/>
        <v>33582553.100845456</v>
      </c>
      <c r="I2196" s="53">
        <f t="shared" si="242"/>
        <v>112.25156670800187</v>
      </c>
      <c r="J2196" s="53">
        <f t="shared" si="243"/>
        <v>34064693.849669047</v>
      </c>
      <c r="K2196" s="53">
        <f t="shared" si="244"/>
        <v>303467.42454188602</v>
      </c>
      <c r="L2196" s="6"/>
    </row>
    <row r="2197" spans="1:12" ht="14.4">
      <c r="A2197" s="52" t="s">
        <v>41</v>
      </c>
      <c r="B2197" s="52" t="s">
        <v>3074</v>
      </c>
      <c r="C2197" s="52">
        <v>250</v>
      </c>
      <c r="D2197" s="52">
        <v>60.84</v>
      </c>
      <c r="E2197" s="52">
        <f t="shared" si="238"/>
        <v>79218750</v>
      </c>
      <c r="F2197" s="52">
        <f t="shared" si="239"/>
        <v>15210</v>
      </c>
      <c r="G2197" s="52">
        <f t="shared" si="240"/>
        <v>128.17500000000001</v>
      </c>
      <c r="H2197" s="53">
        <f t="shared" si="241"/>
        <v>33582553.100845456</v>
      </c>
      <c r="I2197" s="53">
        <f t="shared" si="242"/>
        <v>112.70104733767904</v>
      </c>
      <c r="J2197" s="53">
        <f t="shared" si="243"/>
        <v>34064693.849669047</v>
      </c>
      <c r="K2197" s="53">
        <f t="shared" si="244"/>
        <v>302257.11876131152</v>
      </c>
      <c r="L2197" s="6"/>
    </row>
    <row r="2198" spans="1:12" ht="14.4">
      <c r="A2198" s="52" t="s">
        <v>41</v>
      </c>
      <c r="B2198" s="52" t="s">
        <v>3075</v>
      </c>
      <c r="C2198" s="52">
        <v>250</v>
      </c>
      <c r="D2198" s="52">
        <v>62.8</v>
      </c>
      <c r="E2198" s="52">
        <f t="shared" si="238"/>
        <v>81770833.333333313</v>
      </c>
      <c r="F2198" s="52">
        <f t="shared" si="239"/>
        <v>15700</v>
      </c>
      <c r="G2198" s="52">
        <f t="shared" si="240"/>
        <v>128.17500000000001</v>
      </c>
      <c r="H2198" s="53">
        <f t="shared" si="241"/>
        <v>33582553.100845456</v>
      </c>
      <c r="I2198" s="53">
        <f t="shared" si="242"/>
        <v>113.12584905712416</v>
      </c>
      <c r="J2198" s="53">
        <f t="shared" si="243"/>
        <v>34064693.849669047</v>
      </c>
      <c r="K2198" s="53">
        <f t="shared" si="244"/>
        <v>301122.10545679706</v>
      </c>
      <c r="L2198" s="6"/>
    </row>
    <row r="2199" spans="1:12" ht="14.4">
      <c r="A2199" s="52" t="s">
        <v>41</v>
      </c>
      <c r="B2199" s="52" t="s">
        <v>3076</v>
      </c>
      <c r="C2199" s="52">
        <v>250</v>
      </c>
      <c r="D2199" s="52">
        <v>64.760000000000005</v>
      </c>
      <c r="E2199" s="52">
        <f t="shared" si="238"/>
        <v>84322916.666666657</v>
      </c>
      <c r="F2199" s="52">
        <f t="shared" si="239"/>
        <v>16190.000000000002</v>
      </c>
      <c r="G2199" s="52">
        <f t="shared" si="240"/>
        <v>128.17500000000001</v>
      </c>
      <c r="H2199" s="53">
        <f t="shared" si="241"/>
        <v>33582553.100845456</v>
      </c>
      <c r="I2199" s="53">
        <f t="shared" si="242"/>
        <v>113.52795006725452</v>
      </c>
      <c r="J2199" s="53">
        <f t="shared" si="243"/>
        <v>34064693.849669047</v>
      </c>
      <c r="K2199" s="53">
        <f t="shared" si="244"/>
        <v>300055.57071618887</v>
      </c>
      <c r="L2199" s="6"/>
    </row>
    <row r="2200" spans="1:12" ht="14.4">
      <c r="A2200" s="52" t="s">
        <v>41</v>
      </c>
      <c r="B2200" s="52" t="s">
        <v>3077</v>
      </c>
      <c r="C2200" s="52">
        <v>250</v>
      </c>
      <c r="D2200" s="52">
        <v>66.73</v>
      </c>
      <c r="E2200" s="52">
        <f t="shared" si="238"/>
        <v>86888020.833333328</v>
      </c>
      <c r="F2200" s="52">
        <f t="shared" si="239"/>
        <v>16682.5</v>
      </c>
      <c r="G2200" s="52">
        <f t="shared" si="240"/>
        <v>128.17500000000001</v>
      </c>
      <c r="H2200" s="53">
        <f t="shared" si="241"/>
        <v>33582553.100845456</v>
      </c>
      <c r="I2200" s="53">
        <f t="shared" si="242"/>
        <v>113.91101654391375</v>
      </c>
      <c r="J2200" s="53">
        <f t="shared" si="243"/>
        <v>34064693.849669047</v>
      </c>
      <c r="K2200" s="53">
        <f t="shared" si="244"/>
        <v>299046.52669425344</v>
      </c>
      <c r="L2200" s="6"/>
    </row>
    <row r="2201" spans="1:12" ht="14.4">
      <c r="A2201" s="52" t="s">
        <v>41</v>
      </c>
      <c r="B2201" s="52" t="s">
        <v>3078</v>
      </c>
      <c r="C2201" s="52">
        <v>250</v>
      </c>
      <c r="D2201" s="52">
        <v>68.69</v>
      </c>
      <c r="E2201" s="52">
        <f t="shared" si="238"/>
        <v>89440104.166666657</v>
      </c>
      <c r="F2201" s="52">
        <f t="shared" si="239"/>
        <v>17172.5</v>
      </c>
      <c r="G2201" s="52">
        <f t="shared" si="240"/>
        <v>128.17500000000001</v>
      </c>
      <c r="H2201" s="53">
        <f t="shared" si="241"/>
        <v>33582553.100845456</v>
      </c>
      <c r="I2201" s="53">
        <f t="shared" si="242"/>
        <v>114.27275831824515</v>
      </c>
      <c r="J2201" s="53">
        <f t="shared" si="243"/>
        <v>34064693.849669047</v>
      </c>
      <c r="K2201" s="53">
        <f t="shared" si="244"/>
        <v>298099.86519096885</v>
      </c>
      <c r="L2201" s="6"/>
    </row>
    <row r="2202" spans="1:12" ht="14.4">
      <c r="A2202" s="52" t="s">
        <v>41</v>
      </c>
      <c r="B2202" s="52" t="s">
        <v>3079</v>
      </c>
      <c r="C2202" s="52">
        <v>250</v>
      </c>
      <c r="D2202" s="52">
        <v>70.650000000000006</v>
      </c>
      <c r="E2202" s="52">
        <f t="shared" si="238"/>
        <v>91992187.5</v>
      </c>
      <c r="F2202" s="52">
        <f t="shared" si="239"/>
        <v>17662.5</v>
      </c>
      <c r="G2202" s="52">
        <f t="shared" si="240"/>
        <v>128.17500000000001</v>
      </c>
      <c r="H2202" s="53">
        <f t="shared" si="241"/>
        <v>33582553.100845456</v>
      </c>
      <c r="I2202" s="53">
        <f t="shared" si="242"/>
        <v>114.61660599033755</v>
      </c>
      <c r="J2202" s="53">
        <f t="shared" si="243"/>
        <v>34064693.849669047</v>
      </c>
      <c r="K2202" s="53">
        <f t="shared" si="244"/>
        <v>297205.57117649063</v>
      </c>
      <c r="L2202" s="6"/>
    </row>
    <row r="2203" spans="1:12" ht="14.4">
      <c r="A2203" s="52" t="s">
        <v>41</v>
      </c>
      <c r="B2203" s="52" t="s">
        <v>3080</v>
      </c>
      <c r="C2203" s="52">
        <v>250</v>
      </c>
      <c r="D2203" s="52">
        <v>72.61</v>
      </c>
      <c r="E2203" s="52">
        <f t="shared" si="238"/>
        <v>94544270.833333328</v>
      </c>
      <c r="F2203" s="52">
        <f t="shared" si="239"/>
        <v>18152.5</v>
      </c>
      <c r="G2203" s="52">
        <f t="shared" si="240"/>
        <v>128.17500000000001</v>
      </c>
      <c r="H2203" s="53">
        <f t="shared" si="241"/>
        <v>33582553.100845456</v>
      </c>
      <c r="I2203" s="53">
        <f t="shared" si="242"/>
        <v>114.9438552516427</v>
      </c>
      <c r="J2203" s="53">
        <f t="shared" si="243"/>
        <v>34064693.849669047</v>
      </c>
      <c r="K2203" s="53">
        <f t="shared" si="244"/>
        <v>296359.41630017856</v>
      </c>
      <c r="L2203" s="6"/>
    </row>
    <row r="2204" spans="1:12" ht="14.4">
      <c r="A2204" s="52" t="s">
        <v>41</v>
      </c>
      <c r="B2204" s="52" t="s">
        <v>3081</v>
      </c>
      <c r="C2204" s="52">
        <v>250</v>
      </c>
      <c r="D2204" s="52">
        <v>74.58</v>
      </c>
      <c r="E2204" s="52">
        <f t="shared" si="238"/>
        <v>97109375</v>
      </c>
      <c r="F2204" s="52">
        <f t="shared" si="239"/>
        <v>18645</v>
      </c>
      <c r="G2204" s="52">
        <f t="shared" si="240"/>
        <v>128.17500000000001</v>
      </c>
      <c r="H2204" s="53">
        <f t="shared" si="241"/>
        <v>33582553.100845456</v>
      </c>
      <c r="I2204" s="53">
        <f t="shared" si="242"/>
        <v>115.2572329086281</v>
      </c>
      <c r="J2204" s="53">
        <f t="shared" si="243"/>
        <v>34064693.849669047</v>
      </c>
      <c r="K2204" s="53">
        <f t="shared" si="244"/>
        <v>295553.63242734055</v>
      </c>
      <c r="L2204" s="6"/>
    </row>
    <row r="2205" spans="1:12" ht="14.4">
      <c r="A2205" s="52" t="s">
        <v>41</v>
      </c>
      <c r="B2205" s="52" t="s">
        <v>3082</v>
      </c>
      <c r="C2205" s="52">
        <v>250</v>
      </c>
      <c r="D2205" s="52">
        <v>76.540000000000006</v>
      </c>
      <c r="E2205" s="52">
        <f t="shared" si="238"/>
        <v>99661458.333333343</v>
      </c>
      <c r="F2205" s="52">
        <f t="shared" si="239"/>
        <v>19135</v>
      </c>
      <c r="G2205" s="52">
        <f t="shared" si="240"/>
        <v>128.17500000000001</v>
      </c>
      <c r="H2205" s="53">
        <f t="shared" si="241"/>
        <v>33582553.100845456</v>
      </c>
      <c r="I2205" s="53">
        <f t="shared" si="242"/>
        <v>115.55462720663051</v>
      </c>
      <c r="J2205" s="53">
        <f t="shared" si="243"/>
        <v>34064693.849669047</v>
      </c>
      <c r="K2205" s="53">
        <f t="shared" si="244"/>
        <v>294792.98815750424</v>
      </c>
      <c r="L2205" s="6"/>
    </row>
    <row r="2206" spans="1:12" ht="14.4">
      <c r="A2206" s="52" t="s">
        <v>41</v>
      </c>
      <c r="B2206" s="52" t="s">
        <v>3083</v>
      </c>
      <c r="C2206" s="52">
        <v>250</v>
      </c>
      <c r="D2206" s="52">
        <v>78.5</v>
      </c>
      <c r="E2206" s="52">
        <f t="shared" si="238"/>
        <v>102213541.66666666</v>
      </c>
      <c r="F2206" s="52">
        <f t="shared" si="239"/>
        <v>19625</v>
      </c>
      <c r="G2206" s="52">
        <f t="shared" si="240"/>
        <v>128.17500000000001</v>
      </c>
      <c r="H2206" s="53">
        <f t="shared" si="241"/>
        <v>33582553.100845456</v>
      </c>
      <c r="I2206" s="53">
        <f t="shared" si="242"/>
        <v>115.83863636829166</v>
      </c>
      <c r="J2206" s="53">
        <f t="shared" si="243"/>
        <v>34064693.849669047</v>
      </c>
      <c r="K2206" s="53">
        <f t="shared" si="244"/>
        <v>294070.22490635538</v>
      </c>
      <c r="L2206" s="6"/>
    </row>
    <row r="2207" spans="1:12" ht="14.4">
      <c r="A2207" s="52" t="s">
        <v>41</v>
      </c>
      <c r="B2207" s="52" t="s">
        <v>3084</v>
      </c>
      <c r="C2207" s="52">
        <v>250</v>
      </c>
      <c r="D2207" s="52">
        <v>80.459999999999994</v>
      </c>
      <c r="E2207" s="52">
        <f t="shared" si="238"/>
        <v>104765624.99999999</v>
      </c>
      <c r="F2207" s="52">
        <f t="shared" si="239"/>
        <v>20115</v>
      </c>
      <c r="G2207" s="52">
        <f t="shared" si="240"/>
        <v>128.17500000000001</v>
      </c>
      <c r="H2207" s="53">
        <f t="shared" si="241"/>
        <v>33582553.100845456</v>
      </c>
      <c r="I2207" s="53">
        <f t="shared" si="242"/>
        <v>116.11014416348851</v>
      </c>
      <c r="J2207" s="53">
        <f t="shared" si="243"/>
        <v>34064693.849669047</v>
      </c>
      <c r="K2207" s="53">
        <f t="shared" si="244"/>
        <v>293382.5816433779</v>
      </c>
      <c r="L2207" s="6"/>
    </row>
    <row r="2208" spans="1:12" ht="14.4">
      <c r="A2208" s="52" t="s">
        <v>41</v>
      </c>
      <c r="B2208" s="52" t="s">
        <v>3085</v>
      </c>
      <c r="C2208" s="52">
        <v>250</v>
      </c>
      <c r="D2208" s="52">
        <v>82.43</v>
      </c>
      <c r="E2208" s="52">
        <f t="shared" si="238"/>
        <v>107330729.16666667</v>
      </c>
      <c r="F2208" s="52">
        <f t="shared" si="239"/>
        <v>20607.5</v>
      </c>
      <c r="G2208" s="52">
        <f t="shared" si="240"/>
        <v>128.17500000000001</v>
      </c>
      <c r="H2208" s="53">
        <f t="shared" si="241"/>
        <v>33582553.100845456</v>
      </c>
      <c r="I2208" s="53">
        <f t="shared" si="242"/>
        <v>116.37125512830535</v>
      </c>
      <c r="J2208" s="53">
        <f t="shared" si="243"/>
        <v>34064693.849669047</v>
      </c>
      <c r="K2208" s="53">
        <f t="shared" si="244"/>
        <v>292724.29701055429</v>
      </c>
      <c r="L2208" s="6"/>
    </row>
    <row r="2209" spans="1:12" ht="14.4">
      <c r="A2209" s="52" t="s">
        <v>41</v>
      </c>
      <c r="B2209" s="52" t="s">
        <v>3086</v>
      </c>
      <c r="C2209" s="52">
        <v>250</v>
      </c>
      <c r="D2209" s="52">
        <v>84.39</v>
      </c>
      <c r="E2209" s="52">
        <f t="shared" si="238"/>
        <v>109882812.5</v>
      </c>
      <c r="F2209" s="52">
        <f t="shared" si="239"/>
        <v>21097.5</v>
      </c>
      <c r="G2209" s="52">
        <f t="shared" si="240"/>
        <v>128.17500000000001</v>
      </c>
      <c r="H2209" s="53">
        <f t="shared" si="241"/>
        <v>33582553.100845456</v>
      </c>
      <c r="I2209" s="53">
        <f t="shared" si="242"/>
        <v>116.62006091569869</v>
      </c>
      <c r="J2209" s="53">
        <f t="shared" si="243"/>
        <v>34064693.849669047</v>
      </c>
      <c r="K2209" s="53">
        <f t="shared" si="244"/>
        <v>292099.77753564582</v>
      </c>
      <c r="L2209" s="6"/>
    </row>
    <row r="2210" spans="1:12" ht="14.4">
      <c r="A2210" s="52" t="s">
        <v>41</v>
      </c>
      <c r="B2210" s="52" t="s">
        <v>3087</v>
      </c>
      <c r="C2210" s="52">
        <v>250</v>
      </c>
      <c r="D2210" s="52">
        <v>86.35</v>
      </c>
      <c r="E2210" s="52">
        <f t="shared" si="238"/>
        <v>112434895.83333333</v>
      </c>
      <c r="F2210" s="52">
        <f t="shared" si="239"/>
        <v>21587.5</v>
      </c>
      <c r="G2210" s="52">
        <f t="shared" si="240"/>
        <v>128.17500000000001</v>
      </c>
      <c r="H2210" s="53">
        <f t="shared" si="241"/>
        <v>33582553.100845456</v>
      </c>
      <c r="I2210" s="53">
        <f t="shared" si="242"/>
        <v>116.85859430157446</v>
      </c>
      <c r="J2210" s="53">
        <f t="shared" si="243"/>
        <v>34064693.849669047</v>
      </c>
      <c r="K2210" s="53">
        <f t="shared" si="244"/>
        <v>291503.5394124203</v>
      </c>
      <c r="L2210" s="6"/>
    </row>
    <row r="2211" spans="1:12" ht="14.4">
      <c r="A2211" s="52" t="s">
        <v>41</v>
      </c>
      <c r="B2211" s="52" t="s">
        <v>3088</v>
      </c>
      <c r="C2211" s="52">
        <v>250</v>
      </c>
      <c r="D2211" s="52">
        <v>86.31</v>
      </c>
      <c r="E2211" s="52">
        <f t="shared" si="238"/>
        <v>112382812.5</v>
      </c>
      <c r="F2211" s="52">
        <f t="shared" si="239"/>
        <v>21577.5</v>
      </c>
      <c r="G2211" s="52">
        <f t="shared" si="240"/>
        <v>128.17500000000001</v>
      </c>
      <c r="H2211" s="53">
        <f t="shared" si="241"/>
        <v>33582553.100845456</v>
      </c>
      <c r="I2211" s="53">
        <f t="shared" si="242"/>
        <v>116.85382475663083</v>
      </c>
      <c r="J2211" s="53">
        <f t="shared" si="243"/>
        <v>34064693.849669047</v>
      </c>
      <c r="K2211" s="53">
        <f t="shared" si="244"/>
        <v>291515.43751875404</v>
      </c>
      <c r="L2211" s="6"/>
    </row>
    <row r="2212" spans="1:12" ht="14.4">
      <c r="A2212" s="52" t="s">
        <v>41</v>
      </c>
      <c r="B2212" s="52" t="s">
        <v>3089</v>
      </c>
      <c r="C2212" s="52">
        <v>260</v>
      </c>
      <c r="D2212" s="52">
        <v>2.0409999999999999</v>
      </c>
      <c r="E2212" s="52">
        <f t="shared" si="238"/>
        <v>2989384.666666666</v>
      </c>
      <c r="F2212" s="52">
        <f t="shared" si="239"/>
        <v>530.66</v>
      </c>
      <c r="G2212" s="52">
        <f t="shared" si="240"/>
        <v>133.17500000000001</v>
      </c>
      <c r="H2212" s="53">
        <f t="shared" si="241"/>
        <v>36322341.289111614</v>
      </c>
      <c r="I2212" s="53">
        <f t="shared" si="242"/>
        <v>28.92034637781434</v>
      </c>
      <c r="J2212" s="53">
        <f t="shared" si="243"/>
        <v>36804482.037935205</v>
      </c>
      <c r="K2212" s="53">
        <f t="shared" si="244"/>
        <v>1272615.5336150823</v>
      </c>
      <c r="L2212" s="6"/>
    </row>
    <row r="2213" spans="1:12" ht="14.4">
      <c r="A2213" s="52" t="s">
        <v>41</v>
      </c>
      <c r="B2213" s="52" t="s">
        <v>3090</v>
      </c>
      <c r="C2213" s="52">
        <v>260</v>
      </c>
      <c r="D2213" s="52">
        <v>4.0819999999999999</v>
      </c>
      <c r="E2213" s="52">
        <f t="shared" si="238"/>
        <v>5978769.3333333321</v>
      </c>
      <c r="F2213" s="52">
        <f t="shared" si="239"/>
        <v>1061.32</v>
      </c>
      <c r="G2213" s="52">
        <f t="shared" si="240"/>
        <v>133.17500000000001</v>
      </c>
      <c r="H2213" s="53">
        <f t="shared" si="241"/>
        <v>36322341.289111614</v>
      </c>
      <c r="I2213" s="53">
        <f t="shared" si="242"/>
        <v>46.154069448364893</v>
      </c>
      <c r="J2213" s="53">
        <f t="shared" si="243"/>
        <v>36804482.037935205</v>
      </c>
      <c r="K2213" s="53">
        <f t="shared" si="244"/>
        <v>797426.58616723737</v>
      </c>
      <c r="L2213" s="6"/>
    </row>
    <row r="2214" spans="1:12" ht="14.4">
      <c r="A2214" s="52" t="s">
        <v>41</v>
      </c>
      <c r="B2214" s="52" t="s">
        <v>3091</v>
      </c>
      <c r="C2214" s="52">
        <v>260</v>
      </c>
      <c r="D2214" s="52">
        <v>6.1230000000000002</v>
      </c>
      <c r="E2214" s="52">
        <f t="shared" si="238"/>
        <v>8968154</v>
      </c>
      <c r="F2214" s="52">
        <f t="shared" si="239"/>
        <v>1591.98</v>
      </c>
      <c r="G2214" s="52">
        <f t="shared" si="240"/>
        <v>133.17500000000001</v>
      </c>
      <c r="H2214" s="53">
        <f t="shared" si="241"/>
        <v>36322341.289111614</v>
      </c>
      <c r="I2214" s="53">
        <f t="shared" si="242"/>
        <v>58.498415955368294</v>
      </c>
      <c r="J2214" s="53">
        <f t="shared" si="243"/>
        <v>36804482.037935205</v>
      </c>
      <c r="K2214" s="53">
        <f t="shared" si="244"/>
        <v>629153.48111332452</v>
      </c>
      <c r="L2214" s="6"/>
    </row>
    <row r="2215" spans="1:12" ht="14.4">
      <c r="A2215" s="52" t="s">
        <v>41</v>
      </c>
      <c r="B2215" s="52" t="s">
        <v>3092</v>
      </c>
      <c r="C2215" s="52">
        <v>260</v>
      </c>
      <c r="D2215" s="52">
        <v>8.1639999999999997</v>
      </c>
      <c r="E2215" s="52">
        <f t="shared" si="238"/>
        <v>11957538.666666664</v>
      </c>
      <c r="F2215" s="52">
        <f t="shared" si="239"/>
        <v>2122.64</v>
      </c>
      <c r="G2215" s="52">
        <f t="shared" si="240"/>
        <v>133.17500000000001</v>
      </c>
      <c r="H2215" s="53">
        <f t="shared" si="241"/>
        <v>36322341.289111614</v>
      </c>
      <c r="I2215" s="53">
        <f t="shared" si="242"/>
        <v>67.775636899081789</v>
      </c>
      <c r="J2215" s="53">
        <f t="shared" si="243"/>
        <v>36804482.037935205</v>
      </c>
      <c r="K2215" s="53">
        <f t="shared" si="244"/>
        <v>543034.10077484383</v>
      </c>
      <c r="L2215" s="6"/>
    </row>
    <row r="2216" spans="1:12" ht="14.4">
      <c r="A2216" s="52" t="s">
        <v>41</v>
      </c>
      <c r="B2216" s="52" t="s">
        <v>3093</v>
      </c>
      <c r="C2216" s="52">
        <v>260</v>
      </c>
      <c r="D2216" s="52">
        <v>10.210000000000001</v>
      </c>
      <c r="E2216" s="52">
        <f t="shared" si="238"/>
        <v>14954246.666666666</v>
      </c>
      <c r="F2216" s="52">
        <f t="shared" si="239"/>
        <v>2654.6000000000004</v>
      </c>
      <c r="G2216" s="52">
        <f t="shared" si="240"/>
        <v>133.17500000000001</v>
      </c>
      <c r="H2216" s="53">
        <f t="shared" si="241"/>
        <v>36322341.289111614</v>
      </c>
      <c r="I2216" s="53">
        <f t="shared" si="242"/>
        <v>75.018263695794843</v>
      </c>
      <c r="J2216" s="53">
        <f t="shared" si="243"/>
        <v>36804482.037935205</v>
      </c>
      <c r="K2216" s="53">
        <f t="shared" si="244"/>
        <v>490606.95655634435</v>
      </c>
      <c r="L2216" s="6"/>
    </row>
    <row r="2217" spans="1:12" ht="14.4">
      <c r="A2217" s="52" t="s">
        <v>41</v>
      </c>
      <c r="B2217" s="52" t="s">
        <v>3094</v>
      </c>
      <c r="C2217" s="52">
        <v>260</v>
      </c>
      <c r="D2217" s="52">
        <v>12.25</v>
      </c>
      <c r="E2217" s="52">
        <f t="shared" si="238"/>
        <v>17942166.666666664</v>
      </c>
      <c r="F2217" s="52">
        <f t="shared" si="239"/>
        <v>3185</v>
      </c>
      <c r="G2217" s="52">
        <f t="shared" si="240"/>
        <v>133.17500000000001</v>
      </c>
      <c r="H2217" s="53">
        <f t="shared" si="241"/>
        <v>36322341.289111614</v>
      </c>
      <c r="I2217" s="53">
        <f t="shared" si="242"/>
        <v>80.801353529274536</v>
      </c>
      <c r="J2217" s="53">
        <f t="shared" si="243"/>
        <v>36804482.037935205</v>
      </c>
      <c r="K2217" s="53">
        <f t="shared" si="244"/>
        <v>455493.38507802156</v>
      </c>
      <c r="L2217" s="6"/>
    </row>
    <row r="2218" spans="1:12" ht="14.4">
      <c r="A2218" s="52" t="s">
        <v>41</v>
      </c>
      <c r="B2218" s="52" t="s">
        <v>3095</v>
      </c>
      <c r="C2218" s="52">
        <v>260</v>
      </c>
      <c r="D2218" s="52">
        <v>14.29</v>
      </c>
      <c r="E2218" s="52">
        <f t="shared" si="238"/>
        <v>20930086.666666664</v>
      </c>
      <c r="F2218" s="52">
        <f t="shared" si="239"/>
        <v>3715.3999999999996</v>
      </c>
      <c r="G2218" s="52">
        <f t="shared" si="240"/>
        <v>133.17500000000001</v>
      </c>
      <c r="H2218" s="53">
        <f t="shared" si="241"/>
        <v>36322341.289111614</v>
      </c>
      <c r="I2218" s="53">
        <f t="shared" si="242"/>
        <v>85.538330789658417</v>
      </c>
      <c r="J2218" s="53">
        <f t="shared" si="243"/>
        <v>36804482.037935205</v>
      </c>
      <c r="K2218" s="53">
        <f t="shared" si="244"/>
        <v>430268.88294604019</v>
      </c>
      <c r="L2218" s="6"/>
    </row>
    <row r="2219" spans="1:12" ht="14.4">
      <c r="A2219" s="52" t="s">
        <v>41</v>
      </c>
      <c r="B2219" s="52" t="s">
        <v>3096</v>
      </c>
      <c r="C2219" s="52">
        <v>260</v>
      </c>
      <c r="D2219" s="52">
        <v>16.329999999999998</v>
      </c>
      <c r="E2219" s="52">
        <f t="shared" si="238"/>
        <v>23918006.666666664</v>
      </c>
      <c r="F2219" s="52">
        <f t="shared" si="239"/>
        <v>4245.7999999999993</v>
      </c>
      <c r="G2219" s="52">
        <f t="shared" si="240"/>
        <v>133.17500000000001</v>
      </c>
      <c r="H2219" s="53">
        <f t="shared" si="241"/>
        <v>36322341.289111614</v>
      </c>
      <c r="I2219" s="53">
        <f t="shared" si="242"/>
        <v>89.489501413748414</v>
      </c>
      <c r="J2219" s="53">
        <f t="shared" si="243"/>
        <v>36804482.037935205</v>
      </c>
      <c r="K2219" s="53">
        <f t="shared" si="244"/>
        <v>411271.50622699608</v>
      </c>
      <c r="L2219" s="6"/>
    </row>
    <row r="2220" spans="1:12" ht="14.4">
      <c r="A2220" s="52" t="s">
        <v>41</v>
      </c>
      <c r="B2220" s="52" t="s">
        <v>3097</v>
      </c>
      <c r="C2220" s="52">
        <v>260</v>
      </c>
      <c r="D2220" s="52">
        <v>18.37</v>
      </c>
      <c r="E2220" s="52">
        <f t="shared" si="238"/>
        <v>26905926.666666664</v>
      </c>
      <c r="F2220" s="52">
        <f t="shared" si="239"/>
        <v>4776.2</v>
      </c>
      <c r="G2220" s="52">
        <f t="shared" si="240"/>
        <v>133.17500000000001</v>
      </c>
      <c r="H2220" s="53">
        <f t="shared" si="241"/>
        <v>36322341.289111614</v>
      </c>
      <c r="I2220" s="53">
        <f t="shared" si="242"/>
        <v>92.835422841486078</v>
      </c>
      <c r="J2220" s="53">
        <f t="shared" si="243"/>
        <v>36804482.037935205</v>
      </c>
      <c r="K2220" s="53">
        <f t="shared" si="244"/>
        <v>396448.69287424738</v>
      </c>
      <c r="L2220" s="6"/>
    </row>
    <row r="2221" spans="1:12" ht="14.4">
      <c r="A2221" s="52" t="s">
        <v>41</v>
      </c>
      <c r="B2221" s="52" t="s">
        <v>3098</v>
      </c>
      <c r="C2221" s="52">
        <v>260</v>
      </c>
      <c r="D2221" s="52">
        <v>20.41</v>
      </c>
      <c r="E2221" s="52">
        <f t="shared" si="238"/>
        <v>29893846.666666664</v>
      </c>
      <c r="F2221" s="52">
        <f t="shared" si="239"/>
        <v>5306.6</v>
      </c>
      <c r="G2221" s="52">
        <f t="shared" si="240"/>
        <v>133.17500000000001</v>
      </c>
      <c r="H2221" s="53">
        <f t="shared" si="241"/>
        <v>36322341.289111614</v>
      </c>
      <c r="I2221" s="53">
        <f t="shared" si="242"/>
        <v>95.705271456739482</v>
      </c>
      <c r="J2221" s="53">
        <f t="shared" si="243"/>
        <v>36804482.037935205</v>
      </c>
      <c r="K2221" s="53">
        <f t="shared" si="244"/>
        <v>384560.65666739683</v>
      </c>
      <c r="L2221" s="6"/>
    </row>
    <row r="2222" spans="1:12" ht="14.4">
      <c r="A2222" s="52" t="s">
        <v>41</v>
      </c>
      <c r="B2222" s="52" t="s">
        <v>3099</v>
      </c>
      <c r="C2222" s="52">
        <v>260</v>
      </c>
      <c r="D2222" s="52">
        <v>22.45</v>
      </c>
      <c r="E2222" s="52">
        <f t="shared" si="238"/>
        <v>32881766.666666664</v>
      </c>
      <c r="F2222" s="52">
        <f t="shared" si="239"/>
        <v>5837</v>
      </c>
      <c r="G2222" s="52">
        <f t="shared" si="240"/>
        <v>133.17500000000001</v>
      </c>
      <c r="H2222" s="53">
        <f t="shared" si="241"/>
        <v>36322341.289111614</v>
      </c>
      <c r="I2222" s="53">
        <f t="shared" si="242"/>
        <v>98.193905513965973</v>
      </c>
      <c r="J2222" s="53">
        <f t="shared" si="243"/>
        <v>36804482.037935205</v>
      </c>
      <c r="K2222" s="53">
        <f t="shared" si="244"/>
        <v>374814.32116681169</v>
      </c>
      <c r="L2222" s="6"/>
    </row>
    <row r="2223" spans="1:12" ht="14.4">
      <c r="A2223" s="52" t="s">
        <v>41</v>
      </c>
      <c r="B2223" s="52" t="s">
        <v>3100</v>
      </c>
      <c r="C2223" s="52">
        <v>260</v>
      </c>
      <c r="D2223" s="52">
        <v>24.49</v>
      </c>
      <c r="E2223" s="52">
        <f t="shared" si="238"/>
        <v>35869686.666666664</v>
      </c>
      <c r="F2223" s="52">
        <f t="shared" si="239"/>
        <v>6367.4</v>
      </c>
      <c r="G2223" s="52">
        <f t="shared" si="240"/>
        <v>133.17500000000001</v>
      </c>
      <c r="H2223" s="53">
        <f t="shared" si="241"/>
        <v>36322341.289111614</v>
      </c>
      <c r="I2223" s="53">
        <f t="shared" si="242"/>
        <v>100.37255192066183</v>
      </c>
      <c r="J2223" s="53">
        <f t="shared" si="243"/>
        <v>36804482.037935205</v>
      </c>
      <c r="K2223" s="53">
        <f t="shared" si="244"/>
        <v>366678.7516474307</v>
      </c>
      <c r="L2223" s="6"/>
    </row>
    <row r="2224" spans="1:12" ht="14.4">
      <c r="A2224" s="52" t="s">
        <v>41</v>
      </c>
      <c r="B2224" s="52" t="s">
        <v>3101</v>
      </c>
      <c r="C2224" s="52">
        <v>260</v>
      </c>
      <c r="D2224" s="52">
        <v>26.53</v>
      </c>
      <c r="E2224" s="52">
        <f t="shared" si="238"/>
        <v>38857606.666666672</v>
      </c>
      <c r="F2224" s="52">
        <f t="shared" si="239"/>
        <v>6897.8</v>
      </c>
      <c r="G2224" s="52">
        <f t="shared" si="240"/>
        <v>133.17500000000001</v>
      </c>
      <c r="H2224" s="53">
        <f t="shared" si="241"/>
        <v>36322341.289111614</v>
      </c>
      <c r="I2224" s="53">
        <f t="shared" si="242"/>
        <v>102.29573367387098</v>
      </c>
      <c r="J2224" s="53">
        <f t="shared" si="243"/>
        <v>36804482.037935205</v>
      </c>
      <c r="K2224" s="53">
        <f t="shared" si="244"/>
        <v>359785.11240040144</v>
      </c>
      <c r="L2224" s="6"/>
    </row>
    <row r="2225" spans="1:12" ht="14.4">
      <c r="A2225" s="52" t="s">
        <v>41</v>
      </c>
      <c r="B2225" s="52" t="s">
        <v>3102</v>
      </c>
      <c r="C2225" s="52">
        <v>260</v>
      </c>
      <c r="D2225" s="52">
        <v>28.57</v>
      </c>
      <c r="E2225" s="52">
        <f t="shared" si="238"/>
        <v>41845526.666666664</v>
      </c>
      <c r="F2225" s="52">
        <f t="shared" si="239"/>
        <v>7428.2</v>
      </c>
      <c r="G2225" s="52">
        <f t="shared" si="240"/>
        <v>133.17500000000001</v>
      </c>
      <c r="H2225" s="53">
        <f t="shared" si="241"/>
        <v>36322341.289111614</v>
      </c>
      <c r="I2225" s="53">
        <f t="shared" si="242"/>
        <v>104.00589535667613</v>
      </c>
      <c r="J2225" s="53">
        <f t="shared" si="243"/>
        <v>36804482.037935205</v>
      </c>
      <c r="K2225" s="53">
        <f t="shared" si="244"/>
        <v>353869.19089267496</v>
      </c>
      <c r="L2225" s="6"/>
    </row>
    <row r="2226" spans="1:12" ht="14.4">
      <c r="A2226" s="52" t="s">
        <v>41</v>
      </c>
      <c r="B2226" s="52" t="s">
        <v>3103</v>
      </c>
      <c r="C2226" s="52">
        <v>260</v>
      </c>
      <c r="D2226" s="52">
        <v>30.62</v>
      </c>
      <c r="E2226" s="52">
        <f t="shared" si="238"/>
        <v>44848093.333333336</v>
      </c>
      <c r="F2226" s="52">
        <f t="shared" si="239"/>
        <v>7961.2</v>
      </c>
      <c r="G2226" s="52">
        <f t="shared" si="240"/>
        <v>133.17500000000001</v>
      </c>
      <c r="H2226" s="53">
        <f t="shared" si="241"/>
        <v>36322341.289111614</v>
      </c>
      <c r="I2226" s="53">
        <f t="shared" si="242"/>
        <v>105.54368001631779</v>
      </c>
      <c r="J2226" s="53">
        <f t="shared" si="243"/>
        <v>36804482.037935205</v>
      </c>
      <c r="K2226" s="53">
        <f t="shared" si="244"/>
        <v>348713.2723839549</v>
      </c>
      <c r="L2226" s="6"/>
    </row>
    <row r="2227" spans="1:12" ht="14.4">
      <c r="A2227" s="52" t="s">
        <v>41</v>
      </c>
      <c r="B2227" s="52" t="s">
        <v>3104</v>
      </c>
      <c r="C2227" s="52">
        <v>260</v>
      </c>
      <c r="D2227" s="52">
        <v>32.659999999999997</v>
      </c>
      <c r="E2227" s="52">
        <f t="shared" si="238"/>
        <v>47836013.333333328</v>
      </c>
      <c r="F2227" s="52">
        <f t="shared" si="239"/>
        <v>8491.5999999999985</v>
      </c>
      <c r="G2227" s="52">
        <f t="shared" si="240"/>
        <v>133.17500000000001</v>
      </c>
      <c r="H2227" s="53">
        <f t="shared" si="241"/>
        <v>36322341.289111614</v>
      </c>
      <c r="I2227" s="53">
        <f t="shared" si="242"/>
        <v>106.92102821772839</v>
      </c>
      <c r="J2227" s="53">
        <f t="shared" si="243"/>
        <v>36804482.037935205</v>
      </c>
      <c r="K2227" s="53">
        <f t="shared" si="244"/>
        <v>344221.17567919829</v>
      </c>
      <c r="L2227" s="6"/>
    </row>
    <row r="2228" spans="1:12" ht="14.4">
      <c r="A2228" s="52" t="s">
        <v>41</v>
      </c>
      <c r="B2228" s="52" t="s">
        <v>3105</v>
      </c>
      <c r="C2228" s="52">
        <v>260</v>
      </c>
      <c r="D2228" s="52">
        <v>34.700000000000003</v>
      </c>
      <c r="E2228" s="52">
        <f t="shared" si="238"/>
        <v>50823933.333333336</v>
      </c>
      <c r="F2228" s="52">
        <f t="shared" si="239"/>
        <v>9022</v>
      </c>
      <c r="G2228" s="52">
        <f t="shared" si="240"/>
        <v>133.17500000000001</v>
      </c>
      <c r="H2228" s="53">
        <f t="shared" si="241"/>
        <v>36322341.289111614</v>
      </c>
      <c r="I2228" s="53">
        <f t="shared" si="242"/>
        <v>108.16758185416109</v>
      </c>
      <c r="J2228" s="53">
        <f t="shared" si="243"/>
        <v>36804482.037935205</v>
      </c>
      <c r="K2228" s="53">
        <f t="shared" si="244"/>
        <v>340254.2740352421</v>
      </c>
      <c r="L2228" s="6"/>
    </row>
    <row r="2229" spans="1:12" ht="14.4">
      <c r="A2229" s="52" t="s">
        <v>41</v>
      </c>
      <c r="B2229" s="52" t="s">
        <v>3106</v>
      </c>
      <c r="C2229" s="52">
        <v>260</v>
      </c>
      <c r="D2229" s="52">
        <v>36.74</v>
      </c>
      <c r="E2229" s="52">
        <f t="shared" si="238"/>
        <v>53811853.333333328</v>
      </c>
      <c r="F2229" s="52">
        <f t="shared" si="239"/>
        <v>9552.4</v>
      </c>
      <c r="G2229" s="52">
        <f t="shared" si="240"/>
        <v>133.17500000000001</v>
      </c>
      <c r="H2229" s="53">
        <f t="shared" si="241"/>
        <v>36322341.289111614</v>
      </c>
      <c r="I2229" s="53">
        <f t="shared" si="242"/>
        <v>109.30112703385741</v>
      </c>
      <c r="J2229" s="53">
        <f t="shared" si="243"/>
        <v>36804482.037935205</v>
      </c>
      <c r="K2229" s="53">
        <f t="shared" si="244"/>
        <v>336725.54928490857</v>
      </c>
      <c r="L2229" s="6"/>
    </row>
    <row r="2230" spans="1:12" ht="14.4">
      <c r="A2230" s="52" t="s">
        <v>41</v>
      </c>
      <c r="B2230" s="52" t="s">
        <v>3107</v>
      </c>
      <c r="C2230" s="52">
        <v>260</v>
      </c>
      <c r="D2230" s="52">
        <v>38.78</v>
      </c>
      <c r="E2230" s="52">
        <f t="shared" si="238"/>
        <v>56799773.333333328</v>
      </c>
      <c r="F2230" s="52">
        <f t="shared" si="239"/>
        <v>10082.800000000001</v>
      </c>
      <c r="G2230" s="52">
        <f t="shared" si="240"/>
        <v>133.17500000000001</v>
      </c>
      <c r="H2230" s="53">
        <f t="shared" si="241"/>
        <v>36322341.289111614</v>
      </c>
      <c r="I2230" s="53">
        <f t="shared" si="242"/>
        <v>110.33636484374402</v>
      </c>
      <c r="J2230" s="53">
        <f t="shared" si="243"/>
        <v>36804482.037935205</v>
      </c>
      <c r="K2230" s="53">
        <f t="shared" si="244"/>
        <v>333566.20086276106</v>
      </c>
      <c r="L2230" s="6"/>
    </row>
    <row r="2231" spans="1:12" ht="14.4">
      <c r="A2231" s="52" t="s">
        <v>41</v>
      </c>
      <c r="B2231" s="52" t="s">
        <v>3108</v>
      </c>
      <c r="C2231" s="52">
        <v>260</v>
      </c>
      <c r="D2231" s="52">
        <v>40.82</v>
      </c>
      <c r="E2231" s="52">
        <f t="shared" si="238"/>
        <v>59787693.333333328</v>
      </c>
      <c r="F2231" s="52">
        <f t="shared" si="239"/>
        <v>10613.2</v>
      </c>
      <c r="G2231" s="52">
        <f t="shared" si="240"/>
        <v>133.17500000000001</v>
      </c>
      <c r="H2231" s="53">
        <f t="shared" si="241"/>
        <v>36322341.289111614</v>
      </c>
      <c r="I2231" s="53">
        <f t="shared" si="242"/>
        <v>111.28555242625355</v>
      </c>
      <c r="J2231" s="53">
        <f t="shared" si="243"/>
        <v>36804482.037935205</v>
      </c>
      <c r="K2231" s="53">
        <f t="shared" si="244"/>
        <v>330721.11550441117</v>
      </c>
      <c r="L2231" s="6"/>
    </row>
    <row r="2232" spans="1:12" ht="14.4">
      <c r="A2232" s="52" t="s">
        <v>41</v>
      </c>
      <c r="B2232" s="52" t="s">
        <v>3109</v>
      </c>
      <c r="C2232" s="52">
        <v>260</v>
      </c>
      <c r="D2232" s="52">
        <v>42.86</v>
      </c>
      <c r="E2232" s="52">
        <f t="shared" si="238"/>
        <v>62775613.333333328</v>
      </c>
      <c r="F2232" s="52">
        <f t="shared" si="239"/>
        <v>11143.6</v>
      </c>
      <c r="G2232" s="52">
        <f t="shared" si="240"/>
        <v>133.17500000000001</v>
      </c>
      <c r="H2232" s="53">
        <f t="shared" si="241"/>
        <v>36322341.289111614</v>
      </c>
      <c r="I2232" s="53">
        <f t="shared" si="242"/>
        <v>112.15899057371102</v>
      </c>
      <c r="J2232" s="53">
        <f t="shared" si="243"/>
        <v>36804482.037935205</v>
      </c>
      <c r="K2232" s="53">
        <f t="shared" si="244"/>
        <v>328145.62479275576</v>
      </c>
      <c r="L2232" s="6"/>
    </row>
    <row r="2233" spans="1:12" ht="14.4">
      <c r="A2233" s="52" t="s">
        <v>41</v>
      </c>
      <c r="B2233" s="52" t="s">
        <v>3110</v>
      </c>
      <c r="C2233" s="52">
        <v>260</v>
      </c>
      <c r="D2233" s="52">
        <v>44.9</v>
      </c>
      <c r="E2233" s="52">
        <f t="shared" si="238"/>
        <v>65763533.333333328</v>
      </c>
      <c r="F2233" s="52">
        <f t="shared" si="239"/>
        <v>11674</v>
      </c>
      <c r="G2233" s="52">
        <f t="shared" si="240"/>
        <v>133.17500000000001</v>
      </c>
      <c r="H2233" s="53">
        <f t="shared" si="241"/>
        <v>36322341.289111614</v>
      </c>
      <c r="I2233" s="53">
        <f t="shared" si="242"/>
        <v>112.96539906537021</v>
      </c>
      <c r="J2233" s="53">
        <f t="shared" si="243"/>
        <v>36804482.037935205</v>
      </c>
      <c r="K2233" s="53">
        <f t="shared" si="244"/>
        <v>325803.14275380364</v>
      </c>
      <c r="L2233" s="6"/>
    </row>
    <row r="2234" spans="1:12" ht="14.4">
      <c r="A2234" s="52" t="s">
        <v>41</v>
      </c>
      <c r="B2234" s="52" t="s">
        <v>3111</v>
      </c>
      <c r="C2234" s="52">
        <v>260</v>
      </c>
      <c r="D2234" s="52">
        <v>46.94</v>
      </c>
      <c r="E2234" s="52">
        <f t="shared" si="238"/>
        <v>68751453.333333328</v>
      </c>
      <c r="F2234" s="52">
        <f t="shared" si="239"/>
        <v>12204.4</v>
      </c>
      <c r="G2234" s="52">
        <f t="shared" si="240"/>
        <v>133.17500000000001</v>
      </c>
      <c r="H2234" s="53">
        <f t="shared" si="241"/>
        <v>36322341.289111614</v>
      </c>
      <c r="I2234" s="53">
        <f t="shared" si="242"/>
        <v>113.71220878499</v>
      </c>
      <c r="J2234" s="53">
        <f t="shared" si="243"/>
        <v>36804482.037935205</v>
      </c>
      <c r="K2234" s="53">
        <f t="shared" si="244"/>
        <v>323663.41689418838</v>
      </c>
      <c r="L2234" s="6"/>
    </row>
    <row r="2235" spans="1:12" ht="14.4">
      <c r="A2235" s="52" t="s">
        <v>41</v>
      </c>
      <c r="B2235" s="52" t="s">
        <v>3112</v>
      </c>
      <c r="C2235" s="52">
        <v>260</v>
      </c>
      <c r="D2235" s="52">
        <v>48.98</v>
      </c>
      <c r="E2235" s="52">
        <f t="shared" si="238"/>
        <v>71739373.333333328</v>
      </c>
      <c r="F2235" s="52">
        <f t="shared" si="239"/>
        <v>12734.8</v>
      </c>
      <c r="G2235" s="52">
        <f t="shared" si="240"/>
        <v>133.17500000000001</v>
      </c>
      <c r="H2235" s="53">
        <f t="shared" si="241"/>
        <v>36322341.289111614</v>
      </c>
      <c r="I2235" s="53">
        <f t="shared" si="242"/>
        <v>114.40579137840767</v>
      </c>
      <c r="J2235" s="53">
        <f t="shared" si="243"/>
        <v>36804482.037935205</v>
      </c>
      <c r="K2235" s="53">
        <f t="shared" si="244"/>
        <v>321701.21454954147</v>
      </c>
      <c r="L2235" s="6"/>
    </row>
    <row r="2236" spans="1:12" ht="14.4">
      <c r="A2236" s="52" t="s">
        <v>41</v>
      </c>
      <c r="B2236" s="52" t="s">
        <v>3113</v>
      </c>
      <c r="C2236" s="52">
        <v>260</v>
      </c>
      <c r="D2236" s="52">
        <v>51.02</v>
      </c>
      <c r="E2236" s="52">
        <f t="shared" si="238"/>
        <v>74727293.333333343</v>
      </c>
      <c r="F2236" s="52">
        <f t="shared" si="239"/>
        <v>13265.2</v>
      </c>
      <c r="G2236" s="52">
        <f t="shared" si="240"/>
        <v>133.17500000000001</v>
      </c>
      <c r="H2236" s="53">
        <f t="shared" si="241"/>
        <v>36322341.289111614</v>
      </c>
      <c r="I2236" s="53">
        <f t="shared" si="242"/>
        <v>115.05164149588855</v>
      </c>
      <c r="J2236" s="53">
        <f t="shared" si="243"/>
        <v>36804482.037935205</v>
      </c>
      <c r="K2236" s="53">
        <f t="shared" si="244"/>
        <v>319895.32317320688</v>
      </c>
      <c r="L2236" s="6"/>
    </row>
    <row r="2237" spans="1:12" ht="14.4">
      <c r="A2237" s="52" t="s">
        <v>41</v>
      </c>
      <c r="B2237" s="52" t="s">
        <v>3114</v>
      </c>
      <c r="C2237" s="52">
        <v>260</v>
      </c>
      <c r="D2237" s="52">
        <v>53.07</v>
      </c>
      <c r="E2237" s="52">
        <f t="shared" si="238"/>
        <v>77729859.999999985</v>
      </c>
      <c r="F2237" s="52">
        <f t="shared" si="239"/>
        <v>13798.2</v>
      </c>
      <c r="G2237" s="52">
        <f t="shared" si="240"/>
        <v>133.17500000000001</v>
      </c>
      <c r="H2237" s="53">
        <f t="shared" si="241"/>
        <v>36322341.289111614</v>
      </c>
      <c r="I2237" s="53">
        <f t="shared" si="242"/>
        <v>115.65737918499266</v>
      </c>
      <c r="J2237" s="53">
        <f t="shared" si="243"/>
        <v>36804482.037935205</v>
      </c>
      <c r="K2237" s="53">
        <f t="shared" si="244"/>
        <v>318219.92074597208</v>
      </c>
      <c r="L2237" s="6"/>
    </row>
    <row r="2238" spans="1:12" ht="14.4">
      <c r="A2238" s="52" t="s">
        <v>41</v>
      </c>
      <c r="B2238" s="52" t="s">
        <v>3115</v>
      </c>
      <c r="C2238" s="52">
        <v>260</v>
      </c>
      <c r="D2238" s="52">
        <v>55.11</v>
      </c>
      <c r="E2238" s="52">
        <f t="shared" si="238"/>
        <v>80717779.999999985</v>
      </c>
      <c r="F2238" s="52">
        <f t="shared" si="239"/>
        <v>14328.6</v>
      </c>
      <c r="G2238" s="52">
        <f t="shared" si="240"/>
        <v>133.17500000000001</v>
      </c>
      <c r="H2238" s="53">
        <f t="shared" si="241"/>
        <v>36322341.289111614</v>
      </c>
      <c r="I2238" s="53">
        <f t="shared" si="242"/>
        <v>116.22126052916714</v>
      </c>
      <c r="J2238" s="53">
        <f t="shared" si="243"/>
        <v>36804482.037935205</v>
      </c>
      <c r="K2238" s="53">
        <f t="shared" si="244"/>
        <v>316675.98398400325</v>
      </c>
      <c r="L2238" s="6"/>
    </row>
    <row r="2239" spans="1:12" ht="14.4">
      <c r="A2239" s="52" t="s">
        <v>41</v>
      </c>
      <c r="B2239" s="52" t="s">
        <v>3116</v>
      </c>
      <c r="C2239" s="52">
        <v>260</v>
      </c>
      <c r="D2239" s="52">
        <v>57.15</v>
      </c>
      <c r="E2239" s="52">
        <f t="shared" si="238"/>
        <v>83705699.999999985</v>
      </c>
      <c r="F2239" s="52">
        <f t="shared" si="239"/>
        <v>14859</v>
      </c>
      <c r="G2239" s="52">
        <f t="shared" si="240"/>
        <v>133.17500000000001</v>
      </c>
      <c r="H2239" s="53">
        <f t="shared" si="241"/>
        <v>36322341.289111614</v>
      </c>
      <c r="I2239" s="53">
        <f t="shared" si="242"/>
        <v>116.74997198894719</v>
      </c>
      <c r="J2239" s="53">
        <f t="shared" si="243"/>
        <v>36804482.037935205</v>
      </c>
      <c r="K2239" s="53">
        <f t="shared" si="244"/>
        <v>315241.89180464653</v>
      </c>
      <c r="L2239" s="6"/>
    </row>
    <row r="2240" spans="1:12" ht="14.4">
      <c r="A2240" s="52" t="s">
        <v>41</v>
      </c>
      <c r="B2240" s="52" t="s">
        <v>3117</v>
      </c>
      <c r="C2240" s="52">
        <v>260</v>
      </c>
      <c r="D2240" s="52">
        <v>59.19</v>
      </c>
      <c r="E2240" s="52">
        <f t="shared" si="238"/>
        <v>86693619.999999985</v>
      </c>
      <c r="F2240" s="52">
        <f t="shared" si="239"/>
        <v>15389.4</v>
      </c>
      <c r="G2240" s="52">
        <f t="shared" si="240"/>
        <v>133.17500000000001</v>
      </c>
      <c r="H2240" s="53">
        <f t="shared" si="241"/>
        <v>36322341.289111614</v>
      </c>
      <c r="I2240" s="53">
        <f t="shared" si="242"/>
        <v>117.2467044305893</v>
      </c>
      <c r="J2240" s="53">
        <f t="shared" si="243"/>
        <v>36804482.037935205</v>
      </c>
      <c r="K2240" s="53">
        <f t="shared" si="244"/>
        <v>313906.32441804506</v>
      </c>
      <c r="L2240" s="6"/>
    </row>
    <row r="2241" spans="1:12" ht="14.4">
      <c r="A2241" s="52" t="s">
        <v>41</v>
      </c>
      <c r="B2241" s="52" t="s">
        <v>3118</v>
      </c>
      <c r="C2241" s="52">
        <v>260</v>
      </c>
      <c r="D2241" s="52">
        <v>61.23</v>
      </c>
      <c r="E2241" s="52">
        <f t="shared" si="238"/>
        <v>89681539.999999985</v>
      </c>
      <c r="F2241" s="52">
        <f t="shared" si="239"/>
        <v>15919.8</v>
      </c>
      <c r="G2241" s="52">
        <f t="shared" si="240"/>
        <v>133.17500000000001</v>
      </c>
      <c r="H2241" s="53">
        <f t="shared" si="241"/>
        <v>36322341.289111614</v>
      </c>
      <c r="I2241" s="53">
        <f t="shared" si="242"/>
        <v>117.71427405323634</v>
      </c>
      <c r="J2241" s="53">
        <f t="shared" si="243"/>
        <v>36804482.037935205</v>
      </c>
      <c r="K2241" s="53">
        <f t="shared" si="244"/>
        <v>312659.46576105425</v>
      </c>
      <c r="L2241" s="6"/>
    </row>
    <row r="2242" spans="1:12" ht="14.4">
      <c r="A2242" s="52" t="s">
        <v>41</v>
      </c>
      <c r="B2242" s="52" t="s">
        <v>3119</v>
      </c>
      <c r="C2242" s="52">
        <v>260</v>
      </c>
      <c r="D2242" s="52">
        <v>63.27</v>
      </c>
      <c r="E2242" s="52">
        <f t="shared" si="238"/>
        <v>92669460</v>
      </c>
      <c r="F2242" s="52">
        <f t="shared" si="239"/>
        <v>16450.2</v>
      </c>
      <c r="G2242" s="52">
        <f t="shared" si="240"/>
        <v>133.17500000000001</v>
      </c>
      <c r="H2242" s="53">
        <f t="shared" si="241"/>
        <v>36322341.289111614</v>
      </c>
      <c r="I2242" s="53">
        <f t="shared" si="242"/>
        <v>118.15517581182604</v>
      </c>
      <c r="J2242" s="53">
        <f t="shared" si="243"/>
        <v>36804482.037935205</v>
      </c>
      <c r="K2242" s="53">
        <f t="shared" si="244"/>
        <v>311492.76182830986</v>
      </c>
      <c r="L2242" s="6"/>
    </row>
    <row r="2243" spans="1:12" ht="14.4">
      <c r="A2243" s="52" t="s">
        <v>41</v>
      </c>
      <c r="B2243" s="52" t="s">
        <v>3120</v>
      </c>
      <c r="C2243" s="52">
        <v>260</v>
      </c>
      <c r="D2243" s="52">
        <v>65.31</v>
      </c>
      <c r="E2243" s="52">
        <f t="shared" ref="E2243:E2306" si="245">(1/12)*D2243*(C2243)^3</f>
        <v>95657380</v>
      </c>
      <c r="F2243" s="52">
        <f t="shared" ref="F2243:F2306" si="246">(C2243*D2243)</f>
        <v>16980.600000000002</v>
      </c>
      <c r="G2243" s="52">
        <f t="shared" ref="G2243:G2306" si="247">($O$5+C2243)/2</f>
        <v>133.17500000000001</v>
      </c>
      <c r="H2243" s="53">
        <f t="shared" ref="H2243:H2306" si="248">$R$5+$P$5*(G2243-$I$2)^2</f>
        <v>36322341.289111614</v>
      </c>
      <c r="I2243" s="53">
        <f t="shared" ref="I2243:I2306" si="249">($P$5*$Q$5+F2243*G2243)/(F2243+$P$5)</f>
        <v>118.57162795251126</v>
      </c>
      <c r="J2243" s="53">
        <f t="shared" ref="J2243:J2306" si="250">SUM($S$5+H2243)</f>
        <v>36804482.037935205</v>
      </c>
      <c r="K2243" s="53">
        <f t="shared" ref="K2243:K2306" si="251">J2243/I2243</f>
        <v>310398.72415916942</v>
      </c>
      <c r="L2243" s="6"/>
    </row>
    <row r="2244" spans="1:12" ht="14.4">
      <c r="A2244" s="52" t="s">
        <v>41</v>
      </c>
      <c r="B2244" s="52" t="s">
        <v>3121</v>
      </c>
      <c r="C2244" s="52">
        <v>260</v>
      </c>
      <c r="D2244" s="52">
        <v>67.349999999999994</v>
      </c>
      <c r="E2244" s="52">
        <f t="shared" si="245"/>
        <v>98645299.999999985</v>
      </c>
      <c r="F2244" s="52">
        <f t="shared" si="246"/>
        <v>17511</v>
      </c>
      <c r="G2244" s="52">
        <f t="shared" si="247"/>
        <v>133.17500000000001</v>
      </c>
      <c r="H2244" s="53">
        <f t="shared" si="248"/>
        <v>36322341.289111614</v>
      </c>
      <c r="I2244" s="53">
        <f t="shared" si="249"/>
        <v>118.96560933900862</v>
      </c>
      <c r="J2244" s="53">
        <f t="shared" si="250"/>
        <v>36804482.037935205</v>
      </c>
      <c r="K2244" s="53">
        <f t="shared" si="251"/>
        <v>309370.76893420389</v>
      </c>
      <c r="L2244" s="6"/>
    </row>
    <row r="2245" spans="1:12" ht="14.4">
      <c r="A2245" s="52" t="s">
        <v>41</v>
      </c>
      <c r="B2245" s="52" t="s">
        <v>3122</v>
      </c>
      <c r="C2245" s="52">
        <v>260</v>
      </c>
      <c r="D2245" s="52">
        <v>69.39</v>
      </c>
      <c r="E2245" s="52">
        <f t="shared" si="245"/>
        <v>101633220</v>
      </c>
      <c r="F2245" s="52">
        <f t="shared" si="246"/>
        <v>18041.400000000001</v>
      </c>
      <c r="G2245" s="52">
        <f t="shared" si="247"/>
        <v>133.17500000000001</v>
      </c>
      <c r="H2245" s="53">
        <f t="shared" si="248"/>
        <v>36322341.289111614</v>
      </c>
      <c r="I2245" s="53">
        <f t="shared" si="249"/>
        <v>119.33889089555399</v>
      </c>
      <c r="J2245" s="53">
        <f t="shared" si="250"/>
        <v>36804482.037935205</v>
      </c>
      <c r="K2245" s="53">
        <f t="shared" si="251"/>
        <v>308403.08437378285</v>
      </c>
      <c r="L2245" s="6"/>
    </row>
    <row r="2246" spans="1:12" ht="14.4">
      <c r="A2246" s="52" t="s">
        <v>41</v>
      </c>
      <c r="B2246" s="52" t="s">
        <v>3123</v>
      </c>
      <c r="C2246" s="52">
        <v>260</v>
      </c>
      <c r="D2246" s="52">
        <v>71.44</v>
      </c>
      <c r="E2246" s="52">
        <f t="shared" si="245"/>
        <v>104635786.66666666</v>
      </c>
      <c r="F2246" s="52">
        <f t="shared" si="246"/>
        <v>18574.399999999998</v>
      </c>
      <c r="G2246" s="52">
        <f t="shared" si="247"/>
        <v>133.17500000000001</v>
      </c>
      <c r="H2246" s="53">
        <f t="shared" si="248"/>
        <v>36322341.289111614</v>
      </c>
      <c r="I2246" s="53">
        <f t="shared" si="249"/>
        <v>119.69475370149397</v>
      </c>
      <c r="J2246" s="53">
        <f t="shared" si="250"/>
        <v>36804482.037935205</v>
      </c>
      <c r="K2246" s="53">
        <f t="shared" si="251"/>
        <v>307486.17545696016</v>
      </c>
      <c r="L2246" s="6"/>
    </row>
    <row r="2247" spans="1:12" ht="14.4">
      <c r="A2247" s="52" t="s">
        <v>41</v>
      </c>
      <c r="B2247" s="52" t="s">
        <v>3124</v>
      </c>
      <c r="C2247" s="52">
        <v>260</v>
      </c>
      <c r="D2247" s="52">
        <v>73.48</v>
      </c>
      <c r="E2247" s="52">
        <f t="shared" si="245"/>
        <v>107623706.66666666</v>
      </c>
      <c r="F2247" s="52">
        <f t="shared" si="246"/>
        <v>19104.8</v>
      </c>
      <c r="G2247" s="52">
        <f t="shared" si="247"/>
        <v>133.17500000000001</v>
      </c>
      <c r="H2247" s="53">
        <f t="shared" si="248"/>
        <v>36322341.289111614</v>
      </c>
      <c r="I2247" s="53">
        <f t="shared" si="249"/>
        <v>120.03116232059944</v>
      </c>
      <c r="J2247" s="53">
        <f t="shared" si="250"/>
        <v>36804482.037935205</v>
      </c>
      <c r="K2247" s="53">
        <f t="shared" si="251"/>
        <v>306624.39091968135</v>
      </c>
      <c r="L2247" s="6"/>
    </row>
    <row r="2248" spans="1:12" ht="14.4">
      <c r="A2248" s="52" t="s">
        <v>41</v>
      </c>
      <c r="B2248" s="52" t="s">
        <v>3125</v>
      </c>
      <c r="C2248" s="52">
        <v>260</v>
      </c>
      <c r="D2248" s="52">
        <v>75.52</v>
      </c>
      <c r="E2248" s="52">
        <f t="shared" si="245"/>
        <v>110611626.66666666</v>
      </c>
      <c r="F2248" s="52">
        <f t="shared" si="246"/>
        <v>19635.2</v>
      </c>
      <c r="G2248" s="52">
        <f t="shared" si="247"/>
        <v>133.17500000000001</v>
      </c>
      <c r="H2248" s="53">
        <f t="shared" si="248"/>
        <v>36322341.289111614</v>
      </c>
      <c r="I2248" s="53">
        <f t="shared" si="249"/>
        <v>120.35118915124981</v>
      </c>
      <c r="J2248" s="53">
        <f t="shared" si="250"/>
        <v>36804482.037935205</v>
      </c>
      <c r="K2248" s="53">
        <f t="shared" si="251"/>
        <v>305809.04349587811</v>
      </c>
      <c r="L2248" s="6"/>
    </row>
    <row r="2249" spans="1:12" ht="14.4">
      <c r="A2249" s="52" t="s">
        <v>41</v>
      </c>
      <c r="B2249" s="52" t="s">
        <v>3126</v>
      </c>
      <c r="C2249" s="52">
        <v>260</v>
      </c>
      <c r="D2249" s="52">
        <v>77.56</v>
      </c>
      <c r="E2249" s="52">
        <f t="shared" si="245"/>
        <v>113599546.66666666</v>
      </c>
      <c r="F2249" s="52">
        <f t="shared" si="246"/>
        <v>20165.600000000002</v>
      </c>
      <c r="G2249" s="52">
        <f t="shared" si="247"/>
        <v>133.17500000000001</v>
      </c>
      <c r="H2249" s="53">
        <f t="shared" si="248"/>
        <v>36322341.289111614</v>
      </c>
      <c r="I2249" s="53">
        <f t="shared" si="249"/>
        <v>120.6560023450934</v>
      </c>
      <c r="J2249" s="53">
        <f t="shared" si="250"/>
        <v>36804482.037935205</v>
      </c>
      <c r="K2249" s="53">
        <f t="shared" si="251"/>
        <v>305036.47827373835</v>
      </c>
      <c r="L2249" s="6"/>
    </row>
    <row r="2250" spans="1:12" ht="14.4">
      <c r="A2250" s="52" t="s">
        <v>41</v>
      </c>
      <c r="B2250" s="52" t="s">
        <v>3127</v>
      </c>
      <c r="C2250" s="52">
        <v>260</v>
      </c>
      <c r="D2250" s="52">
        <v>79.599999999999994</v>
      </c>
      <c r="E2250" s="52">
        <f t="shared" si="245"/>
        <v>116587466.66666666</v>
      </c>
      <c r="F2250" s="52">
        <f t="shared" si="246"/>
        <v>20696</v>
      </c>
      <c r="G2250" s="52">
        <f t="shared" si="247"/>
        <v>133.17500000000001</v>
      </c>
      <c r="H2250" s="53">
        <f t="shared" si="248"/>
        <v>36322341.289111614</v>
      </c>
      <c r="I2250" s="53">
        <f t="shared" si="249"/>
        <v>120.94666156776076</v>
      </c>
      <c r="J2250" s="53">
        <f t="shared" si="250"/>
        <v>36804482.037935205</v>
      </c>
      <c r="K2250" s="53">
        <f t="shared" si="251"/>
        <v>304303.4140906434</v>
      </c>
      <c r="L2250" s="6"/>
    </row>
    <row r="2251" spans="1:12" ht="14.4">
      <c r="A2251" s="52" t="s">
        <v>41</v>
      </c>
      <c r="B2251" s="52" t="s">
        <v>3128</v>
      </c>
      <c r="C2251" s="52">
        <v>260</v>
      </c>
      <c r="D2251" s="52">
        <v>81.64</v>
      </c>
      <c r="E2251" s="52">
        <f t="shared" si="245"/>
        <v>119575386.66666666</v>
      </c>
      <c r="F2251" s="52">
        <f t="shared" si="246"/>
        <v>21226.400000000001</v>
      </c>
      <c r="G2251" s="52">
        <f t="shared" si="247"/>
        <v>133.17500000000001</v>
      </c>
      <c r="H2251" s="53">
        <f t="shared" si="248"/>
        <v>36322341.289111614</v>
      </c>
      <c r="I2251" s="53">
        <f t="shared" si="249"/>
        <v>121.22413030694693</v>
      </c>
      <c r="J2251" s="53">
        <f t="shared" si="250"/>
        <v>36804482.037935205</v>
      </c>
      <c r="K2251" s="53">
        <f t="shared" si="251"/>
        <v>303606.89694983995</v>
      </c>
      <c r="L2251" s="6"/>
    </row>
    <row r="2252" spans="1:12" ht="14.4">
      <c r="A2252" s="52" t="s">
        <v>41</v>
      </c>
      <c r="B2252" s="52" t="s">
        <v>3129</v>
      </c>
      <c r="C2252" s="52">
        <v>260</v>
      </c>
      <c r="D2252" s="52">
        <v>83.68</v>
      </c>
      <c r="E2252" s="52">
        <f t="shared" si="245"/>
        <v>122563306.66666667</v>
      </c>
      <c r="F2252" s="52">
        <f t="shared" si="246"/>
        <v>21756.800000000003</v>
      </c>
      <c r="G2252" s="52">
        <f t="shared" si="247"/>
        <v>133.17500000000001</v>
      </c>
      <c r="H2252" s="53">
        <f t="shared" si="248"/>
        <v>36322341.289111614</v>
      </c>
      <c r="I2252" s="53">
        <f t="shared" si="249"/>
        <v>121.4892865420028</v>
      </c>
      <c r="J2252" s="53">
        <f t="shared" si="250"/>
        <v>36804482.037935205</v>
      </c>
      <c r="K2252" s="53">
        <f t="shared" si="251"/>
        <v>302944.26023491955</v>
      </c>
      <c r="L2252" s="6"/>
    </row>
    <row r="2253" spans="1:12" ht="14.4">
      <c r="A2253" s="52" t="s">
        <v>41</v>
      </c>
      <c r="B2253" s="52" t="s">
        <v>3130</v>
      </c>
      <c r="C2253" s="52">
        <v>260</v>
      </c>
      <c r="D2253" s="52">
        <v>85.72</v>
      </c>
      <c r="E2253" s="52">
        <f t="shared" si="245"/>
        <v>125551226.66666666</v>
      </c>
      <c r="F2253" s="52">
        <f t="shared" si="246"/>
        <v>22287.200000000001</v>
      </c>
      <c r="G2253" s="52">
        <f t="shared" si="247"/>
        <v>133.17500000000001</v>
      </c>
      <c r="H2253" s="53">
        <f t="shared" si="248"/>
        <v>36322341.289111614</v>
      </c>
      <c r="I2253" s="53">
        <f t="shared" si="249"/>
        <v>121.74293202398677</v>
      </c>
      <c r="J2253" s="53">
        <f t="shared" si="250"/>
        <v>36804482.037935205</v>
      </c>
      <c r="K2253" s="53">
        <f t="shared" si="251"/>
        <v>302313.0905922628</v>
      </c>
      <c r="L2253" s="6"/>
    </row>
    <row r="2254" spans="1:12" ht="14.4">
      <c r="A2254" s="52" t="s">
        <v>41</v>
      </c>
      <c r="B2254" s="52" t="s">
        <v>3131</v>
      </c>
      <c r="C2254" s="52">
        <v>260</v>
      </c>
      <c r="D2254" s="52">
        <v>87.36</v>
      </c>
      <c r="E2254" s="52">
        <f t="shared" si="245"/>
        <v>127953279.99999999</v>
      </c>
      <c r="F2254" s="52">
        <f t="shared" si="246"/>
        <v>22713.599999999999</v>
      </c>
      <c r="G2254" s="52">
        <f t="shared" si="247"/>
        <v>133.17500000000001</v>
      </c>
      <c r="H2254" s="53">
        <f t="shared" si="248"/>
        <v>36322341.289111614</v>
      </c>
      <c r="I2254" s="53">
        <f t="shared" si="249"/>
        <v>121.93899584837148</v>
      </c>
      <c r="J2254" s="53">
        <f t="shared" si="250"/>
        <v>36804482.037935205</v>
      </c>
      <c r="K2254" s="53">
        <f t="shared" si="251"/>
        <v>301827.00605227868</v>
      </c>
      <c r="L2254" s="6"/>
    </row>
    <row r="2255" spans="1:12" ht="14.4">
      <c r="A2255" s="52" t="s">
        <v>41</v>
      </c>
      <c r="B2255" s="52" t="s">
        <v>3132</v>
      </c>
      <c r="C2255" s="52">
        <v>260</v>
      </c>
      <c r="D2255" s="52">
        <v>89.8</v>
      </c>
      <c r="E2255" s="52">
        <f t="shared" si="245"/>
        <v>131527066.66666666</v>
      </c>
      <c r="F2255" s="52">
        <f t="shared" si="246"/>
        <v>23348</v>
      </c>
      <c r="G2255" s="52">
        <f t="shared" si="247"/>
        <v>133.17500000000001</v>
      </c>
      <c r="H2255" s="53">
        <f t="shared" si="248"/>
        <v>36322341.289111614</v>
      </c>
      <c r="I2255" s="53">
        <f t="shared" si="249"/>
        <v>122.21856416377769</v>
      </c>
      <c r="J2255" s="53">
        <f t="shared" si="250"/>
        <v>36804482.037935205</v>
      </c>
      <c r="K2255" s="53">
        <f t="shared" si="251"/>
        <v>301136.5931988511</v>
      </c>
      <c r="L2255" s="6"/>
    </row>
    <row r="2256" spans="1:12" ht="14.4">
      <c r="A2256" s="52" t="s">
        <v>41</v>
      </c>
      <c r="B2256" s="52" t="s">
        <v>3133</v>
      </c>
      <c r="C2256" s="52">
        <v>260</v>
      </c>
      <c r="D2256" s="52">
        <v>91.85</v>
      </c>
      <c r="E2256" s="52">
        <f t="shared" si="245"/>
        <v>134529633.33333331</v>
      </c>
      <c r="F2256" s="52">
        <f t="shared" si="246"/>
        <v>23881</v>
      </c>
      <c r="G2256" s="52">
        <f t="shared" si="247"/>
        <v>133.17500000000001</v>
      </c>
      <c r="H2256" s="53">
        <f t="shared" si="248"/>
        <v>36322341.289111614</v>
      </c>
      <c r="I2256" s="53">
        <f t="shared" si="249"/>
        <v>122.44291323117073</v>
      </c>
      <c r="J2256" s="53">
        <f t="shared" si="250"/>
        <v>36804482.037935205</v>
      </c>
      <c r="K2256" s="53">
        <f t="shared" si="251"/>
        <v>300584.82820029597</v>
      </c>
      <c r="L2256" s="6"/>
    </row>
    <row r="2257" spans="1:12" ht="14.4">
      <c r="A2257" s="52" t="s">
        <v>41</v>
      </c>
      <c r="B2257" s="52" t="s">
        <v>3134</v>
      </c>
      <c r="C2257" s="52">
        <v>270</v>
      </c>
      <c r="D2257" s="52">
        <v>2.1190000000000002</v>
      </c>
      <c r="E2257" s="52">
        <f t="shared" si="245"/>
        <v>3475689.75</v>
      </c>
      <c r="F2257" s="52">
        <f t="shared" si="246"/>
        <v>572.13000000000011</v>
      </c>
      <c r="G2257" s="52">
        <f t="shared" si="247"/>
        <v>138.17500000000001</v>
      </c>
      <c r="H2257" s="53">
        <f t="shared" si="248"/>
        <v>39169573.699877769</v>
      </c>
      <c r="I2257" s="53">
        <f t="shared" si="249"/>
        <v>31.560571418042283</v>
      </c>
      <c r="J2257" s="53">
        <f t="shared" si="250"/>
        <v>39651714.448701359</v>
      </c>
      <c r="K2257" s="53">
        <f t="shared" si="251"/>
        <v>1256368.7115637455</v>
      </c>
      <c r="L2257" s="6"/>
    </row>
    <row r="2258" spans="1:12" ht="14.4">
      <c r="A2258" s="52" t="s">
        <v>41</v>
      </c>
      <c r="B2258" s="52" t="s">
        <v>3135</v>
      </c>
      <c r="C2258" s="52">
        <v>270</v>
      </c>
      <c r="D2258" s="52">
        <v>4.2380000000000004</v>
      </c>
      <c r="E2258" s="52">
        <f t="shared" si="245"/>
        <v>6951379.5</v>
      </c>
      <c r="F2258" s="52">
        <f t="shared" si="246"/>
        <v>1144.2600000000002</v>
      </c>
      <c r="G2258" s="52">
        <f t="shared" si="247"/>
        <v>138.17500000000001</v>
      </c>
      <c r="H2258" s="53">
        <f t="shared" si="248"/>
        <v>39169573.699877769</v>
      </c>
      <c r="I2258" s="53">
        <f t="shared" si="249"/>
        <v>50.083085067449765</v>
      </c>
      <c r="J2258" s="53">
        <f t="shared" si="250"/>
        <v>39651714.448701359</v>
      </c>
      <c r="K2258" s="53">
        <f t="shared" si="251"/>
        <v>791718.68896055664</v>
      </c>
      <c r="L2258" s="6"/>
    </row>
    <row r="2259" spans="1:12" ht="14.4">
      <c r="A2259" s="52" t="s">
        <v>41</v>
      </c>
      <c r="B2259" s="52" t="s">
        <v>3136</v>
      </c>
      <c r="C2259" s="52">
        <v>270</v>
      </c>
      <c r="D2259" s="52">
        <v>6.3570000000000002</v>
      </c>
      <c r="E2259" s="52">
        <f t="shared" si="245"/>
        <v>10427069.249999998</v>
      </c>
      <c r="F2259" s="52">
        <f t="shared" si="246"/>
        <v>1716.39</v>
      </c>
      <c r="G2259" s="52">
        <f t="shared" si="247"/>
        <v>138.17500000000001</v>
      </c>
      <c r="H2259" s="53">
        <f t="shared" si="248"/>
        <v>39169573.699877769</v>
      </c>
      <c r="I2259" s="53">
        <f t="shared" si="249"/>
        <v>63.122269721041427</v>
      </c>
      <c r="J2259" s="53">
        <f t="shared" si="250"/>
        <v>39651714.448701359</v>
      </c>
      <c r="K2259" s="53">
        <f t="shared" si="251"/>
        <v>628173.14117403643</v>
      </c>
      <c r="L2259" s="6"/>
    </row>
    <row r="2260" spans="1:12" ht="14.4">
      <c r="A2260" s="52" t="s">
        <v>41</v>
      </c>
      <c r="B2260" s="52" t="s">
        <v>3137</v>
      </c>
      <c r="C2260" s="52">
        <v>270</v>
      </c>
      <c r="D2260" s="52">
        <v>8.4760000000000009</v>
      </c>
      <c r="E2260" s="52">
        <f t="shared" si="245"/>
        <v>13902759</v>
      </c>
      <c r="F2260" s="52">
        <f t="shared" si="246"/>
        <v>2288.5200000000004</v>
      </c>
      <c r="G2260" s="52">
        <f t="shared" si="247"/>
        <v>138.17500000000001</v>
      </c>
      <c r="H2260" s="53">
        <f t="shared" si="248"/>
        <v>39169573.699877769</v>
      </c>
      <c r="I2260" s="53">
        <f t="shared" si="249"/>
        <v>72.799079454826369</v>
      </c>
      <c r="J2260" s="53">
        <f t="shared" si="250"/>
        <v>39651714.448701359</v>
      </c>
      <c r="K2260" s="53">
        <f t="shared" si="251"/>
        <v>544673.29457519075</v>
      </c>
      <c r="L2260" s="6"/>
    </row>
    <row r="2261" spans="1:12" ht="14.4">
      <c r="A2261" s="52" t="s">
        <v>41</v>
      </c>
      <c r="B2261" s="52" t="s">
        <v>3138</v>
      </c>
      <c r="C2261" s="52">
        <v>270</v>
      </c>
      <c r="D2261" s="52">
        <v>10.6</v>
      </c>
      <c r="E2261" s="52">
        <f t="shared" si="245"/>
        <v>17386650</v>
      </c>
      <c r="F2261" s="52">
        <f t="shared" si="246"/>
        <v>2862</v>
      </c>
      <c r="G2261" s="52">
        <f t="shared" si="247"/>
        <v>138.17500000000001</v>
      </c>
      <c r="H2261" s="53">
        <f t="shared" si="248"/>
        <v>39169573.699877769</v>
      </c>
      <c r="I2261" s="53">
        <f t="shared" si="249"/>
        <v>80.281148396616899</v>
      </c>
      <c r="J2261" s="53">
        <f t="shared" si="250"/>
        <v>39651714.448701359</v>
      </c>
      <c r="K2261" s="53">
        <f t="shared" si="251"/>
        <v>493910.65325583098</v>
      </c>
      <c r="L2261" s="6"/>
    </row>
    <row r="2262" spans="1:12" ht="14.4">
      <c r="A2262" s="52" t="s">
        <v>41</v>
      </c>
      <c r="B2262" s="52" t="s">
        <v>3139</v>
      </c>
      <c r="C2262" s="52">
        <v>270</v>
      </c>
      <c r="D2262" s="52">
        <v>12.71</v>
      </c>
      <c r="E2262" s="52">
        <f t="shared" si="245"/>
        <v>20847577.5</v>
      </c>
      <c r="F2262" s="52">
        <f t="shared" si="246"/>
        <v>3431.7000000000003</v>
      </c>
      <c r="G2262" s="52">
        <f t="shared" si="247"/>
        <v>138.17500000000001</v>
      </c>
      <c r="H2262" s="53">
        <f t="shared" si="248"/>
        <v>39169573.699877769</v>
      </c>
      <c r="I2262" s="53">
        <f t="shared" si="249"/>
        <v>86.191304860326952</v>
      </c>
      <c r="J2262" s="53">
        <f t="shared" si="250"/>
        <v>39651714.448701359</v>
      </c>
      <c r="K2262" s="53">
        <f t="shared" si="251"/>
        <v>460043.09266412636</v>
      </c>
      <c r="L2262" s="6"/>
    </row>
    <row r="2263" spans="1:12" ht="14.4">
      <c r="A2263" s="52" t="s">
        <v>41</v>
      </c>
      <c r="B2263" s="52" t="s">
        <v>3140</v>
      </c>
      <c r="C2263" s="52">
        <v>270</v>
      </c>
      <c r="D2263" s="52">
        <v>14.83</v>
      </c>
      <c r="E2263" s="52">
        <f t="shared" si="245"/>
        <v>24324907.5</v>
      </c>
      <c r="F2263" s="52">
        <f t="shared" si="246"/>
        <v>4004.1</v>
      </c>
      <c r="G2263" s="52">
        <f t="shared" si="247"/>
        <v>138.17500000000001</v>
      </c>
      <c r="H2263" s="53">
        <f t="shared" si="248"/>
        <v>39169573.699877769</v>
      </c>
      <c r="I2263" s="53">
        <f t="shared" si="249"/>
        <v>91.027245425388656</v>
      </c>
      <c r="J2263" s="53">
        <f t="shared" si="250"/>
        <v>39651714.448701359</v>
      </c>
      <c r="K2263" s="53">
        <f t="shared" si="251"/>
        <v>435602.70623812586</v>
      </c>
      <c r="L2263" s="6"/>
    </row>
    <row r="2264" spans="1:12" ht="14.4">
      <c r="A2264" s="52" t="s">
        <v>41</v>
      </c>
      <c r="B2264" s="52" t="s">
        <v>3141</v>
      </c>
      <c r="C2264" s="52">
        <v>270</v>
      </c>
      <c r="D2264" s="52">
        <v>16.95</v>
      </c>
      <c r="E2264" s="52">
        <f t="shared" si="245"/>
        <v>27802237.499999996</v>
      </c>
      <c r="F2264" s="52">
        <f t="shared" si="246"/>
        <v>4576.5</v>
      </c>
      <c r="G2264" s="52">
        <f t="shared" si="247"/>
        <v>138.17500000000001</v>
      </c>
      <c r="H2264" s="53">
        <f t="shared" si="248"/>
        <v>39169573.699877769</v>
      </c>
      <c r="I2264" s="53">
        <f t="shared" si="249"/>
        <v>95.040008549808647</v>
      </c>
      <c r="J2264" s="53">
        <f t="shared" si="250"/>
        <v>39651714.448701359</v>
      </c>
      <c r="K2264" s="53">
        <f t="shared" si="251"/>
        <v>417210.7626434046</v>
      </c>
      <c r="L2264" s="6"/>
    </row>
    <row r="2265" spans="1:12" ht="14.4">
      <c r="A2265" s="52" t="s">
        <v>41</v>
      </c>
      <c r="B2265" s="52" t="s">
        <v>3142</v>
      </c>
      <c r="C2265" s="52">
        <v>270</v>
      </c>
      <c r="D2265" s="52">
        <v>19.07</v>
      </c>
      <c r="E2265" s="52">
        <f t="shared" si="245"/>
        <v>31279567.5</v>
      </c>
      <c r="F2265" s="52">
        <f t="shared" si="246"/>
        <v>5148.8999999999996</v>
      </c>
      <c r="G2265" s="52">
        <f t="shared" si="247"/>
        <v>138.17500000000001</v>
      </c>
      <c r="H2265" s="53">
        <f t="shared" si="248"/>
        <v>39169573.699877769</v>
      </c>
      <c r="I2265" s="53">
        <f t="shared" si="249"/>
        <v>98.423291418089235</v>
      </c>
      <c r="J2265" s="53">
        <f t="shared" si="250"/>
        <v>39651714.448701359</v>
      </c>
      <c r="K2265" s="53">
        <f t="shared" si="251"/>
        <v>402869.21802143432</v>
      </c>
      <c r="L2265" s="6"/>
    </row>
    <row r="2266" spans="1:12" ht="14.4">
      <c r="A2266" s="52" t="s">
        <v>41</v>
      </c>
      <c r="B2266" s="52" t="s">
        <v>3143</v>
      </c>
      <c r="C2266" s="52">
        <v>270</v>
      </c>
      <c r="D2266" s="52">
        <v>21.19</v>
      </c>
      <c r="E2266" s="52">
        <f t="shared" si="245"/>
        <v>34756897.5</v>
      </c>
      <c r="F2266" s="52">
        <f t="shared" si="246"/>
        <v>5721.3</v>
      </c>
      <c r="G2266" s="52">
        <f t="shared" si="247"/>
        <v>138.17500000000001</v>
      </c>
      <c r="H2266" s="53">
        <f t="shared" si="248"/>
        <v>39169573.699877769</v>
      </c>
      <c r="I2266" s="53">
        <f t="shared" si="249"/>
        <v>101.31444068362973</v>
      </c>
      <c r="J2266" s="53">
        <f t="shared" si="250"/>
        <v>39651714.448701359</v>
      </c>
      <c r="K2266" s="53">
        <f t="shared" si="251"/>
        <v>391372.78142333205</v>
      </c>
      <c r="L2266" s="6"/>
    </row>
    <row r="2267" spans="1:12" ht="14.4">
      <c r="A2267" s="52" t="s">
        <v>41</v>
      </c>
      <c r="B2267" s="52" t="s">
        <v>3144</v>
      </c>
      <c r="C2267" s="52">
        <v>270</v>
      </c>
      <c r="D2267" s="52">
        <v>23.31</v>
      </c>
      <c r="E2267" s="52">
        <f t="shared" si="245"/>
        <v>38234227.5</v>
      </c>
      <c r="F2267" s="52">
        <f t="shared" si="246"/>
        <v>6293.7</v>
      </c>
      <c r="G2267" s="52">
        <f t="shared" si="247"/>
        <v>138.17500000000001</v>
      </c>
      <c r="H2267" s="53">
        <f t="shared" si="248"/>
        <v>39169573.699877769</v>
      </c>
      <c r="I2267" s="53">
        <f t="shared" si="249"/>
        <v>103.81355505762814</v>
      </c>
      <c r="J2267" s="53">
        <f t="shared" si="250"/>
        <v>39651714.448701359</v>
      </c>
      <c r="K2267" s="53">
        <f t="shared" si="251"/>
        <v>381951.22425669961</v>
      </c>
      <c r="L2267" s="6"/>
    </row>
    <row r="2268" spans="1:12" ht="14.4">
      <c r="A2268" s="52" t="s">
        <v>41</v>
      </c>
      <c r="B2268" s="52" t="s">
        <v>3145</v>
      </c>
      <c r="C2268" s="52">
        <v>270</v>
      </c>
      <c r="D2268" s="52">
        <v>25.43</v>
      </c>
      <c r="E2268" s="52">
        <f t="shared" si="245"/>
        <v>41711557.5</v>
      </c>
      <c r="F2268" s="52">
        <f t="shared" si="246"/>
        <v>6866.1</v>
      </c>
      <c r="G2268" s="52">
        <f t="shared" si="247"/>
        <v>138.17500000000001</v>
      </c>
      <c r="H2268" s="53">
        <f t="shared" si="248"/>
        <v>39169573.699877769</v>
      </c>
      <c r="I2268" s="53">
        <f t="shared" si="249"/>
        <v>105.99531046653665</v>
      </c>
      <c r="J2268" s="53">
        <f t="shared" si="250"/>
        <v>39651714.448701359</v>
      </c>
      <c r="K2268" s="53">
        <f t="shared" si="251"/>
        <v>374089.32785964751</v>
      </c>
      <c r="L2268" s="6"/>
    </row>
    <row r="2269" spans="1:12" ht="14.4">
      <c r="A2269" s="52" t="s">
        <v>41</v>
      </c>
      <c r="B2269" s="52" t="s">
        <v>3146</v>
      </c>
      <c r="C2269" s="52">
        <v>270</v>
      </c>
      <c r="D2269" s="52">
        <v>27.55</v>
      </c>
      <c r="E2269" s="52">
        <f t="shared" si="245"/>
        <v>45188887.5</v>
      </c>
      <c r="F2269" s="52">
        <f t="shared" si="246"/>
        <v>7438.5</v>
      </c>
      <c r="G2269" s="52">
        <f t="shared" si="247"/>
        <v>138.17500000000001</v>
      </c>
      <c r="H2269" s="53">
        <f t="shared" si="248"/>
        <v>39169573.699877769</v>
      </c>
      <c r="I2269" s="53">
        <f t="shared" si="249"/>
        <v>107.9165491928041</v>
      </c>
      <c r="J2269" s="53">
        <f t="shared" si="250"/>
        <v>39651714.448701359</v>
      </c>
      <c r="K2269" s="53">
        <f t="shared" si="251"/>
        <v>367429.41416575009</v>
      </c>
      <c r="L2269" s="6"/>
    </row>
    <row r="2270" spans="1:12" ht="14.4">
      <c r="A2270" s="52" t="s">
        <v>41</v>
      </c>
      <c r="B2270" s="52" t="s">
        <v>3147</v>
      </c>
      <c r="C2270" s="52">
        <v>270</v>
      </c>
      <c r="D2270" s="52">
        <v>29.67</v>
      </c>
      <c r="E2270" s="52">
        <f t="shared" si="245"/>
        <v>48666217.5</v>
      </c>
      <c r="F2270" s="52">
        <f t="shared" si="246"/>
        <v>8010.9000000000005</v>
      </c>
      <c r="G2270" s="52">
        <f t="shared" si="247"/>
        <v>138.17500000000001</v>
      </c>
      <c r="H2270" s="53">
        <f t="shared" si="248"/>
        <v>39169573.699877769</v>
      </c>
      <c r="I2270" s="53">
        <f t="shared" si="249"/>
        <v>109.6213035925925</v>
      </c>
      <c r="J2270" s="53">
        <f t="shared" si="250"/>
        <v>39651714.448701359</v>
      </c>
      <c r="K2270" s="53">
        <f t="shared" si="251"/>
        <v>361715.40703499503</v>
      </c>
      <c r="L2270" s="6"/>
    </row>
    <row r="2271" spans="1:12" ht="14.4">
      <c r="A2271" s="52" t="s">
        <v>41</v>
      </c>
      <c r="B2271" s="52" t="s">
        <v>3148</v>
      </c>
      <c r="C2271" s="52">
        <v>270</v>
      </c>
      <c r="D2271" s="52">
        <v>31.79</v>
      </c>
      <c r="E2271" s="52">
        <f t="shared" si="245"/>
        <v>52143547.499999993</v>
      </c>
      <c r="F2271" s="52">
        <f t="shared" si="246"/>
        <v>8583.2999999999993</v>
      </c>
      <c r="G2271" s="52">
        <f t="shared" si="247"/>
        <v>138.17500000000001</v>
      </c>
      <c r="H2271" s="53">
        <f t="shared" si="248"/>
        <v>39169573.699877769</v>
      </c>
      <c r="I2271" s="53">
        <f t="shared" si="249"/>
        <v>111.14421217655743</v>
      </c>
      <c r="J2271" s="53">
        <f t="shared" si="250"/>
        <v>39651714.448701359</v>
      </c>
      <c r="K2271" s="53">
        <f t="shared" si="251"/>
        <v>356759.14806713356</v>
      </c>
      <c r="L2271" s="6"/>
    </row>
    <row r="2272" spans="1:12" ht="14.4">
      <c r="A2272" s="52" t="s">
        <v>41</v>
      </c>
      <c r="B2272" s="52" t="s">
        <v>3149</v>
      </c>
      <c r="C2272" s="52">
        <v>270</v>
      </c>
      <c r="D2272" s="52">
        <v>33.9</v>
      </c>
      <c r="E2272" s="52">
        <f t="shared" si="245"/>
        <v>55604474.999999993</v>
      </c>
      <c r="F2272" s="52">
        <f t="shared" si="246"/>
        <v>9153</v>
      </c>
      <c r="G2272" s="52">
        <f t="shared" si="247"/>
        <v>138.17500000000001</v>
      </c>
      <c r="H2272" s="53">
        <f t="shared" si="248"/>
        <v>39169573.699877769</v>
      </c>
      <c r="I2272" s="53">
        <f t="shared" si="249"/>
        <v>112.50676723462257</v>
      </c>
      <c r="J2272" s="53">
        <f t="shared" si="250"/>
        <v>39651714.448701359</v>
      </c>
      <c r="K2272" s="53">
        <f t="shared" si="251"/>
        <v>352438.48368704203</v>
      </c>
      <c r="L2272" s="6"/>
    </row>
    <row r="2273" spans="1:12" ht="14.4">
      <c r="A2273" s="52" t="s">
        <v>41</v>
      </c>
      <c r="B2273" s="52" t="s">
        <v>3150</v>
      </c>
      <c r="C2273" s="52">
        <v>270</v>
      </c>
      <c r="D2273" s="52">
        <v>36.020000000000003</v>
      </c>
      <c r="E2273" s="52">
        <f t="shared" si="245"/>
        <v>59081805.000000007</v>
      </c>
      <c r="F2273" s="52">
        <f t="shared" si="246"/>
        <v>9725.4000000000015</v>
      </c>
      <c r="G2273" s="52">
        <f t="shared" si="247"/>
        <v>138.17500000000001</v>
      </c>
      <c r="H2273" s="53">
        <f t="shared" si="248"/>
        <v>39169573.699877769</v>
      </c>
      <c r="I2273" s="53">
        <f t="shared" si="249"/>
        <v>113.74410465034381</v>
      </c>
      <c r="J2273" s="53">
        <f t="shared" si="250"/>
        <v>39651714.448701359</v>
      </c>
      <c r="K2273" s="53">
        <f t="shared" si="251"/>
        <v>348604.56786391791</v>
      </c>
      <c r="L2273" s="6"/>
    </row>
    <row r="2274" spans="1:12" ht="14.4">
      <c r="A2274" s="52" t="s">
        <v>41</v>
      </c>
      <c r="B2274" s="52" t="s">
        <v>3151</v>
      </c>
      <c r="C2274" s="52">
        <v>270</v>
      </c>
      <c r="D2274" s="52">
        <v>38.14</v>
      </c>
      <c r="E2274" s="52">
        <f t="shared" si="245"/>
        <v>62559135</v>
      </c>
      <c r="F2274" s="52">
        <f t="shared" si="246"/>
        <v>10297.799999999999</v>
      </c>
      <c r="G2274" s="52">
        <f t="shared" si="247"/>
        <v>138.17500000000001</v>
      </c>
      <c r="H2274" s="53">
        <f t="shared" si="248"/>
        <v>39169573.699877769</v>
      </c>
      <c r="I2274" s="53">
        <f t="shared" si="249"/>
        <v>114.86763634702335</v>
      </c>
      <c r="J2274" s="53">
        <f t="shared" si="250"/>
        <v>39651714.448701359</v>
      </c>
      <c r="K2274" s="53">
        <f t="shared" si="251"/>
        <v>345194.83215368591</v>
      </c>
      <c r="L2274" s="6"/>
    </row>
    <row r="2275" spans="1:12" ht="14.4">
      <c r="A2275" s="52" t="s">
        <v>41</v>
      </c>
      <c r="B2275" s="52" t="s">
        <v>3152</v>
      </c>
      <c r="C2275" s="52">
        <v>270</v>
      </c>
      <c r="D2275" s="52">
        <v>40.26</v>
      </c>
      <c r="E2275" s="52">
        <f t="shared" si="245"/>
        <v>66036464.999999993</v>
      </c>
      <c r="F2275" s="52">
        <f t="shared" si="246"/>
        <v>10870.199999999999</v>
      </c>
      <c r="G2275" s="52">
        <f t="shared" si="247"/>
        <v>138.17500000000001</v>
      </c>
      <c r="H2275" s="53">
        <f t="shared" si="248"/>
        <v>39169573.699877769</v>
      </c>
      <c r="I2275" s="53">
        <f t="shared" si="249"/>
        <v>115.89237314830923</v>
      </c>
      <c r="J2275" s="53">
        <f t="shared" si="250"/>
        <v>39651714.448701359</v>
      </c>
      <c r="K2275" s="53">
        <f t="shared" si="251"/>
        <v>342142.57048613939</v>
      </c>
      <c r="L2275" s="6"/>
    </row>
    <row r="2276" spans="1:12" ht="14.4">
      <c r="A2276" s="52" t="s">
        <v>41</v>
      </c>
      <c r="B2276" s="52" t="s">
        <v>3153</v>
      </c>
      <c r="C2276" s="52">
        <v>270</v>
      </c>
      <c r="D2276" s="52">
        <v>42.38</v>
      </c>
      <c r="E2276" s="52">
        <f t="shared" si="245"/>
        <v>69513795</v>
      </c>
      <c r="F2276" s="52">
        <f t="shared" si="246"/>
        <v>11442.6</v>
      </c>
      <c r="G2276" s="52">
        <f t="shared" si="247"/>
        <v>138.17500000000001</v>
      </c>
      <c r="H2276" s="53">
        <f t="shared" si="248"/>
        <v>39169573.699877769</v>
      </c>
      <c r="I2276" s="53">
        <f t="shared" si="249"/>
        <v>116.83079717821037</v>
      </c>
      <c r="J2276" s="53">
        <f t="shared" si="250"/>
        <v>39651714.448701359</v>
      </c>
      <c r="K2276" s="53">
        <f t="shared" si="251"/>
        <v>339394.36695118807</v>
      </c>
      <c r="L2276" s="6"/>
    </row>
    <row r="2277" spans="1:12" ht="14.4">
      <c r="A2277" s="52" t="s">
        <v>41</v>
      </c>
      <c r="B2277" s="52" t="s">
        <v>3154</v>
      </c>
      <c r="C2277" s="52">
        <v>270</v>
      </c>
      <c r="D2277" s="52">
        <v>44.5</v>
      </c>
      <c r="E2277" s="52">
        <f t="shared" si="245"/>
        <v>72991125</v>
      </c>
      <c r="F2277" s="52">
        <f t="shared" si="246"/>
        <v>12015</v>
      </c>
      <c r="G2277" s="52">
        <f t="shared" si="247"/>
        <v>138.17500000000001</v>
      </c>
      <c r="H2277" s="53">
        <f t="shared" si="248"/>
        <v>39169573.699877769</v>
      </c>
      <c r="I2277" s="53">
        <f t="shared" si="249"/>
        <v>117.69337281827023</v>
      </c>
      <c r="J2277" s="53">
        <f t="shared" si="250"/>
        <v>39651714.448701359</v>
      </c>
      <c r="K2277" s="53">
        <f t="shared" si="251"/>
        <v>336906.94300967461</v>
      </c>
      <c r="L2277" s="6"/>
    </row>
    <row r="2278" spans="1:12" ht="14.4">
      <c r="A2278" s="52" t="s">
        <v>41</v>
      </c>
      <c r="B2278" s="52" t="s">
        <v>3155</v>
      </c>
      <c r="C2278" s="52">
        <v>270</v>
      </c>
      <c r="D2278" s="52">
        <v>46.62</v>
      </c>
      <c r="E2278" s="52">
        <f t="shared" si="245"/>
        <v>76468455</v>
      </c>
      <c r="F2278" s="52">
        <f t="shared" si="246"/>
        <v>12587.4</v>
      </c>
      <c r="G2278" s="52">
        <f t="shared" si="247"/>
        <v>138.17500000000001</v>
      </c>
      <c r="H2278" s="53">
        <f t="shared" si="248"/>
        <v>39169573.699877769</v>
      </c>
      <c r="I2278" s="53">
        <f t="shared" si="249"/>
        <v>118.48893858239485</v>
      </c>
      <c r="J2278" s="53">
        <f t="shared" si="250"/>
        <v>39651714.448701359</v>
      </c>
      <c r="K2278" s="53">
        <f t="shared" si="251"/>
        <v>334644.86156341375</v>
      </c>
      <c r="L2278" s="6"/>
    </row>
    <row r="2279" spans="1:12" ht="14.4">
      <c r="A2279" s="52" t="s">
        <v>41</v>
      </c>
      <c r="B2279" s="52" t="s">
        <v>3156</v>
      </c>
      <c r="C2279" s="52">
        <v>270</v>
      </c>
      <c r="D2279" s="52">
        <v>48.74</v>
      </c>
      <c r="E2279" s="52">
        <f t="shared" si="245"/>
        <v>79945785</v>
      </c>
      <c r="F2279" s="52">
        <f t="shared" si="246"/>
        <v>13159.800000000001</v>
      </c>
      <c r="G2279" s="52">
        <f t="shared" si="247"/>
        <v>138.17500000000001</v>
      </c>
      <c r="H2279" s="53">
        <f t="shared" si="248"/>
        <v>39169573.699877769</v>
      </c>
      <c r="I2279" s="53">
        <f t="shared" si="249"/>
        <v>119.2250110772092</v>
      </c>
      <c r="J2279" s="53">
        <f t="shared" si="250"/>
        <v>39651714.448701359</v>
      </c>
      <c r="K2279" s="53">
        <f t="shared" si="251"/>
        <v>332578.82796943682</v>
      </c>
      <c r="L2279" s="6"/>
    </row>
    <row r="2280" spans="1:12" ht="14.4">
      <c r="A2280" s="52" t="s">
        <v>41</v>
      </c>
      <c r="B2280" s="52" t="s">
        <v>3157</v>
      </c>
      <c r="C2280" s="52">
        <v>270</v>
      </c>
      <c r="D2280" s="52">
        <v>50.86</v>
      </c>
      <c r="E2280" s="52">
        <f t="shared" si="245"/>
        <v>83423115</v>
      </c>
      <c r="F2280" s="52">
        <f t="shared" si="246"/>
        <v>13732.2</v>
      </c>
      <c r="G2280" s="52">
        <f t="shared" si="247"/>
        <v>138.17500000000001</v>
      </c>
      <c r="H2280" s="53">
        <f t="shared" si="248"/>
        <v>39169573.699877769</v>
      </c>
      <c r="I2280" s="53">
        <f t="shared" si="249"/>
        <v>119.90802322877582</v>
      </c>
      <c r="J2280" s="53">
        <f t="shared" si="250"/>
        <v>39651714.448701359</v>
      </c>
      <c r="K2280" s="53">
        <f t="shared" si="251"/>
        <v>330684.41444530163</v>
      </c>
      <c r="L2280" s="6"/>
    </row>
    <row r="2281" spans="1:12" ht="14.4">
      <c r="A2281" s="52" t="s">
        <v>41</v>
      </c>
      <c r="B2281" s="52" t="s">
        <v>3158</v>
      </c>
      <c r="C2281" s="52">
        <v>270</v>
      </c>
      <c r="D2281" s="52">
        <v>52.98</v>
      </c>
      <c r="E2281" s="52">
        <f t="shared" si="245"/>
        <v>86900444.999999985</v>
      </c>
      <c r="F2281" s="52">
        <f t="shared" si="246"/>
        <v>14304.599999999999</v>
      </c>
      <c r="G2281" s="52">
        <f t="shared" si="247"/>
        <v>138.17500000000001</v>
      </c>
      <c r="H2281" s="53">
        <f t="shared" si="248"/>
        <v>39169573.699877769</v>
      </c>
      <c r="I2281" s="53">
        <f t="shared" si="249"/>
        <v>120.54351278332113</v>
      </c>
      <c r="J2281" s="53">
        <f t="shared" si="250"/>
        <v>39651714.448701359</v>
      </c>
      <c r="K2281" s="53">
        <f t="shared" si="251"/>
        <v>328941.08967917622</v>
      </c>
      <c r="L2281" s="6"/>
    </row>
    <row r="2282" spans="1:12" ht="14.4">
      <c r="A2282" s="52" t="s">
        <v>41</v>
      </c>
      <c r="B2282" s="52" t="s">
        <v>3159</v>
      </c>
      <c r="C2282" s="52">
        <v>270</v>
      </c>
      <c r="D2282" s="52">
        <v>55.09</v>
      </c>
      <c r="E2282" s="52">
        <f t="shared" si="245"/>
        <v>90361372.5</v>
      </c>
      <c r="F2282" s="52">
        <f t="shared" si="246"/>
        <v>14874.300000000001</v>
      </c>
      <c r="G2282" s="52">
        <f t="shared" si="247"/>
        <v>138.17500000000001</v>
      </c>
      <c r="H2282" s="53">
        <f t="shared" si="248"/>
        <v>39169573.699877769</v>
      </c>
      <c r="I2282" s="53">
        <f t="shared" si="249"/>
        <v>121.13357031908036</v>
      </c>
      <c r="J2282" s="53">
        <f t="shared" si="250"/>
        <v>39651714.448701359</v>
      </c>
      <c r="K2282" s="53">
        <f t="shared" si="251"/>
        <v>327338.77441450773</v>
      </c>
      <c r="L2282" s="6"/>
    </row>
    <row r="2283" spans="1:12" ht="14.4">
      <c r="A2283" s="52" t="s">
        <v>41</v>
      </c>
      <c r="B2283" s="52" t="s">
        <v>3160</v>
      </c>
      <c r="C2283" s="52">
        <v>270</v>
      </c>
      <c r="D2283" s="52">
        <v>57.21</v>
      </c>
      <c r="E2283" s="52">
        <f t="shared" si="245"/>
        <v>93838702.5</v>
      </c>
      <c r="F2283" s="52">
        <f t="shared" si="246"/>
        <v>15446.7</v>
      </c>
      <c r="G2283" s="52">
        <f t="shared" si="247"/>
        <v>138.17500000000001</v>
      </c>
      <c r="H2283" s="53">
        <f t="shared" si="248"/>
        <v>39169573.699877769</v>
      </c>
      <c r="I2283" s="53">
        <f t="shared" si="249"/>
        <v>121.68794317194448</v>
      </c>
      <c r="J2283" s="53">
        <f t="shared" si="250"/>
        <v>39651714.448701359</v>
      </c>
      <c r="K2283" s="53">
        <f t="shared" si="251"/>
        <v>325847.51960737538</v>
      </c>
      <c r="L2283" s="6"/>
    </row>
    <row r="2284" spans="1:12" ht="14.4">
      <c r="A2284" s="52" t="s">
        <v>41</v>
      </c>
      <c r="B2284" s="52" t="s">
        <v>3161</v>
      </c>
      <c r="C2284" s="52">
        <v>270</v>
      </c>
      <c r="D2284" s="52">
        <v>59.33</v>
      </c>
      <c r="E2284" s="52">
        <f t="shared" si="245"/>
        <v>97316032.499999985</v>
      </c>
      <c r="F2284" s="52">
        <f t="shared" si="246"/>
        <v>16019.1</v>
      </c>
      <c r="G2284" s="52">
        <f t="shared" si="247"/>
        <v>138.17500000000001</v>
      </c>
      <c r="H2284" s="53">
        <f t="shared" si="248"/>
        <v>39169573.699877769</v>
      </c>
      <c r="I2284" s="53">
        <f t="shared" si="249"/>
        <v>122.20738391422115</v>
      </c>
      <c r="J2284" s="53">
        <f t="shared" si="250"/>
        <v>39651714.448701359</v>
      </c>
      <c r="K2284" s="53">
        <f t="shared" si="251"/>
        <v>324462.50937286555</v>
      </c>
      <c r="L2284" s="6"/>
    </row>
    <row r="2285" spans="1:12" ht="14.4">
      <c r="A2285" s="52" t="s">
        <v>41</v>
      </c>
      <c r="B2285" s="52" t="s">
        <v>3162</v>
      </c>
      <c r="C2285" s="52">
        <v>270</v>
      </c>
      <c r="D2285" s="52">
        <v>61.45</v>
      </c>
      <c r="E2285" s="52">
        <f t="shared" si="245"/>
        <v>100793362.5</v>
      </c>
      <c r="F2285" s="52">
        <f t="shared" si="246"/>
        <v>16591.5</v>
      </c>
      <c r="G2285" s="52">
        <f t="shared" si="247"/>
        <v>138.17500000000001</v>
      </c>
      <c r="H2285" s="53">
        <f t="shared" si="248"/>
        <v>39169573.699877769</v>
      </c>
      <c r="I2285" s="53">
        <f t="shared" si="249"/>
        <v>122.69509340982331</v>
      </c>
      <c r="J2285" s="53">
        <f t="shared" si="250"/>
        <v>39651714.448701359</v>
      </c>
      <c r="K2285" s="53">
        <f t="shared" si="251"/>
        <v>323172.78015558142</v>
      </c>
      <c r="L2285" s="6"/>
    </row>
    <row r="2286" spans="1:12" ht="14.4">
      <c r="A2286" s="52" t="s">
        <v>41</v>
      </c>
      <c r="B2286" s="52" t="s">
        <v>3163</v>
      </c>
      <c r="C2286" s="52">
        <v>270</v>
      </c>
      <c r="D2286" s="52">
        <v>63.57</v>
      </c>
      <c r="E2286" s="52">
        <f t="shared" si="245"/>
        <v>104270692.49999999</v>
      </c>
      <c r="F2286" s="52">
        <f t="shared" si="246"/>
        <v>17163.900000000001</v>
      </c>
      <c r="G2286" s="52">
        <f t="shared" si="247"/>
        <v>138.17500000000001</v>
      </c>
      <c r="H2286" s="53">
        <f t="shared" si="248"/>
        <v>39169573.699877769</v>
      </c>
      <c r="I2286" s="53">
        <f t="shared" si="249"/>
        <v>123.15389304874421</v>
      </c>
      <c r="J2286" s="53">
        <f t="shared" si="250"/>
        <v>39651714.448701359</v>
      </c>
      <c r="K2286" s="53">
        <f t="shared" si="251"/>
        <v>321968.82670211035</v>
      </c>
      <c r="L2286" s="6"/>
    </row>
    <row r="2287" spans="1:12" ht="14.4">
      <c r="A2287" s="52" t="s">
        <v>41</v>
      </c>
      <c r="B2287" s="52" t="s">
        <v>3164</v>
      </c>
      <c r="C2287" s="52">
        <v>270</v>
      </c>
      <c r="D2287" s="52">
        <v>65.69</v>
      </c>
      <c r="E2287" s="52">
        <f t="shared" si="245"/>
        <v>107748022.49999999</v>
      </c>
      <c r="F2287" s="52">
        <f t="shared" si="246"/>
        <v>17736.3</v>
      </c>
      <c r="G2287" s="52">
        <f t="shared" si="247"/>
        <v>138.17500000000001</v>
      </c>
      <c r="H2287" s="53">
        <f t="shared" si="248"/>
        <v>39169573.699877769</v>
      </c>
      <c r="I2287" s="53">
        <f t="shared" si="249"/>
        <v>123.58627936331511</v>
      </c>
      <c r="J2287" s="53">
        <f t="shared" si="250"/>
        <v>39651714.448701359</v>
      </c>
      <c r="K2287" s="53">
        <f t="shared" si="251"/>
        <v>320842.36739690561</v>
      </c>
      <c r="L2287" s="6"/>
    </row>
    <row r="2288" spans="1:12" ht="14.4">
      <c r="A2288" s="52" t="s">
        <v>41</v>
      </c>
      <c r="B2288" s="52" t="s">
        <v>3165</v>
      </c>
      <c r="C2288" s="52">
        <v>270</v>
      </c>
      <c r="D2288" s="52">
        <v>67.81</v>
      </c>
      <c r="E2288" s="52">
        <f t="shared" si="245"/>
        <v>111225352.49999999</v>
      </c>
      <c r="F2288" s="52">
        <f t="shared" si="246"/>
        <v>18308.7</v>
      </c>
      <c r="G2288" s="52">
        <f t="shared" si="247"/>
        <v>138.17500000000001</v>
      </c>
      <c r="H2288" s="53">
        <f t="shared" si="248"/>
        <v>39169573.699877769</v>
      </c>
      <c r="I2288" s="53">
        <f t="shared" si="249"/>
        <v>123.99446947553723</v>
      </c>
      <c r="J2288" s="53">
        <f t="shared" si="250"/>
        <v>39651714.448701359</v>
      </c>
      <c r="K2288" s="53">
        <f t="shared" si="251"/>
        <v>319786.1534987592</v>
      </c>
      <c r="L2288" s="6"/>
    </row>
    <row r="2289" spans="1:12" ht="14.4">
      <c r="A2289" s="52" t="s">
        <v>41</v>
      </c>
      <c r="B2289" s="52" t="s">
        <v>3166</v>
      </c>
      <c r="C2289" s="52">
        <v>270</v>
      </c>
      <c r="D2289" s="52">
        <v>69.930000000000007</v>
      </c>
      <c r="E2289" s="52">
        <f t="shared" si="245"/>
        <v>114702682.50000001</v>
      </c>
      <c r="F2289" s="52">
        <f t="shared" si="246"/>
        <v>18881.100000000002</v>
      </c>
      <c r="G2289" s="52">
        <f t="shared" si="247"/>
        <v>138.17500000000001</v>
      </c>
      <c r="H2289" s="53">
        <f t="shared" si="248"/>
        <v>39169573.699877769</v>
      </c>
      <c r="I2289" s="53">
        <f t="shared" si="249"/>
        <v>124.38043912242408</v>
      </c>
      <c r="J2289" s="53">
        <f t="shared" si="250"/>
        <v>39651714.448701359</v>
      </c>
      <c r="K2289" s="53">
        <f t="shared" si="251"/>
        <v>318793.81298592553</v>
      </c>
      <c r="L2289" s="6"/>
    </row>
    <row r="2290" spans="1:12" ht="14.4">
      <c r="A2290" s="52" t="s">
        <v>41</v>
      </c>
      <c r="B2290" s="52" t="s">
        <v>3167</v>
      </c>
      <c r="C2290" s="52">
        <v>270</v>
      </c>
      <c r="D2290" s="52">
        <v>72.05</v>
      </c>
      <c r="E2290" s="52">
        <f t="shared" si="245"/>
        <v>118180012.5</v>
      </c>
      <c r="F2290" s="52">
        <f t="shared" si="246"/>
        <v>19453.5</v>
      </c>
      <c r="G2290" s="52">
        <f t="shared" si="247"/>
        <v>138.17500000000001</v>
      </c>
      <c r="H2290" s="53">
        <f t="shared" si="248"/>
        <v>39169573.699877769</v>
      </c>
      <c r="I2290" s="53">
        <f t="shared" si="249"/>
        <v>124.74595463598234</v>
      </c>
      <c r="J2290" s="53">
        <f t="shared" si="250"/>
        <v>39651714.448701359</v>
      </c>
      <c r="K2290" s="53">
        <f t="shared" si="251"/>
        <v>317859.72189966327</v>
      </c>
      <c r="L2290" s="6"/>
    </row>
    <row r="2291" spans="1:12" ht="14.4">
      <c r="A2291" s="52" t="s">
        <v>41</v>
      </c>
      <c r="B2291" s="52" t="s">
        <v>3168</v>
      </c>
      <c r="C2291" s="52">
        <v>270</v>
      </c>
      <c r="D2291" s="52">
        <v>74.17</v>
      </c>
      <c r="E2291" s="52">
        <f t="shared" si="245"/>
        <v>121657342.5</v>
      </c>
      <c r="F2291" s="52">
        <f t="shared" si="246"/>
        <v>20025.900000000001</v>
      </c>
      <c r="G2291" s="52">
        <f t="shared" si="247"/>
        <v>138.17500000000001</v>
      </c>
      <c r="H2291" s="53">
        <f t="shared" si="248"/>
        <v>39169573.699877769</v>
      </c>
      <c r="I2291" s="53">
        <f t="shared" si="249"/>
        <v>125.09259997017695</v>
      </c>
      <c r="J2291" s="53">
        <f t="shared" si="250"/>
        <v>39651714.448701359</v>
      </c>
      <c r="K2291" s="53">
        <f t="shared" si="251"/>
        <v>316978.89769782254</v>
      </c>
      <c r="L2291" s="6"/>
    </row>
    <row r="2292" spans="1:12" ht="14.4">
      <c r="A2292" s="52" t="s">
        <v>41</v>
      </c>
      <c r="B2292" s="52" t="s">
        <v>3169</v>
      </c>
      <c r="C2292" s="52">
        <v>270</v>
      </c>
      <c r="D2292" s="52">
        <v>76.28</v>
      </c>
      <c r="E2292" s="52">
        <f t="shared" si="245"/>
        <v>125118270</v>
      </c>
      <c r="F2292" s="52">
        <f t="shared" si="246"/>
        <v>20595.599999999999</v>
      </c>
      <c r="G2292" s="52">
        <f t="shared" si="247"/>
        <v>138.17500000000001</v>
      </c>
      <c r="H2292" s="53">
        <f t="shared" si="248"/>
        <v>39169573.699877769</v>
      </c>
      <c r="I2292" s="53">
        <f t="shared" si="249"/>
        <v>125.42028571365356</v>
      </c>
      <c r="J2292" s="53">
        <f t="shared" si="250"/>
        <v>39651714.448701359</v>
      </c>
      <c r="K2292" s="53">
        <f t="shared" si="251"/>
        <v>316150.72651987092</v>
      </c>
      <c r="L2292" s="6"/>
    </row>
    <row r="2293" spans="1:12" ht="14.4">
      <c r="A2293" s="52" t="s">
        <v>41</v>
      </c>
      <c r="B2293" s="52" t="s">
        <v>3170</v>
      </c>
      <c r="C2293" s="52">
        <v>270</v>
      </c>
      <c r="D2293" s="52">
        <v>78.400000000000006</v>
      </c>
      <c r="E2293" s="52">
        <f t="shared" si="245"/>
        <v>128595600</v>
      </c>
      <c r="F2293" s="52">
        <f t="shared" si="246"/>
        <v>21168</v>
      </c>
      <c r="G2293" s="52">
        <f t="shared" si="247"/>
        <v>138.17500000000001</v>
      </c>
      <c r="H2293" s="53">
        <f t="shared" si="248"/>
        <v>39169573.699877769</v>
      </c>
      <c r="I2293" s="53">
        <f t="shared" si="249"/>
        <v>125.73339780515791</v>
      </c>
      <c r="J2293" s="53">
        <f t="shared" si="250"/>
        <v>39651714.448701359</v>
      </c>
      <c r="K2293" s="53">
        <f t="shared" si="251"/>
        <v>315363.42086410034</v>
      </c>
      <c r="L2293" s="6"/>
    </row>
    <row r="2294" spans="1:12" ht="14.4">
      <c r="A2294" s="52" t="s">
        <v>41</v>
      </c>
      <c r="B2294" s="52" t="s">
        <v>3171</v>
      </c>
      <c r="C2294" s="52">
        <v>270</v>
      </c>
      <c r="D2294" s="52">
        <v>80.52</v>
      </c>
      <c r="E2294" s="52">
        <f t="shared" si="245"/>
        <v>132072929.99999999</v>
      </c>
      <c r="F2294" s="52">
        <f t="shared" si="246"/>
        <v>21740.399999999998</v>
      </c>
      <c r="G2294" s="52">
        <f t="shared" si="247"/>
        <v>138.17500000000001</v>
      </c>
      <c r="H2294" s="53">
        <f t="shared" si="248"/>
        <v>39169573.699877769</v>
      </c>
      <c r="I2294" s="53">
        <f t="shared" si="249"/>
        <v>126.03150523115606</v>
      </c>
      <c r="J2294" s="53">
        <f t="shared" si="250"/>
        <v>39651714.448701359</v>
      </c>
      <c r="K2294" s="53">
        <f t="shared" si="251"/>
        <v>314617.47898650914</v>
      </c>
      <c r="L2294" s="6"/>
    </row>
    <row r="2295" spans="1:12" ht="14.4">
      <c r="A2295" s="52" t="s">
        <v>41</v>
      </c>
      <c r="B2295" s="52" t="s">
        <v>3172</v>
      </c>
      <c r="C2295" s="52">
        <v>270</v>
      </c>
      <c r="D2295" s="52">
        <v>82.64</v>
      </c>
      <c r="E2295" s="52">
        <f t="shared" si="245"/>
        <v>135550260</v>
      </c>
      <c r="F2295" s="52">
        <f t="shared" si="246"/>
        <v>22312.799999999999</v>
      </c>
      <c r="G2295" s="52">
        <f t="shared" si="247"/>
        <v>138.17500000000001</v>
      </c>
      <c r="H2295" s="53">
        <f t="shared" si="248"/>
        <v>39169573.699877769</v>
      </c>
      <c r="I2295" s="53">
        <f t="shared" si="249"/>
        <v>126.31566131288027</v>
      </c>
      <c r="J2295" s="53">
        <f t="shared" si="250"/>
        <v>39651714.448701359</v>
      </c>
      <c r="K2295" s="53">
        <f t="shared" si="251"/>
        <v>313909.72454702354</v>
      </c>
      <c r="L2295" s="6"/>
    </row>
    <row r="2296" spans="1:12" ht="14.4">
      <c r="A2296" s="52" t="s">
        <v>41</v>
      </c>
      <c r="B2296" s="52" t="s">
        <v>3173</v>
      </c>
      <c r="C2296" s="52">
        <v>270</v>
      </c>
      <c r="D2296" s="52">
        <v>84.76</v>
      </c>
      <c r="E2296" s="52">
        <f t="shared" si="245"/>
        <v>139027590</v>
      </c>
      <c r="F2296" s="52">
        <f t="shared" si="246"/>
        <v>22885.200000000001</v>
      </c>
      <c r="G2296" s="52">
        <f t="shared" si="247"/>
        <v>138.17500000000001</v>
      </c>
      <c r="H2296" s="53">
        <f t="shared" si="248"/>
        <v>39169573.699877769</v>
      </c>
      <c r="I2296" s="53">
        <f t="shared" si="249"/>
        <v>126.58682303553346</v>
      </c>
      <c r="J2296" s="53">
        <f t="shared" si="250"/>
        <v>39651714.448701359</v>
      </c>
      <c r="K2296" s="53">
        <f t="shared" si="251"/>
        <v>313237.29830529797</v>
      </c>
      <c r="L2296" s="6"/>
    </row>
    <row r="2297" spans="1:12" ht="14.4">
      <c r="A2297" s="52" t="s">
        <v>41</v>
      </c>
      <c r="B2297" s="52" t="s">
        <v>3174</v>
      </c>
      <c r="C2297" s="52">
        <v>270</v>
      </c>
      <c r="D2297" s="52">
        <v>86.88</v>
      </c>
      <c r="E2297" s="52">
        <f t="shared" si="245"/>
        <v>142504920</v>
      </c>
      <c r="F2297" s="52">
        <f t="shared" si="246"/>
        <v>23457.599999999999</v>
      </c>
      <c r="G2297" s="52">
        <f t="shared" si="247"/>
        <v>138.17500000000001</v>
      </c>
      <c r="H2297" s="53">
        <f t="shared" si="248"/>
        <v>39169573.699877769</v>
      </c>
      <c r="I2297" s="53">
        <f t="shared" si="249"/>
        <v>126.84586181562891</v>
      </c>
      <c r="J2297" s="53">
        <f t="shared" si="250"/>
        <v>39651714.448701359</v>
      </c>
      <c r="K2297" s="53">
        <f t="shared" si="251"/>
        <v>312597.61951347947</v>
      </c>
      <c r="L2297" s="6"/>
    </row>
    <row r="2298" spans="1:12" ht="14.4">
      <c r="A2298" s="52" t="s">
        <v>41</v>
      </c>
      <c r="B2298" s="52" t="s">
        <v>3175</v>
      </c>
      <c r="C2298" s="52">
        <v>270</v>
      </c>
      <c r="D2298" s="52">
        <v>89</v>
      </c>
      <c r="E2298" s="52">
        <f t="shared" si="245"/>
        <v>145982250</v>
      </c>
      <c r="F2298" s="52">
        <f t="shared" si="246"/>
        <v>24030</v>
      </c>
      <c r="G2298" s="52">
        <f t="shared" si="247"/>
        <v>138.17500000000001</v>
      </c>
      <c r="H2298" s="53">
        <f t="shared" si="248"/>
        <v>39169573.699877769</v>
      </c>
      <c r="I2298" s="53">
        <f t="shared" si="249"/>
        <v>127.09357285576584</v>
      </c>
      <c r="J2298" s="53">
        <f t="shared" si="250"/>
        <v>39651714.448701359</v>
      </c>
      <c r="K2298" s="53">
        <f t="shared" si="251"/>
        <v>311988.35281545459</v>
      </c>
      <c r="L2298" s="6"/>
    </row>
    <row r="2299" spans="1:12" ht="14.4">
      <c r="A2299" s="52" t="s">
        <v>41</v>
      </c>
      <c r="B2299" s="52" t="s">
        <v>3176</v>
      </c>
      <c r="C2299" s="52">
        <v>270</v>
      </c>
      <c r="D2299" s="52">
        <v>91.12</v>
      </c>
      <c r="E2299" s="52">
        <f t="shared" si="245"/>
        <v>149459580</v>
      </c>
      <c r="F2299" s="52">
        <f t="shared" si="246"/>
        <v>24602.400000000001</v>
      </c>
      <c r="G2299" s="52">
        <f t="shared" si="247"/>
        <v>138.17500000000001</v>
      </c>
      <c r="H2299" s="53">
        <f t="shared" si="248"/>
        <v>39169573.699877769</v>
      </c>
      <c r="I2299" s="53">
        <f t="shared" si="249"/>
        <v>127.3306832984145</v>
      </c>
      <c r="J2299" s="53">
        <f t="shared" si="250"/>
        <v>39651714.448701359</v>
      </c>
      <c r="K2299" s="53">
        <f t="shared" si="251"/>
        <v>311407.37975757878</v>
      </c>
      <c r="L2299" s="6"/>
    </row>
    <row r="2300" spans="1:12" ht="14.4">
      <c r="A2300" s="52" t="s">
        <v>41</v>
      </c>
      <c r="B2300" s="52" t="s">
        <v>3177</v>
      </c>
      <c r="C2300" s="52">
        <v>270</v>
      </c>
      <c r="D2300" s="52">
        <v>93.24</v>
      </c>
      <c r="E2300" s="52">
        <f t="shared" si="245"/>
        <v>152936910</v>
      </c>
      <c r="F2300" s="52">
        <f t="shared" si="246"/>
        <v>25174.799999999999</v>
      </c>
      <c r="G2300" s="52">
        <f t="shared" si="247"/>
        <v>138.17500000000001</v>
      </c>
      <c r="H2300" s="53">
        <f t="shared" si="248"/>
        <v>39169573.699877769</v>
      </c>
      <c r="I2300" s="53">
        <f t="shared" si="249"/>
        <v>127.55785935482614</v>
      </c>
      <c r="J2300" s="53">
        <f t="shared" si="250"/>
        <v>39651714.448701359</v>
      </c>
      <c r="K2300" s="53">
        <f t="shared" si="251"/>
        <v>310852.77417836461</v>
      </c>
      <c r="L2300" s="6"/>
    </row>
    <row r="2301" spans="1:12" ht="14.4">
      <c r="A2301" s="52" t="s">
        <v>41</v>
      </c>
      <c r="B2301" s="52" t="s">
        <v>3178</v>
      </c>
      <c r="C2301" s="52">
        <v>270</v>
      </c>
      <c r="D2301" s="52">
        <v>95.36</v>
      </c>
      <c r="E2301" s="52">
        <f t="shared" si="245"/>
        <v>156414240</v>
      </c>
      <c r="F2301" s="52">
        <f t="shared" si="246"/>
        <v>25747.200000000001</v>
      </c>
      <c r="G2301" s="52">
        <f t="shared" si="247"/>
        <v>138.17500000000001</v>
      </c>
      <c r="H2301" s="53">
        <f t="shared" si="248"/>
        <v>39169573.699877769</v>
      </c>
      <c r="I2301" s="53">
        <f t="shared" si="249"/>
        <v>127.77571255627419</v>
      </c>
      <c r="J2301" s="53">
        <f t="shared" si="250"/>
        <v>39651714.448701359</v>
      </c>
      <c r="K2301" s="53">
        <f t="shared" si="251"/>
        <v>310322.78087463765</v>
      </c>
      <c r="L2301" s="6"/>
    </row>
    <row r="2302" spans="1:12" ht="14.4">
      <c r="A2302" s="52" t="s">
        <v>41</v>
      </c>
      <c r="B2302" s="52" t="s">
        <v>3179</v>
      </c>
      <c r="C2302" s="52">
        <v>280</v>
      </c>
      <c r="D2302" s="52">
        <v>2.198</v>
      </c>
      <c r="E2302" s="52">
        <f t="shared" si="245"/>
        <v>4020874.666666666</v>
      </c>
      <c r="F2302" s="52">
        <f t="shared" si="246"/>
        <v>615.43999999999994</v>
      </c>
      <c r="G2302" s="52">
        <f t="shared" si="247"/>
        <v>143.17500000000001</v>
      </c>
      <c r="H2302" s="53">
        <f t="shared" si="248"/>
        <v>42124250.33314392</v>
      </c>
      <c r="I2302" s="53">
        <f t="shared" si="249"/>
        <v>34.344134288849496</v>
      </c>
      <c r="J2302" s="53">
        <f t="shared" si="250"/>
        <v>42606391.08196751</v>
      </c>
      <c r="K2302" s="53">
        <f t="shared" si="251"/>
        <v>1240572.5741586247</v>
      </c>
      <c r="L2302" s="6"/>
    </row>
    <row r="2303" spans="1:12" ht="14.4">
      <c r="A2303" s="52" t="s">
        <v>41</v>
      </c>
      <c r="B2303" s="52" t="s">
        <v>3180</v>
      </c>
      <c r="C2303" s="52">
        <v>280</v>
      </c>
      <c r="D2303" s="52">
        <v>4.3959999999999999</v>
      </c>
      <c r="E2303" s="52">
        <f t="shared" si="245"/>
        <v>8041749.3333333321</v>
      </c>
      <c r="F2303" s="52">
        <f t="shared" si="246"/>
        <v>1230.8799999999999</v>
      </c>
      <c r="G2303" s="52">
        <f t="shared" si="247"/>
        <v>143.17500000000001</v>
      </c>
      <c r="H2303" s="53">
        <f t="shared" si="248"/>
        <v>42124250.33314392</v>
      </c>
      <c r="I2303" s="53">
        <f t="shared" si="249"/>
        <v>54.161748499588491</v>
      </c>
      <c r="J2303" s="53">
        <f t="shared" si="250"/>
        <v>42606391.08196751</v>
      </c>
      <c r="K2303" s="53">
        <f t="shared" si="251"/>
        <v>786650.95315915113</v>
      </c>
      <c r="L2303" s="6"/>
    </row>
    <row r="2304" spans="1:12" ht="14.4">
      <c r="A2304" s="52" t="s">
        <v>41</v>
      </c>
      <c r="B2304" s="52" t="s">
        <v>3181</v>
      </c>
      <c r="C2304" s="52">
        <v>280</v>
      </c>
      <c r="D2304" s="52">
        <v>6.5940000000000003</v>
      </c>
      <c r="E2304" s="52">
        <f t="shared" si="245"/>
        <v>12062624</v>
      </c>
      <c r="F2304" s="52">
        <f t="shared" si="246"/>
        <v>1846.3200000000002</v>
      </c>
      <c r="G2304" s="52">
        <f t="shared" si="247"/>
        <v>143.17500000000001</v>
      </c>
      <c r="H2304" s="53">
        <f t="shared" si="248"/>
        <v>42124250.33314392</v>
      </c>
      <c r="I2304" s="53">
        <f t="shared" si="249"/>
        <v>67.873766542473192</v>
      </c>
      <c r="J2304" s="53">
        <f t="shared" si="250"/>
        <v>42606391.08196751</v>
      </c>
      <c r="K2304" s="53">
        <f t="shared" si="251"/>
        <v>627729.87639201991</v>
      </c>
      <c r="L2304" s="6"/>
    </row>
    <row r="2305" spans="1:12" ht="14.4">
      <c r="A2305" s="52" t="s">
        <v>41</v>
      </c>
      <c r="B2305" s="52" t="s">
        <v>3182</v>
      </c>
      <c r="C2305" s="52">
        <v>280</v>
      </c>
      <c r="D2305" s="52">
        <v>8.7919999999999998</v>
      </c>
      <c r="E2305" s="52">
        <f t="shared" si="245"/>
        <v>16083498.666666664</v>
      </c>
      <c r="F2305" s="52">
        <f t="shared" si="246"/>
        <v>2461.7599999999998</v>
      </c>
      <c r="G2305" s="52">
        <f t="shared" si="247"/>
        <v>143.17500000000001</v>
      </c>
      <c r="H2305" s="53">
        <f t="shared" si="248"/>
        <v>42124250.33314392</v>
      </c>
      <c r="I2305" s="53">
        <f t="shared" si="249"/>
        <v>77.925157757230664</v>
      </c>
      <c r="J2305" s="53">
        <f t="shared" si="250"/>
        <v>42606391.08196751</v>
      </c>
      <c r="K2305" s="53">
        <f t="shared" si="251"/>
        <v>546760.40842553275</v>
      </c>
      <c r="L2305" s="6"/>
    </row>
    <row r="2306" spans="1:12" ht="14.4">
      <c r="A2306" s="52" t="s">
        <v>41</v>
      </c>
      <c r="B2306" s="52" t="s">
        <v>3183</v>
      </c>
      <c r="C2306" s="52">
        <v>280</v>
      </c>
      <c r="D2306" s="52">
        <v>10.99</v>
      </c>
      <c r="E2306" s="52">
        <f t="shared" si="245"/>
        <v>20104373.333333332</v>
      </c>
      <c r="F2306" s="52">
        <f t="shared" si="246"/>
        <v>3077.2000000000003</v>
      </c>
      <c r="G2306" s="52">
        <f t="shared" si="247"/>
        <v>143.17500000000001</v>
      </c>
      <c r="H2306" s="53">
        <f t="shared" si="248"/>
        <v>42124250.33314392</v>
      </c>
      <c r="I2306" s="53">
        <f t="shared" si="249"/>
        <v>85.60918263170241</v>
      </c>
      <c r="J2306" s="53">
        <f t="shared" si="250"/>
        <v>42606391.08196751</v>
      </c>
      <c r="K2306" s="53">
        <f t="shared" si="251"/>
        <v>497684.82506442833</v>
      </c>
      <c r="L2306" s="6"/>
    </row>
    <row r="2307" spans="1:12" ht="14.4">
      <c r="A2307" s="52" t="s">
        <v>41</v>
      </c>
      <c r="B2307" s="52" t="s">
        <v>3184</v>
      </c>
      <c r="C2307" s="52">
        <v>280</v>
      </c>
      <c r="D2307" s="52">
        <v>13.19</v>
      </c>
      <c r="E2307" s="52">
        <f t="shared" ref="E2307:E2370" si="252">(1/12)*D2307*(C2307)^3</f>
        <v>24128906.666666664</v>
      </c>
      <c r="F2307" s="52">
        <f t="shared" ref="F2307:F2370" si="253">(C2307*D2307)</f>
        <v>3693.2</v>
      </c>
      <c r="G2307" s="52">
        <f t="shared" ref="G2307:G2370" si="254">($O$5+C2307)/2</f>
        <v>143.17500000000001</v>
      </c>
      <c r="H2307" s="53">
        <f t="shared" ref="H2307:H2370" si="255">$R$5+$P$5*(G2307-$I$2)^2</f>
        <v>42124250.33314392</v>
      </c>
      <c r="I2307" s="53">
        <f t="shared" ref="I2307:I2370" si="256">($P$5*$Q$5+F2307*G2307)/(F2307+$P$5)</f>
        <v>91.679027017274635</v>
      </c>
      <c r="J2307" s="53">
        <f t="shared" ref="J2307:J2370" si="257">SUM($S$5+H2307)</f>
        <v>42606391.08196751</v>
      </c>
      <c r="K2307" s="53">
        <f t="shared" ref="K2307:K2370" si="258">J2307/I2307</f>
        <v>464734.32875699468</v>
      </c>
      <c r="L2307" s="6"/>
    </row>
    <row r="2308" spans="1:12" ht="14.4">
      <c r="A2308" s="52" t="s">
        <v>41</v>
      </c>
      <c r="B2308" s="52" t="s">
        <v>3185</v>
      </c>
      <c r="C2308" s="52">
        <v>280</v>
      </c>
      <c r="D2308" s="52">
        <v>15.39</v>
      </c>
      <c r="E2308" s="52">
        <f t="shared" si="252"/>
        <v>28153440</v>
      </c>
      <c r="F2308" s="52">
        <f t="shared" si="253"/>
        <v>4309.2</v>
      </c>
      <c r="G2308" s="52">
        <f t="shared" si="254"/>
        <v>143.17500000000001</v>
      </c>
      <c r="H2308" s="53">
        <f t="shared" si="255"/>
        <v>42124250.33314392</v>
      </c>
      <c r="I2308" s="53">
        <f t="shared" si="256"/>
        <v>96.590935432680837</v>
      </c>
      <c r="J2308" s="53">
        <f t="shared" si="257"/>
        <v>42606391.08196751</v>
      </c>
      <c r="K2308" s="53">
        <f t="shared" si="258"/>
        <v>441101.34031844098</v>
      </c>
      <c r="L2308" s="6"/>
    </row>
    <row r="2309" spans="1:12" ht="14.4">
      <c r="A2309" s="52" t="s">
        <v>41</v>
      </c>
      <c r="B2309" s="52" t="s">
        <v>3186</v>
      </c>
      <c r="C2309" s="52">
        <v>280</v>
      </c>
      <c r="D2309" s="52">
        <v>17.579999999999998</v>
      </c>
      <c r="E2309" s="52">
        <f t="shared" si="252"/>
        <v>32159679.999999996</v>
      </c>
      <c r="F2309" s="52">
        <f t="shared" si="253"/>
        <v>4922.3999999999996</v>
      </c>
      <c r="G2309" s="52">
        <f t="shared" si="254"/>
        <v>143.17500000000001</v>
      </c>
      <c r="H2309" s="53">
        <f t="shared" si="255"/>
        <v>42124250.33314392</v>
      </c>
      <c r="I2309" s="53">
        <f t="shared" si="256"/>
        <v>100.63056198068089</v>
      </c>
      <c r="J2309" s="53">
        <f t="shared" si="257"/>
        <v>42606391.08196751</v>
      </c>
      <c r="K2309" s="53">
        <f t="shared" si="258"/>
        <v>423394.14829211734</v>
      </c>
      <c r="L2309" s="6"/>
    </row>
    <row r="2310" spans="1:12" ht="14.4">
      <c r="A2310" s="52" t="s">
        <v>41</v>
      </c>
      <c r="B2310" s="52" t="s">
        <v>3187</v>
      </c>
      <c r="C2310" s="52">
        <v>280</v>
      </c>
      <c r="D2310" s="52">
        <v>19.78</v>
      </c>
      <c r="E2310" s="52">
        <f t="shared" si="252"/>
        <v>36184213.333333336</v>
      </c>
      <c r="F2310" s="52">
        <f t="shared" si="253"/>
        <v>5538.4000000000005</v>
      </c>
      <c r="G2310" s="52">
        <f t="shared" si="254"/>
        <v>143.17500000000001</v>
      </c>
      <c r="H2310" s="53">
        <f t="shared" si="255"/>
        <v>42124250.33314392</v>
      </c>
      <c r="I2310" s="53">
        <f t="shared" si="256"/>
        <v>104.039746848284</v>
      </c>
      <c r="J2310" s="53">
        <f t="shared" si="257"/>
        <v>42606391.08196751</v>
      </c>
      <c r="K2310" s="53">
        <f t="shared" si="258"/>
        <v>409520.32634314557</v>
      </c>
      <c r="L2310" s="6"/>
    </row>
    <row r="2311" spans="1:12" ht="14.4">
      <c r="A2311" s="52" t="s">
        <v>41</v>
      </c>
      <c r="B2311" s="52" t="s">
        <v>3188</v>
      </c>
      <c r="C2311" s="52">
        <v>280</v>
      </c>
      <c r="D2311" s="52">
        <v>21.98</v>
      </c>
      <c r="E2311" s="52">
        <f t="shared" si="252"/>
        <v>40208746.666666664</v>
      </c>
      <c r="F2311" s="52">
        <f t="shared" si="253"/>
        <v>6154.4000000000005</v>
      </c>
      <c r="G2311" s="52">
        <f t="shared" si="254"/>
        <v>143.17500000000001</v>
      </c>
      <c r="H2311" s="53">
        <f t="shared" si="255"/>
        <v>42124250.33314392</v>
      </c>
      <c r="I2311" s="53">
        <f t="shared" si="256"/>
        <v>106.94309384146779</v>
      </c>
      <c r="J2311" s="53">
        <f t="shared" si="257"/>
        <v>42606391.08196751</v>
      </c>
      <c r="K2311" s="53">
        <f t="shared" si="258"/>
        <v>398402.45453462505</v>
      </c>
      <c r="L2311" s="6"/>
    </row>
    <row r="2312" spans="1:12" ht="14.4">
      <c r="A2312" s="52" t="s">
        <v>41</v>
      </c>
      <c r="B2312" s="52" t="s">
        <v>3189</v>
      </c>
      <c r="C2312" s="52">
        <v>280</v>
      </c>
      <c r="D2312" s="52">
        <v>24.18</v>
      </c>
      <c r="E2312" s="52">
        <f t="shared" si="252"/>
        <v>44233279.999999993</v>
      </c>
      <c r="F2312" s="52">
        <f t="shared" si="253"/>
        <v>6770.4</v>
      </c>
      <c r="G2312" s="52">
        <f t="shared" si="254"/>
        <v>143.17500000000001</v>
      </c>
      <c r="H2312" s="53">
        <f t="shared" si="255"/>
        <v>42124250.33314392</v>
      </c>
      <c r="I2312" s="53">
        <f t="shared" si="256"/>
        <v>109.44540827249321</v>
      </c>
      <c r="J2312" s="53">
        <f t="shared" si="257"/>
        <v>42606391.08196751</v>
      </c>
      <c r="K2312" s="53">
        <f t="shared" si="258"/>
        <v>389293.54601965268</v>
      </c>
      <c r="L2312" s="6"/>
    </row>
    <row r="2313" spans="1:12" ht="14.4">
      <c r="A2313" s="52" t="s">
        <v>41</v>
      </c>
      <c r="B2313" s="52" t="s">
        <v>3190</v>
      </c>
      <c r="C2313" s="52">
        <v>280</v>
      </c>
      <c r="D2313" s="52">
        <v>26.38</v>
      </c>
      <c r="E2313" s="52">
        <f t="shared" si="252"/>
        <v>48257813.333333328</v>
      </c>
      <c r="F2313" s="52">
        <f t="shared" si="253"/>
        <v>7386.4</v>
      </c>
      <c r="G2313" s="52">
        <f t="shared" si="254"/>
        <v>143.17500000000001</v>
      </c>
      <c r="H2313" s="53">
        <f t="shared" si="255"/>
        <v>42124250.33314392</v>
      </c>
      <c r="I2313" s="53">
        <f t="shared" si="256"/>
        <v>111.6244128541703</v>
      </c>
      <c r="J2313" s="53">
        <f t="shared" si="257"/>
        <v>42606391.08196751</v>
      </c>
      <c r="K2313" s="53">
        <f t="shared" si="258"/>
        <v>381694.20104927995</v>
      </c>
      <c r="L2313" s="6"/>
    </row>
    <row r="2314" spans="1:12" ht="14.4">
      <c r="A2314" s="52" t="s">
        <v>41</v>
      </c>
      <c r="B2314" s="52" t="s">
        <v>3191</v>
      </c>
      <c r="C2314" s="52">
        <v>280</v>
      </c>
      <c r="D2314" s="52">
        <v>28.57</v>
      </c>
      <c r="E2314" s="52">
        <f t="shared" si="252"/>
        <v>52264053.333333336</v>
      </c>
      <c r="F2314" s="52">
        <f t="shared" si="253"/>
        <v>7999.6</v>
      </c>
      <c r="G2314" s="52">
        <f t="shared" si="254"/>
        <v>143.17500000000001</v>
      </c>
      <c r="H2314" s="53">
        <f t="shared" si="255"/>
        <v>42124250.33314392</v>
      </c>
      <c r="I2314" s="53">
        <f t="shared" si="256"/>
        <v>113.53078814923447</v>
      </c>
      <c r="J2314" s="53">
        <f t="shared" si="257"/>
        <v>42606391.08196751</v>
      </c>
      <c r="K2314" s="53">
        <f t="shared" si="258"/>
        <v>375284.90532420215</v>
      </c>
      <c r="L2314" s="6"/>
    </row>
    <row r="2315" spans="1:12" ht="14.4">
      <c r="A2315" s="52" t="s">
        <v>41</v>
      </c>
      <c r="B2315" s="52" t="s">
        <v>3192</v>
      </c>
      <c r="C2315" s="52">
        <v>280</v>
      </c>
      <c r="D2315" s="52">
        <v>30.77</v>
      </c>
      <c r="E2315" s="52">
        <f t="shared" si="252"/>
        <v>56288586.666666664</v>
      </c>
      <c r="F2315" s="52">
        <f t="shared" si="253"/>
        <v>8615.6</v>
      </c>
      <c r="G2315" s="52">
        <f t="shared" si="254"/>
        <v>143.17500000000001</v>
      </c>
      <c r="H2315" s="53">
        <f t="shared" si="255"/>
        <v>42124250.33314392</v>
      </c>
      <c r="I2315" s="53">
        <f t="shared" si="256"/>
        <v>115.22718471935276</v>
      </c>
      <c r="J2315" s="53">
        <f t="shared" si="257"/>
        <v>42606391.08196751</v>
      </c>
      <c r="K2315" s="53">
        <f t="shared" si="258"/>
        <v>369759.88943702477</v>
      </c>
      <c r="L2315" s="6"/>
    </row>
    <row r="2316" spans="1:12" ht="14.4">
      <c r="A2316" s="52" t="s">
        <v>41</v>
      </c>
      <c r="B2316" s="52" t="s">
        <v>3193</v>
      </c>
      <c r="C2316" s="52">
        <v>280</v>
      </c>
      <c r="D2316" s="52">
        <v>32.97</v>
      </c>
      <c r="E2316" s="52">
        <f t="shared" si="252"/>
        <v>60313119.999999993</v>
      </c>
      <c r="F2316" s="52">
        <f t="shared" si="253"/>
        <v>9231.6</v>
      </c>
      <c r="G2316" s="52">
        <f t="shared" si="254"/>
        <v>143.17500000000001</v>
      </c>
      <c r="H2316" s="53">
        <f t="shared" si="255"/>
        <v>42124250.33314392</v>
      </c>
      <c r="I2316" s="53">
        <f t="shared" si="256"/>
        <v>116.73993703569887</v>
      </c>
      <c r="J2316" s="53">
        <f t="shared" si="257"/>
        <v>42606391.08196751</v>
      </c>
      <c r="K2316" s="53">
        <f t="shared" si="258"/>
        <v>364968.42609173711</v>
      </c>
      <c r="L2316" s="6"/>
    </row>
    <row r="2317" spans="1:12" ht="14.4">
      <c r="A2317" s="52" t="s">
        <v>41</v>
      </c>
      <c r="B2317" s="52" t="s">
        <v>3194</v>
      </c>
      <c r="C2317" s="52">
        <v>280</v>
      </c>
      <c r="D2317" s="52">
        <v>35.17</v>
      </c>
      <c r="E2317" s="52">
        <f t="shared" si="252"/>
        <v>64337653.333333328</v>
      </c>
      <c r="F2317" s="52">
        <f t="shared" si="253"/>
        <v>9847.6</v>
      </c>
      <c r="G2317" s="52">
        <f t="shared" si="254"/>
        <v>143.17500000000001</v>
      </c>
      <c r="H2317" s="53">
        <f t="shared" si="255"/>
        <v>42124250.33314392</v>
      </c>
      <c r="I2317" s="53">
        <f t="shared" si="256"/>
        <v>118.09733460111727</v>
      </c>
      <c r="J2317" s="53">
        <f t="shared" si="257"/>
        <v>42606391.08196751</v>
      </c>
      <c r="K2317" s="53">
        <f t="shared" si="258"/>
        <v>360773.51979088975</v>
      </c>
      <c r="L2317" s="6"/>
    </row>
    <row r="2318" spans="1:12" ht="14.4">
      <c r="A2318" s="52" t="s">
        <v>41</v>
      </c>
      <c r="B2318" s="52" t="s">
        <v>3195</v>
      </c>
      <c r="C2318" s="52">
        <v>280</v>
      </c>
      <c r="D2318" s="52">
        <v>37.369999999999997</v>
      </c>
      <c r="E2318" s="52">
        <f t="shared" si="252"/>
        <v>68362186.666666657</v>
      </c>
      <c r="F2318" s="52">
        <f t="shared" si="253"/>
        <v>10463.599999999999</v>
      </c>
      <c r="G2318" s="52">
        <f t="shared" si="254"/>
        <v>143.17500000000001</v>
      </c>
      <c r="H2318" s="53">
        <f t="shared" si="255"/>
        <v>42124250.33314392</v>
      </c>
      <c r="I2318" s="53">
        <f t="shared" si="256"/>
        <v>119.32214022501731</v>
      </c>
      <c r="J2318" s="53">
        <f t="shared" si="257"/>
        <v>42606391.08196751</v>
      </c>
      <c r="K2318" s="53">
        <f t="shared" si="258"/>
        <v>357070.28889710252</v>
      </c>
      <c r="L2318" s="6"/>
    </row>
    <row r="2319" spans="1:12" ht="14.4">
      <c r="A2319" s="52" t="s">
        <v>41</v>
      </c>
      <c r="B2319" s="52" t="s">
        <v>3196</v>
      </c>
      <c r="C2319" s="52">
        <v>280</v>
      </c>
      <c r="D2319" s="52">
        <v>39.56</v>
      </c>
      <c r="E2319" s="52">
        <f t="shared" si="252"/>
        <v>72368426.666666672</v>
      </c>
      <c r="F2319" s="52">
        <f t="shared" si="253"/>
        <v>11076.800000000001</v>
      </c>
      <c r="G2319" s="52">
        <f t="shared" si="254"/>
        <v>143.17500000000001</v>
      </c>
      <c r="H2319" s="53">
        <f t="shared" si="255"/>
        <v>42124250.33314392</v>
      </c>
      <c r="I2319" s="53">
        <f t="shared" si="256"/>
        <v>120.42806209010607</v>
      </c>
      <c r="J2319" s="53">
        <f t="shared" si="257"/>
        <v>42606391.08196751</v>
      </c>
      <c r="K2319" s="53">
        <f t="shared" si="258"/>
        <v>353791.22060511756</v>
      </c>
      <c r="L2319" s="6"/>
    </row>
    <row r="2320" spans="1:12" ht="14.4">
      <c r="A2320" s="52" t="s">
        <v>41</v>
      </c>
      <c r="B2320" s="52" t="s">
        <v>3197</v>
      </c>
      <c r="C2320" s="52">
        <v>280</v>
      </c>
      <c r="D2320" s="52">
        <v>41.76</v>
      </c>
      <c r="E2320" s="52">
        <f t="shared" si="252"/>
        <v>76392959.999999985</v>
      </c>
      <c r="F2320" s="52">
        <f t="shared" si="253"/>
        <v>11692.8</v>
      </c>
      <c r="G2320" s="52">
        <f t="shared" si="254"/>
        <v>143.17500000000001</v>
      </c>
      <c r="H2320" s="53">
        <f t="shared" si="255"/>
        <v>42124250.33314392</v>
      </c>
      <c r="I2320" s="53">
        <f t="shared" si="256"/>
        <v>121.44037484749556</v>
      </c>
      <c r="J2320" s="53">
        <f t="shared" si="257"/>
        <v>42606391.08196751</v>
      </c>
      <c r="K2320" s="53">
        <f t="shared" si="258"/>
        <v>350842.05838027492</v>
      </c>
      <c r="L2320" s="6"/>
    </row>
    <row r="2321" spans="1:12" ht="14.4">
      <c r="A2321" s="52" t="s">
        <v>41</v>
      </c>
      <c r="B2321" s="52" t="s">
        <v>3198</v>
      </c>
      <c r="C2321" s="52">
        <v>280</v>
      </c>
      <c r="D2321" s="52">
        <v>43.96</v>
      </c>
      <c r="E2321" s="52">
        <f t="shared" si="252"/>
        <v>80417493.333333328</v>
      </c>
      <c r="F2321" s="52">
        <f t="shared" si="253"/>
        <v>12308.800000000001</v>
      </c>
      <c r="G2321" s="52">
        <f t="shared" si="254"/>
        <v>143.17500000000001</v>
      </c>
      <c r="H2321" s="53">
        <f t="shared" si="255"/>
        <v>42124250.33314392</v>
      </c>
      <c r="I2321" s="53">
        <f t="shared" si="256"/>
        <v>122.36642418411272</v>
      </c>
      <c r="J2321" s="53">
        <f t="shared" si="257"/>
        <v>42606391.08196751</v>
      </c>
      <c r="K2321" s="53">
        <f t="shared" si="258"/>
        <v>348186.94234181318</v>
      </c>
      <c r="L2321" s="6"/>
    </row>
    <row r="2322" spans="1:12" ht="14.4">
      <c r="A2322" s="52" t="s">
        <v>41</v>
      </c>
      <c r="B2322" s="52" t="s">
        <v>3199</v>
      </c>
      <c r="C2322" s="52">
        <v>280</v>
      </c>
      <c r="D2322" s="52">
        <v>46.16</v>
      </c>
      <c r="E2322" s="52">
        <f t="shared" si="252"/>
        <v>84442026.666666657</v>
      </c>
      <c r="F2322" s="52">
        <f t="shared" si="253"/>
        <v>12924.8</v>
      </c>
      <c r="G2322" s="52">
        <f t="shared" si="254"/>
        <v>143.17500000000001</v>
      </c>
      <c r="H2322" s="53">
        <f t="shared" si="255"/>
        <v>42124250.33314392</v>
      </c>
      <c r="I2322" s="53">
        <f t="shared" si="256"/>
        <v>123.21678580240879</v>
      </c>
      <c r="J2322" s="53">
        <f t="shared" si="257"/>
        <v>42606391.08196751</v>
      </c>
      <c r="K2322" s="53">
        <f t="shared" si="258"/>
        <v>345783.98393130774</v>
      </c>
      <c r="L2322" s="6"/>
    </row>
    <row r="2323" spans="1:12" ht="14.4">
      <c r="A2323" s="52" t="s">
        <v>41</v>
      </c>
      <c r="B2323" s="52" t="s">
        <v>3200</v>
      </c>
      <c r="C2323" s="52">
        <v>280</v>
      </c>
      <c r="D2323" s="52">
        <v>48.36</v>
      </c>
      <c r="E2323" s="52">
        <f t="shared" si="252"/>
        <v>88466559.999999985</v>
      </c>
      <c r="F2323" s="52">
        <f t="shared" si="253"/>
        <v>13540.8</v>
      </c>
      <c r="G2323" s="52">
        <f t="shared" si="254"/>
        <v>143.17500000000001</v>
      </c>
      <c r="H2323" s="53">
        <f t="shared" si="255"/>
        <v>42124250.33314392</v>
      </c>
      <c r="I2323" s="53">
        <f t="shared" si="256"/>
        <v>124.00037453454013</v>
      </c>
      <c r="J2323" s="53">
        <f t="shared" si="257"/>
        <v>42606391.08196751</v>
      </c>
      <c r="K2323" s="53">
        <f t="shared" si="258"/>
        <v>343598.89026060613</v>
      </c>
      <c r="L2323" s="6"/>
    </row>
    <row r="2324" spans="1:12" ht="14.4">
      <c r="A2324" s="52" t="s">
        <v>41</v>
      </c>
      <c r="B2324" s="52" t="s">
        <v>3201</v>
      </c>
      <c r="C2324" s="52">
        <v>280</v>
      </c>
      <c r="D2324" s="52">
        <v>50.55</v>
      </c>
      <c r="E2324" s="52">
        <f t="shared" si="252"/>
        <v>92472799.999999985</v>
      </c>
      <c r="F2324" s="52">
        <f t="shared" si="253"/>
        <v>14154</v>
      </c>
      <c r="G2324" s="52">
        <f t="shared" si="254"/>
        <v>143.17500000000001</v>
      </c>
      <c r="H2324" s="53">
        <f t="shared" si="255"/>
        <v>42124250.33314392</v>
      </c>
      <c r="I2324" s="53">
        <f t="shared" si="256"/>
        <v>124.72158926016006</v>
      </c>
      <c r="J2324" s="53">
        <f t="shared" si="257"/>
        <v>42606391.08196751</v>
      </c>
      <c r="K2324" s="53">
        <f t="shared" si="258"/>
        <v>341611.99624464143</v>
      </c>
      <c r="L2324" s="6"/>
    </row>
    <row r="2325" spans="1:12" ht="14.4">
      <c r="A2325" s="52" t="s">
        <v>41</v>
      </c>
      <c r="B2325" s="52" t="s">
        <v>3202</v>
      </c>
      <c r="C2325" s="52">
        <v>280</v>
      </c>
      <c r="D2325" s="52">
        <v>52.75</v>
      </c>
      <c r="E2325" s="52">
        <f t="shared" si="252"/>
        <v>96497333.333333328</v>
      </c>
      <c r="F2325" s="52">
        <f t="shared" si="253"/>
        <v>14770</v>
      </c>
      <c r="G2325" s="52">
        <f t="shared" si="254"/>
        <v>143.17500000000001</v>
      </c>
      <c r="H2325" s="53">
        <f t="shared" si="255"/>
        <v>42124250.33314392</v>
      </c>
      <c r="I2325" s="53">
        <f t="shared" si="256"/>
        <v>125.39345985832713</v>
      </c>
      <c r="J2325" s="53">
        <f t="shared" si="257"/>
        <v>42606391.08196751</v>
      </c>
      <c r="K2325" s="53">
        <f t="shared" si="258"/>
        <v>339781.60527754272</v>
      </c>
      <c r="L2325" s="6"/>
    </row>
    <row r="2326" spans="1:12" ht="14.4">
      <c r="A2326" s="52" t="s">
        <v>41</v>
      </c>
      <c r="B2326" s="52" t="s">
        <v>3203</v>
      </c>
      <c r="C2326" s="52">
        <v>280</v>
      </c>
      <c r="D2326" s="52">
        <v>54.95</v>
      </c>
      <c r="E2326" s="52">
        <f t="shared" si="252"/>
        <v>100521866.66666667</v>
      </c>
      <c r="F2326" s="52">
        <f t="shared" si="253"/>
        <v>15386</v>
      </c>
      <c r="G2326" s="52">
        <f t="shared" si="254"/>
        <v>143.17500000000001</v>
      </c>
      <c r="H2326" s="53">
        <f t="shared" si="255"/>
        <v>42124250.33314392</v>
      </c>
      <c r="I2326" s="53">
        <f t="shared" si="256"/>
        <v>126.01812486587275</v>
      </c>
      <c r="J2326" s="53">
        <f t="shared" si="257"/>
        <v>42606391.08196751</v>
      </c>
      <c r="K2326" s="53">
        <f t="shared" si="258"/>
        <v>338097.32629584492</v>
      </c>
      <c r="L2326" s="6"/>
    </row>
    <row r="2327" spans="1:12" ht="14.4">
      <c r="A2327" s="52" t="s">
        <v>41</v>
      </c>
      <c r="B2327" s="52" t="s">
        <v>3204</v>
      </c>
      <c r="C2327" s="52">
        <v>280</v>
      </c>
      <c r="D2327" s="52">
        <v>57.15</v>
      </c>
      <c r="E2327" s="52">
        <f t="shared" si="252"/>
        <v>104546399.99999999</v>
      </c>
      <c r="F2327" s="52">
        <f t="shared" si="253"/>
        <v>16002</v>
      </c>
      <c r="G2327" s="52">
        <f t="shared" si="254"/>
        <v>143.17500000000001</v>
      </c>
      <c r="H2327" s="53">
        <f t="shared" si="255"/>
        <v>42124250.33314392</v>
      </c>
      <c r="I2327" s="53">
        <f t="shared" si="256"/>
        <v>126.6003904360016</v>
      </c>
      <c r="J2327" s="53">
        <f t="shared" si="257"/>
        <v>42606391.08196751</v>
      </c>
      <c r="K2327" s="53">
        <f t="shared" si="258"/>
        <v>336542.33557443629</v>
      </c>
      <c r="L2327" s="6"/>
    </row>
    <row r="2328" spans="1:12" ht="14.4">
      <c r="A2328" s="52" t="s">
        <v>41</v>
      </c>
      <c r="B2328" s="52" t="s">
        <v>3205</v>
      </c>
      <c r="C2328" s="52">
        <v>280</v>
      </c>
      <c r="D2328" s="52">
        <v>59.35</v>
      </c>
      <c r="E2328" s="52">
        <f t="shared" si="252"/>
        <v>108570933.33333333</v>
      </c>
      <c r="F2328" s="52">
        <f t="shared" si="253"/>
        <v>16618</v>
      </c>
      <c r="G2328" s="52">
        <f t="shared" si="254"/>
        <v>143.17500000000001</v>
      </c>
      <c r="H2328" s="53">
        <f t="shared" si="255"/>
        <v>42124250.33314392</v>
      </c>
      <c r="I2328" s="53">
        <f t="shared" si="256"/>
        <v>127.14443169754533</v>
      </c>
      <c r="J2328" s="53">
        <f t="shared" si="257"/>
        <v>42606391.08196751</v>
      </c>
      <c r="K2328" s="53">
        <f t="shared" si="258"/>
        <v>335102.29675901786</v>
      </c>
      <c r="L2328" s="6"/>
    </row>
    <row r="2329" spans="1:12" ht="14.4">
      <c r="A2329" s="52" t="s">
        <v>41</v>
      </c>
      <c r="B2329" s="52" t="s">
        <v>3206</v>
      </c>
      <c r="C2329" s="52">
        <v>280</v>
      </c>
      <c r="D2329" s="52">
        <v>61.54</v>
      </c>
      <c r="E2329" s="52">
        <f t="shared" si="252"/>
        <v>112577173.33333333</v>
      </c>
      <c r="F2329" s="52">
        <f t="shared" si="253"/>
        <v>17231.2</v>
      </c>
      <c r="G2329" s="52">
        <f t="shared" si="254"/>
        <v>143.17500000000001</v>
      </c>
      <c r="H2329" s="53">
        <f t="shared" si="255"/>
        <v>42124250.33314392</v>
      </c>
      <c r="I2329" s="53">
        <f t="shared" si="256"/>
        <v>127.65165056485345</v>
      </c>
      <c r="J2329" s="53">
        <f t="shared" si="257"/>
        <v>42606391.08196751</v>
      </c>
      <c r="K2329" s="53">
        <f t="shared" si="258"/>
        <v>333770.78081980086</v>
      </c>
      <c r="L2329" s="6"/>
    </row>
    <row r="2330" spans="1:12" ht="14.4">
      <c r="A2330" s="52" t="s">
        <v>41</v>
      </c>
      <c r="B2330" s="52" t="s">
        <v>3207</v>
      </c>
      <c r="C2330" s="52">
        <v>280</v>
      </c>
      <c r="D2330" s="52">
        <v>63.74</v>
      </c>
      <c r="E2330" s="52">
        <f t="shared" si="252"/>
        <v>116601706.66666666</v>
      </c>
      <c r="F2330" s="52">
        <f t="shared" si="253"/>
        <v>17847.2</v>
      </c>
      <c r="G2330" s="52">
        <f t="shared" si="254"/>
        <v>143.17500000000001</v>
      </c>
      <c r="H2330" s="53">
        <f t="shared" si="255"/>
        <v>42124250.33314392</v>
      </c>
      <c r="I2330" s="53">
        <f t="shared" si="256"/>
        <v>128.12986335075965</v>
      </c>
      <c r="J2330" s="53">
        <f t="shared" si="257"/>
        <v>42606391.08196751</v>
      </c>
      <c r="K2330" s="53">
        <f t="shared" si="258"/>
        <v>332525.06455369532</v>
      </c>
      <c r="L2330" s="6"/>
    </row>
    <row r="2331" spans="1:12" ht="14.4">
      <c r="A2331" s="52" t="s">
        <v>41</v>
      </c>
      <c r="B2331" s="52" t="s">
        <v>3208</v>
      </c>
      <c r="C2331" s="52">
        <v>280</v>
      </c>
      <c r="D2331" s="52">
        <v>65.94</v>
      </c>
      <c r="E2331" s="52">
        <f t="shared" si="252"/>
        <v>120626239.99999999</v>
      </c>
      <c r="F2331" s="52">
        <f t="shared" si="253"/>
        <v>18463.2</v>
      </c>
      <c r="G2331" s="52">
        <f t="shared" si="254"/>
        <v>143.17500000000001</v>
      </c>
      <c r="H2331" s="53">
        <f t="shared" si="255"/>
        <v>42124250.33314392</v>
      </c>
      <c r="I2331" s="53">
        <f t="shared" si="256"/>
        <v>128.57949299391453</v>
      </c>
      <c r="J2331" s="53">
        <f t="shared" si="257"/>
        <v>42606391.08196751</v>
      </c>
      <c r="K2331" s="53">
        <f t="shared" si="258"/>
        <v>331362.25761898136</v>
      </c>
      <c r="L2331" s="6"/>
    </row>
    <row r="2332" spans="1:12" ht="14.4">
      <c r="A2332" s="52" t="s">
        <v>41</v>
      </c>
      <c r="B2332" s="52" t="s">
        <v>3209</v>
      </c>
      <c r="C2332" s="52">
        <v>280</v>
      </c>
      <c r="D2332" s="52">
        <v>68.14</v>
      </c>
      <c r="E2332" s="52">
        <f t="shared" si="252"/>
        <v>124650773.33333333</v>
      </c>
      <c r="F2332" s="52">
        <f t="shared" si="253"/>
        <v>19079.2</v>
      </c>
      <c r="G2332" s="52">
        <f t="shared" si="254"/>
        <v>143.17500000000001</v>
      </c>
      <c r="H2332" s="53">
        <f t="shared" si="255"/>
        <v>42124250.33314392</v>
      </c>
      <c r="I2332" s="53">
        <f t="shared" si="256"/>
        <v>129.00302778514478</v>
      </c>
      <c r="J2332" s="53">
        <f t="shared" si="257"/>
        <v>42606391.08196751</v>
      </c>
      <c r="K2332" s="53">
        <f t="shared" si="258"/>
        <v>330274.34947440674</v>
      </c>
      <c r="L2332" s="6"/>
    </row>
    <row r="2333" spans="1:12" ht="14.4">
      <c r="A2333" s="52" t="s">
        <v>41</v>
      </c>
      <c r="B2333" s="52" t="s">
        <v>3210</v>
      </c>
      <c r="C2333" s="52">
        <v>280</v>
      </c>
      <c r="D2333" s="52">
        <v>70.34</v>
      </c>
      <c r="E2333" s="52">
        <f t="shared" si="252"/>
        <v>128675306.66666666</v>
      </c>
      <c r="F2333" s="52">
        <f t="shared" si="253"/>
        <v>19695.2</v>
      </c>
      <c r="G2333" s="52">
        <f t="shared" si="254"/>
        <v>143.17500000000001</v>
      </c>
      <c r="H2333" s="53">
        <f t="shared" si="255"/>
        <v>42124250.33314392</v>
      </c>
      <c r="I2333" s="53">
        <f t="shared" si="256"/>
        <v>129.4026753375214</v>
      </c>
      <c r="J2333" s="53">
        <f t="shared" si="257"/>
        <v>42606391.08196751</v>
      </c>
      <c r="K2333" s="53">
        <f t="shared" si="258"/>
        <v>329254.32933157781</v>
      </c>
      <c r="L2333" s="6"/>
    </row>
    <row r="2334" spans="1:12" ht="14.4">
      <c r="A2334" s="52" t="s">
        <v>41</v>
      </c>
      <c r="B2334" s="52" t="s">
        <v>3211</v>
      </c>
      <c r="C2334" s="52">
        <v>280</v>
      </c>
      <c r="D2334" s="52">
        <v>72.53</v>
      </c>
      <c r="E2334" s="52">
        <f t="shared" si="252"/>
        <v>132681546.66666666</v>
      </c>
      <c r="F2334" s="52">
        <f t="shared" si="253"/>
        <v>20308.400000000001</v>
      </c>
      <c r="G2334" s="52">
        <f t="shared" si="254"/>
        <v>143.17500000000001</v>
      </c>
      <c r="H2334" s="53">
        <f t="shared" si="255"/>
        <v>42124250.33314392</v>
      </c>
      <c r="I2334" s="53">
        <f t="shared" si="256"/>
        <v>129.77873102234096</v>
      </c>
      <c r="J2334" s="53">
        <f t="shared" si="257"/>
        <v>42606391.08196751</v>
      </c>
      <c r="K2334" s="53">
        <f t="shared" si="258"/>
        <v>328300.25957514538</v>
      </c>
      <c r="L2334" s="6"/>
    </row>
    <row r="2335" spans="1:12" ht="14.4">
      <c r="A2335" s="52" t="s">
        <v>41</v>
      </c>
      <c r="B2335" s="52" t="s">
        <v>3212</v>
      </c>
      <c r="C2335" s="52">
        <v>280</v>
      </c>
      <c r="D2335" s="52">
        <v>74.73</v>
      </c>
      <c r="E2335" s="52">
        <f t="shared" si="252"/>
        <v>136706080</v>
      </c>
      <c r="F2335" s="52">
        <f t="shared" si="253"/>
        <v>20924.400000000001</v>
      </c>
      <c r="G2335" s="52">
        <f t="shared" si="254"/>
        <v>143.17500000000001</v>
      </c>
      <c r="H2335" s="53">
        <f t="shared" si="255"/>
        <v>42124250.33314392</v>
      </c>
      <c r="I2335" s="53">
        <f t="shared" si="256"/>
        <v>130.13637848723138</v>
      </c>
      <c r="J2335" s="53">
        <f t="shared" si="257"/>
        <v>42606391.08196751</v>
      </c>
      <c r="K2335" s="53">
        <f t="shared" si="258"/>
        <v>327398.00797628565</v>
      </c>
      <c r="L2335" s="6"/>
    </row>
    <row r="2336" spans="1:12" ht="14.4">
      <c r="A2336" s="52" t="s">
        <v>41</v>
      </c>
      <c r="B2336" s="52" t="s">
        <v>3213</v>
      </c>
      <c r="C2336" s="52">
        <v>280</v>
      </c>
      <c r="D2336" s="52">
        <v>76.930000000000007</v>
      </c>
      <c r="E2336" s="52">
        <f t="shared" si="252"/>
        <v>140730613.33333334</v>
      </c>
      <c r="F2336" s="52">
        <f t="shared" si="253"/>
        <v>21540.400000000001</v>
      </c>
      <c r="G2336" s="52">
        <f t="shared" si="254"/>
        <v>143.17500000000001</v>
      </c>
      <c r="H2336" s="53">
        <f t="shared" si="255"/>
        <v>42124250.33314392</v>
      </c>
      <c r="I2336" s="53">
        <f t="shared" si="256"/>
        <v>130.47542591050066</v>
      </c>
      <c r="J2336" s="53">
        <f t="shared" si="257"/>
        <v>42606391.08196751</v>
      </c>
      <c r="K2336" s="53">
        <f t="shared" si="258"/>
        <v>326547.24661480141</v>
      </c>
      <c r="L2336" s="6"/>
    </row>
    <row r="2337" spans="1:12" ht="14.4">
      <c r="A2337" s="52" t="s">
        <v>41</v>
      </c>
      <c r="B2337" s="52" t="s">
        <v>3214</v>
      </c>
      <c r="C2337" s="52">
        <v>280</v>
      </c>
      <c r="D2337" s="52">
        <v>79.13</v>
      </c>
      <c r="E2337" s="52">
        <f t="shared" si="252"/>
        <v>144755146.66666666</v>
      </c>
      <c r="F2337" s="52">
        <f t="shared" si="253"/>
        <v>22156.399999999998</v>
      </c>
      <c r="G2337" s="52">
        <f t="shared" si="254"/>
        <v>143.17500000000001</v>
      </c>
      <c r="H2337" s="53">
        <f t="shared" si="255"/>
        <v>42124250.33314392</v>
      </c>
      <c r="I2337" s="53">
        <f t="shared" si="256"/>
        <v>130.79728750628755</v>
      </c>
      <c r="J2337" s="53">
        <f t="shared" si="257"/>
        <v>42606391.08196751</v>
      </c>
      <c r="K2337" s="53">
        <f t="shared" si="258"/>
        <v>325743.6900587054</v>
      </c>
      <c r="L2337" s="6"/>
    </row>
    <row r="2338" spans="1:12" ht="14.4">
      <c r="A2338" s="52" t="s">
        <v>41</v>
      </c>
      <c r="B2338" s="52" t="s">
        <v>3215</v>
      </c>
      <c r="C2338" s="52">
        <v>280</v>
      </c>
      <c r="D2338" s="52">
        <v>81.33</v>
      </c>
      <c r="E2338" s="52">
        <f t="shared" si="252"/>
        <v>148779680</v>
      </c>
      <c r="F2338" s="52">
        <f t="shared" si="253"/>
        <v>22772.399999999998</v>
      </c>
      <c r="G2338" s="52">
        <f t="shared" si="254"/>
        <v>143.17500000000001</v>
      </c>
      <c r="H2338" s="53">
        <f t="shared" si="255"/>
        <v>42124250.33314392</v>
      </c>
      <c r="I2338" s="53">
        <f t="shared" si="256"/>
        <v>131.10323766352863</v>
      </c>
      <c r="J2338" s="53">
        <f t="shared" si="257"/>
        <v>42606391.08196751</v>
      </c>
      <c r="K2338" s="53">
        <f t="shared" si="258"/>
        <v>324983.51559642761</v>
      </c>
      <c r="L2338" s="6"/>
    </row>
    <row r="2339" spans="1:12" ht="14.4">
      <c r="A2339" s="52" t="s">
        <v>41</v>
      </c>
      <c r="B2339" s="52" t="s">
        <v>3216</v>
      </c>
      <c r="C2339" s="52">
        <v>280</v>
      </c>
      <c r="D2339" s="52">
        <v>83.52</v>
      </c>
      <c r="E2339" s="52">
        <f t="shared" si="252"/>
        <v>152785919.99999997</v>
      </c>
      <c r="F2339" s="52">
        <f t="shared" si="253"/>
        <v>23385.599999999999</v>
      </c>
      <c r="G2339" s="52">
        <f t="shared" si="254"/>
        <v>143.17500000000001</v>
      </c>
      <c r="H2339" s="53">
        <f t="shared" si="255"/>
        <v>42124250.33314392</v>
      </c>
      <c r="I2339" s="53">
        <f t="shared" si="256"/>
        <v>131.39313600391688</v>
      </c>
      <c r="J2339" s="53">
        <f t="shared" si="257"/>
        <v>42606391.08196751</v>
      </c>
      <c r="K2339" s="53">
        <f t="shared" si="258"/>
        <v>324266.49045576778</v>
      </c>
      <c r="L2339" s="6"/>
    </row>
    <row r="2340" spans="1:12" ht="14.4">
      <c r="A2340" s="52" t="s">
        <v>41</v>
      </c>
      <c r="B2340" s="52" t="s">
        <v>3217</v>
      </c>
      <c r="C2340" s="52">
        <v>280</v>
      </c>
      <c r="D2340" s="52">
        <v>85.72</v>
      </c>
      <c r="E2340" s="52">
        <f t="shared" si="252"/>
        <v>156810453.33333331</v>
      </c>
      <c r="F2340" s="52">
        <f t="shared" si="253"/>
        <v>24001.599999999999</v>
      </c>
      <c r="G2340" s="52">
        <f t="shared" si="254"/>
        <v>143.17500000000001</v>
      </c>
      <c r="H2340" s="53">
        <f t="shared" si="255"/>
        <v>42124250.33314392</v>
      </c>
      <c r="I2340" s="53">
        <f t="shared" si="256"/>
        <v>131.67066922650264</v>
      </c>
      <c r="J2340" s="53">
        <f t="shared" si="257"/>
        <v>42606391.08196751</v>
      </c>
      <c r="K2340" s="53">
        <f t="shared" si="258"/>
        <v>323583.00699964626</v>
      </c>
      <c r="L2340" s="6"/>
    </row>
    <row r="2341" spans="1:12" ht="14.4">
      <c r="A2341" s="52" t="s">
        <v>41</v>
      </c>
      <c r="B2341" s="52" t="s">
        <v>3218</v>
      </c>
      <c r="C2341" s="52">
        <v>280</v>
      </c>
      <c r="D2341" s="52">
        <v>87.92</v>
      </c>
      <c r="E2341" s="52">
        <f t="shared" si="252"/>
        <v>160834986.66666666</v>
      </c>
      <c r="F2341" s="52">
        <f t="shared" si="253"/>
        <v>24617.600000000002</v>
      </c>
      <c r="G2341" s="52">
        <f t="shared" si="254"/>
        <v>143.17500000000001</v>
      </c>
      <c r="H2341" s="53">
        <f t="shared" si="255"/>
        <v>42124250.33314392</v>
      </c>
      <c r="I2341" s="53">
        <f t="shared" si="256"/>
        <v>131.93542823023776</v>
      </c>
      <c r="J2341" s="53">
        <f t="shared" si="257"/>
        <v>42606391.08196751</v>
      </c>
      <c r="K2341" s="53">
        <f t="shared" si="258"/>
        <v>322933.66272792162</v>
      </c>
      <c r="L2341" s="6"/>
    </row>
    <row r="2342" spans="1:12" ht="14.4">
      <c r="A2342" s="52" t="s">
        <v>41</v>
      </c>
      <c r="B2342" s="52" t="s">
        <v>3219</v>
      </c>
      <c r="C2342" s="52">
        <v>280</v>
      </c>
      <c r="D2342" s="52">
        <v>90.12</v>
      </c>
      <c r="E2342" s="52">
        <f t="shared" si="252"/>
        <v>164859520</v>
      </c>
      <c r="F2342" s="52">
        <f t="shared" si="253"/>
        <v>25233.600000000002</v>
      </c>
      <c r="G2342" s="52">
        <f t="shared" si="254"/>
        <v>143.17500000000001</v>
      </c>
      <c r="H2342" s="53">
        <f t="shared" si="255"/>
        <v>42124250.33314392</v>
      </c>
      <c r="I2342" s="53">
        <f t="shared" si="256"/>
        <v>132.18827512668412</v>
      </c>
      <c r="J2342" s="53">
        <f t="shared" si="257"/>
        <v>42606391.08196751</v>
      </c>
      <c r="K2342" s="53">
        <f t="shared" si="258"/>
        <v>322315.96214668202</v>
      </c>
      <c r="L2342" s="6"/>
    </row>
    <row r="2343" spans="1:12" ht="14.4">
      <c r="A2343" s="52" t="s">
        <v>41</v>
      </c>
      <c r="B2343" s="52" t="s">
        <v>3220</v>
      </c>
      <c r="C2343" s="52">
        <v>280</v>
      </c>
      <c r="D2343" s="52">
        <v>92.32</v>
      </c>
      <c r="E2343" s="52">
        <f t="shared" si="252"/>
        <v>168884053.33333331</v>
      </c>
      <c r="F2343" s="52">
        <f t="shared" si="253"/>
        <v>25849.599999999999</v>
      </c>
      <c r="G2343" s="52">
        <f t="shared" si="254"/>
        <v>143.17500000000001</v>
      </c>
      <c r="H2343" s="53">
        <f t="shared" si="255"/>
        <v>42124250.33314392</v>
      </c>
      <c r="I2343" s="53">
        <f t="shared" si="256"/>
        <v>132.42999615747954</v>
      </c>
      <c r="J2343" s="53">
        <f t="shared" si="257"/>
        <v>42606391.08196751</v>
      </c>
      <c r="K2343" s="53">
        <f t="shared" si="258"/>
        <v>321727.64719634963</v>
      </c>
      <c r="L2343" s="6"/>
    </row>
    <row r="2344" spans="1:12" ht="14.4">
      <c r="A2344" s="52" t="s">
        <v>41</v>
      </c>
      <c r="B2344" s="52" t="s">
        <v>3221</v>
      </c>
      <c r="C2344" s="52">
        <v>280</v>
      </c>
      <c r="D2344" s="52">
        <v>94.51</v>
      </c>
      <c r="E2344" s="52">
        <f t="shared" si="252"/>
        <v>172890293.33333334</v>
      </c>
      <c r="F2344" s="52">
        <f t="shared" si="253"/>
        <v>26462.800000000003</v>
      </c>
      <c r="G2344" s="52">
        <f t="shared" si="254"/>
        <v>143.17500000000001</v>
      </c>
      <c r="H2344" s="53">
        <f t="shared" si="255"/>
        <v>42124250.33314392</v>
      </c>
      <c r="I2344" s="53">
        <f t="shared" si="256"/>
        <v>132.66028096883861</v>
      </c>
      <c r="J2344" s="53">
        <f t="shared" si="257"/>
        <v>42606391.08196751</v>
      </c>
      <c r="K2344" s="53">
        <f t="shared" si="258"/>
        <v>321169.16058677417</v>
      </c>
      <c r="L2344" s="6"/>
    </row>
    <row r="2345" spans="1:12" ht="14.4">
      <c r="A2345" s="52" t="s">
        <v>41</v>
      </c>
      <c r="B2345" s="52" t="s">
        <v>3222</v>
      </c>
      <c r="C2345" s="52">
        <v>280</v>
      </c>
      <c r="D2345" s="52">
        <v>96.71</v>
      </c>
      <c r="E2345" s="52">
        <f t="shared" si="252"/>
        <v>176914826.66666666</v>
      </c>
      <c r="F2345" s="52">
        <f t="shared" si="253"/>
        <v>27078.799999999999</v>
      </c>
      <c r="G2345" s="52">
        <f t="shared" si="254"/>
        <v>143.17500000000001</v>
      </c>
      <c r="H2345" s="53">
        <f t="shared" si="255"/>
        <v>42124250.33314392</v>
      </c>
      <c r="I2345" s="53">
        <f t="shared" si="256"/>
        <v>132.8818882239147</v>
      </c>
      <c r="J2345" s="53">
        <f t="shared" si="257"/>
        <v>42606391.08196751</v>
      </c>
      <c r="K2345" s="53">
        <f t="shared" si="258"/>
        <v>320633.54646325426</v>
      </c>
      <c r="L2345" s="6"/>
    </row>
    <row r="2346" spans="1:12" ht="14.4">
      <c r="A2346" s="52" t="s">
        <v>41</v>
      </c>
      <c r="B2346" s="52" t="s">
        <v>3223</v>
      </c>
      <c r="C2346" s="52">
        <v>280</v>
      </c>
      <c r="D2346" s="52">
        <v>98.91</v>
      </c>
      <c r="E2346" s="52">
        <f t="shared" si="252"/>
        <v>180939360</v>
      </c>
      <c r="F2346" s="52">
        <f t="shared" si="253"/>
        <v>27694.799999999999</v>
      </c>
      <c r="G2346" s="52">
        <f t="shared" si="254"/>
        <v>143.17500000000001</v>
      </c>
      <c r="H2346" s="53">
        <f t="shared" si="255"/>
        <v>42124250.33314392</v>
      </c>
      <c r="I2346" s="53">
        <f t="shared" si="256"/>
        <v>133.09434714012835</v>
      </c>
      <c r="J2346" s="53">
        <f t="shared" si="257"/>
        <v>42606391.08196751</v>
      </c>
      <c r="K2346" s="53">
        <f t="shared" si="258"/>
        <v>320121.71814562031</v>
      </c>
      <c r="L2346" s="6"/>
    </row>
    <row r="2347" spans="1:12" ht="14.4">
      <c r="A2347" s="52" t="s">
        <v>41</v>
      </c>
      <c r="B2347" s="52" t="s">
        <v>3224</v>
      </c>
      <c r="C2347" s="52">
        <v>290</v>
      </c>
      <c r="D2347" s="52">
        <v>2.2770000000000001</v>
      </c>
      <c r="E2347" s="52">
        <f t="shared" si="252"/>
        <v>4627812.75</v>
      </c>
      <c r="F2347" s="52">
        <f t="shared" si="253"/>
        <v>660.33</v>
      </c>
      <c r="G2347" s="52">
        <f t="shared" si="254"/>
        <v>148.17500000000001</v>
      </c>
      <c r="H2347" s="53">
        <f t="shared" si="255"/>
        <v>45186371.188910075</v>
      </c>
      <c r="I2347" s="53">
        <f t="shared" si="256"/>
        <v>37.258496188765527</v>
      </c>
      <c r="J2347" s="53">
        <f t="shared" si="257"/>
        <v>45668511.937733665</v>
      </c>
      <c r="K2347" s="53">
        <f t="shared" si="258"/>
        <v>1225720.7512176509</v>
      </c>
      <c r="L2347" s="6"/>
    </row>
    <row r="2348" spans="1:12" ht="14.4">
      <c r="A2348" s="52" t="s">
        <v>41</v>
      </c>
      <c r="B2348" s="52" t="s">
        <v>3225</v>
      </c>
      <c r="C2348" s="52">
        <v>290</v>
      </c>
      <c r="D2348" s="52">
        <v>4.5529999999999999</v>
      </c>
      <c r="E2348" s="52">
        <f t="shared" si="252"/>
        <v>9253593.0833333321</v>
      </c>
      <c r="F2348" s="52">
        <f t="shared" si="253"/>
        <v>1320.37</v>
      </c>
      <c r="G2348" s="52">
        <f t="shared" si="254"/>
        <v>148.17500000000001</v>
      </c>
      <c r="H2348" s="53">
        <f t="shared" si="255"/>
        <v>45186371.188910075</v>
      </c>
      <c r="I2348" s="53">
        <f t="shared" si="256"/>
        <v>58.360819535375974</v>
      </c>
      <c r="J2348" s="53">
        <f t="shared" si="257"/>
        <v>45668511.937733665</v>
      </c>
      <c r="K2348" s="53">
        <f t="shared" si="258"/>
        <v>782520.05885646027</v>
      </c>
      <c r="L2348" s="6"/>
    </row>
    <row r="2349" spans="1:12" ht="14.4">
      <c r="A2349" s="52" t="s">
        <v>41</v>
      </c>
      <c r="B2349" s="52" t="s">
        <v>3226</v>
      </c>
      <c r="C2349" s="52">
        <v>290</v>
      </c>
      <c r="D2349" s="52">
        <v>6.8289999999999997</v>
      </c>
      <c r="E2349" s="52">
        <f t="shared" si="252"/>
        <v>13879373.416666666</v>
      </c>
      <c r="F2349" s="52">
        <f t="shared" si="253"/>
        <v>1980.4099999999999</v>
      </c>
      <c r="G2349" s="52">
        <f t="shared" si="254"/>
        <v>148.17500000000001</v>
      </c>
      <c r="H2349" s="53">
        <f t="shared" si="255"/>
        <v>45186371.188910075</v>
      </c>
      <c r="I2349" s="53">
        <f t="shared" si="256"/>
        <v>72.717013406188556</v>
      </c>
      <c r="J2349" s="53">
        <f t="shared" si="257"/>
        <v>45668511.937733665</v>
      </c>
      <c r="K2349" s="53">
        <f t="shared" si="258"/>
        <v>628030.63270262233</v>
      </c>
      <c r="L2349" s="6"/>
    </row>
    <row r="2350" spans="1:12" ht="14.4">
      <c r="A2350" s="52" t="s">
        <v>41</v>
      </c>
      <c r="B2350" s="52" t="s">
        <v>3227</v>
      </c>
      <c r="C2350" s="52">
        <v>290</v>
      </c>
      <c r="D2350" s="52">
        <v>9.1059999999999999</v>
      </c>
      <c r="E2350" s="52">
        <f t="shared" si="252"/>
        <v>18507186.166666664</v>
      </c>
      <c r="F2350" s="52">
        <f t="shared" si="253"/>
        <v>2640.74</v>
      </c>
      <c r="G2350" s="52">
        <f t="shared" si="254"/>
        <v>148.17500000000001</v>
      </c>
      <c r="H2350" s="53">
        <f t="shared" si="255"/>
        <v>45186371.188910075</v>
      </c>
      <c r="I2350" s="53">
        <f t="shared" si="256"/>
        <v>83.120161462502566</v>
      </c>
      <c r="J2350" s="53">
        <f t="shared" si="257"/>
        <v>45668511.937733665</v>
      </c>
      <c r="K2350" s="53">
        <f t="shared" si="258"/>
        <v>549427.61339961772</v>
      </c>
      <c r="L2350" s="6"/>
    </row>
    <row r="2351" spans="1:12" ht="14.4">
      <c r="A2351" s="52" t="s">
        <v>41</v>
      </c>
      <c r="B2351" s="52" t="s">
        <v>3228</v>
      </c>
      <c r="C2351" s="52">
        <v>290</v>
      </c>
      <c r="D2351" s="52">
        <v>11.38</v>
      </c>
      <c r="E2351" s="52">
        <f t="shared" si="252"/>
        <v>23128901.666666668</v>
      </c>
      <c r="F2351" s="52">
        <f t="shared" si="253"/>
        <v>3300.2000000000003</v>
      </c>
      <c r="G2351" s="52">
        <f t="shared" si="254"/>
        <v>148.17500000000001</v>
      </c>
      <c r="H2351" s="53">
        <f t="shared" si="255"/>
        <v>45186371.188910075</v>
      </c>
      <c r="I2351" s="53">
        <f t="shared" si="256"/>
        <v>90.993238896994896</v>
      </c>
      <c r="J2351" s="53">
        <f t="shared" si="257"/>
        <v>45668511.937733665</v>
      </c>
      <c r="K2351" s="53">
        <f t="shared" si="258"/>
        <v>501889.06880686816</v>
      </c>
      <c r="L2351" s="6"/>
    </row>
    <row r="2352" spans="1:12" ht="14.4">
      <c r="A2352" s="52" t="s">
        <v>41</v>
      </c>
      <c r="B2352" s="52" t="s">
        <v>3229</v>
      </c>
      <c r="C2352" s="52">
        <v>290</v>
      </c>
      <c r="D2352" s="52">
        <v>13.66</v>
      </c>
      <c r="E2352" s="52">
        <f t="shared" si="252"/>
        <v>27762811.666666664</v>
      </c>
      <c r="F2352" s="52">
        <f t="shared" si="253"/>
        <v>3961.4</v>
      </c>
      <c r="G2352" s="52">
        <f t="shared" si="254"/>
        <v>148.17500000000001</v>
      </c>
      <c r="H2352" s="53">
        <f t="shared" si="255"/>
        <v>45186371.188910075</v>
      </c>
      <c r="I2352" s="53">
        <f t="shared" si="256"/>
        <v>97.180934535502701</v>
      </c>
      <c r="J2352" s="53">
        <f t="shared" si="257"/>
        <v>45668511.937733665</v>
      </c>
      <c r="K2352" s="53">
        <f t="shared" si="258"/>
        <v>469932.83359556273</v>
      </c>
      <c r="L2352" s="6"/>
    </row>
    <row r="2353" spans="1:12" ht="14.4">
      <c r="A2353" s="52" t="s">
        <v>41</v>
      </c>
      <c r="B2353" s="52" t="s">
        <v>3230</v>
      </c>
      <c r="C2353" s="52">
        <v>290</v>
      </c>
      <c r="D2353" s="52">
        <v>15.94</v>
      </c>
      <c r="E2353" s="52">
        <f t="shared" si="252"/>
        <v>32396721.66666666</v>
      </c>
      <c r="F2353" s="52">
        <f t="shared" si="253"/>
        <v>4622.5999999999995</v>
      </c>
      <c r="G2353" s="52">
        <f t="shared" si="254"/>
        <v>148.17500000000001</v>
      </c>
      <c r="H2353" s="53">
        <f t="shared" si="255"/>
        <v>45186371.188910075</v>
      </c>
      <c r="I2353" s="53">
        <f t="shared" si="256"/>
        <v>102.16023801527744</v>
      </c>
      <c r="J2353" s="53">
        <f t="shared" si="257"/>
        <v>45668511.937733665</v>
      </c>
      <c r="K2353" s="53">
        <f t="shared" si="258"/>
        <v>447028.24528369069</v>
      </c>
      <c r="L2353" s="6"/>
    </row>
    <row r="2354" spans="1:12" ht="14.4">
      <c r="A2354" s="52" t="s">
        <v>41</v>
      </c>
      <c r="B2354" s="52" t="s">
        <v>3231</v>
      </c>
      <c r="C2354" s="52">
        <v>290</v>
      </c>
      <c r="D2354" s="52">
        <v>18.21</v>
      </c>
      <c r="E2354" s="52">
        <f t="shared" si="252"/>
        <v>37010307.5</v>
      </c>
      <c r="F2354" s="52">
        <f t="shared" si="253"/>
        <v>5280.9000000000005</v>
      </c>
      <c r="G2354" s="52">
        <f t="shared" si="254"/>
        <v>148.17500000000001</v>
      </c>
      <c r="H2354" s="53">
        <f t="shared" si="255"/>
        <v>45186371.188910075</v>
      </c>
      <c r="I2354" s="53">
        <f t="shared" si="256"/>
        <v>106.2372765913485</v>
      </c>
      <c r="J2354" s="53">
        <f t="shared" si="257"/>
        <v>45668511.937733665</v>
      </c>
      <c r="K2354" s="53">
        <f t="shared" si="258"/>
        <v>429872.76597273682</v>
      </c>
      <c r="L2354" s="6"/>
    </row>
    <row r="2355" spans="1:12" ht="14.4">
      <c r="A2355" s="52" t="s">
        <v>41</v>
      </c>
      <c r="B2355" s="52" t="s">
        <v>3232</v>
      </c>
      <c r="C2355" s="52">
        <v>290</v>
      </c>
      <c r="D2355" s="52">
        <v>20.49</v>
      </c>
      <c r="E2355" s="52">
        <f t="shared" si="252"/>
        <v>41644217.499999993</v>
      </c>
      <c r="F2355" s="52">
        <f t="shared" si="253"/>
        <v>5942.0999999999995</v>
      </c>
      <c r="G2355" s="52">
        <f t="shared" si="254"/>
        <v>148.17500000000001</v>
      </c>
      <c r="H2355" s="53">
        <f t="shared" si="255"/>
        <v>45186371.188910075</v>
      </c>
      <c r="I2355" s="53">
        <f t="shared" si="256"/>
        <v>109.66445197268301</v>
      </c>
      <c r="J2355" s="53">
        <f t="shared" si="257"/>
        <v>45668511.937733665</v>
      </c>
      <c r="K2355" s="53">
        <f t="shared" si="258"/>
        <v>416438.60992538871</v>
      </c>
      <c r="L2355" s="6"/>
    </row>
    <row r="2356" spans="1:12" ht="14.4">
      <c r="A2356" s="52" t="s">
        <v>41</v>
      </c>
      <c r="B2356" s="52" t="s">
        <v>3233</v>
      </c>
      <c r="C2356" s="52">
        <v>290</v>
      </c>
      <c r="D2356" s="52">
        <v>22.77</v>
      </c>
      <c r="E2356" s="52">
        <f t="shared" si="252"/>
        <v>46278127.5</v>
      </c>
      <c r="F2356" s="52">
        <f t="shared" si="253"/>
        <v>6603.3</v>
      </c>
      <c r="G2356" s="52">
        <f t="shared" si="254"/>
        <v>148.17500000000001</v>
      </c>
      <c r="H2356" s="53">
        <f t="shared" si="255"/>
        <v>45186371.188910075</v>
      </c>
      <c r="I2356" s="53">
        <f t="shared" si="256"/>
        <v>112.57380271833166</v>
      </c>
      <c r="J2356" s="53">
        <f t="shared" si="257"/>
        <v>45668511.937733665</v>
      </c>
      <c r="K2356" s="53">
        <f t="shared" si="258"/>
        <v>405676.19494919083</v>
      </c>
      <c r="L2356" s="6"/>
    </row>
    <row r="2357" spans="1:12" ht="14.4">
      <c r="A2357" s="52" t="s">
        <v>41</v>
      </c>
      <c r="B2357" s="52" t="s">
        <v>3234</v>
      </c>
      <c r="C2357" s="52">
        <v>290</v>
      </c>
      <c r="D2357" s="52">
        <v>25.04</v>
      </c>
      <c r="E2357" s="52">
        <f t="shared" si="252"/>
        <v>50891713.333333328</v>
      </c>
      <c r="F2357" s="52">
        <f t="shared" si="253"/>
        <v>7261.5999999999995</v>
      </c>
      <c r="G2357" s="52">
        <f t="shared" si="254"/>
        <v>148.17500000000001</v>
      </c>
      <c r="H2357" s="53">
        <f t="shared" si="255"/>
        <v>45186371.188910075</v>
      </c>
      <c r="I2357" s="53">
        <f t="shared" si="256"/>
        <v>115.06424497930605</v>
      </c>
      <c r="J2357" s="53">
        <f t="shared" si="257"/>
        <v>45668511.937733665</v>
      </c>
      <c r="K2357" s="53">
        <f t="shared" si="258"/>
        <v>396895.76849825942</v>
      </c>
      <c r="L2357" s="6"/>
    </row>
    <row r="2358" spans="1:12" ht="14.4">
      <c r="A2358" s="52" t="s">
        <v>41</v>
      </c>
      <c r="B2358" s="52" t="s">
        <v>3235</v>
      </c>
      <c r="C2358" s="52">
        <v>290</v>
      </c>
      <c r="D2358" s="52">
        <v>27.31</v>
      </c>
      <c r="E2358" s="52">
        <f t="shared" si="252"/>
        <v>55505299.166666657</v>
      </c>
      <c r="F2358" s="52">
        <f t="shared" si="253"/>
        <v>7919.9</v>
      </c>
      <c r="G2358" s="52">
        <f t="shared" si="254"/>
        <v>148.17500000000001</v>
      </c>
      <c r="H2358" s="53">
        <f t="shared" si="255"/>
        <v>45186371.188910075</v>
      </c>
      <c r="I2358" s="53">
        <f t="shared" si="256"/>
        <v>117.22903558917187</v>
      </c>
      <c r="J2358" s="53">
        <f t="shared" si="257"/>
        <v>45668511.937733665</v>
      </c>
      <c r="K2358" s="53">
        <f t="shared" si="258"/>
        <v>389566.55838898622</v>
      </c>
      <c r="L2358" s="6"/>
    </row>
    <row r="2359" spans="1:12" ht="14.4">
      <c r="A2359" s="52" t="s">
        <v>41</v>
      </c>
      <c r="B2359" s="52" t="s">
        <v>3236</v>
      </c>
      <c r="C2359" s="52">
        <v>290</v>
      </c>
      <c r="D2359" s="52">
        <v>29.59</v>
      </c>
      <c r="E2359" s="52">
        <f t="shared" si="252"/>
        <v>60139209.166666664</v>
      </c>
      <c r="F2359" s="52">
        <f t="shared" si="253"/>
        <v>8581.1</v>
      </c>
      <c r="G2359" s="52">
        <f t="shared" si="254"/>
        <v>148.17500000000001</v>
      </c>
      <c r="H2359" s="53">
        <f t="shared" si="255"/>
        <v>45186371.188910075</v>
      </c>
      <c r="I2359" s="53">
        <f t="shared" si="256"/>
        <v>119.1359788623692</v>
      </c>
      <c r="J2359" s="53">
        <f t="shared" si="257"/>
        <v>45668511.937733665</v>
      </c>
      <c r="K2359" s="53">
        <f t="shared" si="258"/>
        <v>383330.98341762746</v>
      </c>
      <c r="L2359" s="6"/>
    </row>
    <row r="2360" spans="1:12" ht="14.4">
      <c r="A2360" s="52" t="s">
        <v>41</v>
      </c>
      <c r="B2360" s="52" t="s">
        <v>3237</v>
      </c>
      <c r="C2360" s="52">
        <v>290</v>
      </c>
      <c r="D2360" s="52">
        <v>31.87</v>
      </c>
      <c r="E2360" s="52">
        <f t="shared" si="252"/>
        <v>64773119.166666664</v>
      </c>
      <c r="F2360" s="52">
        <f t="shared" si="253"/>
        <v>9242.3000000000011</v>
      </c>
      <c r="G2360" s="52">
        <f t="shared" si="254"/>
        <v>148.17500000000001</v>
      </c>
      <c r="H2360" s="53">
        <f t="shared" si="255"/>
        <v>45186371.188910075</v>
      </c>
      <c r="I2360" s="53">
        <f t="shared" si="256"/>
        <v>120.82154552670335</v>
      </c>
      <c r="J2360" s="53">
        <f t="shared" si="257"/>
        <v>45668511.937733665</v>
      </c>
      <c r="K2360" s="53">
        <f t="shared" si="258"/>
        <v>377983.17956163082</v>
      </c>
      <c r="L2360" s="6"/>
    </row>
    <row r="2361" spans="1:12" ht="14.4">
      <c r="A2361" s="52" t="s">
        <v>41</v>
      </c>
      <c r="B2361" s="52" t="s">
        <v>3238</v>
      </c>
      <c r="C2361" s="52">
        <v>290</v>
      </c>
      <c r="D2361" s="52">
        <v>34.15</v>
      </c>
      <c r="E2361" s="52">
        <f t="shared" si="252"/>
        <v>69407029.166666657</v>
      </c>
      <c r="F2361" s="52">
        <f t="shared" si="253"/>
        <v>9903.5</v>
      </c>
      <c r="G2361" s="52">
        <f t="shared" si="254"/>
        <v>148.17500000000001</v>
      </c>
      <c r="H2361" s="53">
        <f t="shared" si="255"/>
        <v>45186371.188910075</v>
      </c>
      <c r="I2361" s="53">
        <f t="shared" si="256"/>
        <v>122.32217008550123</v>
      </c>
      <c r="J2361" s="53">
        <f t="shared" si="257"/>
        <v>45668511.937733665</v>
      </c>
      <c r="K2361" s="53">
        <f t="shared" si="258"/>
        <v>373346.15553183947</v>
      </c>
      <c r="L2361" s="6"/>
    </row>
    <row r="2362" spans="1:12" ht="14.4">
      <c r="A2362" s="52" t="s">
        <v>41</v>
      </c>
      <c r="B2362" s="52" t="s">
        <v>3239</v>
      </c>
      <c r="C2362" s="52">
        <v>290</v>
      </c>
      <c r="D2362" s="52">
        <v>36.42</v>
      </c>
      <c r="E2362" s="52">
        <f t="shared" si="252"/>
        <v>74020615</v>
      </c>
      <c r="F2362" s="52">
        <f t="shared" si="253"/>
        <v>10561.800000000001</v>
      </c>
      <c r="G2362" s="52">
        <f t="shared" si="254"/>
        <v>148.17500000000001</v>
      </c>
      <c r="H2362" s="53">
        <f t="shared" si="255"/>
        <v>45186371.188910075</v>
      </c>
      <c r="I2362" s="53">
        <f t="shared" si="256"/>
        <v>123.66111591486722</v>
      </c>
      <c r="J2362" s="53">
        <f t="shared" si="257"/>
        <v>45668511.937733665</v>
      </c>
      <c r="K2362" s="53">
        <f t="shared" si="258"/>
        <v>369303.73464504007</v>
      </c>
      <c r="L2362" s="6"/>
    </row>
    <row r="2363" spans="1:12" ht="14.4">
      <c r="A2363" s="52" t="s">
        <v>41</v>
      </c>
      <c r="B2363" s="52" t="s">
        <v>3240</v>
      </c>
      <c r="C2363" s="52">
        <v>290</v>
      </c>
      <c r="D2363" s="52">
        <v>38.700000000000003</v>
      </c>
      <c r="E2363" s="52">
        <f t="shared" si="252"/>
        <v>78654525</v>
      </c>
      <c r="F2363" s="52">
        <f t="shared" si="253"/>
        <v>11223</v>
      </c>
      <c r="G2363" s="52">
        <f t="shared" si="254"/>
        <v>148.17500000000001</v>
      </c>
      <c r="H2363" s="53">
        <f t="shared" si="255"/>
        <v>45186371.188910075</v>
      </c>
      <c r="I2363" s="53">
        <f t="shared" si="256"/>
        <v>124.87325472878658</v>
      </c>
      <c r="J2363" s="53">
        <f t="shared" si="257"/>
        <v>45668511.937733665</v>
      </c>
      <c r="K2363" s="53">
        <f t="shared" si="258"/>
        <v>365718.92065215681</v>
      </c>
      <c r="L2363" s="6"/>
    </row>
    <row r="2364" spans="1:12" ht="14.4">
      <c r="A2364" s="52" t="s">
        <v>41</v>
      </c>
      <c r="B2364" s="52" t="s">
        <v>3241</v>
      </c>
      <c r="C2364" s="52">
        <v>290</v>
      </c>
      <c r="D2364" s="52">
        <v>40.98</v>
      </c>
      <c r="E2364" s="52">
        <f t="shared" si="252"/>
        <v>83288434.999999985</v>
      </c>
      <c r="F2364" s="52">
        <f t="shared" si="253"/>
        <v>11884.199999999999</v>
      </c>
      <c r="G2364" s="52">
        <f t="shared" si="254"/>
        <v>148.17500000000001</v>
      </c>
      <c r="H2364" s="53">
        <f t="shared" si="255"/>
        <v>45186371.188910075</v>
      </c>
      <c r="I2364" s="53">
        <f t="shared" si="256"/>
        <v>125.97116830781634</v>
      </c>
      <c r="J2364" s="53">
        <f t="shared" si="257"/>
        <v>45668511.937733665</v>
      </c>
      <c r="K2364" s="53">
        <f t="shared" si="258"/>
        <v>362531.46296254516</v>
      </c>
      <c r="L2364" s="6"/>
    </row>
    <row r="2365" spans="1:12" ht="14.4">
      <c r="A2365" s="52" t="s">
        <v>41</v>
      </c>
      <c r="B2365" s="52" t="s">
        <v>3242</v>
      </c>
      <c r="C2365" s="52">
        <v>290</v>
      </c>
      <c r="D2365" s="52">
        <v>43.25</v>
      </c>
      <c r="E2365" s="52">
        <f t="shared" si="252"/>
        <v>87902020.833333328</v>
      </c>
      <c r="F2365" s="52">
        <f t="shared" si="253"/>
        <v>12542.5</v>
      </c>
      <c r="G2365" s="52">
        <f t="shared" si="254"/>
        <v>148.17500000000001</v>
      </c>
      <c r="H2365" s="53">
        <f t="shared" si="255"/>
        <v>45186371.188910075</v>
      </c>
      <c r="I2365" s="53">
        <f t="shared" si="256"/>
        <v>126.96609036248795</v>
      </c>
      <c r="J2365" s="53">
        <f t="shared" si="257"/>
        <v>45668511.937733665</v>
      </c>
      <c r="K2365" s="53">
        <f t="shared" si="258"/>
        <v>359690.62138835771</v>
      </c>
      <c r="L2365" s="6"/>
    </row>
    <row r="2366" spans="1:12" ht="14.4">
      <c r="A2366" s="52" t="s">
        <v>41</v>
      </c>
      <c r="B2366" s="52" t="s">
        <v>3243</v>
      </c>
      <c r="C2366" s="52">
        <v>290</v>
      </c>
      <c r="D2366" s="52">
        <v>45.53</v>
      </c>
      <c r="E2366" s="52">
        <f t="shared" si="252"/>
        <v>92535930.833333328</v>
      </c>
      <c r="F2366" s="52">
        <f t="shared" si="253"/>
        <v>13203.7</v>
      </c>
      <c r="G2366" s="52">
        <f t="shared" si="254"/>
        <v>148.17500000000001</v>
      </c>
      <c r="H2366" s="53">
        <f t="shared" si="255"/>
        <v>45186371.188910075</v>
      </c>
      <c r="I2366" s="53">
        <f t="shared" si="256"/>
        <v>127.87950862753603</v>
      </c>
      <c r="J2366" s="53">
        <f t="shared" si="257"/>
        <v>45668511.937733665</v>
      </c>
      <c r="K2366" s="53">
        <f t="shared" si="258"/>
        <v>357121.42178109655</v>
      </c>
      <c r="L2366" s="6"/>
    </row>
    <row r="2367" spans="1:12" ht="14.4">
      <c r="A2367" s="52" t="s">
        <v>41</v>
      </c>
      <c r="B2367" s="52" t="s">
        <v>3244</v>
      </c>
      <c r="C2367" s="52">
        <v>290</v>
      </c>
      <c r="D2367" s="52">
        <v>47.81</v>
      </c>
      <c r="E2367" s="52">
        <f t="shared" si="252"/>
        <v>97169840.833333343</v>
      </c>
      <c r="F2367" s="52">
        <f t="shared" si="253"/>
        <v>13864.900000000001</v>
      </c>
      <c r="G2367" s="52">
        <f t="shared" si="254"/>
        <v>148.17500000000001</v>
      </c>
      <c r="H2367" s="53">
        <f t="shared" si="255"/>
        <v>45186371.188910075</v>
      </c>
      <c r="I2367" s="53">
        <f t="shared" si="256"/>
        <v>128.71749785721329</v>
      </c>
      <c r="J2367" s="53">
        <f t="shared" si="257"/>
        <v>45668511.937733665</v>
      </c>
      <c r="K2367" s="53">
        <f t="shared" si="258"/>
        <v>354796.45501184219</v>
      </c>
      <c r="L2367" s="6"/>
    </row>
    <row r="2368" spans="1:12" ht="14.4">
      <c r="A2368" s="52" t="s">
        <v>41</v>
      </c>
      <c r="B2368" s="52" t="s">
        <v>3245</v>
      </c>
      <c r="C2368" s="52">
        <v>290</v>
      </c>
      <c r="D2368" s="52">
        <v>50.08</v>
      </c>
      <c r="E2368" s="52">
        <f t="shared" si="252"/>
        <v>101783426.66666666</v>
      </c>
      <c r="F2368" s="52">
        <f t="shared" si="253"/>
        <v>14523.199999999999</v>
      </c>
      <c r="G2368" s="52">
        <f t="shared" si="254"/>
        <v>148.17500000000001</v>
      </c>
      <c r="H2368" s="53">
        <f t="shared" si="255"/>
        <v>45186371.188910075</v>
      </c>
      <c r="I2368" s="53">
        <f t="shared" si="256"/>
        <v>129.48578053350434</v>
      </c>
      <c r="J2368" s="53">
        <f t="shared" si="257"/>
        <v>45668511.937733665</v>
      </c>
      <c r="K2368" s="53">
        <f t="shared" si="258"/>
        <v>352691.3283417786</v>
      </c>
      <c r="L2368" s="6"/>
    </row>
    <row r="2369" spans="1:12" ht="14.4">
      <c r="A2369" s="52" t="s">
        <v>41</v>
      </c>
      <c r="B2369" s="52" t="s">
        <v>3246</v>
      </c>
      <c r="C2369" s="52">
        <v>290</v>
      </c>
      <c r="D2369" s="52">
        <v>52.36</v>
      </c>
      <c r="E2369" s="52">
        <f t="shared" si="252"/>
        <v>106417336.66666667</v>
      </c>
      <c r="F2369" s="52">
        <f t="shared" si="253"/>
        <v>15184.4</v>
      </c>
      <c r="G2369" s="52">
        <f t="shared" si="254"/>
        <v>148.17500000000001</v>
      </c>
      <c r="H2369" s="53">
        <f t="shared" si="255"/>
        <v>45186371.188910075</v>
      </c>
      <c r="I2369" s="53">
        <f t="shared" si="256"/>
        <v>130.19870438512015</v>
      </c>
      <c r="J2369" s="53">
        <f t="shared" si="257"/>
        <v>45668511.937733665</v>
      </c>
      <c r="K2369" s="53">
        <f t="shared" si="258"/>
        <v>350760.11050500837</v>
      </c>
      <c r="L2369" s="6"/>
    </row>
    <row r="2370" spans="1:12" ht="14.4">
      <c r="A2370" s="52" t="s">
        <v>41</v>
      </c>
      <c r="B2370" s="52" t="s">
        <v>3247</v>
      </c>
      <c r="C2370" s="52">
        <v>290</v>
      </c>
      <c r="D2370" s="52">
        <v>54.64</v>
      </c>
      <c r="E2370" s="52">
        <f t="shared" si="252"/>
        <v>111051246.66666666</v>
      </c>
      <c r="F2370" s="52">
        <f t="shared" si="253"/>
        <v>15845.6</v>
      </c>
      <c r="G2370" s="52">
        <f t="shared" si="254"/>
        <v>148.17500000000001</v>
      </c>
      <c r="H2370" s="53">
        <f t="shared" si="255"/>
        <v>45186371.188910075</v>
      </c>
      <c r="I2370" s="53">
        <f t="shared" si="256"/>
        <v>130.85923604378397</v>
      </c>
      <c r="J2370" s="53">
        <f t="shared" si="257"/>
        <v>45668511.937733665</v>
      </c>
      <c r="K2370" s="53">
        <f t="shared" si="258"/>
        <v>348989.59613713104</v>
      </c>
      <c r="L2370" s="6"/>
    </row>
    <row r="2371" spans="1:12" ht="14.4">
      <c r="A2371" s="52" t="s">
        <v>41</v>
      </c>
      <c r="B2371" s="52" t="s">
        <v>3248</v>
      </c>
      <c r="C2371" s="52">
        <v>290</v>
      </c>
      <c r="D2371" s="52">
        <v>56.91</v>
      </c>
      <c r="E2371" s="52">
        <f t="shared" ref="E2371:E2434" si="259">(1/12)*D2371*(C2371)^3</f>
        <v>115664832.5</v>
      </c>
      <c r="F2371" s="52">
        <f t="shared" ref="F2371:F2434" si="260">(C2371*D2371)</f>
        <v>16503.899999999998</v>
      </c>
      <c r="G2371" s="52">
        <f t="shared" ref="G2371:G2434" si="261">($O$5+C2371)/2</f>
        <v>148.17500000000001</v>
      </c>
      <c r="H2371" s="53">
        <f t="shared" ref="H2371:H2434" si="262">$R$5+$P$5*(G2371-$I$2)^2</f>
        <v>45186371.188910075</v>
      </c>
      <c r="I2371" s="53">
        <f t="shared" ref="I2371:I2434" si="263">($P$5*$Q$5+F2371*G2371)/(F2371+$P$5)</f>
        <v>131.4703494913731</v>
      </c>
      <c r="J2371" s="53">
        <f t="shared" ref="J2371:J2434" si="264">SUM($S$5+H2371)</f>
        <v>45668511.937733665</v>
      </c>
      <c r="K2371" s="53">
        <f t="shared" ref="K2371:K2434" si="265">J2371/I2371</f>
        <v>347367.38826978148</v>
      </c>
      <c r="L2371" s="6"/>
    </row>
    <row r="2372" spans="1:12" ht="14.4">
      <c r="A2372" s="52" t="s">
        <v>41</v>
      </c>
      <c r="B2372" s="52" t="s">
        <v>3249</v>
      </c>
      <c r="C2372" s="52">
        <v>290</v>
      </c>
      <c r="D2372" s="52">
        <v>59.19</v>
      </c>
      <c r="E2372" s="52">
        <f t="shared" si="259"/>
        <v>120298742.49999999</v>
      </c>
      <c r="F2372" s="52">
        <f t="shared" si="260"/>
        <v>17165.099999999999</v>
      </c>
      <c r="G2372" s="52">
        <f t="shared" si="261"/>
        <v>148.17500000000001</v>
      </c>
      <c r="H2372" s="53">
        <f t="shared" si="262"/>
        <v>45186371.188910075</v>
      </c>
      <c r="I2372" s="53">
        <f t="shared" si="263"/>
        <v>132.04222087010896</v>
      </c>
      <c r="J2372" s="53">
        <f t="shared" si="264"/>
        <v>45668511.937733665</v>
      </c>
      <c r="K2372" s="53">
        <f t="shared" si="265"/>
        <v>345862.94926573645</v>
      </c>
      <c r="L2372" s="6"/>
    </row>
    <row r="2373" spans="1:12" ht="14.4">
      <c r="A2373" s="52" t="s">
        <v>41</v>
      </c>
      <c r="B2373" s="52" t="s">
        <v>3250</v>
      </c>
      <c r="C2373" s="52">
        <v>290</v>
      </c>
      <c r="D2373" s="52">
        <v>61.47</v>
      </c>
      <c r="E2373" s="52">
        <f t="shared" si="259"/>
        <v>124932652.49999999</v>
      </c>
      <c r="F2373" s="52">
        <f t="shared" si="260"/>
        <v>17826.3</v>
      </c>
      <c r="G2373" s="52">
        <f t="shared" si="261"/>
        <v>148.17500000000001</v>
      </c>
      <c r="H2373" s="53">
        <f t="shared" si="262"/>
        <v>45186371.188910075</v>
      </c>
      <c r="I2373" s="53">
        <f t="shared" si="263"/>
        <v>132.57623313855055</v>
      </c>
      <c r="J2373" s="53">
        <f t="shared" si="264"/>
        <v>45668511.937733665</v>
      </c>
      <c r="K2373" s="53">
        <f t="shared" si="265"/>
        <v>344469.82582471764</v>
      </c>
      <c r="L2373" s="6"/>
    </row>
    <row r="2374" spans="1:12" ht="14.4">
      <c r="A2374" s="52" t="s">
        <v>41</v>
      </c>
      <c r="B2374" s="52" t="s">
        <v>3251</v>
      </c>
      <c r="C2374" s="52">
        <v>290</v>
      </c>
      <c r="D2374" s="52">
        <v>63.74</v>
      </c>
      <c r="E2374" s="52">
        <f t="shared" si="259"/>
        <v>129546238.33333333</v>
      </c>
      <c r="F2374" s="52">
        <f t="shared" si="260"/>
        <v>18484.600000000002</v>
      </c>
      <c r="G2374" s="52">
        <f t="shared" si="261"/>
        <v>148.17500000000001</v>
      </c>
      <c r="H2374" s="53">
        <f t="shared" si="262"/>
        <v>45186371.188910075</v>
      </c>
      <c r="I2374" s="53">
        <f t="shared" si="263"/>
        <v>133.07390323638478</v>
      </c>
      <c r="J2374" s="53">
        <f t="shared" si="264"/>
        <v>45668511.937733665</v>
      </c>
      <c r="K2374" s="53">
        <f t="shared" si="265"/>
        <v>343181.57675596816</v>
      </c>
      <c r="L2374" s="6"/>
    </row>
    <row r="2375" spans="1:12" ht="14.4">
      <c r="A2375" s="52" t="s">
        <v>41</v>
      </c>
      <c r="B2375" s="52" t="s">
        <v>3252</v>
      </c>
      <c r="C2375" s="52">
        <v>290</v>
      </c>
      <c r="D2375" s="52">
        <v>66.02</v>
      </c>
      <c r="E2375" s="52">
        <f t="shared" si="259"/>
        <v>134180148.33333331</v>
      </c>
      <c r="F2375" s="52">
        <f t="shared" si="260"/>
        <v>19145.8</v>
      </c>
      <c r="G2375" s="52">
        <f t="shared" si="261"/>
        <v>148.17500000000001</v>
      </c>
      <c r="H2375" s="53">
        <f t="shared" si="262"/>
        <v>45186371.188910075</v>
      </c>
      <c r="I2375" s="53">
        <f t="shared" si="263"/>
        <v>133.54279232481184</v>
      </c>
      <c r="J2375" s="53">
        <f t="shared" si="264"/>
        <v>45668511.937733665</v>
      </c>
      <c r="K2375" s="53">
        <f t="shared" si="265"/>
        <v>341976.61395798594</v>
      </c>
      <c r="L2375" s="6"/>
    </row>
    <row r="2376" spans="1:12" ht="14.4">
      <c r="A2376" s="52" t="s">
        <v>41</v>
      </c>
      <c r="B2376" s="52" t="s">
        <v>3253</v>
      </c>
      <c r="C2376" s="52">
        <v>290</v>
      </c>
      <c r="D2376" s="52">
        <v>68.3</v>
      </c>
      <c r="E2376" s="52">
        <f t="shared" si="259"/>
        <v>138814058.33333331</v>
      </c>
      <c r="F2376" s="52">
        <f t="shared" si="260"/>
        <v>19807</v>
      </c>
      <c r="G2376" s="52">
        <f t="shared" si="261"/>
        <v>148.17500000000001</v>
      </c>
      <c r="H2376" s="53">
        <f t="shared" si="262"/>
        <v>45186371.188910075</v>
      </c>
      <c r="I2376" s="53">
        <f t="shared" si="263"/>
        <v>133.98344028581141</v>
      </c>
      <c r="J2376" s="53">
        <f t="shared" si="264"/>
        <v>45668511.937733665</v>
      </c>
      <c r="K2376" s="53">
        <f t="shared" si="265"/>
        <v>340851.91304473375</v>
      </c>
      <c r="L2376" s="6"/>
    </row>
    <row r="2377" spans="1:12" ht="14.4">
      <c r="A2377" s="52" t="s">
        <v>41</v>
      </c>
      <c r="B2377" s="52" t="s">
        <v>3254</v>
      </c>
      <c r="C2377" s="52">
        <v>290</v>
      </c>
      <c r="D2377" s="52">
        <v>70.569999999999993</v>
      </c>
      <c r="E2377" s="52">
        <f t="shared" si="259"/>
        <v>143427644.16666666</v>
      </c>
      <c r="F2377" s="52">
        <f t="shared" si="260"/>
        <v>20465.3</v>
      </c>
      <c r="G2377" s="52">
        <f t="shared" si="261"/>
        <v>148.17500000000001</v>
      </c>
      <c r="H2377" s="53">
        <f t="shared" si="262"/>
        <v>45186371.188910075</v>
      </c>
      <c r="I2377" s="53">
        <f t="shared" si="263"/>
        <v>134.39655727353679</v>
      </c>
      <c r="J2377" s="53">
        <f t="shared" si="264"/>
        <v>45668511.937733665</v>
      </c>
      <c r="K2377" s="53">
        <f t="shared" si="265"/>
        <v>339804.17998940794</v>
      </c>
      <c r="L2377" s="6"/>
    </row>
    <row r="2378" spans="1:12" ht="14.4">
      <c r="A2378" s="52" t="s">
        <v>41</v>
      </c>
      <c r="B2378" s="52" t="s">
        <v>3255</v>
      </c>
      <c r="C2378" s="52">
        <v>290</v>
      </c>
      <c r="D2378" s="52">
        <v>72.849999999999994</v>
      </c>
      <c r="E2378" s="52">
        <f t="shared" si="259"/>
        <v>148061554.16666666</v>
      </c>
      <c r="F2378" s="52">
        <f t="shared" si="260"/>
        <v>21126.5</v>
      </c>
      <c r="G2378" s="52">
        <f t="shared" si="261"/>
        <v>148.17500000000001</v>
      </c>
      <c r="H2378" s="53">
        <f t="shared" si="262"/>
        <v>45186371.188910075</v>
      </c>
      <c r="I2378" s="53">
        <f t="shared" si="263"/>
        <v>134.78797105878741</v>
      </c>
      <c r="J2378" s="53">
        <f t="shared" si="264"/>
        <v>45668511.937733665</v>
      </c>
      <c r="K2378" s="53">
        <f t="shared" si="265"/>
        <v>338817.41507790383</v>
      </c>
      <c r="L2378" s="6"/>
    </row>
    <row r="2379" spans="1:12" ht="14.4">
      <c r="A2379" s="52" t="s">
        <v>41</v>
      </c>
      <c r="B2379" s="52" t="s">
        <v>3256</v>
      </c>
      <c r="C2379" s="52">
        <v>290</v>
      </c>
      <c r="D2379" s="52">
        <v>75.12</v>
      </c>
      <c r="E2379" s="52">
        <f t="shared" si="259"/>
        <v>152675140</v>
      </c>
      <c r="F2379" s="52">
        <f t="shared" si="260"/>
        <v>21784.800000000003</v>
      </c>
      <c r="G2379" s="52">
        <f t="shared" si="261"/>
        <v>148.17500000000001</v>
      </c>
      <c r="H2379" s="53">
        <f t="shared" si="262"/>
        <v>45186371.188910075</v>
      </c>
      <c r="I2379" s="53">
        <f t="shared" si="263"/>
        <v>135.15618353231653</v>
      </c>
      <c r="J2379" s="53">
        <f t="shared" si="264"/>
        <v>45668511.937733665</v>
      </c>
      <c r="K2379" s="53">
        <f t="shared" si="265"/>
        <v>337894.35854271584</v>
      </c>
      <c r="L2379" s="6"/>
    </row>
    <row r="2380" spans="1:12" ht="14.4">
      <c r="A2380" s="52" t="s">
        <v>41</v>
      </c>
      <c r="B2380" s="52" t="s">
        <v>3257</v>
      </c>
      <c r="C2380" s="52">
        <v>290</v>
      </c>
      <c r="D2380" s="52">
        <v>77.400000000000006</v>
      </c>
      <c r="E2380" s="52">
        <f t="shared" si="259"/>
        <v>157309050</v>
      </c>
      <c r="F2380" s="52">
        <f t="shared" si="260"/>
        <v>22446</v>
      </c>
      <c r="G2380" s="52">
        <f t="shared" si="261"/>
        <v>148.17500000000001</v>
      </c>
      <c r="H2380" s="53">
        <f t="shared" si="262"/>
        <v>45186371.188910075</v>
      </c>
      <c r="I2380" s="53">
        <f t="shared" si="263"/>
        <v>135.50617669719324</v>
      </c>
      <c r="J2380" s="53">
        <f t="shared" si="264"/>
        <v>45668511.937733665</v>
      </c>
      <c r="K2380" s="53">
        <f t="shared" si="265"/>
        <v>337021.62551443017</v>
      </c>
      <c r="L2380" s="6"/>
    </row>
    <row r="2381" spans="1:12" ht="14.4">
      <c r="A2381" s="52" t="s">
        <v>41</v>
      </c>
      <c r="B2381" s="52" t="s">
        <v>3258</v>
      </c>
      <c r="C2381" s="52">
        <v>290</v>
      </c>
      <c r="D2381" s="52">
        <v>79.680000000000007</v>
      </c>
      <c r="E2381" s="52">
        <f t="shared" si="259"/>
        <v>161942960</v>
      </c>
      <c r="F2381" s="52">
        <f t="shared" si="260"/>
        <v>23107.200000000001</v>
      </c>
      <c r="G2381" s="52">
        <f t="shared" si="261"/>
        <v>148.17500000000001</v>
      </c>
      <c r="H2381" s="53">
        <f t="shared" si="262"/>
        <v>45186371.188910075</v>
      </c>
      <c r="I2381" s="53">
        <f t="shared" si="263"/>
        <v>135.83784433888167</v>
      </c>
      <c r="J2381" s="53">
        <f t="shared" si="264"/>
        <v>45668511.937733665</v>
      </c>
      <c r="K2381" s="53">
        <f t="shared" si="265"/>
        <v>336198.7387241075</v>
      </c>
      <c r="L2381" s="6"/>
    </row>
    <row r="2382" spans="1:12" ht="14.4">
      <c r="A2382" s="52" t="s">
        <v>41</v>
      </c>
      <c r="B2382" s="52" t="s">
        <v>3259</v>
      </c>
      <c r="C2382" s="52">
        <v>290</v>
      </c>
      <c r="D2382" s="52">
        <v>81.95</v>
      </c>
      <c r="E2382" s="52">
        <f t="shared" si="259"/>
        <v>166556545.83333334</v>
      </c>
      <c r="F2382" s="52">
        <f t="shared" si="260"/>
        <v>23765.5</v>
      </c>
      <c r="G2382" s="52">
        <f t="shared" si="261"/>
        <v>148.17500000000001</v>
      </c>
      <c r="H2382" s="53">
        <f t="shared" si="262"/>
        <v>45186371.188910075</v>
      </c>
      <c r="I2382" s="53">
        <f t="shared" si="263"/>
        <v>136.15124362441688</v>
      </c>
      <c r="J2382" s="53">
        <f t="shared" si="264"/>
        <v>45668511.937733665</v>
      </c>
      <c r="K2382" s="53">
        <f t="shared" si="265"/>
        <v>335424.8607799249</v>
      </c>
      <c r="L2382" s="6"/>
    </row>
    <row r="2383" spans="1:12" ht="14.4">
      <c r="A2383" s="52" t="s">
        <v>41</v>
      </c>
      <c r="B2383" s="52" t="s">
        <v>3260</v>
      </c>
      <c r="C2383" s="52">
        <v>290</v>
      </c>
      <c r="D2383" s="52">
        <v>84.23</v>
      </c>
      <c r="E2383" s="52">
        <f t="shared" si="259"/>
        <v>171190455.83333334</v>
      </c>
      <c r="F2383" s="52">
        <f t="shared" si="260"/>
        <v>24426.7</v>
      </c>
      <c r="G2383" s="52">
        <f t="shared" si="261"/>
        <v>148.17500000000001</v>
      </c>
      <c r="H2383" s="53">
        <f t="shared" si="262"/>
        <v>45186371.188910075</v>
      </c>
      <c r="I2383" s="53">
        <f t="shared" si="263"/>
        <v>136.45039443822091</v>
      </c>
      <c r="J2383" s="53">
        <f t="shared" si="264"/>
        <v>45668511.937733665</v>
      </c>
      <c r="K2383" s="53">
        <f t="shared" si="265"/>
        <v>334689.48276591813</v>
      </c>
      <c r="L2383" s="6"/>
    </row>
    <row r="2384" spans="1:12" ht="14.4">
      <c r="A2384" s="52" t="s">
        <v>41</v>
      </c>
      <c r="B2384" s="52" t="s">
        <v>3261</v>
      </c>
      <c r="C2384" s="52">
        <v>290</v>
      </c>
      <c r="D2384" s="52">
        <v>86.51</v>
      </c>
      <c r="E2384" s="52">
        <f t="shared" si="259"/>
        <v>175824365.83333334</v>
      </c>
      <c r="F2384" s="52">
        <f t="shared" si="260"/>
        <v>25087.9</v>
      </c>
      <c r="G2384" s="52">
        <f t="shared" si="261"/>
        <v>148.17500000000001</v>
      </c>
      <c r="H2384" s="53">
        <f t="shared" si="262"/>
        <v>45186371.188910075</v>
      </c>
      <c r="I2384" s="53">
        <f t="shared" si="263"/>
        <v>136.73502088565195</v>
      </c>
      <c r="J2384" s="53">
        <f t="shared" si="264"/>
        <v>45668511.937733665</v>
      </c>
      <c r="K2384" s="53">
        <f t="shared" si="265"/>
        <v>333992.79600743315</v>
      </c>
      <c r="L2384" s="6"/>
    </row>
    <row r="2385" spans="1:12" ht="14.4">
      <c r="A2385" s="52" t="s">
        <v>41</v>
      </c>
      <c r="B2385" s="52" t="s">
        <v>3262</v>
      </c>
      <c r="C2385" s="52">
        <v>290</v>
      </c>
      <c r="D2385" s="52">
        <v>88.78</v>
      </c>
      <c r="E2385" s="52">
        <f t="shared" si="259"/>
        <v>180437951.66666666</v>
      </c>
      <c r="F2385" s="52">
        <f t="shared" si="260"/>
        <v>25746.2</v>
      </c>
      <c r="G2385" s="52">
        <f t="shared" si="261"/>
        <v>148.17500000000001</v>
      </c>
      <c r="H2385" s="53">
        <f t="shared" si="262"/>
        <v>45186371.188910075</v>
      </c>
      <c r="I2385" s="53">
        <f t="shared" si="263"/>
        <v>137.00499455303674</v>
      </c>
      <c r="J2385" s="53">
        <f t="shared" si="264"/>
        <v>45668511.937733665</v>
      </c>
      <c r="K2385" s="53">
        <f t="shared" si="265"/>
        <v>333334.65022003034</v>
      </c>
      <c r="L2385" s="6"/>
    </row>
    <row r="2386" spans="1:12" ht="14.4">
      <c r="A2386" s="52" t="s">
        <v>41</v>
      </c>
      <c r="B2386" s="52" t="s">
        <v>3263</v>
      </c>
      <c r="C2386" s="52">
        <v>290</v>
      </c>
      <c r="D2386" s="52">
        <v>91.06</v>
      </c>
      <c r="E2386" s="52">
        <f t="shared" si="259"/>
        <v>185071861.66666666</v>
      </c>
      <c r="F2386" s="52">
        <f t="shared" si="260"/>
        <v>26407.4</v>
      </c>
      <c r="G2386" s="52">
        <f t="shared" si="261"/>
        <v>148.17500000000001</v>
      </c>
      <c r="H2386" s="53">
        <f t="shared" si="262"/>
        <v>45186371.188910075</v>
      </c>
      <c r="I2386" s="53">
        <f t="shared" si="263"/>
        <v>137.26362790621209</v>
      </c>
      <c r="J2386" s="53">
        <f t="shared" si="264"/>
        <v>45668511.937733665</v>
      </c>
      <c r="K2386" s="53">
        <f t="shared" si="265"/>
        <v>332706.57809611096</v>
      </c>
      <c r="L2386" s="6"/>
    </row>
    <row r="2387" spans="1:12" ht="14.4">
      <c r="A2387" s="52" t="s">
        <v>41</v>
      </c>
      <c r="B2387" s="52" t="s">
        <v>3264</v>
      </c>
      <c r="C2387" s="52">
        <v>290</v>
      </c>
      <c r="D2387" s="52">
        <v>93.34</v>
      </c>
      <c r="E2387" s="52">
        <f t="shared" si="259"/>
        <v>189705771.66666666</v>
      </c>
      <c r="F2387" s="52">
        <f t="shared" si="260"/>
        <v>27068.600000000002</v>
      </c>
      <c r="G2387" s="52">
        <f t="shared" si="261"/>
        <v>148.17500000000001</v>
      </c>
      <c r="H2387" s="53">
        <f t="shared" si="262"/>
        <v>45186371.188910075</v>
      </c>
      <c r="I2387" s="53">
        <f t="shared" si="263"/>
        <v>137.51055536640322</v>
      </c>
      <c r="J2387" s="53">
        <f t="shared" si="264"/>
        <v>45668511.937733665</v>
      </c>
      <c r="K2387" s="53">
        <f t="shared" si="265"/>
        <v>332109.13748437568</v>
      </c>
      <c r="L2387" s="6"/>
    </row>
    <row r="2388" spans="1:12" ht="14.4">
      <c r="A2388" s="52" t="s">
        <v>41</v>
      </c>
      <c r="B2388" s="52" t="s">
        <v>3265</v>
      </c>
      <c r="C2388" s="52">
        <v>290</v>
      </c>
      <c r="D2388" s="52">
        <v>95.61</v>
      </c>
      <c r="E2388" s="52">
        <f t="shared" si="259"/>
        <v>194319357.49999997</v>
      </c>
      <c r="F2388" s="52">
        <f t="shared" si="260"/>
        <v>27726.9</v>
      </c>
      <c r="G2388" s="52">
        <f t="shared" si="261"/>
        <v>148.17500000000001</v>
      </c>
      <c r="H2388" s="53">
        <f t="shared" si="262"/>
        <v>45186371.188910075</v>
      </c>
      <c r="I2388" s="53">
        <f t="shared" si="263"/>
        <v>137.7455417954306</v>
      </c>
      <c r="J2388" s="53">
        <f t="shared" si="264"/>
        <v>45668511.937733665</v>
      </c>
      <c r="K2388" s="53">
        <f t="shared" si="265"/>
        <v>331542.57729485817</v>
      </c>
      <c r="L2388" s="6"/>
    </row>
    <row r="2389" spans="1:12" ht="14.4">
      <c r="A2389" s="52" t="s">
        <v>41</v>
      </c>
      <c r="B2389" s="52" t="s">
        <v>3266</v>
      </c>
      <c r="C2389" s="52">
        <v>290</v>
      </c>
      <c r="D2389" s="52">
        <v>97.89</v>
      </c>
      <c r="E2389" s="52">
        <f t="shared" si="259"/>
        <v>198953267.49999997</v>
      </c>
      <c r="F2389" s="52">
        <f t="shared" si="260"/>
        <v>28388.1</v>
      </c>
      <c r="G2389" s="52">
        <f t="shared" si="261"/>
        <v>148.17500000000001</v>
      </c>
      <c r="H2389" s="53">
        <f t="shared" si="262"/>
        <v>45186371.188910075</v>
      </c>
      <c r="I2389" s="53">
        <f t="shared" si="263"/>
        <v>137.97136493707555</v>
      </c>
      <c r="J2389" s="53">
        <f t="shared" si="264"/>
        <v>45668511.937733665</v>
      </c>
      <c r="K2389" s="53">
        <f t="shared" si="265"/>
        <v>330999.92856171029</v>
      </c>
      <c r="L2389" s="6"/>
    </row>
    <row r="2390" spans="1:12" ht="14.4">
      <c r="A2390" s="52" t="s">
        <v>41</v>
      </c>
      <c r="B2390" s="52" t="s">
        <v>3267</v>
      </c>
      <c r="C2390" s="52">
        <v>290</v>
      </c>
      <c r="D2390" s="52">
        <v>100.1</v>
      </c>
      <c r="E2390" s="52">
        <f t="shared" si="259"/>
        <v>203444908.33333328</v>
      </c>
      <c r="F2390" s="52">
        <f t="shared" si="260"/>
        <v>29029</v>
      </c>
      <c r="G2390" s="52">
        <f t="shared" si="261"/>
        <v>148.17500000000001</v>
      </c>
      <c r="H2390" s="53">
        <f t="shared" si="262"/>
        <v>45186371.188910075</v>
      </c>
      <c r="I2390" s="53">
        <f t="shared" si="263"/>
        <v>138.18111328360993</v>
      </c>
      <c r="J2390" s="53">
        <f t="shared" si="264"/>
        <v>45668511.937733665</v>
      </c>
      <c r="K2390" s="53">
        <f t="shared" si="265"/>
        <v>330497.49602177029</v>
      </c>
      <c r="L2390" s="6"/>
    </row>
    <row r="2391" spans="1:12" ht="14.4">
      <c r="A2391" s="52" t="s">
        <v>41</v>
      </c>
      <c r="B2391" s="52" t="s">
        <v>3268</v>
      </c>
      <c r="C2391" s="52">
        <v>290</v>
      </c>
      <c r="D2391" s="52">
        <v>102.4</v>
      </c>
      <c r="E2391" s="52">
        <f t="shared" si="259"/>
        <v>208119466.66666666</v>
      </c>
      <c r="F2391" s="52">
        <f t="shared" si="260"/>
        <v>29696</v>
      </c>
      <c r="G2391" s="52">
        <f t="shared" si="261"/>
        <v>148.17500000000001</v>
      </c>
      <c r="H2391" s="53">
        <f t="shared" si="262"/>
        <v>45186371.188910075</v>
      </c>
      <c r="I2391" s="53">
        <f t="shared" si="263"/>
        <v>138.39043803246557</v>
      </c>
      <c r="J2391" s="53">
        <f t="shared" si="264"/>
        <v>45668511.937733665</v>
      </c>
      <c r="K2391" s="53">
        <f t="shared" si="265"/>
        <v>329997.59656097123</v>
      </c>
      <c r="L2391" s="6"/>
    </row>
    <row r="2392" spans="1:12" ht="14.4">
      <c r="A2392" s="52" t="s">
        <v>41</v>
      </c>
      <c r="B2392" s="52" t="s">
        <v>3269</v>
      </c>
      <c r="C2392" s="52">
        <v>300</v>
      </c>
      <c r="D2392" s="52">
        <v>2.355</v>
      </c>
      <c r="E2392" s="52">
        <f t="shared" si="259"/>
        <v>5298749.9999999991</v>
      </c>
      <c r="F2392" s="52">
        <f t="shared" si="260"/>
        <v>706.5</v>
      </c>
      <c r="G2392" s="52">
        <f t="shared" si="261"/>
        <v>153.17500000000001</v>
      </c>
      <c r="H2392" s="53">
        <f t="shared" si="262"/>
        <v>48355936.267176218</v>
      </c>
      <c r="I2392" s="53">
        <f t="shared" si="263"/>
        <v>40.289091589312967</v>
      </c>
      <c r="J2392" s="53">
        <f t="shared" si="264"/>
        <v>48838077.015999809</v>
      </c>
      <c r="K2392" s="53">
        <f t="shared" si="265"/>
        <v>1212191.0693304024</v>
      </c>
      <c r="L2392" s="6"/>
    </row>
    <row r="2393" spans="1:12" ht="14.4">
      <c r="A2393" s="52" t="s">
        <v>41</v>
      </c>
      <c r="B2393" s="52" t="s">
        <v>3270</v>
      </c>
      <c r="C2393" s="52">
        <v>300</v>
      </c>
      <c r="D2393" s="52">
        <v>4.71</v>
      </c>
      <c r="E2393" s="52">
        <f t="shared" si="259"/>
        <v>10597499.999999998</v>
      </c>
      <c r="F2393" s="52">
        <f t="shared" si="260"/>
        <v>1413</v>
      </c>
      <c r="G2393" s="52">
        <f t="shared" si="261"/>
        <v>153.17500000000001</v>
      </c>
      <c r="H2393" s="53">
        <f t="shared" si="262"/>
        <v>48355936.267176218</v>
      </c>
      <c r="I2393" s="53">
        <f t="shared" si="263"/>
        <v>62.680018474139459</v>
      </c>
      <c r="J2393" s="53">
        <f t="shared" si="264"/>
        <v>48838077.015999809</v>
      </c>
      <c r="K2393" s="53">
        <f t="shared" si="265"/>
        <v>779165.00672617764</v>
      </c>
      <c r="L2393" s="6"/>
    </row>
    <row r="2394" spans="1:12" ht="14.4">
      <c r="A2394" s="52" t="s">
        <v>41</v>
      </c>
      <c r="B2394" s="52" t="s">
        <v>3271</v>
      </c>
      <c r="C2394" s="52">
        <v>300</v>
      </c>
      <c r="D2394" s="52">
        <v>7.0650000000000004</v>
      </c>
      <c r="E2394" s="52">
        <f t="shared" si="259"/>
        <v>15896250</v>
      </c>
      <c r="F2394" s="52">
        <f t="shared" si="260"/>
        <v>2119.5</v>
      </c>
      <c r="G2394" s="52">
        <f t="shared" si="261"/>
        <v>153.17500000000001</v>
      </c>
      <c r="H2394" s="53">
        <f t="shared" si="262"/>
        <v>48355936.267176218</v>
      </c>
      <c r="I2394" s="53">
        <f t="shared" si="263"/>
        <v>77.658684336353545</v>
      </c>
      <c r="J2394" s="53">
        <f t="shared" si="264"/>
        <v>48838077.015999809</v>
      </c>
      <c r="K2394" s="53">
        <f t="shared" si="265"/>
        <v>628881.07664138929</v>
      </c>
      <c r="L2394" s="6"/>
    </row>
    <row r="2395" spans="1:12" ht="14.4">
      <c r="A2395" s="52" t="s">
        <v>41</v>
      </c>
      <c r="B2395" s="52" t="s">
        <v>3272</v>
      </c>
      <c r="C2395" s="52">
        <v>300</v>
      </c>
      <c r="D2395" s="52">
        <v>9.42</v>
      </c>
      <c r="E2395" s="52">
        <f t="shared" si="259"/>
        <v>21194999.999999996</v>
      </c>
      <c r="F2395" s="52">
        <f t="shared" si="260"/>
        <v>2826</v>
      </c>
      <c r="G2395" s="52">
        <f t="shared" si="261"/>
        <v>153.17500000000001</v>
      </c>
      <c r="H2395" s="53">
        <f t="shared" si="262"/>
        <v>48355936.267176218</v>
      </c>
      <c r="I2395" s="53">
        <f t="shared" si="263"/>
        <v>88.38300920310823</v>
      </c>
      <c r="J2395" s="53">
        <f t="shared" si="264"/>
        <v>48838077.015999809</v>
      </c>
      <c r="K2395" s="53">
        <f t="shared" si="265"/>
        <v>552573.14110869041</v>
      </c>
      <c r="L2395" s="6"/>
    </row>
    <row r="2396" spans="1:12" ht="14.4">
      <c r="A2396" s="52" t="s">
        <v>41</v>
      </c>
      <c r="B2396" s="52" t="s">
        <v>3273</v>
      </c>
      <c r="C2396" s="52">
        <v>300</v>
      </c>
      <c r="D2396" s="52">
        <v>11.78</v>
      </c>
      <c r="E2396" s="52">
        <f t="shared" si="259"/>
        <v>26504999.999999996</v>
      </c>
      <c r="F2396" s="52">
        <f t="shared" si="260"/>
        <v>3534</v>
      </c>
      <c r="G2396" s="52">
        <f t="shared" si="261"/>
        <v>153.17500000000001</v>
      </c>
      <c r="H2396" s="53">
        <f t="shared" si="262"/>
        <v>48355936.267176218</v>
      </c>
      <c r="I2396" s="53">
        <f t="shared" si="263"/>
        <v>96.455094758921248</v>
      </c>
      <c r="J2396" s="53">
        <f t="shared" si="264"/>
        <v>48838077.015999809</v>
      </c>
      <c r="K2396" s="53">
        <f t="shared" si="265"/>
        <v>506329.67743243772</v>
      </c>
      <c r="L2396" s="6"/>
    </row>
    <row r="2397" spans="1:12" ht="14.4">
      <c r="A2397" s="52" t="s">
        <v>41</v>
      </c>
      <c r="B2397" s="52" t="s">
        <v>3274</v>
      </c>
      <c r="C2397" s="52">
        <v>300</v>
      </c>
      <c r="D2397" s="52">
        <v>14.13</v>
      </c>
      <c r="E2397" s="52">
        <f t="shared" si="259"/>
        <v>31792500</v>
      </c>
      <c r="F2397" s="52">
        <f t="shared" si="260"/>
        <v>4239</v>
      </c>
      <c r="G2397" s="52">
        <f t="shared" si="261"/>
        <v>153.17500000000001</v>
      </c>
      <c r="H2397" s="53">
        <f t="shared" si="262"/>
        <v>48355936.267176218</v>
      </c>
      <c r="I2397" s="53">
        <f t="shared" si="263"/>
        <v>102.7149971582141</v>
      </c>
      <c r="J2397" s="53">
        <f t="shared" si="264"/>
        <v>48838077.015999809</v>
      </c>
      <c r="K2397" s="53">
        <f t="shared" si="265"/>
        <v>475471.72630276642</v>
      </c>
      <c r="L2397" s="6"/>
    </row>
    <row r="2398" spans="1:12" ht="14.4">
      <c r="A2398" s="52" t="s">
        <v>41</v>
      </c>
      <c r="B2398" s="52" t="s">
        <v>3275</v>
      </c>
      <c r="C2398" s="52">
        <v>300</v>
      </c>
      <c r="D2398" s="52">
        <v>16.489999999999998</v>
      </c>
      <c r="E2398" s="52">
        <f t="shared" si="259"/>
        <v>37102500</v>
      </c>
      <c r="F2398" s="52">
        <f t="shared" si="260"/>
        <v>4946.9999999999991</v>
      </c>
      <c r="G2398" s="52">
        <f t="shared" si="261"/>
        <v>153.17500000000001</v>
      </c>
      <c r="H2398" s="53">
        <f t="shared" si="262"/>
        <v>48355936.267176218</v>
      </c>
      <c r="I2398" s="53">
        <f t="shared" si="263"/>
        <v>107.74970174841981</v>
      </c>
      <c r="J2398" s="53">
        <f t="shared" si="264"/>
        <v>48838077.015999809</v>
      </c>
      <c r="K2398" s="53">
        <f t="shared" si="265"/>
        <v>453254.86960539117</v>
      </c>
      <c r="L2398" s="6"/>
    </row>
    <row r="2399" spans="1:12" ht="14.4">
      <c r="A2399" s="52" t="s">
        <v>41</v>
      </c>
      <c r="B2399" s="52" t="s">
        <v>3276</v>
      </c>
      <c r="C2399" s="52">
        <v>300</v>
      </c>
      <c r="D2399" s="52">
        <v>18.84</v>
      </c>
      <c r="E2399" s="52">
        <f t="shared" si="259"/>
        <v>42389999.999999993</v>
      </c>
      <c r="F2399" s="52">
        <f t="shared" si="260"/>
        <v>5652</v>
      </c>
      <c r="G2399" s="52">
        <f t="shared" si="261"/>
        <v>153.17500000000001</v>
      </c>
      <c r="H2399" s="53">
        <f t="shared" si="262"/>
        <v>48355936.267176218</v>
      </c>
      <c r="I2399" s="53">
        <f t="shared" si="263"/>
        <v>111.85498435741476</v>
      </c>
      <c r="J2399" s="53">
        <f t="shared" si="264"/>
        <v>48838077.015999809</v>
      </c>
      <c r="K2399" s="53">
        <f t="shared" si="265"/>
        <v>436619.58648123825</v>
      </c>
      <c r="L2399" s="6"/>
    </row>
    <row r="2400" spans="1:12" ht="14.4">
      <c r="A2400" s="52" t="s">
        <v>41</v>
      </c>
      <c r="B2400" s="52" t="s">
        <v>3277</v>
      </c>
      <c r="C2400" s="52">
        <v>300</v>
      </c>
      <c r="D2400" s="52">
        <v>21.2</v>
      </c>
      <c r="E2400" s="52">
        <f t="shared" si="259"/>
        <v>47700000</v>
      </c>
      <c r="F2400" s="52">
        <f t="shared" si="260"/>
        <v>6360</v>
      </c>
      <c r="G2400" s="52">
        <f t="shared" si="261"/>
        <v>153.17500000000001</v>
      </c>
      <c r="H2400" s="53">
        <f t="shared" si="262"/>
        <v>48355936.267176218</v>
      </c>
      <c r="I2400" s="53">
        <f t="shared" si="263"/>
        <v>115.29310497673407</v>
      </c>
      <c r="J2400" s="53">
        <f t="shared" si="264"/>
        <v>48838077.015999809</v>
      </c>
      <c r="K2400" s="53">
        <f t="shared" si="265"/>
        <v>423599.2865822743</v>
      </c>
      <c r="L2400" s="6"/>
    </row>
    <row r="2401" spans="1:12" ht="14.4">
      <c r="A2401" s="52" t="s">
        <v>41</v>
      </c>
      <c r="B2401" s="52" t="s">
        <v>3278</v>
      </c>
      <c r="C2401" s="52">
        <v>300</v>
      </c>
      <c r="D2401" s="52">
        <v>23.55</v>
      </c>
      <c r="E2401" s="52">
        <f t="shared" si="259"/>
        <v>52987500</v>
      </c>
      <c r="F2401" s="52">
        <f t="shared" si="260"/>
        <v>7065</v>
      </c>
      <c r="G2401" s="52">
        <f t="shared" si="261"/>
        <v>153.17500000000001</v>
      </c>
      <c r="H2401" s="53">
        <f t="shared" si="262"/>
        <v>48355936.267176218</v>
      </c>
      <c r="I2401" s="53">
        <f t="shared" si="263"/>
        <v>118.19163665860279</v>
      </c>
      <c r="J2401" s="53">
        <f t="shared" si="264"/>
        <v>48838077.015999809</v>
      </c>
      <c r="K2401" s="53">
        <f t="shared" si="265"/>
        <v>413210.93773385056</v>
      </c>
      <c r="L2401" s="6"/>
    </row>
    <row r="2402" spans="1:12" ht="14.4">
      <c r="A2402" s="52" t="s">
        <v>41</v>
      </c>
      <c r="B2402" s="52" t="s">
        <v>3279</v>
      </c>
      <c r="C2402" s="52">
        <v>300</v>
      </c>
      <c r="D2402" s="52">
        <v>25.91</v>
      </c>
      <c r="E2402" s="52">
        <f t="shared" si="259"/>
        <v>58297500</v>
      </c>
      <c r="F2402" s="52">
        <f t="shared" si="260"/>
        <v>7773</v>
      </c>
      <c r="G2402" s="52">
        <f t="shared" si="261"/>
        <v>153.17500000000001</v>
      </c>
      <c r="H2402" s="53">
        <f t="shared" si="262"/>
        <v>48355936.267176218</v>
      </c>
      <c r="I2402" s="53">
        <f t="shared" si="263"/>
        <v>120.68795894198811</v>
      </c>
      <c r="J2402" s="53">
        <f t="shared" si="264"/>
        <v>48838077.015999809</v>
      </c>
      <c r="K2402" s="53">
        <f t="shared" si="265"/>
        <v>404664.03976120875</v>
      </c>
      <c r="L2402" s="6"/>
    </row>
    <row r="2403" spans="1:12" ht="14.4">
      <c r="A2403" s="52" t="s">
        <v>41</v>
      </c>
      <c r="B2403" s="52" t="s">
        <v>3280</v>
      </c>
      <c r="C2403" s="52">
        <v>300</v>
      </c>
      <c r="D2403" s="52">
        <v>28.26</v>
      </c>
      <c r="E2403" s="52">
        <f t="shared" si="259"/>
        <v>63585000</v>
      </c>
      <c r="F2403" s="52">
        <f t="shared" si="260"/>
        <v>8478</v>
      </c>
      <c r="G2403" s="52">
        <f t="shared" si="261"/>
        <v>153.17500000000001</v>
      </c>
      <c r="H2403" s="53">
        <f t="shared" si="262"/>
        <v>48355936.267176218</v>
      </c>
      <c r="I2403" s="53">
        <f t="shared" si="263"/>
        <v>122.84318741498599</v>
      </c>
      <c r="J2403" s="53">
        <f t="shared" si="264"/>
        <v>48838077.015999809</v>
      </c>
      <c r="K2403" s="53">
        <f t="shared" si="265"/>
        <v>397564.39118610753</v>
      </c>
      <c r="L2403" s="6"/>
    </row>
    <row r="2404" spans="1:12" ht="14.4">
      <c r="A2404" s="52" t="s">
        <v>41</v>
      </c>
      <c r="B2404" s="52" t="s">
        <v>3281</v>
      </c>
      <c r="C2404" s="52">
        <v>300</v>
      </c>
      <c r="D2404" s="52">
        <v>30.61</v>
      </c>
      <c r="E2404" s="52">
        <f t="shared" si="259"/>
        <v>68872500</v>
      </c>
      <c r="F2404" s="52">
        <f t="shared" si="260"/>
        <v>9183</v>
      </c>
      <c r="G2404" s="52">
        <f t="shared" si="261"/>
        <v>153.17500000000001</v>
      </c>
      <c r="H2404" s="53">
        <f t="shared" si="262"/>
        <v>48355936.267176218</v>
      </c>
      <c r="I2404" s="53">
        <f t="shared" si="263"/>
        <v>124.73024582674334</v>
      </c>
      <c r="J2404" s="53">
        <f t="shared" si="264"/>
        <v>48838077.015999809</v>
      </c>
      <c r="K2404" s="53">
        <f t="shared" si="265"/>
        <v>391549.59322246816</v>
      </c>
      <c r="L2404" s="6"/>
    </row>
    <row r="2405" spans="1:12" ht="14.4">
      <c r="A2405" s="52" t="s">
        <v>41</v>
      </c>
      <c r="B2405" s="52" t="s">
        <v>3282</v>
      </c>
      <c r="C2405" s="52">
        <v>300</v>
      </c>
      <c r="D2405" s="52">
        <v>32.97</v>
      </c>
      <c r="E2405" s="52">
        <f t="shared" si="259"/>
        <v>74182499.999999985</v>
      </c>
      <c r="F2405" s="52">
        <f t="shared" si="260"/>
        <v>9891</v>
      </c>
      <c r="G2405" s="52">
        <f t="shared" si="261"/>
        <v>153.17500000000001</v>
      </c>
      <c r="H2405" s="53">
        <f t="shared" si="262"/>
        <v>48355936.267176218</v>
      </c>
      <c r="I2405" s="53">
        <f t="shared" si="263"/>
        <v>126.40292682615822</v>
      </c>
      <c r="J2405" s="53">
        <f t="shared" si="264"/>
        <v>48838077.015999809</v>
      </c>
      <c r="K2405" s="53">
        <f t="shared" si="265"/>
        <v>386368.2451211494</v>
      </c>
      <c r="L2405" s="6"/>
    </row>
    <row r="2406" spans="1:12" ht="14.4">
      <c r="A2406" s="52" t="s">
        <v>41</v>
      </c>
      <c r="B2406" s="52" t="s">
        <v>3283</v>
      </c>
      <c r="C2406" s="52">
        <v>300</v>
      </c>
      <c r="D2406" s="52">
        <v>35.33</v>
      </c>
      <c r="E2406" s="52">
        <f t="shared" si="259"/>
        <v>79492499.999999985</v>
      </c>
      <c r="F2406" s="52">
        <f t="shared" si="260"/>
        <v>10599</v>
      </c>
      <c r="G2406" s="52">
        <f t="shared" si="261"/>
        <v>153.17500000000001</v>
      </c>
      <c r="H2406" s="53">
        <f t="shared" si="262"/>
        <v>48355936.267176218</v>
      </c>
      <c r="I2406" s="53">
        <f t="shared" si="263"/>
        <v>127.88981101321093</v>
      </c>
      <c r="J2406" s="53">
        <f t="shared" si="264"/>
        <v>48838077.015999809</v>
      </c>
      <c r="K2406" s="53">
        <f t="shared" si="265"/>
        <v>381876.21538478049</v>
      </c>
      <c r="L2406" s="6"/>
    </row>
    <row r="2407" spans="1:12" ht="14.4">
      <c r="A2407" s="52" t="s">
        <v>41</v>
      </c>
      <c r="B2407" s="52" t="s">
        <v>3284</v>
      </c>
      <c r="C2407" s="52">
        <v>300</v>
      </c>
      <c r="D2407" s="52">
        <v>37.68</v>
      </c>
      <c r="E2407" s="52">
        <f t="shared" si="259"/>
        <v>84779999.999999985</v>
      </c>
      <c r="F2407" s="52">
        <f t="shared" si="260"/>
        <v>11304</v>
      </c>
      <c r="G2407" s="52">
        <f t="shared" si="261"/>
        <v>153.17500000000001</v>
      </c>
      <c r="H2407" s="53">
        <f t="shared" si="262"/>
        <v>48355936.267176218</v>
      </c>
      <c r="I2407" s="53">
        <f t="shared" si="263"/>
        <v>129.21488433127442</v>
      </c>
      <c r="J2407" s="53">
        <f t="shared" si="264"/>
        <v>48838077.015999809</v>
      </c>
      <c r="K2407" s="53">
        <f t="shared" si="265"/>
        <v>377960.14962789643</v>
      </c>
      <c r="L2407" s="6"/>
    </row>
    <row r="2408" spans="1:12" ht="14.4">
      <c r="A2408" s="52" t="s">
        <v>41</v>
      </c>
      <c r="B2408" s="52" t="s">
        <v>3285</v>
      </c>
      <c r="C2408" s="52">
        <v>300</v>
      </c>
      <c r="D2408" s="52">
        <v>40.04</v>
      </c>
      <c r="E2408" s="52">
        <f t="shared" si="259"/>
        <v>90090000</v>
      </c>
      <c r="F2408" s="52">
        <f t="shared" si="260"/>
        <v>12012</v>
      </c>
      <c r="G2408" s="52">
        <f t="shared" si="261"/>
        <v>153.17500000000001</v>
      </c>
      <c r="H2408" s="53">
        <f t="shared" si="262"/>
        <v>48355936.267176218</v>
      </c>
      <c r="I2408" s="53">
        <f t="shared" si="263"/>
        <v>130.41281529055556</v>
      </c>
      <c r="J2408" s="53">
        <f t="shared" si="264"/>
        <v>48838077.015999809</v>
      </c>
      <c r="K2408" s="53">
        <f t="shared" si="265"/>
        <v>374488.32698834193</v>
      </c>
      <c r="L2408" s="6"/>
    </row>
    <row r="2409" spans="1:12" ht="14.4">
      <c r="A2409" s="52" t="s">
        <v>41</v>
      </c>
      <c r="B2409" s="52" t="s">
        <v>3286</v>
      </c>
      <c r="C2409" s="52">
        <v>300</v>
      </c>
      <c r="D2409" s="52">
        <v>42.39</v>
      </c>
      <c r="E2409" s="52">
        <f t="shared" si="259"/>
        <v>95377500</v>
      </c>
      <c r="F2409" s="52">
        <f t="shared" si="260"/>
        <v>12717</v>
      </c>
      <c r="G2409" s="52">
        <f t="shared" si="261"/>
        <v>153.17500000000001</v>
      </c>
      <c r="H2409" s="53">
        <f t="shared" si="262"/>
        <v>48355936.267176218</v>
      </c>
      <c r="I2409" s="53">
        <f t="shared" si="263"/>
        <v>131.49228959120225</v>
      </c>
      <c r="J2409" s="53">
        <f t="shared" si="264"/>
        <v>48838077.015999809</v>
      </c>
      <c r="K2409" s="53">
        <f t="shared" si="265"/>
        <v>371413.99824912177</v>
      </c>
      <c r="L2409" s="6"/>
    </row>
    <row r="2410" spans="1:12" ht="14.4">
      <c r="A2410" s="52" t="s">
        <v>41</v>
      </c>
      <c r="B2410" s="52" t="s">
        <v>3287</v>
      </c>
      <c r="C2410" s="52">
        <v>300</v>
      </c>
      <c r="D2410" s="52">
        <v>44.75</v>
      </c>
      <c r="E2410" s="52">
        <f t="shared" si="259"/>
        <v>100687500</v>
      </c>
      <c r="F2410" s="52">
        <f t="shared" si="260"/>
        <v>13425</v>
      </c>
      <c r="G2410" s="52">
        <f t="shared" si="261"/>
        <v>153.17500000000001</v>
      </c>
      <c r="H2410" s="53">
        <f t="shared" si="262"/>
        <v>48355936.267176218</v>
      </c>
      <c r="I2410" s="53">
        <f t="shared" si="263"/>
        <v>132.47800121752863</v>
      </c>
      <c r="J2410" s="53">
        <f t="shared" si="264"/>
        <v>48838077.015999809</v>
      </c>
      <c r="K2410" s="53">
        <f t="shared" si="265"/>
        <v>368650.46699948149</v>
      </c>
      <c r="L2410" s="6"/>
    </row>
    <row r="2411" spans="1:12" ht="14.4">
      <c r="A2411" s="52" t="s">
        <v>41</v>
      </c>
      <c r="B2411" s="52" t="s">
        <v>3288</v>
      </c>
      <c r="C2411" s="52">
        <v>300</v>
      </c>
      <c r="D2411" s="52">
        <v>47.1</v>
      </c>
      <c r="E2411" s="52">
        <f t="shared" si="259"/>
        <v>105975000</v>
      </c>
      <c r="F2411" s="52">
        <f t="shared" si="260"/>
        <v>14130</v>
      </c>
      <c r="G2411" s="52">
        <f t="shared" si="261"/>
        <v>153.17500000000001</v>
      </c>
      <c r="H2411" s="53">
        <f t="shared" si="262"/>
        <v>48355936.267176218</v>
      </c>
      <c r="I2411" s="53">
        <f t="shared" si="263"/>
        <v>133.37433930423592</v>
      </c>
      <c r="J2411" s="53">
        <f t="shared" si="264"/>
        <v>48838077.015999809</v>
      </c>
      <c r="K2411" s="53">
        <f t="shared" si="265"/>
        <v>366172.96303599182</v>
      </c>
      <c r="L2411" s="6"/>
    </row>
    <row r="2412" spans="1:12" ht="14.4">
      <c r="A2412" s="52" t="s">
        <v>41</v>
      </c>
      <c r="B2412" s="52" t="s">
        <v>3289</v>
      </c>
      <c r="C2412" s="52">
        <v>300</v>
      </c>
      <c r="D2412" s="52">
        <v>49.46</v>
      </c>
      <c r="E2412" s="52">
        <f t="shared" si="259"/>
        <v>111284999.99999999</v>
      </c>
      <c r="F2412" s="52">
        <f t="shared" si="260"/>
        <v>14838</v>
      </c>
      <c r="G2412" s="52">
        <f t="shared" si="261"/>
        <v>153.17500000000001</v>
      </c>
      <c r="H2412" s="53">
        <f t="shared" si="262"/>
        <v>48355936.267176218</v>
      </c>
      <c r="I2412" s="53">
        <f t="shared" si="263"/>
        <v>134.19961528782582</v>
      </c>
      <c r="J2412" s="53">
        <f t="shared" si="264"/>
        <v>48838077.015999809</v>
      </c>
      <c r="K2412" s="53">
        <f t="shared" si="265"/>
        <v>363921.14024510357</v>
      </c>
      <c r="L2412" s="6"/>
    </row>
    <row r="2413" spans="1:12" ht="14.4">
      <c r="A2413" s="52" t="s">
        <v>41</v>
      </c>
      <c r="B2413" s="52" t="s">
        <v>3290</v>
      </c>
      <c r="C2413" s="52">
        <v>300</v>
      </c>
      <c r="D2413" s="52">
        <v>51.81</v>
      </c>
      <c r="E2413" s="52">
        <f t="shared" si="259"/>
        <v>116572500</v>
      </c>
      <c r="F2413" s="52">
        <f t="shared" si="260"/>
        <v>15543</v>
      </c>
      <c r="G2413" s="52">
        <f t="shared" si="261"/>
        <v>153.17500000000001</v>
      </c>
      <c r="H2413" s="53">
        <f t="shared" si="262"/>
        <v>48355936.267176218</v>
      </c>
      <c r="I2413" s="53">
        <f t="shared" si="263"/>
        <v>134.95576120658816</v>
      </c>
      <c r="J2413" s="53">
        <f t="shared" si="264"/>
        <v>48838077.015999809</v>
      </c>
      <c r="K2413" s="53">
        <f t="shared" si="265"/>
        <v>361882.12032859604</v>
      </c>
      <c r="L2413" s="6"/>
    </row>
    <row r="2414" spans="1:12" ht="14.4">
      <c r="A2414" s="52" t="s">
        <v>41</v>
      </c>
      <c r="B2414" s="52" t="s">
        <v>3291</v>
      </c>
      <c r="C2414" s="52">
        <v>300</v>
      </c>
      <c r="D2414" s="52">
        <v>54.17</v>
      </c>
      <c r="E2414" s="52">
        <f t="shared" si="259"/>
        <v>121882499.99999999</v>
      </c>
      <c r="F2414" s="52">
        <f t="shared" si="260"/>
        <v>16251</v>
      </c>
      <c r="G2414" s="52">
        <f t="shared" si="261"/>
        <v>153.17500000000001</v>
      </c>
      <c r="H2414" s="53">
        <f t="shared" si="262"/>
        <v>48355936.267176218</v>
      </c>
      <c r="I2414" s="53">
        <f t="shared" si="263"/>
        <v>135.65681023223766</v>
      </c>
      <c r="J2414" s="53">
        <f t="shared" si="264"/>
        <v>48838077.015999809</v>
      </c>
      <c r="K2414" s="53">
        <f t="shared" si="265"/>
        <v>360011.98120751529</v>
      </c>
      <c r="L2414" s="6"/>
    </row>
    <row r="2415" spans="1:12" ht="14.4">
      <c r="A2415" s="52" t="s">
        <v>41</v>
      </c>
      <c r="B2415" s="52" t="s">
        <v>3292</v>
      </c>
      <c r="C2415" s="52">
        <v>300</v>
      </c>
      <c r="D2415" s="52">
        <v>56.52</v>
      </c>
      <c r="E2415" s="52">
        <f t="shared" si="259"/>
        <v>127170000</v>
      </c>
      <c r="F2415" s="52">
        <f t="shared" si="260"/>
        <v>16956</v>
      </c>
      <c r="G2415" s="52">
        <f t="shared" si="261"/>
        <v>153.17500000000001</v>
      </c>
      <c r="H2415" s="53">
        <f t="shared" si="262"/>
        <v>48355936.267176218</v>
      </c>
      <c r="I2415" s="53">
        <f t="shared" si="263"/>
        <v>136.30325872652691</v>
      </c>
      <c r="J2415" s="53">
        <f t="shared" si="264"/>
        <v>48838077.015999809</v>
      </c>
      <c r="K2415" s="53">
        <f t="shared" si="265"/>
        <v>358304.54438353865</v>
      </c>
      <c r="L2415" s="6"/>
    </row>
    <row r="2416" spans="1:12" ht="14.4">
      <c r="A2416" s="52" t="s">
        <v>41</v>
      </c>
      <c r="B2416" s="52" t="s">
        <v>3293</v>
      </c>
      <c r="C2416" s="52">
        <v>300</v>
      </c>
      <c r="D2416" s="52">
        <v>58.88</v>
      </c>
      <c r="E2416" s="52">
        <f t="shared" si="259"/>
        <v>132479999.99999999</v>
      </c>
      <c r="F2416" s="52">
        <f t="shared" si="260"/>
        <v>17664</v>
      </c>
      <c r="G2416" s="52">
        <f t="shared" si="261"/>
        <v>153.17500000000001</v>
      </c>
      <c r="H2416" s="53">
        <f t="shared" si="262"/>
        <v>48355936.267176218</v>
      </c>
      <c r="I2416" s="53">
        <f t="shared" si="263"/>
        <v>136.9061589681229</v>
      </c>
      <c r="J2416" s="53">
        <f t="shared" si="264"/>
        <v>48838077.015999809</v>
      </c>
      <c r="K2416" s="53">
        <f t="shared" si="265"/>
        <v>356726.66141609615</v>
      </c>
      <c r="L2416" s="6"/>
    </row>
    <row r="2417" spans="1:12" ht="14.4">
      <c r="A2417" s="52" t="s">
        <v>41</v>
      </c>
      <c r="B2417" s="52" t="s">
        <v>3294</v>
      </c>
      <c r="C2417" s="52">
        <v>300</v>
      </c>
      <c r="D2417" s="52">
        <v>61.23</v>
      </c>
      <c r="E2417" s="52">
        <f t="shared" si="259"/>
        <v>137767499.99999997</v>
      </c>
      <c r="F2417" s="52">
        <f t="shared" si="260"/>
        <v>18369</v>
      </c>
      <c r="G2417" s="52">
        <f t="shared" si="261"/>
        <v>153.17500000000001</v>
      </c>
      <c r="H2417" s="53">
        <f t="shared" si="262"/>
        <v>48355936.267176218</v>
      </c>
      <c r="I2417" s="53">
        <f t="shared" si="263"/>
        <v>137.4651606992918</v>
      </c>
      <c r="J2417" s="53">
        <f t="shared" si="264"/>
        <v>48838077.015999809</v>
      </c>
      <c r="K2417" s="53">
        <f t="shared" si="265"/>
        <v>355276.03334225336</v>
      </c>
      <c r="L2417" s="6"/>
    </row>
    <row r="2418" spans="1:12" ht="14.4">
      <c r="A2418" s="52" t="s">
        <v>41</v>
      </c>
      <c r="B2418" s="52" t="s">
        <v>3295</v>
      </c>
      <c r="C2418" s="52">
        <v>300</v>
      </c>
      <c r="D2418" s="52">
        <v>63.59</v>
      </c>
      <c r="E2418" s="52">
        <f t="shared" si="259"/>
        <v>143077500</v>
      </c>
      <c r="F2418" s="52">
        <f t="shared" si="260"/>
        <v>19077</v>
      </c>
      <c r="G2418" s="52">
        <f t="shared" si="261"/>
        <v>153.17500000000001</v>
      </c>
      <c r="H2418" s="53">
        <f t="shared" si="262"/>
        <v>48355936.267176218</v>
      </c>
      <c r="I2418" s="53">
        <f t="shared" si="263"/>
        <v>137.98917025239672</v>
      </c>
      <c r="J2418" s="53">
        <f t="shared" si="264"/>
        <v>48838077.015999809</v>
      </c>
      <c r="K2418" s="53">
        <f t="shared" si="265"/>
        <v>353926.88373058423</v>
      </c>
      <c r="L2418" s="6"/>
    </row>
    <row r="2419" spans="1:12" ht="14.4">
      <c r="A2419" s="52" t="s">
        <v>41</v>
      </c>
      <c r="B2419" s="52" t="s">
        <v>3296</v>
      </c>
      <c r="C2419" s="52">
        <v>300</v>
      </c>
      <c r="D2419" s="52">
        <v>65.94</v>
      </c>
      <c r="E2419" s="52">
        <f t="shared" si="259"/>
        <v>148364999.99999997</v>
      </c>
      <c r="F2419" s="52">
        <f t="shared" si="260"/>
        <v>19782</v>
      </c>
      <c r="G2419" s="52">
        <f t="shared" si="261"/>
        <v>153.17500000000001</v>
      </c>
      <c r="H2419" s="53">
        <f t="shared" si="262"/>
        <v>48355936.267176218</v>
      </c>
      <c r="I2419" s="53">
        <f t="shared" si="263"/>
        <v>138.47734071339519</v>
      </c>
      <c r="J2419" s="53">
        <f t="shared" si="264"/>
        <v>48838077.015999809</v>
      </c>
      <c r="K2419" s="53">
        <f t="shared" si="265"/>
        <v>352679.19476500753</v>
      </c>
      <c r="L2419" s="6"/>
    </row>
    <row r="2420" spans="1:12" ht="14.4">
      <c r="A2420" s="52" t="s">
        <v>41</v>
      </c>
      <c r="B2420" s="52" t="s">
        <v>3297</v>
      </c>
      <c r="C2420" s="52">
        <v>300</v>
      </c>
      <c r="D2420" s="52">
        <v>68.3</v>
      </c>
      <c r="E2420" s="52">
        <f t="shared" si="259"/>
        <v>153675000</v>
      </c>
      <c r="F2420" s="52">
        <f t="shared" si="260"/>
        <v>20490</v>
      </c>
      <c r="G2420" s="52">
        <f t="shared" si="261"/>
        <v>153.17500000000001</v>
      </c>
      <c r="H2420" s="53">
        <f t="shared" si="262"/>
        <v>48355936.267176218</v>
      </c>
      <c r="I2420" s="53">
        <f t="shared" si="263"/>
        <v>138.9369898095288</v>
      </c>
      <c r="J2420" s="53">
        <f t="shared" si="264"/>
        <v>48838077.015999809</v>
      </c>
      <c r="K2420" s="53">
        <f t="shared" si="265"/>
        <v>351512.41640511143</v>
      </c>
      <c r="L2420" s="6"/>
    </row>
    <row r="2421" spans="1:12" ht="14.4">
      <c r="A2421" s="52" t="s">
        <v>41</v>
      </c>
      <c r="B2421" s="52" t="s">
        <v>3298</v>
      </c>
      <c r="C2421" s="52">
        <v>300</v>
      </c>
      <c r="D2421" s="52">
        <v>70.650000000000006</v>
      </c>
      <c r="E2421" s="52">
        <f t="shared" si="259"/>
        <v>158962500</v>
      </c>
      <c r="F2421" s="52">
        <f t="shared" si="260"/>
        <v>21195</v>
      </c>
      <c r="G2421" s="52">
        <f t="shared" si="261"/>
        <v>153.17500000000001</v>
      </c>
      <c r="H2421" s="53">
        <f t="shared" si="262"/>
        <v>48355936.267176218</v>
      </c>
      <c r="I2421" s="53">
        <f t="shared" si="263"/>
        <v>139.36698667683606</v>
      </c>
      <c r="J2421" s="53">
        <f t="shared" si="264"/>
        <v>48838077.015999809</v>
      </c>
      <c r="K2421" s="53">
        <f t="shared" si="265"/>
        <v>350427.87521298329</v>
      </c>
      <c r="L2421" s="6"/>
    </row>
    <row r="2422" spans="1:12" ht="14.4">
      <c r="A2422" s="52" t="s">
        <v>41</v>
      </c>
      <c r="B2422" s="52" t="s">
        <v>3299</v>
      </c>
      <c r="C2422" s="52">
        <v>300</v>
      </c>
      <c r="D2422" s="52">
        <v>73</v>
      </c>
      <c r="E2422" s="52">
        <f t="shared" si="259"/>
        <v>164250000</v>
      </c>
      <c r="F2422" s="52">
        <f t="shared" si="260"/>
        <v>21900</v>
      </c>
      <c r="G2422" s="52">
        <f t="shared" si="261"/>
        <v>153.17500000000001</v>
      </c>
      <c r="H2422" s="53">
        <f t="shared" si="262"/>
        <v>48355936.267176218</v>
      </c>
      <c r="I2422" s="53">
        <f t="shared" si="263"/>
        <v>139.77177257919547</v>
      </c>
      <c r="J2422" s="53">
        <f t="shared" si="264"/>
        <v>48838077.015999809</v>
      </c>
      <c r="K2422" s="53">
        <f t="shared" si="265"/>
        <v>349413.0189150165</v>
      </c>
      <c r="L2422" s="6"/>
    </row>
    <row r="2423" spans="1:12" ht="14.4">
      <c r="A2423" s="52" t="s">
        <v>41</v>
      </c>
      <c r="B2423" s="52" t="s">
        <v>3300</v>
      </c>
      <c r="C2423" s="52">
        <v>300</v>
      </c>
      <c r="D2423" s="52">
        <v>75.36</v>
      </c>
      <c r="E2423" s="52">
        <f t="shared" si="259"/>
        <v>169559999.99999997</v>
      </c>
      <c r="F2423" s="52">
        <f t="shared" si="260"/>
        <v>22608</v>
      </c>
      <c r="G2423" s="52">
        <f t="shared" si="261"/>
        <v>153.17500000000001</v>
      </c>
      <c r="H2423" s="53">
        <f t="shared" si="262"/>
        <v>48355936.267176218</v>
      </c>
      <c r="I2423" s="53">
        <f t="shared" si="263"/>
        <v>140.15507949461511</v>
      </c>
      <c r="J2423" s="53">
        <f t="shared" si="264"/>
        <v>48838077.015999809</v>
      </c>
      <c r="K2423" s="53">
        <f t="shared" si="265"/>
        <v>348457.41725597763</v>
      </c>
      <c r="L2423" s="6"/>
    </row>
    <row r="2424" spans="1:12" ht="14.4">
      <c r="A2424" s="52" t="s">
        <v>41</v>
      </c>
      <c r="B2424" s="52" t="s">
        <v>3301</v>
      </c>
      <c r="C2424" s="52">
        <v>300</v>
      </c>
      <c r="D2424" s="52">
        <v>77.72</v>
      </c>
      <c r="E2424" s="52">
        <f t="shared" si="259"/>
        <v>174870000</v>
      </c>
      <c r="F2424" s="52">
        <f t="shared" si="260"/>
        <v>23316</v>
      </c>
      <c r="G2424" s="52">
        <f t="shared" si="261"/>
        <v>153.17500000000001</v>
      </c>
      <c r="H2424" s="53">
        <f t="shared" si="262"/>
        <v>48355936.267176218</v>
      </c>
      <c r="I2424" s="53">
        <f t="shared" si="263"/>
        <v>140.51707225118591</v>
      </c>
      <c r="J2424" s="53">
        <f t="shared" si="264"/>
        <v>48838077.015999809</v>
      </c>
      <c r="K2424" s="53">
        <f t="shared" si="265"/>
        <v>347559.73942225112</v>
      </c>
      <c r="L2424" s="6"/>
    </row>
    <row r="2425" spans="1:12" ht="14.4">
      <c r="A2425" s="52" t="s">
        <v>41</v>
      </c>
      <c r="B2425" s="52" t="s">
        <v>3302</v>
      </c>
      <c r="C2425" s="52">
        <v>300</v>
      </c>
      <c r="D2425" s="52">
        <v>80.069999999999993</v>
      </c>
      <c r="E2425" s="52">
        <f t="shared" si="259"/>
        <v>180157499.99999997</v>
      </c>
      <c r="F2425" s="52">
        <f t="shared" si="260"/>
        <v>24020.999999999996</v>
      </c>
      <c r="G2425" s="52">
        <f t="shared" si="261"/>
        <v>153.17500000000001</v>
      </c>
      <c r="H2425" s="53">
        <f t="shared" si="262"/>
        <v>48355936.267176218</v>
      </c>
      <c r="I2425" s="53">
        <f t="shared" si="263"/>
        <v>140.85806875348086</v>
      </c>
      <c r="J2425" s="53">
        <f t="shared" si="264"/>
        <v>48838077.015999809</v>
      </c>
      <c r="K2425" s="53">
        <f t="shared" si="265"/>
        <v>346718.34881871421</v>
      </c>
      <c r="L2425" s="6"/>
    </row>
    <row r="2426" spans="1:12" ht="14.4">
      <c r="A2426" s="52" t="s">
        <v>41</v>
      </c>
      <c r="B2426" s="52" t="s">
        <v>3303</v>
      </c>
      <c r="C2426" s="52">
        <v>300</v>
      </c>
      <c r="D2426" s="52">
        <v>82.42</v>
      </c>
      <c r="E2426" s="52">
        <f t="shared" si="259"/>
        <v>185445000</v>
      </c>
      <c r="F2426" s="52">
        <f t="shared" si="260"/>
        <v>24726</v>
      </c>
      <c r="G2426" s="52">
        <f t="shared" si="261"/>
        <v>153.17500000000001</v>
      </c>
      <c r="H2426" s="53">
        <f t="shared" si="262"/>
        <v>48355936.267176218</v>
      </c>
      <c r="I2426" s="53">
        <f t="shared" si="263"/>
        <v>141.1811747577114</v>
      </c>
      <c r="J2426" s="53">
        <f t="shared" si="264"/>
        <v>48838077.015999809</v>
      </c>
      <c r="K2426" s="53">
        <f t="shared" si="265"/>
        <v>345924.8522319881</v>
      </c>
      <c r="L2426" s="6"/>
    </row>
    <row r="2427" spans="1:12" ht="14.4">
      <c r="A2427" s="52" t="s">
        <v>41</v>
      </c>
      <c r="B2427" s="52" t="s">
        <v>3304</v>
      </c>
      <c r="C2427" s="52">
        <v>300</v>
      </c>
      <c r="D2427" s="52">
        <v>84.78</v>
      </c>
      <c r="E2427" s="52">
        <f t="shared" si="259"/>
        <v>190755000</v>
      </c>
      <c r="F2427" s="52">
        <f t="shared" si="260"/>
        <v>25434</v>
      </c>
      <c r="G2427" s="52">
        <f t="shared" si="261"/>
        <v>153.17500000000001</v>
      </c>
      <c r="H2427" s="53">
        <f t="shared" si="262"/>
        <v>48355936.267176218</v>
      </c>
      <c r="I2427" s="53">
        <f t="shared" si="263"/>
        <v>141.4890333606408</v>
      </c>
      <c r="J2427" s="53">
        <f t="shared" si="264"/>
        <v>48838077.015999809</v>
      </c>
      <c r="K2427" s="53">
        <f t="shared" si="265"/>
        <v>345172.17240092834</v>
      </c>
      <c r="L2427" s="6"/>
    </row>
    <row r="2428" spans="1:12" ht="14.4">
      <c r="A2428" s="52" t="s">
        <v>41</v>
      </c>
      <c r="B2428" s="52" t="s">
        <v>3305</v>
      </c>
      <c r="C2428" s="52">
        <v>300</v>
      </c>
      <c r="D2428" s="52">
        <v>87.14</v>
      </c>
      <c r="E2428" s="52">
        <f t="shared" si="259"/>
        <v>196065000</v>
      </c>
      <c r="F2428" s="52">
        <f t="shared" si="260"/>
        <v>26142</v>
      </c>
      <c r="G2428" s="52">
        <f t="shared" si="261"/>
        <v>153.17500000000001</v>
      </c>
      <c r="H2428" s="53">
        <f t="shared" si="262"/>
        <v>48355936.267176218</v>
      </c>
      <c r="I2428" s="53">
        <f t="shared" si="263"/>
        <v>141.78148319179715</v>
      </c>
      <c r="J2428" s="53">
        <f t="shared" si="264"/>
        <v>48838077.015999809</v>
      </c>
      <c r="K2428" s="53">
        <f t="shared" si="265"/>
        <v>344460.19266093674</v>
      </c>
      <c r="L2428" s="6"/>
    </row>
    <row r="2429" spans="1:12" ht="14.4">
      <c r="A2429" s="52" t="s">
        <v>41</v>
      </c>
      <c r="B2429" s="52" t="s">
        <v>3306</v>
      </c>
      <c r="C2429" s="52">
        <v>300</v>
      </c>
      <c r="D2429" s="52">
        <v>89.49</v>
      </c>
      <c r="E2429" s="52">
        <f t="shared" si="259"/>
        <v>201352500</v>
      </c>
      <c r="F2429" s="52">
        <f t="shared" si="260"/>
        <v>26847</v>
      </c>
      <c r="G2429" s="52">
        <f t="shared" si="261"/>
        <v>153.17500000000001</v>
      </c>
      <c r="H2429" s="53">
        <f t="shared" si="262"/>
        <v>48355936.267176218</v>
      </c>
      <c r="I2429" s="53">
        <f t="shared" si="263"/>
        <v>142.05850282758837</v>
      </c>
      <c r="J2429" s="53">
        <f t="shared" si="264"/>
        <v>48838077.015999809</v>
      </c>
      <c r="K2429" s="53">
        <f t="shared" si="265"/>
        <v>343788.48181493889</v>
      </c>
      <c r="L2429" s="6"/>
    </row>
    <row r="2430" spans="1:12" ht="14.4">
      <c r="A2430" s="52" t="s">
        <v>41</v>
      </c>
      <c r="B2430" s="52" t="s">
        <v>3307</v>
      </c>
      <c r="C2430" s="52">
        <v>300</v>
      </c>
      <c r="D2430" s="52">
        <v>91.85</v>
      </c>
      <c r="E2430" s="52">
        <f t="shared" si="259"/>
        <v>206662499.99999997</v>
      </c>
      <c r="F2430" s="52">
        <f t="shared" si="260"/>
        <v>27555</v>
      </c>
      <c r="G2430" s="52">
        <f t="shared" si="261"/>
        <v>153.17500000000001</v>
      </c>
      <c r="H2430" s="53">
        <f t="shared" si="262"/>
        <v>48355936.267176218</v>
      </c>
      <c r="I2430" s="53">
        <f t="shared" si="263"/>
        <v>142.32346749950918</v>
      </c>
      <c r="J2430" s="53">
        <f t="shared" si="264"/>
        <v>48838077.015999809</v>
      </c>
      <c r="K2430" s="53">
        <f t="shared" si="265"/>
        <v>343148.44820772955</v>
      </c>
      <c r="L2430" s="6"/>
    </row>
    <row r="2431" spans="1:12" ht="14.4">
      <c r="A2431" s="52" t="s">
        <v>41</v>
      </c>
      <c r="B2431" s="52" t="s">
        <v>3308</v>
      </c>
      <c r="C2431" s="52">
        <v>300</v>
      </c>
      <c r="D2431" s="52">
        <v>94.2</v>
      </c>
      <c r="E2431" s="52">
        <f t="shared" si="259"/>
        <v>211950000</v>
      </c>
      <c r="F2431" s="52">
        <f t="shared" si="260"/>
        <v>28260</v>
      </c>
      <c r="G2431" s="52">
        <f t="shared" si="261"/>
        <v>153.17500000000001</v>
      </c>
      <c r="H2431" s="53">
        <f t="shared" si="262"/>
        <v>48355936.267176218</v>
      </c>
      <c r="I2431" s="53">
        <f t="shared" si="263"/>
        <v>142.5750495799181</v>
      </c>
      <c r="J2431" s="53">
        <f t="shared" si="264"/>
        <v>48838077.015999809</v>
      </c>
      <c r="K2431" s="53">
        <f t="shared" si="265"/>
        <v>342542.9425407594</v>
      </c>
      <c r="L2431" s="6"/>
    </row>
    <row r="2432" spans="1:12" ht="14.4">
      <c r="A2432" s="52" t="s">
        <v>41</v>
      </c>
      <c r="B2432" s="52" t="s">
        <v>3309</v>
      </c>
      <c r="C2432" s="52">
        <v>300</v>
      </c>
      <c r="D2432" s="52">
        <v>96.56</v>
      </c>
      <c r="E2432" s="52">
        <f t="shared" si="259"/>
        <v>217260000</v>
      </c>
      <c r="F2432" s="52">
        <f t="shared" si="260"/>
        <v>28968</v>
      </c>
      <c r="G2432" s="52">
        <f t="shared" si="261"/>
        <v>153.17500000000001</v>
      </c>
      <c r="H2432" s="53">
        <f t="shared" si="262"/>
        <v>48355936.267176218</v>
      </c>
      <c r="I2432" s="53">
        <f t="shared" si="263"/>
        <v>142.81622940977792</v>
      </c>
      <c r="J2432" s="53">
        <f t="shared" si="264"/>
        <v>48838077.015999809</v>
      </c>
      <c r="K2432" s="53">
        <f t="shared" si="265"/>
        <v>341964.47573104815</v>
      </c>
      <c r="L2432" s="6"/>
    </row>
    <row r="2433" spans="1:12" ht="14.4">
      <c r="A2433" s="52" t="s">
        <v>41</v>
      </c>
      <c r="B2433" s="52" t="s">
        <v>3310</v>
      </c>
      <c r="C2433" s="52">
        <v>300</v>
      </c>
      <c r="D2433" s="52">
        <v>98.91</v>
      </c>
      <c r="E2433" s="52">
        <f t="shared" si="259"/>
        <v>222547500</v>
      </c>
      <c r="F2433" s="52">
        <f t="shared" si="260"/>
        <v>29673</v>
      </c>
      <c r="G2433" s="52">
        <f t="shared" si="261"/>
        <v>153.17500000000001</v>
      </c>
      <c r="H2433" s="53">
        <f t="shared" si="262"/>
        <v>48355936.267176218</v>
      </c>
      <c r="I2433" s="53">
        <f t="shared" si="263"/>
        <v>143.04572346370742</v>
      </c>
      <c r="J2433" s="53">
        <f t="shared" si="264"/>
        <v>48838077.015999809</v>
      </c>
      <c r="K2433" s="53">
        <f t="shared" si="265"/>
        <v>341415.84825771232</v>
      </c>
      <c r="L2433" s="6"/>
    </row>
    <row r="2434" spans="1:12" ht="14.4">
      <c r="A2434" s="52" t="s">
        <v>41</v>
      </c>
      <c r="B2434" s="52" t="s">
        <v>3311</v>
      </c>
      <c r="C2434" s="52">
        <v>300</v>
      </c>
      <c r="D2434" s="52">
        <v>101.3</v>
      </c>
      <c r="E2434" s="52">
        <f t="shared" si="259"/>
        <v>227925000</v>
      </c>
      <c r="F2434" s="52">
        <f t="shared" si="260"/>
        <v>30390</v>
      </c>
      <c r="G2434" s="52">
        <f t="shared" si="261"/>
        <v>153.17500000000001</v>
      </c>
      <c r="H2434" s="53">
        <f t="shared" si="262"/>
        <v>48355936.267176218</v>
      </c>
      <c r="I2434" s="53">
        <f t="shared" si="263"/>
        <v>143.26892384071115</v>
      </c>
      <c r="J2434" s="53">
        <f t="shared" si="264"/>
        <v>48838077.015999809</v>
      </c>
      <c r="K2434" s="53">
        <f t="shared" si="265"/>
        <v>340883.9524075634</v>
      </c>
      <c r="L2434" s="6"/>
    </row>
    <row r="2435" spans="1:12" ht="14.4">
      <c r="A2435" s="52" t="s">
        <v>41</v>
      </c>
      <c r="B2435" s="52" t="s">
        <v>3312</v>
      </c>
      <c r="C2435" s="52">
        <v>300</v>
      </c>
      <c r="D2435" s="52">
        <v>103.6</v>
      </c>
      <c r="E2435" s="52">
        <f t="shared" ref="E2435:E2498" si="266">(1/12)*D2435*(C2435)^3</f>
        <v>233100000</v>
      </c>
      <c r="F2435" s="52">
        <f t="shared" ref="F2435:F2498" si="267">(C2435*D2435)</f>
        <v>31080</v>
      </c>
      <c r="G2435" s="52">
        <f t="shared" ref="G2435:G2498" si="268">($O$5+C2435)/2</f>
        <v>153.17500000000001</v>
      </c>
      <c r="H2435" s="53">
        <f t="shared" ref="H2435:H2498" si="269">$R$5+$P$5*(G2435-$I$2)^2</f>
        <v>48355936.267176218</v>
      </c>
      <c r="I2435" s="53">
        <f t="shared" ref="I2435:I2498" si="270">($P$5*$Q$5+F2435*G2435)/(F2435+$P$5)</f>
        <v>143.47462417230653</v>
      </c>
      <c r="J2435" s="53">
        <f t="shared" ref="J2435:J2498" si="271">SUM($S$5+H2435)</f>
        <v>48838077.015999809</v>
      </c>
      <c r="K2435" s="53">
        <f t="shared" ref="K2435:K2498" si="272">J2435/I2435</f>
        <v>340395.22527236235</v>
      </c>
      <c r="L2435" s="6"/>
    </row>
    <row r="2436" spans="1:12" ht="14.4">
      <c r="A2436" s="52" t="s">
        <v>41</v>
      </c>
      <c r="B2436" s="52" t="s">
        <v>3313</v>
      </c>
      <c r="C2436" s="52">
        <v>300</v>
      </c>
      <c r="D2436" s="52">
        <v>106</v>
      </c>
      <c r="E2436" s="52">
        <f t="shared" si="266"/>
        <v>238499999.99999997</v>
      </c>
      <c r="F2436" s="52">
        <f t="shared" si="267"/>
        <v>31800</v>
      </c>
      <c r="G2436" s="52">
        <f t="shared" si="268"/>
        <v>153.17500000000001</v>
      </c>
      <c r="H2436" s="53">
        <f t="shared" si="269"/>
        <v>48355936.267176218</v>
      </c>
      <c r="I2436" s="53">
        <f t="shared" si="270"/>
        <v>143.6803531884168</v>
      </c>
      <c r="J2436" s="53">
        <f t="shared" si="271"/>
        <v>48838077.015999809</v>
      </c>
      <c r="K2436" s="53">
        <f t="shared" si="272"/>
        <v>339907.82965264196</v>
      </c>
      <c r="L2436" s="6"/>
    </row>
    <row r="2437" spans="1:12" ht="14.4">
      <c r="A2437" s="52" t="s">
        <v>41</v>
      </c>
      <c r="B2437" s="52" t="s">
        <v>3314</v>
      </c>
      <c r="C2437" s="52">
        <v>310</v>
      </c>
      <c r="D2437" s="52">
        <v>2.4340000000000002</v>
      </c>
      <c r="E2437" s="52">
        <f t="shared" si="266"/>
        <v>6042607.833333333</v>
      </c>
      <c r="F2437" s="52">
        <f t="shared" si="267"/>
        <v>754.54000000000008</v>
      </c>
      <c r="G2437" s="52">
        <f t="shared" si="268"/>
        <v>158.17500000000001</v>
      </c>
      <c r="H2437" s="53">
        <f t="shared" si="269"/>
        <v>51632945.567942366</v>
      </c>
      <c r="I2437" s="53">
        <f t="shared" si="270"/>
        <v>43.456296108806981</v>
      </c>
      <c r="J2437" s="53">
        <f t="shared" si="271"/>
        <v>52115086.316765957</v>
      </c>
      <c r="K2437" s="53">
        <f t="shared" si="272"/>
        <v>1199252.835222746</v>
      </c>
      <c r="L2437" s="6"/>
    </row>
    <row r="2438" spans="1:12" ht="14.4">
      <c r="A2438" s="52" t="s">
        <v>41</v>
      </c>
      <c r="B2438" s="52" t="s">
        <v>3315</v>
      </c>
      <c r="C2438" s="52">
        <v>310</v>
      </c>
      <c r="D2438" s="52">
        <v>4.867</v>
      </c>
      <c r="E2438" s="52">
        <f t="shared" si="266"/>
        <v>12082733.083333332</v>
      </c>
      <c r="F2438" s="52">
        <f t="shared" si="267"/>
        <v>1508.77</v>
      </c>
      <c r="G2438" s="52">
        <f t="shared" si="268"/>
        <v>158.17500000000001</v>
      </c>
      <c r="H2438" s="53">
        <f t="shared" si="269"/>
        <v>51632945.567942366</v>
      </c>
      <c r="I2438" s="53">
        <f t="shared" si="270"/>
        <v>67.111971957534166</v>
      </c>
      <c r="J2438" s="53">
        <f t="shared" si="271"/>
        <v>52115086.316765957</v>
      </c>
      <c r="K2438" s="53">
        <f t="shared" si="272"/>
        <v>776539.3386107377</v>
      </c>
      <c r="L2438" s="6"/>
    </row>
    <row r="2439" spans="1:12" ht="14.4">
      <c r="A2439" s="52" t="s">
        <v>41</v>
      </c>
      <c r="B2439" s="52" t="s">
        <v>3316</v>
      </c>
      <c r="C2439" s="52">
        <v>310</v>
      </c>
      <c r="D2439" s="52">
        <v>7.3</v>
      </c>
      <c r="E2439" s="52">
        <f t="shared" si="266"/>
        <v>18122858.333333332</v>
      </c>
      <c r="F2439" s="52">
        <f t="shared" si="267"/>
        <v>2263</v>
      </c>
      <c r="G2439" s="52">
        <f t="shared" si="268"/>
        <v>158.17500000000001</v>
      </c>
      <c r="H2439" s="53">
        <f t="shared" si="269"/>
        <v>51632945.567942366</v>
      </c>
      <c r="I2439" s="53">
        <f t="shared" si="270"/>
        <v>82.679575420147287</v>
      </c>
      <c r="J2439" s="53">
        <f t="shared" si="271"/>
        <v>52115086.316765957</v>
      </c>
      <c r="K2439" s="53">
        <f t="shared" si="272"/>
        <v>630326.00315055076</v>
      </c>
      <c r="L2439" s="6"/>
    </row>
    <row r="2440" spans="1:12" ht="14.4">
      <c r="A2440" s="52" t="s">
        <v>41</v>
      </c>
      <c r="B2440" s="52" t="s">
        <v>3317</v>
      </c>
      <c r="C2440" s="52">
        <v>310</v>
      </c>
      <c r="D2440" s="52">
        <v>9.734</v>
      </c>
      <c r="E2440" s="52">
        <f t="shared" si="266"/>
        <v>24165466.166666664</v>
      </c>
      <c r="F2440" s="52">
        <f t="shared" si="267"/>
        <v>3017.54</v>
      </c>
      <c r="G2440" s="52">
        <f t="shared" si="268"/>
        <v>158.17500000000001</v>
      </c>
      <c r="H2440" s="53">
        <f t="shared" si="269"/>
        <v>51632945.567942366</v>
      </c>
      <c r="I2440" s="53">
        <f t="shared" si="270"/>
        <v>93.705444125627366</v>
      </c>
      <c r="J2440" s="53">
        <f t="shared" si="271"/>
        <v>52115086.316765957</v>
      </c>
      <c r="K2440" s="53">
        <f t="shared" si="272"/>
        <v>556158.57544943946</v>
      </c>
      <c r="L2440" s="6"/>
    </row>
    <row r="2441" spans="1:12" ht="14.4">
      <c r="A2441" s="52" t="s">
        <v>41</v>
      </c>
      <c r="B2441" s="52" t="s">
        <v>3318</v>
      </c>
      <c r="C2441" s="52">
        <v>310</v>
      </c>
      <c r="D2441" s="52">
        <v>12.17</v>
      </c>
      <c r="E2441" s="52">
        <f t="shared" si="266"/>
        <v>30213039.166666668</v>
      </c>
      <c r="F2441" s="52">
        <f t="shared" si="267"/>
        <v>3772.7</v>
      </c>
      <c r="G2441" s="52">
        <f t="shared" si="268"/>
        <v>158.17500000000001</v>
      </c>
      <c r="H2441" s="53">
        <f t="shared" si="269"/>
        <v>51632945.567942366</v>
      </c>
      <c r="I2441" s="53">
        <f t="shared" si="270"/>
        <v>101.92703249022313</v>
      </c>
      <c r="J2441" s="53">
        <f t="shared" si="271"/>
        <v>52115086.316765957</v>
      </c>
      <c r="K2441" s="53">
        <f t="shared" si="272"/>
        <v>511297.98487721942</v>
      </c>
      <c r="L2441" s="6"/>
    </row>
    <row r="2442" spans="1:12" ht="14.4">
      <c r="A2442" s="52" t="s">
        <v>41</v>
      </c>
      <c r="B2442" s="52" t="s">
        <v>3319</v>
      </c>
      <c r="C2442" s="52">
        <v>310</v>
      </c>
      <c r="D2442" s="52">
        <v>14.6</v>
      </c>
      <c r="E2442" s="52">
        <f t="shared" si="266"/>
        <v>36245716.666666664</v>
      </c>
      <c r="F2442" s="52">
        <f t="shared" si="267"/>
        <v>4526</v>
      </c>
      <c r="G2442" s="52">
        <f t="shared" si="268"/>
        <v>158.17500000000001</v>
      </c>
      <c r="H2442" s="53">
        <f t="shared" si="269"/>
        <v>51632945.567942366</v>
      </c>
      <c r="I2442" s="53">
        <f t="shared" si="270"/>
        <v>108.2749467114371</v>
      </c>
      <c r="J2442" s="53">
        <f t="shared" si="271"/>
        <v>52115086.316765957</v>
      </c>
      <c r="K2442" s="53">
        <f t="shared" si="272"/>
        <v>481321.74523860589</v>
      </c>
      <c r="L2442" s="6"/>
    </row>
    <row r="2443" spans="1:12" ht="14.4">
      <c r="A2443" s="52" t="s">
        <v>41</v>
      </c>
      <c r="B2443" s="52" t="s">
        <v>3320</v>
      </c>
      <c r="C2443" s="52">
        <v>310</v>
      </c>
      <c r="D2443" s="52">
        <v>17.03</v>
      </c>
      <c r="E2443" s="52">
        <f t="shared" si="266"/>
        <v>42278394.166666664</v>
      </c>
      <c r="F2443" s="52">
        <f t="shared" si="267"/>
        <v>5279.3</v>
      </c>
      <c r="G2443" s="52">
        <f t="shared" si="268"/>
        <v>158.17500000000001</v>
      </c>
      <c r="H2443" s="53">
        <f t="shared" si="269"/>
        <v>51632945.567942366</v>
      </c>
      <c r="I2443" s="53">
        <f t="shared" si="270"/>
        <v>113.33536361348028</v>
      </c>
      <c r="J2443" s="53">
        <f t="shared" si="271"/>
        <v>52115086.316765957</v>
      </c>
      <c r="K2443" s="53">
        <f t="shared" si="272"/>
        <v>459830.75939562527</v>
      </c>
      <c r="L2443" s="6"/>
    </row>
    <row r="2444" spans="1:12" ht="14.4">
      <c r="A2444" s="52" t="s">
        <v>41</v>
      </c>
      <c r="B2444" s="52" t="s">
        <v>3321</v>
      </c>
      <c r="C2444" s="52">
        <v>310</v>
      </c>
      <c r="D2444" s="52">
        <v>19.47</v>
      </c>
      <c r="E2444" s="52">
        <f t="shared" si="266"/>
        <v>48335897.499999993</v>
      </c>
      <c r="F2444" s="52">
        <f t="shared" si="267"/>
        <v>6035.7</v>
      </c>
      <c r="G2444" s="52">
        <f t="shared" si="268"/>
        <v>158.17500000000001</v>
      </c>
      <c r="H2444" s="53">
        <f t="shared" si="269"/>
        <v>51632945.567942366</v>
      </c>
      <c r="I2444" s="53">
        <f t="shared" si="270"/>
        <v>117.47933710046209</v>
      </c>
      <c r="J2444" s="53">
        <f t="shared" si="271"/>
        <v>52115086.316765957</v>
      </c>
      <c r="K2444" s="53">
        <f t="shared" si="272"/>
        <v>443610.6604193715</v>
      </c>
      <c r="L2444" s="6"/>
    </row>
    <row r="2445" spans="1:12" ht="14.4">
      <c r="A2445" s="52" t="s">
        <v>41</v>
      </c>
      <c r="B2445" s="52" t="s">
        <v>3322</v>
      </c>
      <c r="C2445" s="52">
        <v>310</v>
      </c>
      <c r="D2445" s="52">
        <v>21.9</v>
      </c>
      <c r="E2445" s="52">
        <f t="shared" si="266"/>
        <v>54368574.999999993</v>
      </c>
      <c r="F2445" s="52">
        <f t="shared" si="267"/>
        <v>6789</v>
      </c>
      <c r="G2445" s="52">
        <f t="shared" si="268"/>
        <v>158.17500000000001</v>
      </c>
      <c r="H2445" s="53">
        <f t="shared" si="269"/>
        <v>51632945.567942366</v>
      </c>
      <c r="I2445" s="53">
        <f t="shared" si="270"/>
        <v>120.90923631584322</v>
      </c>
      <c r="J2445" s="53">
        <f t="shared" si="271"/>
        <v>52115086.316765957</v>
      </c>
      <c r="K2445" s="53">
        <f t="shared" si="272"/>
        <v>431026.51132978091</v>
      </c>
      <c r="L2445" s="6"/>
    </row>
    <row r="2446" spans="1:12" ht="14.4">
      <c r="A2446" s="52" t="s">
        <v>41</v>
      </c>
      <c r="B2446" s="52" t="s">
        <v>3323</v>
      </c>
      <c r="C2446" s="52">
        <v>310</v>
      </c>
      <c r="D2446" s="52">
        <v>24.34</v>
      </c>
      <c r="E2446" s="52">
        <f t="shared" si="266"/>
        <v>60426078.333333336</v>
      </c>
      <c r="F2446" s="52">
        <f t="shared" si="267"/>
        <v>7545.4</v>
      </c>
      <c r="G2446" s="52">
        <f t="shared" si="268"/>
        <v>158.17500000000001</v>
      </c>
      <c r="H2446" s="53">
        <f t="shared" si="269"/>
        <v>51632945.567942366</v>
      </c>
      <c r="I2446" s="53">
        <f t="shared" si="270"/>
        <v>123.81691081168452</v>
      </c>
      <c r="J2446" s="53">
        <f t="shared" si="271"/>
        <v>52115086.316765957</v>
      </c>
      <c r="K2446" s="53">
        <f t="shared" si="272"/>
        <v>420904.43038131337</v>
      </c>
      <c r="L2446" s="6"/>
    </row>
    <row r="2447" spans="1:12" ht="14.4">
      <c r="A2447" s="52" t="s">
        <v>41</v>
      </c>
      <c r="B2447" s="52" t="s">
        <v>3324</v>
      </c>
      <c r="C2447" s="52">
        <v>310</v>
      </c>
      <c r="D2447" s="52">
        <v>26.77</v>
      </c>
      <c r="E2447" s="52">
        <f t="shared" si="266"/>
        <v>66458755.833333321</v>
      </c>
      <c r="F2447" s="52">
        <f t="shared" si="267"/>
        <v>8298.7000000000007</v>
      </c>
      <c r="G2447" s="52">
        <f t="shared" si="268"/>
        <v>158.17500000000001</v>
      </c>
      <c r="H2447" s="53">
        <f t="shared" si="269"/>
        <v>51632945.567942366</v>
      </c>
      <c r="I2447" s="53">
        <f t="shared" si="270"/>
        <v>126.29422494199129</v>
      </c>
      <c r="J2447" s="53">
        <f t="shared" si="271"/>
        <v>52115086.316765957</v>
      </c>
      <c r="K2447" s="53">
        <f t="shared" si="272"/>
        <v>412648.21365112416</v>
      </c>
      <c r="L2447" s="6"/>
    </row>
    <row r="2448" spans="1:12" ht="14.4">
      <c r="A2448" s="52" t="s">
        <v>41</v>
      </c>
      <c r="B2448" s="52" t="s">
        <v>3325</v>
      </c>
      <c r="C2448" s="52">
        <v>310</v>
      </c>
      <c r="D2448" s="52">
        <v>29.2</v>
      </c>
      <c r="E2448" s="52">
        <f t="shared" si="266"/>
        <v>72491433.333333328</v>
      </c>
      <c r="F2448" s="52">
        <f t="shared" si="267"/>
        <v>9052</v>
      </c>
      <c r="G2448" s="52">
        <f t="shared" si="268"/>
        <v>158.17500000000001</v>
      </c>
      <c r="H2448" s="53">
        <f t="shared" si="269"/>
        <v>51632945.567942366</v>
      </c>
      <c r="I2448" s="53">
        <f t="shared" si="270"/>
        <v>128.43832239772371</v>
      </c>
      <c r="J2448" s="53">
        <f t="shared" si="271"/>
        <v>52115086.316765957</v>
      </c>
      <c r="K2448" s="53">
        <f t="shared" si="272"/>
        <v>405759.63111216709</v>
      </c>
      <c r="L2448" s="6"/>
    </row>
    <row r="2449" spans="1:12" ht="14.4">
      <c r="A2449" s="52" t="s">
        <v>41</v>
      </c>
      <c r="B2449" s="52" t="s">
        <v>3326</v>
      </c>
      <c r="C2449" s="52">
        <v>310</v>
      </c>
      <c r="D2449" s="52">
        <v>31.63</v>
      </c>
      <c r="E2449" s="52">
        <f t="shared" si="266"/>
        <v>78524110.833333328</v>
      </c>
      <c r="F2449" s="52">
        <f t="shared" si="267"/>
        <v>9805.2999999999993</v>
      </c>
      <c r="G2449" s="52">
        <f t="shared" si="268"/>
        <v>158.17500000000001</v>
      </c>
      <c r="H2449" s="53">
        <f t="shared" si="269"/>
        <v>51632945.567942366</v>
      </c>
      <c r="I2449" s="53">
        <f t="shared" si="270"/>
        <v>130.3121967160838</v>
      </c>
      <c r="J2449" s="53">
        <f t="shared" si="271"/>
        <v>52115086.316765957</v>
      </c>
      <c r="K2449" s="53">
        <f t="shared" si="272"/>
        <v>399924.85454228893</v>
      </c>
      <c r="L2449" s="6"/>
    </row>
    <row r="2450" spans="1:12" ht="14.4">
      <c r="A2450" s="52" t="s">
        <v>41</v>
      </c>
      <c r="B2450" s="52" t="s">
        <v>3327</v>
      </c>
      <c r="C2450" s="52">
        <v>310</v>
      </c>
      <c r="D2450" s="52">
        <v>34.07</v>
      </c>
      <c r="E2450" s="52">
        <f t="shared" si="266"/>
        <v>84581614.166666657</v>
      </c>
      <c r="F2450" s="52">
        <f t="shared" si="267"/>
        <v>10561.7</v>
      </c>
      <c r="G2450" s="52">
        <f t="shared" si="268"/>
        <v>158.17500000000001</v>
      </c>
      <c r="H2450" s="53">
        <f t="shared" si="269"/>
        <v>51632945.567942366</v>
      </c>
      <c r="I2450" s="53">
        <f t="shared" si="270"/>
        <v>131.97029705654094</v>
      </c>
      <c r="J2450" s="53">
        <f t="shared" si="271"/>
        <v>52115086.316765957</v>
      </c>
      <c r="K2450" s="53">
        <f t="shared" si="272"/>
        <v>394900.12130864518</v>
      </c>
      <c r="L2450" s="6"/>
    </row>
    <row r="2451" spans="1:12" ht="14.4">
      <c r="A2451" s="52" t="s">
        <v>41</v>
      </c>
      <c r="B2451" s="52" t="s">
        <v>3328</v>
      </c>
      <c r="C2451" s="52">
        <v>310</v>
      </c>
      <c r="D2451" s="52">
        <v>36.5</v>
      </c>
      <c r="E2451" s="52">
        <f t="shared" si="266"/>
        <v>90614291.666666657</v>
      </c>
      <c r="F2451" s="52">
        <f t="shared" si="267"/>
        <v>11315</v>
      </c>
      <c r="G2451" s="52">
        <f t="shared" si="268"/>
        <v>158.17500000000001</v>
      </c>
      <c r="H2451" s="53">
        <f t="shared" si="269"/>
        <v>51632945.567942366</v>
      </c>
      <c r="I2451" s="53">
        <f t="shared" si="270"/>
        <v>133.43644174907863</v>
      </c>
      <c r="J2451" s="53">
        <f t="shared" si="271"/>
        <v>52115086.316765957</v>
      </c>
      <c r="K2451" s="53">
        <f t="shared" si="272"/>
        <v>390561.12133719883</v>
      </c>
      <c r="L2451" s="6"/>
    </row>
    <row r="2452" spans="1:12" ht="14.4">
      <c r="A2452" s="52" t="s">
        <v>41</v>
      </c>
      <c r="B2452" s="52" t="s">
        <v>3329</v>
      </c>
      <c r="C2452" s="52">
        <v>310</v>
      </c>
      <c r="D2452" s="52">
        <v>38.94</v>
      </c>
      <c r="E2452" s="52">
        <f t="shared" si="266"/>
        <v>96671794.999999985</v>
      </c>
      <c r="F2452" s="52">
        <f t="shared" si="267"/>
        <v>12071.4</v>
      </c>
      <c r="G2452" s="52">
        <f t="shared" si="268"/>
        <v>158.17500000000001</v>
      </c>
      <c r="H2452" s="53">
        <f t="shared" si="269"/>
        <v>51632945.567942366</v>
      </c>
      <c r="I2452" s="53">
        <f t="shared" si="270"/>
        <v>134.75232579674244</v>
      </c>
      <c r="J2452" s="53">
        <f t="shared" si="271"/>
        <v>52115086.316765957</v>
      </c>
      <c r="K2452" s="53">
        <f t="shared" si="272"/>
        <v>386747.21203235671</v>
      </c>
      <c r="L2452" s="6"/>
    </row>
    <row r="2453" spans="1:12" ht="14.4">
      <c r="A2453" s="52" t="s">
        <v>41</v>
      </c>
      <c r="B2453" s="52" t="s">
        <v>3330</v>
      </c>
      <c r="C2453" s="52">
        <v>310</v>
      </c>
      <c r="D2453" s="52">
        <v>41.37</v>
      </c>
      <c r="E2453" s="52">
        <f t="shared" si="266"/>
        <v>102704472.5</v>
      </c>
      <c r="F2453" s="52">
        <f t="shared" si="267"/>
        <v>12824.699999999999</v>
      </c>
      <c r="G2453" s="52">
        <f t="shared" si="268"/>
        <v>158.17500000000001</v>
      </c>
      <c r="H2453" s="53">
        <f t="shared" si="269"/>
        <v>51632945.567942366</v>
      </c>
      <c r="I2453" s="53">
        <f t="shared" si="270"/>
        <v>135.93068763363138</v>
      </c>
      <c r="J2453" s="53">
        <f t="shared" si="271"/>
        <v>52115086.316765957</v>
      </c>
      <c r="K2453" s="53">
        <f t="shared" si="272"/>
        <v>383394.56103709043</v>
      </c>
      <c r="L2453" s="6"/>
    </row>
    <row r="2454" spans="1:12" ht="14.4">
      <c r="A2454" s="52" t="s">
        <v>41</v>
      </c>
      <c r="B2454" s="52" t="s">
        <v>3331</v>
      </c>
      <c r="C2454" s="52">
        <v>310</v>
      </c>
      <c r="D2454" s="52">
        <v>43.8</v>
      </c>
      <c r="E2454" s="52">
        <f t="shared" si="266"/>
        <v>108737149.99999999</v>
      </c>
      <c r="F2454" s="52">
        <f t="shared" si="267"/>
        <v>13578</v>
      </c>
      <c r="G2454" s="52">
        <f t="shared" si="268"/>
        <v>158.17500000000001</v>
      </c>
      <c r="H2454" s="53">
        <f t="shared" si="269"/>
        <v>51632945.567942366</v>
      </c>
      <c r="I2454" s="53">
        <f t="shared" si="270"/>
        <v>136.99616506871138</v>
      </c>
      <c r="J2454" s="53">
        <f t="shared" si="271"/>
        <v>52115086.316765957</v>
      </c>
      <c r="K2454" s="53">
        <f t="shared" si="272"/>
        <v>380412.73849255033</v>
      </c>
      <c r="L2454" s="6"/>
    </row>
    <row r="2455" spans="1:12" ht="14.4">
      <c r="A2455" s="52" t="s">
        <v>41</v>
      </c>
      <c r="B2455" s="52" t="s">
        <v>3332</v>
      </c>
      <c r="C2455" s="52">
        <v>310</v>
      </c>
      <c r="D2455" s="52">
        <v>46.24</v>
      </c>
      <c r="E2455" s="52">
        <f t="shared" si="266"/>
        <v>114794653.33333334</v>
      </c>
      <c r="F2455" s="52">
        <f t="shared" si="267"/>
        <v>14334.400000000001</v>
      </c>
      <c r="G2455" s="52">
        <f t="shared" si="268"/>
        <v>158.17500000000001</v>
      </c>
      <c r="H2455" s="53">
        <f t="shared" si="269"/>
        <v>51632945.567942366</v>
      </c>
      <c r="I2455" s="53">
        <f t="shared" si="270"/>
        <v>137.96803877450225</v>
      </c>
      <c r="J2455" s="53">
        <f t="shared" si="271"/>
        <v>52115086.316765957</v>
      </c>
      <c r="K2455" s="53">
        <f t="shared" si="272"/>
        <v>377733.03715611924</v>
      </c>
      <c r="L2455" s="6"/>
    </row>
    <row r="2456" spans="1:12" ht="14.4">
      <c r="A2456" s="52" t="s">
        <v>41</v>
      </c>
      <c r="B2456" s="52" t="s">
        <v>3333</v>
      </c>
      <c r="C2456" s="52">
        <v>310</v>
      </c>
      <c r="D2456" s="52">
        <v>48.67</v>
      </c>
      <c r="E2456" s="52">
        <f t="shared" si="266"/>
        <v>120827330.83333333</v>
      </c>
      <c r="F2456" s="52">
        <f t="shared" si="267"/>
        <v>15087.7</v>
      </c>
      <c r="G2456" s="52">
        <f t="shared" si="268"/>
        <v>158.17500000000001</v>
      </c>
      <c r="H2456" s="53">
        <f t="shared" si="269"/>
        <v>51632945.567942366</v>
      </c>
      <c r="I2456" s="53">
        <f t="shared" si="270"/>
        <v>138.85115479643358</v>
      </c>
      <c r="J2456" s="53">
        <f t="shared" si="271"/>
        <v>52115086.316765957</v>
      </c>
      <c r="K2456" s="53">
        <f t="shared" si="272"/>
        <v>375330.59334775188</v>
      </c>
      <c r="L2456" s="6"/>
    </row>
    <row r="2457" spans="1:12" ht="14.4">
      <c r="A2457" s="52" t="s">
        <v>41</v>
      </c>
      <c r="B2457" s="52" t="s">
        <v>3334</v>
      </c>
      <c r="C2457" s="52">
        <v>310</v>
      </c>
      <c r="D2457" s="52">
        <v>51.1</v>
      </c>
      <c r="E2457" s="52">
        <f t="shared" si="266"/>
        <v>126860008.33333331</v>
      </c>
      <c r="F2457" s="52">
        <f t="shared" si="267"/>
        <v>15841</v>
      </c>
      <c r="G2457" s="52">
        <f t="shared" si="268"/>
        <v>158.17500000000001</v>
      </c>
      <c r="H2457" s="53">
        <f t="shared" si="269"/>
        <v>51632945.567942366</v>
      </c>
      <c r="I2457" s="53">
        <f t="shared" si="270"/>
        <v>139.66031244457218</v>
      </c>
      <c r="J2457" s="53">
        <f t="shared" si="271"/>
        <v>52115086.316765957</v>
      </c>
      <c r="K2457" s="53">
        <f t="shared" si="272"/>
        <v>373156.01980662317</v>
      </c>
      <c r="L2457" s="6"/>
    </row>
    <row r="2458" spans="1:12" ht="14.4">
      <c r="A2458" s="52" t="s">
        <v>41</v>
      </c>
      <c r="B2458" s="52" t="s">
        <v>3335</v>
      </c>
      <c r="C2458" s="52">
        <v>310</v>
      </c>
      <c r="D2458" s="52">
        <v>53.54</v>
      </c>
      <c r="E2458" s="52">
        <f t="shared" si="266"/>
        <v>132917511.66666664</v>
      </c>
      <c r="F2458" s="52">
        <f t="shared" si="267"/>
        <v>16597.400000000001</v>
      </c>
      <c r="G2458" s="52">
        <f t="shared" si="268"/>
        <v>158.17500000000001</v>
      </c>
      <c r="H2458" s="53">
        <f t="shared" si="269"/>
        <v>51632945.567942366</v>
      </c>
      <c r="I2458" s="53">
        <f t="shared" si="270"/>
        <v>140.40736766526288</v>
      </c>
      <c r="J2458" s="53">
        <f t="shared" si="271"/>
        <v>52115086.316765957</v>
      </c>
      <c r="K2458" s="53">
        <f t="shared" si="272"/>
        <v>371170.59584088589</v>
      </c>
      <c r="L2458" s="6"/>
    </row>
    <row r="2459" spans="1:12" ht="14.4">
      <c r="A2459" s="52" t="s">
        <v>41</v>
      </c>
      <c r="B2459" s="52" t="s">
        <v>3336</v>
      </c>
      <c r="C2459" s="52">
        <v>310</v>
      </c>
      <c r="D2459" s="52">
        <v>55.97</v>
      </c>
      <c r="E2459" s="52">
        <f t="shared" si="266"/>
        <v>138950189.16666666</v>
      </c>
      <c r="F2459" s="52">
        <f t="shared" si="267"/>
        <v>17350.7</v>
      </c>
      <c r="G2459" s="52">
        <f t="shared" si="268"/>
        <v>158.17500000000001</v>
      </c>
      <c r="H2459" s="53">
        <f t="shared" si="269"/>
        <v>51632945.567942366</v>
      </c>
      <c r="I2459" s="53">
        <f t="shared" si="270"/>
        <v>141.09375959695129</v>
      </c>
      <c r="J2459" s="53">
        <f t="shared" si="271"/>
        <v>52115086.316765957</v>
      </c>
      <c r="K2459" s="53">
        <f t="shared" si="272"/>
        <v>369364.92773059569</v>
      </c>
      <c r="L2459" s="6"/>
    </row>
    <row r="2460" spans="1:12" ht="14.4">
      <c r="A2460" s="52" t="s">
        <v>41</v>
      </c>
      <c r="B2460" s="52" t="s">
        <v>3337</v>
      </c>
      <c r="C2460" s="52">
        <v>310</v>
      </c>
      <c r="D2460" s="52">
        <v>58.4</v>
      </c>
      <c r="E2460" s="52">
        <f t="shared" si="266"/>
        <v>144982866.66666666</v>
      </c>
      <c r="F2460" s="52">
        <f t="shared" si="267"/>
        <v>18104</v>
      </c>
      <c r="G2460" s="52">
        <f t="shared" si="268"/>
        <v>158.17500000000001</v>
      </c>
      <c r="H2460" s="53">
        <f t="shared" si="269"/>
        <v>51632945.567942366</v>
      </c>
      <c r="I2460" s="53">
        <f t="shared" si="270"/>
        <v>141.72909124205023</v>
      </c>
      <c r="J2460" s="53">
        <f t="shared" si="271"/>
        <v>52115086.316765957</v>
      </c>
      <c r="K2460" s="53">
        <f t="shared" si="272"/>
        <v>367709.16866856831</v>
      </c>
      <c r="L2460" s="6"/>
    </row>
    <row r="2461" spans="1:12" ht="14.4">
      <c r="A2461" s="52" t="s">
        <v>41</v>
      </c>
      <c r="B2461" s="52" t="s">
        <v>3338</v>
      </c>
      <c r="C2461" s="52">
        <v>310</v>
      </c>
      <c r="D2461" s="52">
        <v>60.84</v>
      </c>
      <c r="E2461" s="52">
        <f t="shared" si="266"/>
        <v>151040370</v>
      </c>
      <c r="F2461" s="52">
        <f t="shared" si="267"/>
        <v>18860.400000000001</v>
      </c>
      <c r="G2461" s="52">
        <f t="shared" si="268"/>
        <v>158.17500000000001</v>
      </c>
      <c r="H2461" s="53">
        <f t="shared" si="269"/>
        <v>51632945.567942366</v>
      </c>
      <c r="I2461" s="53">
        <f t="shared" si="270"/>
        <v>142.32119543360986</v>
      </c>
      <c r="J2461" s="53">
        <f t="shared" si="271"/>
        <v>52115086.316765957</v>
      </c>
      <c r="K2461" s="53">
        <f t="shared" si="272"/>
        <v>366179.37446342385</v>
      </c>
      <c r="L2461" s="6"/>
    </row>
    <row r="2462" spans="1:12" ht="14.4">
      <c r="A2462" s="52" t="s">
        <v>41</v>
      </c>
      <c r="B2462" s="52" t="s">
        <v>3339</v>
      </c>
      <c r="C2462" s="52">
        <v>310</v>
      </c>
      <c r="D2462" s="52">
        <v>63.27</v>
      </c>
      <c r="E2462" s="52">
        <f t="shared" si="266"/>
        <v>157073047.5</v>
      </c>
      <c r="F2462" s="52">
        <f t="shared" si="267"/>
        <v>19613.7</v>
      </c>
      <c r="G2462" s="52">
        <f t="shared" si="268"/>
        <v>158.17500000000001</v>
      </c>
      <c r="H2462" s="53">
        <f t="shared" si="269"/>
        <v>51632945.567942366</v>
      </c>
      <c r="I2462" s="53">
        <f t="shared" si="270"/>
        <v>142.86996623825854</v>
      </c>
      <c r="J2462" s="53">
        <f t="shared" si="271"/>
        <v>52115086.316765957</v>
      </c>
      <c r="K2462" s="53">
        <f t="shared" si="272"/>
        <v>364772.86086745275</v>
      </c>
      <c r="L2462" s="6"/>
    </row>
    <row r="2463" spans="1:12" ht="14.4">
      <c r="A2463" s="52" t="s">
        <v>41</v>
      </c>
      <c r="B2463" s="52" t="s">
        <v>3340</v>
      </c>
      <c r="C2463" s="52">
        <v>310</v>
      </c>
      <c r="D2463" s="52">
        <v>65.7</v>
      </c>
      <c r="E2463" s="52">
        <f t="shared" si="266"/>
        <v>163105725</v>
      </c>
      <c r="F2463" s="52">
        <f t="shared" si="267"/>
        <v>20367</v>
      </c>
      <c r="G2463" s="52">
        <f t="shared" si="268"/>
        <v>158.17500000000001</v>
      </c>
      <c r="H2463" s="53">
        <f t="shared" si="269"/>
        <v>51632945.567942366</v>
      </c>
      <c r="I2463" s="53">
        <f t="shared" si="270"/>
        <v>143.38201727308785</v>
      </c>
      <c r="J2463" s="53">
        <f t="shared" si="271"/>
        <v>52115086.316765957</v>
      </c>
      <c r="K2463" s="53">
        <f t="shared" si="272"/>
        <v>363470.17086184991</v>
      </c>
      <c r="L2463" s="6"/>
    </row>
    <row r="2464" spans="1:12" ht="14.4">
      <c r="A2464" s="52" t="s">
        <v>41</v>
      </c>
      <c r="B2464" s="52" t="s">
        <v>3341</v>
      </c>
      <c r="C2464" s="52">
        <v>310</v>
      </c>
      <c r="D2464" s="52">
        <v>68.14</v>
      </c>
      <c r="E2464" s="52">
        <f t="shared" si="266"/>
        <v>169163228.33333331</v>
      </c>
      <c r="F2464" s="52">
        <f t="shared" si="267"/>
        <v>21123.4</v>
      </c>
      <c r="G2464" s="52">
        <f t="shared" si="268"/>
        <v>158.17500000000001</v>
      </c>
      <c r="H2464" s="53">
        <f t="shared" si="269"/>
        <v>51632945.567942366</v>
      </c>
      <c r="I2464" s="53">
        <f t="shared" si="270"/>
        <v>143.86282147426874</v>
      </c>
      <c r="J2464" s="53">
        <f t="shared" si="271"/>
        <v>52115086.316765957</v>
      </c>
      <c r="K2464" s="53">
        <f t="shared" si="272"/>
        <v>362255.41653294518</v>
      </c>
      <c r="L2464" s="6"/>
    </row>
    <row r="2465" spans="1:12" ht="14.4">
      <c r="A2465" s="52" t="s">
        <v>41</v>
      </c>
      <c r="B2465" s="52" t="s">
        <v>3342</v>
      </c>
      <c r="C2465" s="52">
        <v>310</v>
      </c>
      <c r="D2465" s="52">
        <v>70.569999999999993</v>
      </c>
      <c r="E2465" s="52">
        <f t="shared" si="266"/>
        <v>175195905.83333331</v>
      </c>
      <c r="F2465" s="52">
        <f t="shared" si="267"/>
        <v>21876.699999999997</v>
      </c>
      <c r="G2465" s="52">
        <f t="shared" si="268"/>
        <v>158.17500000000001</v>
      </c>
      <c r="H2465" s="53">
        <f t="shared" si="269"/>
        <v>51632945.567942366</v>
      </c>
      <c r="I2465" s="53">
        <f t="shared" si="270"/>
        <v>144.31156660701964</v>
      </c>
      <c r="J2465" s="53">
        <f t="shared" si="271"/>
        <v>52115086.316765957</v>
      </c>
      <c r="K2465" s="53">
        <f t="shared" si="272"/>
        <v>361128.96243918233</v>
      </c>
      <c r="L2465" s="6"/>
    </row>
    <row r="2466" spans="1:12" ht="14.4">
      <c r="A2466" s="52" t="s">
        <v>41</v>
      </c>
      <c r="B2466" s="52" t="s">
        <v>3343</v>
      </c>
      <c r="C2466" s="52">
        <v>310</v>
      </c>
      <c r="D2466" s="52">
        <v>73</v>
      </c>
      <c r="E2466" s="52">
        <f t="shared" si="266"/>
        <v>181228583.33333331</v>
      </c>
      <c r="F2466" s="52">
        <f t="shared" si="267"/>
        <v>22630</v>
      </c>
      <c r="G2466" s="52">
        <f t="shared" si="268"/>
        <v>158.17500000000001</v>
      </c>
      <c r="H2466" s="53">
        <f t="shared" si="269"/>
        <v>51632945.567942366</v>
      </c>
      <c r="I2466" s="53">
        <f t="shared" si="270"/>
        <v>144.73302724202142</v>
      </c>
      <c r="J2466" s="53">
        <f t="shared" si="271"/>
        <v>52115086.316765957</v>
      </c>
      <c r="K2466" s="53">
        <f t="shared" si="272"/>
        <v>360077.35974194418</v>
      </c>
      <c r="L2466" s="6"/>
    </row>
    <row r="2467" spans="1:12" ht="14.4">
      <c r="A2467" s="52" t="s">
        <v>41</v>
      </c>
      <c r="B2467" s="52" t="s">
        <v>3344</v>
      </c>
      <c r="C2467" s="52">
        <v>310</v>
      </c>
      <c r="D2467" s="52">
        <v>75.44</v>
      </c>
      <c r="E2467" s="52">
        <f t="shared" si="266"/>
        <v>187286086.66666666</v>
      </c>
      <c r="F2467" s="52">
        <f t="shared" si="267"/>
        <v>23386.399999999998</v>
      </c>
      <c r="G2467" s="52">
        <f t="shared" si="268"/>
        <v>158.17500000000001</v>
      </c>
      <c r="H2467" s="53">
        <f t="shared" si="269"/>
        <v>51632945.567942366</v>
      </c>
      <c r="I2467" s="53">
        <f t="shared" si="270"/>
        <v>145.13120209744716</v>
      </c>
      <c r="J2467" s="53">
        <f t="shared" si="271"/>
        <v>52115086.316765957</v>
      </c>
      <c r="K2467" s="53">
        <f t="shared" si="272"/>
        <v>359089.46913961141</v>
      </c>
      <c r="L2467" s="6"/>
    </row>
    <row r="2468" spans="1:12" ht="14.4">
      <c r="A2468" s="52" t="s">
        <v>41</v>
      </c>
      <c r="B2468" s="52" t="s">
        <v>3345</v>
      </c>
      <c r="C2468" s="52">
        <v>310</v>
      </c>
      <c r="D2468" s="52">
        <v>77.87</v>
      </c>
      <c r="E2468" s="52">
        <f t="shared" si="266"/>
        <v>193318764.16666666</v>
      </c>
      <c r="F2468" s="52">
        <f t="shared" si="267"/>
        <v>24139.7</v>
      </c>
      <c r="G2468" s="52">
        <f t="shared" si="268"/>
        <v>158.17500000000001</v>
      </c>
      <c r="H2468" s="53">
        <f t="shared" si="269"/>
        <v>51632945.567942366</v>
      </c>
      <c r="I2468" s="53">
        <f t="shared" si="270"/>
        <v>145.50497243029568</v>
      </c>
      <c r="J2468" s="53">
        <f t="shared" si="271"/>
        <v>52115086.316765957</v>
      </c>
      <c r="K2468" s="53">
        <f t="shared" si="272"/>
        <v>358167.04712089302</v>
      </c>
      <c r="L2468" s="6"/>
    </row>
    <row r="2469" spans="1:12" ht="14.4">
      <c r="A2469" s="52" t="s">
        <v>41</v>
      </c>
      <c r="B2469" s="52" t="s">
        <v>3346</v>
      </c>
      <c r="C2469" s="52">
        <v>310</v>
      </c>
      <c r="D2469" s="52">
        <v>80.31</v>
      </c>
      <c r="E2469" s="52">
        <f t="shared" si="266"/>
        <v>199376267.5</v>
      </c>
      <c r="F2469" s="52">
        <f t="shared" si="267"/>
        <v>24896.100000000002</v>
      </c>
      <c r="G2469" s="52">
        <f t="shared" si="268"/>
        <v>158.17500000000001</v>
      </c>
      <c r="H2469" s="53">
        <f t="shared" si="269"/>
        <v>51632945.567942366</v>
      </c>
      <c r="I2469" s="53">
        <f t="shared" si="270"/>
        <v>145.85933051363799</v>
      </c>
      <c r="J2469" s="53">
        <f t="shared" si="271"/>
        <v>52115086.316765957</v>
      </c>
      <c r="K2469" s="53">
        <f t="shared" si="272"/>
        <v>357296.89786210249</v>
      </c>
      <c r="L2469" s="6"/>
    </row>
    <row r="2470" spans="1:12" ht="14.4">
      <c r="A2470" s="52" t="s">
        <v>41</v>
      </c>
      <c r="B2470" s="52" t="s">
        <v>3347</v>
      </c>
      <c r="C2470" s="52">
        <v>310</v>
      </c>
      <c r="D2470" s="52">
        <v>82.74</v>
      </c>
      <c r="E2470" s="52">
        <f t="shared" si="266"/>
        <v>205408945</v>
      </c>
      <c r="F2470" s="52">
        <f t="shared" si="267"/>
        <v>25649.399999999998</v>
      </c>
      <c r="G2470" s="52">
        <f t="shared" si="268"/>
        <v>158.17500000000001</v>
      </c>
      <c r="H2470" s="53">
        <f t="shared" si="269"/>
        <v>51632945.567942366</v>
      </c>
      <c r="I2470" s="53">
        <f t="shared" si="270"/>
        <v>146.19307031116986</v>
      </c>
      <c r="J2470" s="53">
        <f t="shared" si="271"/>
        <v>52115086.316765957</v>
      </c>
      <c r="K2470" s="53">
        <f t="shared" si="272"/>
        <v>356481.23543639749</v>
      </c>
      <c r="L2470" s="6"/>
    </row>
    <row r="2471" spans="1:12" ht="14.4">
      <c r="A2471" s="52" t="s">
        <v>41</v>
      </c>
      <c r="B2471" s="52" t="s">
        <v>3348</v>
      </c>
      <c r="C2471" s="52">
        <v>310</v>
      </c>
      <c r="D2471" s="52">
        <v>85.17</v>
      </c>
      <c r="E2471" s="52">
        <f t="shared" si="266"/>
        <v>211441622.5</v>
      </c>
      <c r="F2471" s="52">
        <f t="shared" si="267"/>
        <v>26402.7</v>
      </c>
      <c r="G2471" s="52">
        <f t="shared" si="268"/>
        <v>158.17500000000001</v>
      </c>
      <c r="H2471" s="53">
        <f t="shared" si="269"/>
        <v>51632945.567942366</v>
      </c>
      <c r="I2471" s="53">
        <f t="shared" si="270"/>
        <v>146.5091994440522</v>
      </c>
      <c r="J2471" s="53">
        <f t="shared" si="271"/>
        <v>52115086.316765957</v>
      </c>
      <c r="K2471" s="53">
        <f t="shared" si="272"/>
        <v>355712.04070818273</v>
      </c>
      <c r="L2471" s="6"/>
    </row>
    <row r="2472" spans="1:12" ht="14.4">
      <c r="A2472" s="52" t="s">
        <v>41</v>
      </c>
      <c r="B2472" s="52" t="s">
        <v>3349</v>
      </c>
      <c r="C2472" s="52">
        <v>310</v>
      </c>
      <c r="D2472" s="52">
        <v>87.61</v>
      </c>
      <c r="E2472" s="52">
        <f t="shared" si="266"/>
        <v>217499125.83333334</v>
      </c>
      <c r="F2472" s="52">
        <f t="shared" si="267"/>
        <v>27159.1</v>
      </c>
      <c r="G2472" s="52">
        <f t="shared" si="268"/>
        <v>158.17500000000001</v>
      </c>
      <c r="H2472" s="53">
        <f t="shared" si="269"/>
        <v>51632945.567942366</v>
      </c>
      <c r="I2472" s="53">
        <f t="shared" si="270"/>
        <v>146.81027820146639</v>
      </c>
      <c r="J2472" s="53">
        <f t="shared" si="271"/>
        <v>52115086.316765957</v>
      </c>
      <c r="K2472" s="53">
        <f t="shared" si="272"/>
        <v>354982.54587631056</v>
      </c>
      <c r="L2472" s="6"/>
    </row>
    <row r="2473" spans="1:12" ht="14.4">
      <c r="A2473" s="52" t="s">
        <v>41</v>
      </c>
      <c r="B2473" s="52" t="s">
        <v>3350</v>
      </c>
      <c r="C2473" s="52">
        <v>310</v>
      </c>
      <c r="D2473" s="52">
        <v>90.04</v>
      </c>
      <c r="E2473" s="52">
        <f t="shared" si="266"/>
        <v>223531803.33333334</v>
      </c>
      <c r="F2473" s="52">
        <f t="shared" si="267"/>
        <v>27912.400000000001</v>
      </c>
      <c r="G2473" s="52">
        <f t="shared" si="268"/>
        <v>158.17500000000001</v>
      </c>
      <c r="H2473" s="53">
        <f t="shared" si="269"/>
        <v>51632945.567942366</v>
      </c>
      <c r="I2473" s="53">
        <f t="shared" si="270"/>
        <v>147.09506459990104</v>
      </c>
      <c r="J2473" s="53">
        <f t="shared" si="271"/>
        <v>52115086.316765957</v>
      </c>
      <c r="K2473" s="53">
        <f t="shared" si="272"/>
        <v>354295.27468184696</v>
      </c>
      <c r="L2473" s="6"/>
    </row>
    <row r="2474" spans="1:12" ht="14.4">
      <c r="A2474" s="52" t="s">
        <v>41</v>
      </c>
      <c r="B2474" s="52" t="s">
        <v>3351</v>
      </c>
      <c r="C2474" s="52">
        <v>310</v>
      </c>
      <c r="D2474" s="52">
        <v>92.47</v>
      </c>
      <c r="E2474" s="52">
        <f t="shared" si="266"/>
        <v>229564480.83333331</v>
      </c>
      <c r="F2474" s="52">
        <f t="shared" si="267"/>
        <v>28665.7</v>
      </c>
      <c r="G2474" s="52">
        <f t="shared" si="268"/>
        <v>158.17500000000001</v>
      </c>
      <c r="H2474" s="53">
        <f t="shared" si="269"/>
        <v>51632945.567942366</v>
      </c>
      <c r="I2474" s="53">
        <f t="shared" si="270"/>
        <v>147.36592709848307</v>
      </c>
      <c r="J2474" s="53">
        <f t="shared" si="271"/>
        <v>52115086.316765957</v>
      </c>
      <c r="K2474" s="53">
        <f t="shared" si="272"/>
        <v>353644.07053156866</v>
      </c>
      <c r="L2474" s="6"/>
    </row>
    <row r="2475" spans="1:12" ht="14.4">
      <c r="A2475" s="52" t="s">
        <v>41</v>
      </c>
      <c r="B2475" s="52" t="s">
        <v>3352</v>
      </c>
      <c r="C2475" s="52">
        <v>310</v>
      </c>
      <c r="D2475" s="52">
        <v>94.91</v>
      </c>
      <c r="E2475" s="52">
        <f t="shared" si="266"/>
        <v>235621984.16666663</v>
      </c>
      <c r="F2475" s="52">
        <f t="shared" si="267"/>
        <v>29422.1</v>
      </c>
      <c r="G2475" s="52">
        <f t="shared" si="268"/>
        <v>158.17500000000001</v>
      </c>
      <c r="H2475" s="53">
        <f t="shared" si="269"/>
        <v>51632945.567942366</v>
      </c>
      <c r="I2475" s="53">
        <f t="shared" si="270"/>
        <v>147.62489852066528</v>
      </c>
      <c r="J2475" s="53">
        <f t="shared" si="271"/>
        <v>52115086.316765957</v>
      </c>
      <c r="K2475" s="53">
        <f t="shared" si="272"/>
        <v>353023.68935732491</v>
      </c>
      <c r="L2475" s="6"/>
    </row>
    <row r="2476" spans="1:12" ht="14.4">
      <c r="A2476" s="52" t="s">
        <v>41</v>
      </c>
      <c r="B2476" s="52" t="s">
        <v>3353</v>
      </c>
      <c r="C2476" s="52">
        <v>310</v>
      </c>
      <c r="D2476" s="52">
        <v>97.34</v>
      </c>
      <c r="E2476" s="52">
        <f t="shared" si="266"/>
        <v>241654661.66666666</v>
      </c>
      <c r="F2476" s="52">
        <f t="shared" si="267"/>
        <v>30175.4</v>
      </c>
      <c r="G2476" s="52">
        <f t="shared" si="268"/>
        <v>158.17500000000001</v>
      </c>
      <c r="H2476" s="53">
        <f t="shared" si="269"/>
        <v>51632945.567942366</v>
      </c>
      <c r="I2476" s="53">
        <f t="shared" si="270"/>
        <v>147.87076294054674</v>
      </c>
      <c r="J2476" s="53">
        <f t="shared" si="271"/>
        <v>52115086.316765957</v>
      </c>
      <c r="K2476" s="53">
        <f t="shared" si="272"/>
        <v>352436.7175796575</v>
      </c>
      <c r="L2476" s="6"/>
    </row>
    <row r="2477" spans="1:12" ht="14.4">
      <c r="A2477" s="52" t="s">
        <v>41</v>
      </c>
      <c r="B2477" s="52" t="s">
        <v>3354</v>
      </c>
      <c r="C2477" s="52">
        <v>310</v>
      </c>
      <c r="D2477" s="52">
        <v>99.77</v>
      </c>
      <c r="E2477" s="52">
        <f t="shared" si="266"/>
        <v>247687339.16666663</v>
      </c>
      <c r="F2477" s="52">
        <f t="shared" si="267"/>
        <v>30928.699999999997</v>
      </c>
      <c r="G2477" s="52">
        <f t="shared" si="268"/>
        <v>158.17500000000001</v>
      </c>
      <c r="H2477" s="53">
        <f t="shared" si="269"/>
        <v>51632945.567942366</v>
      </c>
      <c r="I2477" s="53">
        <f t="shared" si="270"/>
        <v>148.10542886026101</v>
      </c>
      <c r="J2477" s="53">
        <f t="shared" si="271"/>
        <v>52115086.316765957</v>
      </c>
      <c r="K2477" s="53">
        <f t="shared" si="272"/>
        <v>351878.29857295152</v>
      </c>
      <c r="L2477" s="6"/>
    </row>
    <row r="2478" spans="1:12" ht="14.4">
      <c r="A2478" s="52" t="s">
        <v>41</v>
      </c>
      <c r="B2478" s="52" t="s">
        <v>3355</v>
      </c>
      <c r="C2478" s="52">
        <v>310</v>
      </c>
      <c r="D2478" s="52">
        <v>102.2</v>
      </c>
      <c r="E2478" s="52">
        <f t="shared" si="266"/>
        <v>253720016.66666663</v>
      </c>
      <c r="F2478" s="52">
        <f t="shared" si="267"/>
        <v>31682</v>
      </c>
      <c r="G2478" s="52">
        <f t="shared" si="268"/>
        <v>158.17500000000001</v>
      </c>
      <c r="H2478" s="53">
        <f t="shared" si="269"/>
        <v>51632945.567942366</v>
      </c>
      <c r="I2478" s="53">
        <f t="shared" si="270"/>
        <v>148.32964433859934</v>
      </c>
      <c r="J2478" s="53">
        <f t="shared" si="271"/>
        <v>52115086.316765957</v>
      </c>
      <c r="K2478" s="53">
        <f t="shared" si="272"/>
        <v>351346.39841649117</v>
      </c>
      <c r="L2478" s="6"/>
    </row>
    <row r="2479" spans="1:12" ht="14.4">
      <c r="A2479" s="52" t="s">
        <v>41</v>
      </c>
      <c r="B2479" s="52" t="s">
        <v>3356</v>
      </c>
      <c r="C2479" s="52">
        <v>310</v>
      </c>
      <c r="D2479" s="52">
        <v>104.6</v>
      </c>
      <c r="E2479" s="52">
        <f t="shared" si="266"/>
        <v>259678216.66666663</v>
      </c>
      <c r="F2479" s="52">
        <f t="shared" si="267"/>
        <v>32426</v>
      </c>
      <c r="G2479" s="52">
        <f t="shared" si="268"/>
        <v>158.17500000000001</v>
      </c>
      <c r="H2479" s="53">
        <f t="shared" si="269"/>
        <v>51632945.567942366</v>
      </c>
      <c r="I2479" s="53">
        <f t="shared" si="270"/>
        <v>148.54150172376791</v>
      </c>
      <c r="J2479" s="53">
        <f t="shared" si="271"/>
        <v>52115086.316765957</v>
      </c>
      <c r="K2479" s="53">
        <f t="shared" si="272"/>
        <v>350845.29045411624</v>
      </c>
      <c r="L2479" s="6"/>
    </row>
    <row r="2480" spans="1:12" ht="14.4">
      <c r="A2480" s="52" t="s">
        <v>41</v>
      </c>
      <c r="B2480" s="52" t="s">
        <v>3357</v>
      </c>
      <c r="C2480" s="52">
        <v>310</v>
      </c>
      <c r="D2480" s="52">
        <v>107</v>
      </c>
      <c r="E2480" s="52">
        <f t="shared" si="266"/>
        <v>265636416.66666666</v>
      </c>
      <c r="F2480" s="52">
        <f t="shared" si="267"/>
        <v>33170</v>
      </c>
      <c r="G2480" s="52">
        <f t="shared" si="268"/>
        <v>158.17500000000001</v>
      </c>
      <c r="H2480" s="53">
        <f t="shared" si="269"/>
        <v>51632945.567942366</v>
      </c>
      <c r="I2480" s="53">
        <f t="shared" si="270"/>
        <v>148.74443346493496</v>
      </c>
      <c r="J2480" s="53">
        <f t="shared" si="271"/>
        <v>52115086.316765957</v>
      </c>
      <c r="K2480" s="53">
        <f t="shared" si="272"/>
        <v>350366.63290698256</v>
      </c>
      <c r="L2480" s="6"/>
    </row>
    <row r="2481" spans="1:12" ht="14.4">
      <c r="A2481" s="52" t="s">
        <v>41</v>
      </c>
      <c r="B2481" s="52" t="s">
        <v>3358</v>
      </c>
      <c r="C2481" s="52">
        <v>310</v>
      </c>
      <c r="D2481" s="52">
        <v>109.5</v>
      </c>
      <c r="E2481" s="52">
        <f t="shared" si="266"/>
        <v>271842875</v>
      </c>
      <c r="F2481" s="52">
        <f t="shared" si="267"/>
        <v>33945</v>
      </c>
      <c r="G2481" s="52">
        <f t="shared" si="268"/>
        <v>158.17500000000001</v>
      </c>
      <c r="H2481" s="53">
        <f t="shared" si="269"/>
        <v>51632945.567942366</v>
      </c>
      <c r="I2481" s="53">
        <f t="shared" si="270"/>
        <v>148.94692452889345</v>
      </c>
      <c r="J2481" s="53">
        <f t="shared" si="271"/>
        <v>52115086.316765957</v>
      </c>
      <c r="K2481" s="53">
        <f t="shared" si="272"/>
        <v>349890.31483262632</v>
      </c>
      <c r="L2481" s="6"/>
    </row>
    <row r="2482" spans="1:12" ht="14.4">
      <c r="A2482" s="52" t="s">
        <v>41</v>
      </c>
      <c r="B2482" s="52" t="s">
        <v>3359</v>
      </c>
      <c r="C2482" s="52">
        <v>320</v>
      </c>
      <c r="D2482" s="52">
        <v>2.512</v>
      </c>
      <c r="E2482" s="52">
        <f t="shared" si="266"/>
        <v>6859434.666666666</v>
      </c>
      <c r="F2482" s="52">
        <f t="shared" si="267"/>
        <v>803.84</v>
      </c>
      <c r="G2482" s="52">
        <f t="shared" si="268"/>
        <v>163.17500000000001</v>
      </c>
      <c r="H2482" s="53">
        <f t="shared" si="269"/>
        <v>55017399.091208525</v>
      </c>
      <c r="I2482" s="53">
        <f t="shared" si="270"/>
        <v>46.732874152462827</v>
      </c>
      <c r="J2482" s="53">
        <f t="shared" si="271"/>
        <v>55499539.840032116</v>
      </c>
      <c r="K2482" s="53">
        <f t="shared" si="272"/>
        <v>1187590.9805797229</v>
      </c>
      <c r="L2482" s="6"/>
    </row>
    <row r="2483" spans="1:12" ht="14.4">
      <c r="A2483" s="52" t="s">
        <v>41</v>
      </c>
      <c r="B2483" s="52" t="s">
        <v>3360</v>
      </c>
      <c r="C2483" s="52">
        <v>320</v>
      </c>
      <c r="D2483" s="52">
        <v>5.024</v>
      </c>
      <c r="E2483" s="52">
        <f t="shared" si="266"/>
        <v>13718869.333333332</v>
      </c>
      <c r="F2483" s="52">
        <f t="shared" si="267"/>
        <v>1607.68</v>
      </c>
      <c r="G2483" s="52">
        <f t="shared" si="268"/>
        <v>163.17500000000001</v>
      </c>
      <c r="H2483" s="53">
        <f t="shared" si="269"/>
        <v>55017399.091208525</v>
      </c>
      <c r="I2483" s="53">
        <f t="shared" si="270"/>
        <v>71.649480718679001</v>
      </c>
      <c r="J2483" s="53">
        <f t="shared" si="271"/>
        <v>55499539.840032116</v>
      </c>
      <c r="K2483" s="53">
        <f t="shared" si="272"/>
        <v>774597.93543993402</v>
      </c>
      <c r="L2483" s="6"/>
    </row>
    <row r="2484" spans="1:12" ht="14.4">
      <c r="A2484" s="52" t="s">
        <v>41</v>
      </c>
      <c r="B2484" s="52" t="s">
        <v>3361</v>
      </c>
      <c r="C2484" s="52">
        <v>320</v>
      </c>
      <c r="D2484" s="52">
        <v>7.5359999999999996</v>
      </c>
      <c r="E2484" s="52">
        <f t="shared" si="266"/>
        <v>20578303.999999996</v>
      </c>
      <c r="F2484" s="52">
        <f t="shared" si="267"/>
        <v>2411.52</v>
      </c>
      <c r="G2484" s="52">
        <f t="shared" si="268"/>
        <v>163.17500000000001</v>
      </c>
      <c r="H2484" s="53">
        <f t="shared" si="269"/>
        <v>55017399.091208525</v>
      </c>
      <c r="I2484" s="53">
        <f t="shared" si="270"/>
        <v>87.782232588767428</v>
      </c>
      <c r="J2484" s="53">
        <f t="shared" si="271"/>
        <v>55499539.840032116</v>
      </c>
      <c r="K2484" s="53">
        <f t="shared" si="272"/>
        <v>632241.15180608665</v>
      </c>
      <c r="L2484" s="6"/>
    </row>
    <row r="2485" spans="1:12" ht="14.4">
      <c r="A2485" s="52" t="s">
        <v>41</v>
      </c>
      <c r="B2485" s="52" t="s">
        <v>3362</v>
      </c>
      <c r="C2485" s="52">
        <v>320</v>
      </c>
      <c r="D2485" s="52">
        <v>10.050000000000001</v>
      </c>
      <c r="E2485" s="52">
        <f t="shared" si="266"/>
        <v>27443200</v>
      </c>
      <c r="F2485" s="52">
        <f t="shared" si="267"/>
        <v>3216</v>
      </c>
      <c r="G2485" s="52">
        <f t="shared" si="268"/>
        <v>163.17500000000001</v>
      </c>
      <c r="H2485" s="53">
        <f t="shared" si="269"/>
        <v>55017399.091208525</v>
      </c>
      <c r="I2485" s="53">
        <f t="shared" si="270"/>
        <v>99.087596961897304</v>
      </c>
      <c r="J2485" s="53">
        <f t="shared" si="271"/>
        <v>55499539.840032116</v>
      </c>
      <c r="K2485" s="53">
        <f t="shared" si="272"/>
        <v>560105.82092704962</v>
      </c>
      <c r="L2485" s="6"/>
    </row>
    <row r="2486" spans="1:12" ht="14.4">
      <c r="A2486" s="52" t="s">
        <v>41</v>
      </c>
      <c r="B2486" s="52" t="s">
        <v>3363</v>
      </c>
      <c r="C2486" s="52">
        <v>320</v>
      </c>
      <c r="D2486" s="52">
        <v>12.56</v>
      </c>
      <c r="E2486" s="52">
        <f t="shared" si="266"/>
        <v>34297173.333333336</v>
      </c>
      <c r="F2486" s="52">
        <f t="shared" si="267"/>
        <v>4019.2000000000003</v>
      </c>
      <c r="G2486" s="52">
        <f t="shared" si="268"/>
        <v>163.17500000000001</v>
      </c>
      <c r="H2486" s="53">
        <f t="shared" si="269"/>
        <v>55017399.091208525</v>
      </c>
      <c r="I2486" s="53">
        <f t="shared" si="270"/>
        <v>107.43297591017095</v>
      </c>
      <c r="J2486" s="53">
        <f t="shared" si="271"/>
        <v>55499539.840032116</v>
      </c>
      <c r="K2486" s="53">
        <f t="shared" si="272"/>
        <v>516596.87698158453</v>
      </c>
      <c r="L2486" s="6"/>
    </row>
    <row r="2487" spans="1:12" ht="14.4">
      <c r="A2487" s="52" t="s">
        <v>41</v>
      </c>
      <c r="B2487" s="52" t="s">
        <v>3364</v>
      </c>
      <c r="C2487" s="52">
        <v>320</v>
      </c>
      <c r="D2487" s="52">
        <v>15.07</v>
      </c>
      <c r="E2487" s="52">
        <f t="shared" si="266"/>
        <v>41151146.666666664</v>
      </c>
      <c r="F2487" s="52">
        <f t="shared" si="267"/>
        <v>4822.3999999999996</v>
      </c>
      <c r="G2487" s="52">
        <f t="shared" si="268"/>
        <v>163.17500000000001</v>
      </c>
      <c r="H2487" s="53">
        <f t="shared" si="269"/>
        <v>55017399.091208525</v>
      </c>
      <c r="I2487" s="53">
        <f t="shared" si="270"/>
        <v>113.85532089839629</v>
      </c>
      <c r="J2487" s="53">
        <f t="shared" si="271"/>
        <v>55499539.840032116</v>
      </c>
      <c r="K2487" s="53">
        <f t="shared" si="272"/>
        <v>487456.70735546498</v>
      </c>
      <c r="L2487" s="6"/>
    </row>
    <row r="2488" spans="1:12" ht="14.4">
      <c r="A2488" s="52" t="s">
        <v>41</v>
      </c>
      <c r="B2488" s="52" t="s">
        <v>3365</v>
      </c>
      <c r="C2488" s="52">
        <v>320</v>
      </c>
      <c r="D2488" s="52">
        <v>17.579999999999998</v>
      </c>
      <c r="E2488" s="52">
        <f t="shared" si="266"/>
        <v>48005119.999999993</v>
      </c>
      <c r="F2488" s="52">
        <f t="shared" si="267"/>
        <v>5625.5999999999995</v>
      </c>
      <c r="G2488" s="52">
        <f t="shared" si="268"/>
        <v>163.17500000000001</v>
      </c>
      <c r="H2488" s="53">
        <f t="shared" si="269"/>
        <v>55017399.091208525</v>
      </c>
      <c r="I2488" s="53">
        <f t="shared" si="270"/>
        <v>118.95065120732862</v>
      </c>
      <c r="J2488" s="53">
        <f t="shared" si="271"/>
        <v>55499539.840032116</v>
      </c>
      <c r="K2488" s="53">
        <f t="shared" si="272"/>
        <v>466576.17488194763</v>
      </c>
      <c r="L2488" s="6"/>
    </row>
    <row r="2489" spans="1:12" ht="14.4">
      <c r="A2489" s="52" t="s">
        <v>41</v>
      </c>
      <c r="B2489" s="52" t="s">
        <v>3366</v>
      </c>
      <c r="C2489" s="52">
        <v>320</v>
      </c>
      <c r="D2489" s="52">
        <v>20.100000000000001</v>
      </c>
      <c r="E2489" s="52">
        <f t="shared" si="266"/>
        <v>54886400</v>
      </c>
      <c r="F2489" s="52">
        <f t="shared" si="267"/>
        <v>6432</v>
      </c>
      <c r="G2489" s="52">
        <f t="shared" si="268"/>
        <v>163.17500000000001</v>
      </c>
      <c r="H2489" s="53">
        <f t="shared" si="269"/>
        <v>55017399.091208525</v>
      </c>
      <c r="I2489" s="53">
        <f t="shared" si="270"/>
        <v>123.10669305525379</v>
      </c>
      <c r="J2489" s="53">
        <f t="shared" si="271"/>
        <v>55499539.840032116</v>
      </c>
      <c r="K2489" s="53">
        <f t="shared" si="272"/>
        <v>450824.71523398277</v>
      </c>
      <c r="L2489" s="6"/>
    </row>
    <row r="2490" spans="1:12" ht="14.4">
      <c r="A2490" s="52" t="s">
        <v>41</v>
      </c>
      <c r="B2490" s="52" t="s">
        <v>3367</v>
      </c>
      <c r="C2490" s="52">
        <v>320</v>
      </c>
      <c r="D2490" s="52">
        <v>22.69</v>
      </c>
      <c r="E2490" s="52">
        <f t="shared" si="266"/>
        <v>61958826.666666664</v>
      </c>
      <c r="F2490" s="52">
        <f t="shared" si="267"/>
        <v>7260.8</v>
      </c>
      <c r="G2490" s="52">
        <f t="shared" si="268"/>
        <v>163.17500000000001</v>
      </c>
      <c r="H2490" s="53">
        <f t="shared" si="269"/>
        <v>55017399.091208525</v>
      </c>
      <c r="I2490" s="53">
        <f t="shared" si="270"/>
        <v>126.63588821288795</v>
      </c>
      <c r="J2490" s="53">
        <f t="shared" si="271"/>
        <v>55499539.840032116</v>
      </c>
      <c r="K2490" s="53">
        <f t="shared" si="272"/>
        <v>438260.75390833663</v>
      </c>
      <c r="L2490" s="6"/>
    </row>
    <row r="2491" spans="1:12" ht="14.4">
      <c r="A2491" s="52" t="s">
        <v>41</v>
      </c>
      <c r="B2491" s="52" t="s">
        <v>3368</v>
      </c>
      <c r="C2491" s="52">
        <v>320</v>
      </c>
      <c r="D2491" s="52">
        <v>25.12</v>
      </c>
      <c r="E2491" s="52">
        <f t="shared" si="266"/>
        <v>68594346.666666672</v>
      </c>
      <c r="F2491" s="52">
        <f t="shared" si="267"/>
        <v>8038.4000000000005</v>
      </c>
      <c r="G2491" s="52">
        <f t="shared" si="268"/>
        <v>163.17500000000001</v>
      </c>
      <c r="H2491" s="53">
        <f t="shared" si="269"/>
        <v>55017399.091208525</v>
      </c>
      <c r="I2491" s="53">
        <f t="shared" si="270"/>
        <v>129.42493503543531</v>
      </c>
      <c r="J2491" s="53">
        <f t="shared" si="271"/>
        <v>55499539.840032116</v>
      </c>
      <c r="K2491" s="53">
        <f t="shared" si="272"/>
        <v>428816.43962067179</v>
      </c>
      <c r="L2491" s="6"/>
    </row>
    <row r="2492" spans="1:12" ht="14.4">
      <c r="A2492" s="52" t="s">
        <v>41</v>
      </c>
      <c r="B2492" s="52" t="s">
        <v>3369</v>
      </c>
      <c r="C2492" s="52">
        <v>320</v>
      </c>
      <c r="D2492" s="52">
        <v>27.63</v>
      </c>
      <c r="E2492" s="52">
        <f t="shared" si="266"/>
        <v>75448319.999999985</v>
      </c>
      <c r="F2492" s="52">
        <f t="shared" si="267"/>
        <v>8841.6</v>
      </c>
      <c r="G2492" s="52">
        <f t="shared" si="268"/>
        <v>163.17500000000001</v>
      </c>
      <c r="H2492" s="53">
        <f t="shared" si="269"/>
        <v>55017399.091208525</v>
      </c>
      <c r="I2492" s="53">
        <f t="shared" si="270"/>
        <v>131.89143706297224</v>
      </c>
      <c r="J2492" s="53">
        <f t="shared" si="271"/>
        <v>55499539.840032116</v>
      </c>
      <c r="K2492" s="53">
        <f t="shared" si="272"/>
        <v>420797.1425281656</v>
      </c>
      <c r="L2492" s="6"/>
    </row>
    <row r="2493" spans="1:12" ht="14.4">
      <c r="A2493" s="52" t="s">
        <v>41</v>
      </c>
      <c r="B2493" s="52" t="s">
        <v>3370</v>
      </c>
      <c r="C2493" s="52">
        <v>320</v>
      </c>
      <c r="D2493" s="52">
        <v>30.14</v>
      </c>
      <c r="E2493" s="52">
        <f t="shared" si="266"/>
        <v>82302293.333333328</v>
      </c>
      <c r="F2493" s="52">
        <f t="shared" si="267"/>
        <v>9644.7999999999993</v>
      </c>
      <c r="G2493" s="52">
        <f t="shared" si="268"/>
        <v>163.17500000000001</v>
      </c>
      <c r="H2493" s="53">
        <f t="shared" si="269"/>
        <v>55017399.091208525</v>
      </c>
      <c r="I2493" s="53">
        <f t="shared" si="270"/>
        <v>134.02198056339807</v>
      </c>
      <c r="J2493" s="53">
        <f t="shared" si="271"/>
        <v>55499539.840032116</v>
      </c>
      <c r="K2493" s="53">
        <f t="shared" si="272"/>
        <v>414107.74267567613</v>
      </c>
      <c r="L2493" s="6"/>
    </row>
    <row r="2494" spans="1:12" ht="14.4">
      <c r="A2494" s="52" t="s">
        <v>41</v>
      </c>
      <c r="B2494" s="52" t="s">
        <v>3371</v>
      </c>
      <c r="C2494" s="52">
        <v>320</v>
      </c>
      <c r="D2494" s="52">
        <v>32.659999999999997</v>
      </c>
      <c r="E2494" s="52">
        <f t="shared" si="266"/>
        <v>89183573.333333313</v>
      </c>
      <c r="F2494" s="52">
        <f t="shared" si="267"/>
        <v>10451.199999999999</v>
      </c>
      <c r="G2494" s="52">
        <f t="shared" si="268"/>
        <v>163.17500000000001</v>
      </c>
      <c r="H2494" s="53">
        <f t="shared" si="269"/>
        <v>55017399.091208525</v>
      </c>
      <c r="I2494" s="53">
        <f t="shared" si="270"/>
        <v>135.88776130216732</v>
      </c>
      <c r="J2494" s="53">
        <f t="shared" si="271"/>
        <v>55499539.840032116</v>
      </c>
      <c r="K2494" s="53">
        <f t="shared" si="272"/>
        <v>408421.91605924215</v>
      </c>
      <c r="L2494" s="6"/>
    </row>
    <row r="2495" spans="1:12" ht="14.4">
      <c r="A2495" s="52" t="s">
        <v>41</v>
      </c>
      <c r="B2495" s="52" t="s">
        <v>3372</v>
      </c>
      <c r="C2495" s="52">
        <v>320</v>
      </c>
      <c r="D2495" s="52">
        <v>35.07</v>
      </c>
      <c r="E2495" s="52">
        <f t="shared" si="266"/>
        <v>95764480</v>
      </c>
      <c r="F2495" s="52">
        <f t="shared" si="267"/>
        <v>11222.4</v>
      </c>
      <c r="G2495" s="52">
        <f t="shared" si="268"/>
        <v>163.17500000000001</v>
      </c>
      <c r="H2495" s="53">
        <f t="shared" si="269"/>
        <v>55017399.091208525</v>
      </c>
      <c r="I2495" s="53">
        <f t="shared" si="270"/>
        <v>137.46157558773274</v>
      </c>
      <c r="J2495" s="53">
        <f t="shared" si="271"/>
        <v>55499539.840032116</v>
      </c>
      <c r="K2495" s="53">
        <f t="shared" si="272"/>
        <v>403745.84390392347</v>
      </c>
      <c r="L2495" s="6"/>
    </row>
    <row r="2496" spans="1:12" ht="14.4">
      <c r="A2496" s="52" t="s">
        <v>41</v>
      </c>
      <c r="B2496" s="52" t="s">
        <v>3373</v>
      </c>
      <c r="C2496" s="52">
        <v>320</v>
      </c>
      <c r="D2496" s="52">
        <v>37.68</v>
      </c>
      <c r="E2496" s="52">
        <f t="shared" si="266"/>
        <v>102891519.99999999</v>
      </c>
      <c r="F2496" s="52">
        <f t="shared" si="267"/>
        <v>12057.6</v>
      </c>
      <c r="G2496" s="52">
        <f t="shared" si="268"/>
        <v>163.17500000000001</v>
      </c>
      <c r="H2496" s="53">
        <f t="shared" si="269"/>
        <v>55017399.091208525</v>
      </c>
      <c r="I2496" s="53">
        <f t="shared" si="270"/>
        <v>138.97326921923673</v>
      </c>
      <c r="J2496" s="53">
        <f t="shared" si="271"/>
        <v>55499539.840032116</v>
      </c>
      <c r="K2496" s="53">
        <f t="shared" si="272"/>
        <v>399354.0639277834</v>
      </c>
      <c r="L2496" s="6"/>
    </row>
    <row r="2497" spans="1:12" ht="14.4">
      <c r="A2497" s="52" t="s">
        <v>41</v>
      </c>
      <c r="B2497" s="52" t="s">
        <v>3374</v>
      </c>
      <c r="C2497" s="52">
        <v>320</v>
      </c>
      <c r="D2497" s="52">
        <v>40.19</v>
      </c>
      <c r="E2497" s="52">
        <f t="shared" si="266"/>
        <v>109745493.33333331</v>
      </c>
      <c r="F2497" s="52">
        <f t="shared" si="267"/>
        <v>12860.8</v>
      </c>
      <c r="G2497" s="52">
        <f t="shared" si="268"/>
        <v>163.17500000000001</v>
      </c>
      <c r="H2497" s="53">
        <f t="shared" si="269"/>
        <v>55017399.091208525</v>
      </c>
      <c r="I2497" s="53">
        <f t="shared" si="270"/>
        <v>140.26835508382391</v>
      </c>
      <c r="J2497" s="53">
        <f t="shared" si="271"/>
        <v>55499539.840032116</v>
      </c>
      <c r="K2497" s="53">
        <f t="shared" si="272"/>
        <v>395666.8616158347</v>
      </c>
      <c r="L2497" s="6"/>
    </row>
    <row r="2498" spans="1:12" ht="14.4">
      <c r="A2498" s="52" t="s">
        <v>41</v>
      </c>
      <c r="B2498" s="52" t="s">
        <v>3375</v>
      </c>
      <c r="C2498" s="52">
        <v>320</v>
      </c>
      <c r="D2498" s="52">
        <v>42.7</v>
      </c>
      <c r="E2498" s="52">
        <f t="shared" si="266"/>
        <v>116599466.66666667</v>
      </c>
      <c r="F2498" s="52">
        <f t="shared" si="267"/>
        <v>13664</v>
      </c>
      <c r="G2498" s="52">
        <f t="shared" si="268"/>
        <v>163.17500000000001</v>
      </c>
      <c r="H2498" s="53">
        <f t="shared" si="269"/>
        <v>55017399.091208525</v>
      </c>
      <c r="I2498" s="53">
        <f t="shared" si="270"/>
        <v>141.43187570871993</v>
      </c>
      <c r="J2498" s="53">
        <f t="shared" si="271"/>
        <v>55499539.840032116</v>
      </c>
      <c r="K2498" s="53">
        <f t="shared" si="272"/>
        <v>392411.82061626518</v>
      </c>
      <c r="L2498" s="6"/>
    </row>
    <row r="2499" spans="1:12" ht="14.4">
      <c r="A2499" s="52" t="s">
        <v>41</v>
      </c>
      <c r="B2499" s="52" t="s">
        <v>3376</v>
      </c>
      <c r="C2499" s="52">
        <v>320</v>
      </c>
      <c r="D2499" s="52">
        <v>45.27</v>
      </c>
      <c r="E2499" s="52">
        <f t="shared" ref="E2499:E2526" si="273">(1/12)*D2499*(C2499)^3</f>
        <v>123617280</v>
      </c>
      <c r="F2499" s="52">
        <f t="shared" ref="F2499:F2526" si="274">(C2499*D2499)</f>
        <v>14486.400000000001</v>
      </c>
      <c r="G2499" s="52">
        <f t="shared" ref="G2499:G2526" si="275">($O$5+C2499)/2</f>
        <v>163.17500000000001</v>
      </c>
      <c r="H2499" s="53">
        <f t="shared" ref="H2499:H2526" si="276">$R$5+$P$5*(G2499-$I$2)^2</f>
        <v>55017399.091208525</v>
      </c>
      <c r="I2499" s="53">
        <f t="shared" ref="I2499:I2526" si="277">($P$5*$Q$5+F2499*G2499)/(F2499+$P$5)</f>
        <v>142.50679242991546</v>
      </c>
      <c r="J2499" s="53">
        <f t="shared" ref="J2499:J2526" si="278">SUM($S$5+H2499)</f>
        <v>55499539.840032116</v>
      </c>
      <c r="K2499" s="53">
        <f t="shared" ref="K2499:K2526" si="279">J2499/I2499</f>
        <v>389451.89133582299</v>
      </c>
      <c r="L2499" s="6"/>
    </row>
    <row r="2500" spans="1:12" ht="14.4">
      <c r="A2500" s="52" t="s">
        <v>41</v>
      </c>
      <c r="B2500" s="52" t="s">
        <v>3377</v>
      </c>
      <c r="C2500" s="52">
        <v>320</v>
      </c>
      <c r="D2500" s="52">
        <v>47.73</v>
      </c>
      <c r="E2500" s="52">
        <f t="shared" si="273"/>
        <v>130334719.99999999</v>
      </c>
      <c r="F2500" s="52">
        <f t="shared" si="274"/>
        <v>15273.599999999999</v>
      </c>
      <c r="G2500" s="52">
        <f t="shared" si="275"/>
        <v>163.17500000000001</v>
      </c>
      <c r="H2500" s="53">
        <f t="shared" si="276"/>
        <v>55017399.091208525</v>
      </c>
      <c r="I2500" s="53">
        <f t="shared" si="277"/>
        <v>143.44064391624414</v>
      </c>
      <c r="J2500" s="53">
        <f t="shared" si="278"/>
        <v>55499539.840032116</v>
      </c>
      <c r="K2500" s="53">
        <f t="shared" si="279"/>
        <v>386916.4159109508</v>
      </c>
      <c r="L2500" s="6"/>
    </row>
    <row r="2501" spans="1:12" ht="14.4">
      <c r="A2501" s="52" t="s">
        <v>41</v>
      </c>
      <c r="B2501" s="52" t="s">
        <v>3378</v>
      </c>
      <c r="C2501" s="52">
        <v>320</v>
      </c>
      <c r="D2501" s="52">
        <v>50.24</v>
      </c>
      <c r="E2501" s="52">
        <f t="shared" si="273"/>
        <v>137188693.33333334</v>
      </c>
      <c r="F2501" s="52">
        <f t="shared" si="274"/>
        <v>16076.800000000001</v>
      </c>
      <c r="G2501" s="52">
        <f t="shared" si="275"/>
        <v>163.17500000000001</v>
      </c>
      <c r="H2501" s="53">
        <f t="shared" si="276"/>
        <v>55017399.091208525</v>
      </c>
      <c r="I2501" s="53">
        <f t="shared" si="277"/>
        <v>144.31033058562309</v>
      </c>
      <c r="J2501" s="53">
        <f t="shared" si="278"/>
        <v>55499539.840032116</v>
      </c>
      <c r="K2501" s="53">
        <f t="shared" si="279"/>
        <v>384584.66289149539</v>
      </c>
      <c r="L2501" s="6"/>
    </row>
    <row r="2502" spans="1:12" ht="14.4">
      <c r="A2502" s="52" t="s">
        <v>41</v>
      </c>
      <c r="B2502" s="52" t="s">
        <v>3379</v>
      </c>
      <c r="C2502" s="52">
        <v>320</v>
      </c>
      <c r="D2502" s="52">
        <v>52.75</v>
      </c>
      <c r="E2502" s="52">
        <f t="shared" si="273"/>
        <v>144042666.66666666</v>
      </c>
      <c r="F2502" s="52">
        <f t="shared" si="274"/>
        <v>16880</v>
      </c>
      <c r="G2502" s="52">
        <f t="shared" si="275"/>
        <v>163.17500000000001</v>
      </c>
      <c r="H2502" s="53">
        <f t="shared" si="276"/>
        <v>55017399.091208525</v>
      </c>
      <c r="I2502" s="53">
        <f t="shared" si="277"/>
        <v>145.10659914847241</v>
      </c>
      <c r="J2502" s="53">
        <f t="shared" si="278"/>
        <v>55499539.840032116</v>
      </c>
      <c r="K2502" s="53">
        <f t="shared" si="279"/>
        <v>382474.26489022211</v>
      </c>
      <c r="L2502" s="6"/>
    </row>
    <row r="2503" spans="1:12" ht="14.4">
      <c r="A2503" s="52" t="s">
        <v>41</v>
      </c>
      <c r="B2503" s="52" t="s">
        <v>3380</v>
      </c>
      <c r="C2503" s="52">
        <v>320</v>
      </c>
      <c r="D2503" s="52">
        <v>55.26</v>
      </c>
      <c r="E2503" s="52">
        <f t="shared" si="273"/>
        <v>150896639.99999997</v>
      </c>
      <c r="F2503" s="52">
        <f t="shared" si="274"/>
        <v>17683.2</v>
      </c>
      <c r="G2503" s="52">
        <f t="shared" si="275"/>
        <v>163.17500000000001</v>
      </c>
      <c r="H2503" s="53">
        <f t="shared" si="276"/>
        <v>55017399.091208525</v>
      </c>
      <c r="I2503" s="53">
        <f t="shared" si="277"/>
        <v>145.8383699111744</v>
      </c>
      <c r="J2503" s="53">
        <f t="shared" si="278"/>
        <v>55499539.840032116</v>
      </c>
      <c r="K2503" s="53">
        <f t="shared" si="279"/>
        <v>380555.1301336895</v>
      </c>
      <c r="L2503" s="6"/>
    </row>
    <row r="2504" spans="1:12" ht="14.4">
      <c r="A2504" s="52" t="s">
        <v>41</v>
      </c>
      <c r="B2504" s="52" t="s">
        <v>3381</v>
      </c>
      <c r="C2504" s="52">
        <v>320</v>
      </c>
      <c r="D2504" s="52">
        <v>57.78</v>
      </c>
      <c r="E2504" s="52">
        <f t="shared" si="273"/>
        <v>157777919.99999997</v>
      </c>
      <c r="F2504" s="52">
        <f t="shared" si="274"/>
        <v>18489.599999999999</v>
      </c>
      <c r="G2504" s="52">
        <f t="shared" si="275"/>
        <v>163.17500000000001</v>
      </c>
      <c r="H2504" s="53">
        <f t="shared" si="276"/>
        <v>55017399.091208525</v>
      </c>
      <c r="I2504" s="53">
        <f t="shared" si="277"/>
        <v>146.51575775607643</v>
      </c>
      <c r="J2504" s="53">
        <f t="shared" si="278"/>
        <v>55499539.840032116</v>
      </c>
      <c r="K2504" s="53">
        <f t="shared" si="279"/>
        <v>378795.70559522556</v>
      </c>
      <c r="L2504" s="6"/>
    </row>
    <row r="2505" spans="1:12" ht="14.4">
      <c r="A2505" s="52" t="s">
        <v>41</v>
      </c>
      <c r="B2505" s="52" t="s">
        <v>3382</v>
      </c>
      <c r="C2505" s="52">
        <v>320</v>
      </c>
      <c r="D2505" s="52">
        <v>60.29</v>
      </c>
      <c r="E2505" s="52">
        <f t="shared" si="273"/>
        <v>164631893.33333331</v>
      </c>
      <c r="F2505" s="52">
        <f t="shared" si="274"/>
        <v>19292.8</v>
      </c>
      <c r="G2505" s="52">
        <f t="shared" si="275"/>
        <v>163.17500000000001</v>
      </c>
      <c r="H2505" s="53">
        <f t="shared" si="276"/>
        <v>55017399.091208525</v>
      </c>
      <c r="I2505" s="53">
        <f t="shared" si="277"/>
        <v>147.13980869766741</v>
      </c>
      <c r="J2505" s="53">
        <f t="shared" si="278"/>
        <v>55499539.840032116</v>
      </c>
      <c r="K2505" s="53">
        <f t="shared" si="279"/>
        <v>377189.15316839027</v>
      </c>
      <c r="L2505" s="6"/>
    </row>
    <row r="2506" spans="1:12" ht="14.4">
      <c r="A2506" s="52" t="s">
        <v>41</v>
      </c>
      <c r="B2506" s="52" t="s">
        <v>3383</v>
      </c>
      <c r="C2506" s="52">
        <v>320</v>
      </c>
      <c r="D2506" s="52">
        <v>62.8</v>
      </c>
      <c r="E2506" s="52">
        <f t="shared" si="273"/>
        <v>171485866.66666663</v>
      </c>
      <c r="F2506" s="52">
        <f t="shared" si="274"/>
        <v>20096</v>
      </c>
      <c r="G2506" s="52">
        <f t="shared" si="275"/>
        <v>163.17500000000001</v>
      </c>
      <c r="H2506" s="53">
        <f t="shared" si="276"/>
        <v>55017399.091208525</v>
      </c>
      <c r="I2506" s="53">
        <f t="shared" si="277"/>
        <v>147.71879420253632</v>
      </c>
      <c r="J2506" s="53">
        <f t="shared" si="278"/>
        <v>55499539.840032116</v>
      </c>
      <c r="K2506" s="53">
        <f t="shared" si="279"/>
        <v>375710.75596472202</v>
      </c>
      <c r="L2506" s="6"/>
    </row>
    <row r="2507" spans="1:12" ht="14.4">
      <c r="A2507" s="52" t="s">
        <v>41</v>
      </c>
      <c r="B2507" s="52" t="s">
        <v>3384</v>
      </c>
      <c r="C2507" s="52">
        <v>320</v>
      </c>
      <c r="D2507" s="52">
        <v>65.31</v>
      </c>
      <c r="E2507" s="52">
        <f t="shared" si="273"/>
        <v>178339840</v>
      </c>
      <c r="F2507" s="52">
        <f t="shared" si="274"/>
        <v>20899.2</v>
      </c>
      <c r="G2507" s="52">
        <f t="shared" si="275"/>
        <v>163.17500000000001</v>
      </c>
      <c r="H2507" s="53">
        <f t="shared" si="276"/>
        <v>55017399.091208525</v>
      </c>
      <c r="I2507" s="53">
        <f t="shared" si="277"/>
        <v>148.25742571108768</v>
      </c>
      <c r="J2507" s="53">
        <f t="shared" si="278"/>
        <v>55499539.840032116</v>
      </c>
      <c r="K2507" s="53">
        <f t="shared" si="279"/>
        <v>374345.76766620256</v>
      </c>
      <c r="L2507" s="6"/>
    </row>
    <row r="2508" spans="1:12" ht="14.4">
      <c r="A2508" s="52" t="s">
        <v>41</v>
      </c>
      <c r="B2508" s="52" t="s">
        <v>3385</v>
      </c>
      <c r="C2508" s="52">
        <v>320</v>
      </c>
      <c r="D2508" s="52">
        <v>67.819999999999993</v>
      </c>
      <c r="E2508" s="52">
        <f t="shared" si="273"/>
        <v>185193813.33333328</v>
      </c>
      <c r="F2508" s="52">
        <f t="shared" si="274"/>
        <v>21702.399999999998</v>
      </c>
      <c r="G2508" s="52">
        <f t="shared" si="275"/>
        <v>163.17500000000001</v>
      </c>
      <c r="H2508" s="53">
        <f t="shared" si="276"/>
        <v>55017399.091208525</v>
      </c>
      <c r="I2508" s="53">
        <f t="shared" si="277"/>
        <v>148.75978002638556</v>
      </c>
      <c r="J2508" s="53">
        <f t="shared" si="278"/>
        <v>55499539.840032116</v>
      </c>
      <c r="K2508" s="53">
        <f t="shared" si="279"/>
        <v>373081.62078613014</v>
      </c>
      <c r="L2508" s="6"/>
    </row>
    <row r="2509" spans="1:12" ht="14.4">
      <c r="A2509" s="52" t="s">
        <v>41</v>
      </c>
      <c r="B2509" s="52" t="s">
        <v>3386</v>
      </c>
      <c r="C2509" s="52">
        <v>320</v>
      </c>
      <c r="D2509" s="52">
        <v>70.34</v>
      </c>
      <c r="E2509" s="52">
        <f t="shared" si="273"/>
        <v>192075093.33333331</v>
      </c>
      <c r="F2509" s="52">
        <f t="shared" si="274"/>
        <v>22508.800000000003</v>
      </c>
      <c r="G2509" s="52">
        <f t="shared" si="275"/>
        <v>163.17500000000001</v>
      </c>
      <c r="H2509" s="53">
        <f t="shared" si="276"/>
        <v>55017399.091208525</v>
      </c>
      <c r="I2509" s="53">
        <f t="shared" si="277"/>
        <v>149.23121250863241</v>
      </c>
      <c r="J2509" s="53">
        <f t="shared" si="278"/>
        <v>55499539.840032116</v>
      </c>
      <c r="K2509" s="53">
        <f t="shared" si="279"/>
        <v>371903.02824096999</v>
      </c>
      <c r="L2509" s="6"/>
    </row>
    <row r="2510" spans="1:12" ht="14.4">
      <c r="A2510" s="52" t="s">
        <v>41</v>
      </c>
      <c r="B2510" s="52" t="s">
        <v>3387</v>
      </c>
      <c r="C2510" s="52">
        <v>320</v>
      </c>
      <c r="D2510" s="52">
        <v>72.849999999999994</v>
      </c>
      <c r="E2510" s="52">
        <f t="shared" si="273"/>
        <v>198929066.66666666</v>
      </c>
      <c r="F2510" s="52">
        <f t="shared" si="274"/>
        <v>23312</v>
      </c>
      <c r="G2510" s="52">
        <f t="shared" si="275"/>
        <v>163.17500000000001</v>
      </c>
      <c r="H2510" s="53">
        <f t="shared" si="276"/>
        <v>55017399.091208525</v>
      </c>
      <c r="I2510" s="53">
        <f t="shared" si="277"/>
        <v>149.67108921971288</v>
      </c>
      <c r="J2510" s="53">
        <f t="shared" si="278"/>
        <v>55499539.840032116</v>
      </c>
      <c r="K2510" s="53">
        <f t="shared" si="279"/>
        <v>370810.02169069793</v>
      </c>
      <c r="L2510" s="6"/>
    </row>
    <row r="2511" spans="1:12" ht="14.4">
      <c r="A2511" s="52" t="s">
        <v>41</v>
      </c>
      <c r="B2511" s="52" t="s">
        <v>3388</v>
      </c>
      <c r="C2511" s="52">
        <v>320</v>
      </c>
      <c r="D2511" s="52">
        <v>75.36</v>
      </c>
      <c r="E2511" s="52">
        <f t="shared" si="273"/>
        <v>205783039.99999997</v>
      </c>
      <c r="F2511" s="52">
        <f t="shared" si="274"/>
        <v>24115.200000000001</v>
      </c>
      <c r="G2511" s="52">
        <f t="shared" si="275"/>
        <v>163.17500000000001</v>
      </c>
      <c r="H2511" s="53">
        <f t="shared" si="276"/>
        <v>55017399.091208525</v>
      </c>
      <c r="I2511" s="53">
        <f t="shared" si="277"/>
        <v>150.08406158733433</v>
      </c>
      <c r="J2511" s="53">
        <f t="shared" si="278"/>
        <v>55499539.840032116</v>
      </c>
      <c r="K2511" s="53">
        <f t="shared" si="279"/>
        <v>369789.69820680644</v>
      </c>
      <c r="L2511" s="6"/>
    </row>
    <row r="2512" spans="1:12" ht="14.4">
      <c r="A2512" s="52" t="s">
        <v>41</v>
      </c>
      <c r="B2512" s="52" t="s">
        <v>3389</v>
      </c>
      <c r="C2512" s="52">
        <v>320</v>
      </c>
      <c r="D2512" s="52">
        <v>77.87</v>
      </c>
      <c r="E2512" s="52">
        <f t="shared" si="273"/>
        <v>212637013.33333334</v>
      </c>
      <c r="F2512" s="52">
        <f t="shared" si="274"/>
        <v>24918.400000000001</v>
      </c>
      <c r="G2512" s="52">
        <f t="shared" si="275"/>
        <v>163.17500000000001</v>
      </c>
      <c r="H2512" s="53">
        <f t="shared" si="276"/>
        <v>55017399.091208525</v>
      </c>
      <c r="I2512" s="53">
        <f t="shared" si="277"/>
        <v>150.47252470606634</v>
      </c>
      <c r="J2512" s="53">
        <f t="shared" si="278"/>
        <v>55499539.840032116</v>
      </c>
      <c r="K2512" s="53">
        <f t="shared" si="279"/>
        <v>368835.04113754421</v>
      </c>
      <c r="L2512" s="6"/>
    </row>
    <row r="2513" spans="1:12" ht="14.4">
      <c r="A2513" s="52" t="s">
        <v>41</v>
      </c>
      <c r="B2513" s="52" t="s">
        <v>3390</v>
      </c>
      <c r="C2513" s="52">
        <v>320</v>
      </c>
      <c r="D2513" s="52">
        <v>80.38</v>
      </c>
      <c r="E2513" s="52">
        <f t="shared" si="273"/>
        <v>219490986.66666663</v>
      </c>
      <c r="F2513" s="52">
        <f t="shared" si="274"/>
        <v>25721.599999999999</v>
      </c>
      <c r="G2513" s="52">
        <f t="shared" si="275"/>
        <v>163.17500000000001</v>
      </c>
      <c r="H2513" s="53">
        <f t="shared" si="276"/>
        <v>55017399.091208525</v>
      </c>
      <c r="I2513" s="53">
        <f t="shared" si="277"/>
        <v>150.838597573382</v>
      </c>
      <c r="J2513" s="53">
        <f t="shared" si="278"/>
        <v>55499539.840032116</v>
      </c>
      <c r="K2513" s="53">
        <f t="shared" si="279"/>
        <v>367939.90883554821</v>
      </c>
      <c r="L2513" s="6"/>
    </row>
    <row r="2514" spans="1:12" ht="14.4">
      <c r="A2514" s="52" t="s">
        <v>41</v>
      </c>
      <c r="B2514" s="52" t="s">
        <v>3391</v>
      </c>
      <c r="C2514" s="52">
        <v>320</v>
      </c>
      <c r="D2514" s="52">
        <v>82.9</v>
      </c>
      <c r="E2514" s="52">
        <f t="shared" si="273"/>
        <v>226372266.66666666</v>
      </c>
      <c r="F2514" s="52">
        <f t="shared" si="274"/>
        <v>26528</v>
      </c>
      <c r="G2514" s="52">
        <f t="shared" si="275"/>
        <v>163.17500000000001</v>
      </c>
      <c r="H2514" s="53">
        <f t="shared" si="276"/>
        <v>55017399.091208525</v>
      </c>
      <c r="I2514" s="53">
        <f t="shared" si="277"/>
        <v>151.18549979472232</v>
      </c>
      <c r="J2514" s="53">
        <f t="shared" si="278"/>
        <v>55499539.840032116</v>
      </c>
      <c r="K2514" s="53">
        <f t="shared" si="279"/>
        <v>367095.65345478675</v>
      </c>
      <c r="L2514" s="6"/>
    </row>
    <row r="2515" spans="1:12" ht="14.4">
      <c r="A2515" s="52" t="s">
        <v>41</v>
      </c>
      <c r="B2515" s="52" t="s">
        <v>3392</v>
      </c>
      <c r="C2515" s="52">
        <v>320</v>
      </c>
      <c r="D2515" s="52">
        <v>85.41</v>
      </c>
      <c r="E2515" s="52">
        <f t="shared" si="273"/>
        <v>233226240</v>
      </c>
      <c r="F2515" s="52">
        <f t="shared" si="274"/>
        <v>27331.199999999997</v>
      </c>
      <c r="G2515" s="52">
        <f t="shared" si="275"/>
        <v>163.17500000000001</v>
      </c>
      <c r="H2515" s="53">
        <f t="shared" si="276"/>
        <v>55017399.091208525</v>
      </c>
      <c r="I2515" s="53">
        <f t="shared" si="277"/>
        <v>151.51215986861769</v>
      </c>
      <c r="J2515" s="53">
        <f t="shared" si="278"/>
        <v>55499539.840032116</v>
      </c>
      <c r="K2515" s="53">
        <f t="shared" si="279"/>
        <v>366304.19557188021</v>
      </c>
      <c r="L2515" s="6"/>
    </row>
    <row r="2516" spans="1:12" ht="14.4">
      <c r="A2516" s="52" t="s">
        <v>41</v>
      </c>
      <c r="B2516" s="52" t="s">
        <v>3393</v>
      </c>
      <c r="C2516" s="52">
        <v>320</v>
      </c>
      <c r="D2516" s="52">
        <v>87.92</v>
      </c>
      <c r="E2516" s="52">
        <f t="shared" si="273"/>
        <v>240080213.33333331</v>
      </c>
      <c r="F2516" s="52">
        <f t="shared" si="274"/>
        <v>28134.400000000001</v>
      </c>
      <c r="G2516" s="52">
        <f t="shared" si="275"/>
        <v>163.17500000000001</v>
      </c>
      <c r="H2516" s="53">
        <f t="shared" si="276"/>
        <v>55017399.091208525</v>
      </c>
      <c r="I2516" s="53">
        <f t="shared" si="277"/>
        <v>151.82149200889441</v>
      </c>
      <c r="J2516" s="53">
        <f t="shared" si="278"/>
        <v>55499539.840032116</v>
      </c>
      <c r="K2516" s="53">
        <f t="shared" si="279"/>
        <v>365557.86078548548</v>
      </c>
      <c r="L2516" s="6"/>
    </row>
    <row r="2517" spans="1:12" ht="14.4">
      <c r="A2517" s="52" t="s">
        <v>41</v>
      </c>
      <c r="B2517" s="52" t="s">
        <v>3394</v>
      </c>
      <c r="C2517" s="52">
        <v>320</v>
      </c>
      <c r="D2517" s="52">
        <v>90.43</v>
      </c>
      <c r="E2517" s="52">
        <f t="shared" si="273"/>
        <v>246934186.66666669</v>
      </c>
      <c r="F2517" s="52">
        <f t="shared" si="274"/>
        <v>28937.600000000002</v>
      </c>
      <c r="G2517" s="52">
        <f t="shared" si="275"/>
        <v>163.17500000000001</v>
      </c>
      <c r="H2517" s="53">
        <f t="shared" si="276"/>
        <v>55017399.091208525</v>
      </c>
      <c r="I2517" s="53">
        <f t="shared" si="277"/>
        <v>152.11483935195349</v>
      </c>
      <c r="J2517" s="53">
        <f t="shared" si="278"/>
        <v>55499539.840032116</v>
      </c>
      <c r="K2517" s="53">
        <f t="shared" si="279"/>
        <v>364852.89716949221</v>
      </c>
      <c r="L2517" s="6"/>
    </row>
    <row r="2518" spans="1:12" ht="14.4">
      <c r="A2518" s="52" t="s">
        <v>41</v>
      </c>
      <c r="B2518" s="52" t="s">
        <v>3395</v>
      </c>
      <c r="C2518" s="52">
        <v>320</v>
      </c>
      <c r="D2518" s="52">
        <v>92.94</v>
      </c>
      <c r="E2518" s="52">
        <f t="shared" si="273"/>
        <v>253788159.99999997</v>
      </c>
      <c r="F2518" s="52">
        <f t="shared" si="274"/>
        <v>29740.799999999999</v>
      </c>
      <c r="G2518" s="52">
        <f t="shared" si="275"/>
        <v>163.17500000000001</v>
      </c>
      <c r="H2518" s="53">
        <f t="shared" si="276"/>
        <v>55017399.091208525</v>
      </c>
      <c r="I2518" s="53">
        <f t="shared" si="277"/>
        <v>152.39340971681361</v>
      </c>
      <c r="J2518" s="53">
        <f t="shared" si="278"/>
        <v>55499539.840032116</v>
      </c>
      <c r="K2518" s="53">
        <f t="shared" si="279"/>
        <v>364185.9575369081</v>
      </c>
      <c r="L2518" s="6"/>
    </row>
    <row r="2519" spans="1:12" ht="14.4">
      <c r="A2519" s="52" t="s">
        <v>41</v>
      </c>
      <c r="B2519" s="52" t="s">
        <v>3396</v>
      </c>
      <c r="C2519" s="52">
        <v>320</v>
      </c>
      <c r="D2519" s="52">
        <v>95.46</v>
      </c>
      <c r="E2519" s="52">
        <f t="shared" si="273"/>
        <v>260669439.99999997</v>
      </c>
      <c r="F2519" s="52">
        <f t="shared" si="274"/>
        <v>30547.199999999997</v>
      </c>
      <c r="G2519" s="52">
        <f t="shared" si="275"/>
        <v>163.17500000000001</v>
      </c>
      <c r="H2519" s="53">
        <f t="shared" si="276"/>
        <v>55017399.091208525</v>
      </c>
      <c r="I2519" s="53">
        <f t="shared" si="277"/>
        <v>152.65932150871819</v>
      </c>
      <c r="J2519" s="53">
        <f t="shared" si="278"/>
        <v>55499539.840032116</v>
      </c>
      <c r="K2519" s="53">
        <f t="shared" si="279"/>
        <v>363551.59509118216</v>
      </c>
      <c r="L2519" s="6"/>
    </row>
    <row r="2520" spans="1:12" ht="14.4">
      <c r="A2520" s="52" t="s">
        <v>41</v>
      </c>
      <c r="B2520" s="52" t="s">
        <v>3397</v>
      </c>
      <c r="C2520" s="52">
        <v>320</v>
      </c>
      <c r="D2520" s="52">
        <v>97.97</v>
      </c>
      <c r="E2520" s="52">
        <f t="shared" si="273"/>
        <v>267523413.33333334</v>
      </c>
      <c r="F2520" s="52">
        <f t="shared" si="274"/>
        <v>31350.400000000001</v>
      </c>
      <c r="G2520" s="52">
        <f t="shared" si="275"/>
        <v>163.17500000000001</v>
      </c>
      <c r="H2520" s="53">
        <f t="shared" si="276"/>
        <v>55017399.091208525</v>
      </c>
      <c r="I2520" s="53">
        <f t="shared" si="277"/>
        <v>152.91145205726181</v>
      </c>
      <c r="J2520" s="53">
        <f t="shared" si="278"/>
        <v>55499539.840032116</v>
      </c>
      <c r="K2520" s="53">
        <f t="shared" si="279"/>
        <v>362952.14709784341</v>
      </c>
      <c r="L2520" s="6"/>
    </row>
    <row r="2521" spans="1:12" ht="14.4">
      <c r="A2521" s="52" t="s">
        <v>41</v>
      </c>
      <c r="B2521" s="52" t="s">
        <v>3398</v>
      </c>
      <c r="C2521" s="52">
        <v>320</v>
      </c>
      <c r="D2521" s="52">
        <v>100.5</v>
      </c>
      <c r="E2521" s="52">
        <f t="shared" si="273"/>
        <v>274432000</v>
      </c>
      <c r="F2521" s="52">
        <f t="shared" si="274"/>
        <v>32160</v>
      </c>
      <c r="G2521" s="52">
        <f t="shared" si="275"/>
        <v>163.17500000000001</v>
      </c>
      <c r="H2521" s="53">
        <f t="shared" si="276"/>
        <v>55017399.091208525</v>
      </c>
      <c r="I2521" s="53">
        <f t="shared" si="277"/>
        <v>153.15364496290846</v>
      </c>
      <c r="J2521" s="53">
        <f t="shared" si="278"/>
        <v>55499539.840032116</v>
      </c>
      <c r="K2521" s="53">
        <f t="shared" si="279"/>
        <v>362378.18468814949</v>
      </c>
      <c r="L2521" s="6"/>
    </row>
    <row r="2522" spans="1:12" ht="14.4">
      <c r="A2522" s="52" t="s">
        <v>41</v>
      </c>
      <c r="B2522" s="52" t="s">
        <v>3399</v>
      </c>
      <c r="C2522" s="52">
        <v>320</v>
      </c>
      <c r="D2522" s="52">
        <v>103</v>
      </c>
      <c r="E2522" s="52">
        <f t="shared" si="273"/>
        <v>281258666.66666663</v>
      </c>
      <c r="F2522" s="52">
        <f t="shared" si="274"/>
        <v>32960</v>
      </c>
      <c r="G2522" s="52">
        <f t="shared" si="275"/>
        <v>163.17500000000001</v>
      </c>
      <c r="H2522" s="53">
        <f t="shared" si="276"/>
        <v>55017399.091208525</v>
      </c>
      <c r="I2522" s="53">
        <f t="shared" si="277"/>
        <v>153.38199411598652</v>
      </c>
      <c r="J2522" s="53">
        <f t="shared" si="278"/>
        <v>55499539.840032116</v>
      </c>
      <c r="K2522" s="53">
        <f t="shared" si="279"/>
        <v>361838.69012723689</v>
      </c>
      <c r="L2522" s="6"/>
    </row>
    <row r="2523" spans="1:12" ht="14.4">
      <c r="A2523" s="52" t="s">
        <v>41</v>
      </c>
      <c r="B2523" s="52" t="s">
        <v>3400</v>
      </c>
      <c r="C2523" s="52">
        <v>320</v>
      </c>
      <c r="D2523" s="52">
        <v>105.5</v>
      </c>
      <c r="E2523" s="52">
        <f t="shared" si="273"/>
        <v>288085333.33333331</v>
      </c>
      <c r="F2523" s="52">
        <f t="shared" si="274"/>
        <v>33760</v>
      </c>
      <c r="G2523" s="52">
        <f t="shared" si="275"/>
        <v>163.17500000000001</v>
      </c>
      <c r="H2523" s="53">
        <f t="shared" si="276"/>
        <v>55017399.091208525</v>
      </c>
      <c r="I2523" s="53">
        <f t="shared" si="277"/>
        <v>153.60016866602356</v>
      </c>
      <c r="J2523" s="53">
        <f t="shared" si="278"/>
        <v>55499539.840032116</v>
      </c>
      <c r="K2523" s="53">
        <f t="shared" si="279"/>
        <v>361324.73240121279</v>
      </c>
      <c r="L2523" s="6"/>
    </row>
    <row r="2524" spans="1:12" ht="14.4">
      <c r="A2524" s="52" t="s">
        <v>41</v>
      </c>
      <c r="B2524" s="52" t="s">
        <v>3401</v>
      </c>
      <c r="C2524" s="52">
        <v>320</v>
      </c>
      <c r="D2524" s="52">
        <v>108</v>
      </c>
      <c r="E2524" s="52">
        <f t="shared" si="273"/>
        <v>294912000</v>
      </c>
      <c r="F2524" s="52">
        <f t="shared" si="274"/>
        <v>34560</v>
      </c>
      <c r="G2524" s="52">
        <f t="shared" si="275"/>
        <v>163.17500000000001</v>
      </c>
      <c r="H2524" s="53">
        <f t="shared" si="276"/>
        <v>55017399.091208525</v>
      </c>
      <c r="I2524" s="53">
        <f t="shared" si="277"/>
        <v>153.80883382112012</v>
      </c>
      <c r="J2524" s="53">
        <f t="shared" si="278"/>
        <v>55499539.840032116</v>
      </c>
      <c r="K2524" s="53">
        <f t="shared" si="279"/>
        <v>360834.54026170017</v>
      </c>
      <c r="L2524" s="6"/>
    </row>
    <row r="2525" spans="1:12" ht="14.4">
      <c r="A2525" s="52" t="s">
        <v>41</v>
      </c>
      <c r="B2525" s="52" t="s">
        <v>3402</v>
      </c>
      <c r="C2525" s="52">
        <v>320</v>
      </c>
      <c r="D2525" s="52">
        <v>110.5</v>
      </c>
      <c r="E2525" s="52">
        <f t="shared" si="273"/>
        <v>301738666.66666663</v>
      </c>
      <c r="F2525" s="52">
        <f t="shared" si="274"/>
        <v>35360</v>
      </c>
      <c r="G2525" s="52">
        <f t="shared" si="275"/>
        <v>163.17500000000001</v>
      </c>
      <c r="H2525" s="53">
        <f t="shared" si="276"/>
        <v>55017399.091208525</v>
      </c>
      <c r="I2525" s="53">
        <f t="shared" si="277"/>
        <v>154.00859803839757</v>
      </c>
      <c r="J2525" s="53">
        <f t="shared" si="278"/>
        <v>55499539.840032116</v>
      </c>
      <c r="K2525" s="53">
        <f t="shared" si="279"/>
        <v>360366.50256497314</v>
      </c>
      <c r="L2525" s="6"/>
    </row>
    <row r="2526" spans="1:12" ht="14.4">
      <c r="A2526" s="52" t="s">
        <v>41</v>
      </c>
      <c r="B2526" s="52" t="s">
        <v>3403</v>
      </c>
      <c r="C2526" s="52">
        <v>320</v>
      </c>
      <c r="D2526" s="52">
        <v>113</v>
      </c>
      <c r="E2526" s="52">
        <f t="shared" si="273"/>
        <v>308565333.33333331</v>
      </c>
      <c r="F2526" s="52">
        <f t="shared" si="274"/>
        <v>36160</v>
      </c>
      <c r="G2526" s="52">
        <f t="shared" si="275"/>
        <v>163.17500000000001</v>
      </c>
      <c r="H2526" s="53">
        <f t="shared" si="276"/>
        <v>55017399.091208525</v>
      </c>
      <c r="I2526" s="53">
        <f t="shared" si="277"/>
        <v>154.20001894961862</v>
      </c>
      <c r="J2526" s="53">
        <f t="shared" si="278"/>
        <v>55499539.840032116</v>
      </c>
      <c r="K2526" s="53">
        <f t="shared" si="279"/>
        <v>359919.15058172162</v>
      </c>
      <c r="L2526" s="6"/>
    </row>
  </sheetData>
  <mergeCells count="1">
    <mergeCell ref="N3:S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527E-561C-415A-A419-CD978F084580}">
  <sheetPr codeName="Hoja1"/>
  <dimension ref="A1:BZ1154"/>
  <sheetViews>
    <sheetView topLeftCell="R1" zoomScale="90" zoomScaleNormal="90" workbookViewId="0">
      <selection activeCell="AA15" sqref="AA15"/>
    </sheetView>
  </sheetViews>
  <sheetFormatPr baseColWidth="10" defaultRowHeight="14.4"/>
  <cols>
    <col min="1" max="1" width="11.5546875" style="44"/>
    <col min="2" max="2" width="19.44140625" style="44" customWidth="1"/>
    <col min="3" max="3" width="10.77734375" style="44" customWidth="1"/>
    <col min="4" max="4" width="14.44140625" style="44" customWidth="1"/>
    <col min="5" max="5" width="17.33203125" style="44" customWidth="1"/>
    <col min="6" max="6" width="16" style="44" customWidth="1"/>
    <col min="7" max="7" width="14.88671875" style="44" customWidth="1"/>
    <col min="8" max="8" width="15.6640625" style="44" customWidth="1"/>
    <col min="9" max="10" width="14.88671875" style="44" customWidth="1"/>
    <col min="11" max="11" width="18.33203125" style="44" customWidth="1"/>
    <col min="12" max="12" width="15.77734375" style="44" customWidth="1"/>
    <col min="13" max="13" width="15.21875" style="44" customWidth="1"/>
    <col min="14" max="14" width="13.88671875" style="44" customWidth="1"/>
    <col min="15" max="15" width="13.21875" style="44" customWidth="1"/>
    <col min="16" max="16" width="14.109375" style="44" customWidth="1"/>
    <col min="17" max="19" width="22.5546875" style="44" customWidth="1"/>
    <col min="20" max="20" width="11.5546875" style="6"/>
    <col min="21" max="22" width="14.109375" style="44" customWidth="1"/>
    <col min="23" max="23" width="20.5546875" style="44" customWidth="1"/>
    <col min="24" max="24" width="11.5546875" style="6"/>
    <col min="25" max="25" width="17.5546875" style="44" customWidth="1"/>
    <col min="26" max="26" width="13.21875" style="44" customWidth="1"/>
    <col min="27" max="28" width="15.44140625" style="44" customWidth="1"/>
    <col min="29" max="16384" width="11.5546875" style="44"/>
  </cols>
  <sheetData>
    <row r="1" spans="1:30" ht="47.4" customHeight="1">
      <c r="A1" s="8" t="s">
        <v>34</v>
      </c>
      <c r="B1" s="8" t="s">
        <v>652</v>
      </c>
      <c r="C1" s="8" t="s">
        <v>42</v>
      </c>
      <c r="D1" s="3" t="s">
        <v>3557</v>
      </c>
      <c r="E1" s="3" t="s">
        <v>3556</v>
      </c>
      <c r="F1" s="3" t="s">
        <v>3558</v>
      </c>
      <c r="G1" s="3" t="s">
        <v>3555</v>
      </c>
      <c r="H1" s="3" t="s">
        <v>3559</v>
      </c>
      <c r="I1" s="3" t="s">
        <v>3560</v>
      </c>
      <c r="J1" s="3" t="s">
        <v>3561</v>
      </c>
      <c r="K1" s="3" t="s">
        <v>3549</v>
      </c>
      <c r="L1" s="3" t="s">
        <v>3550</v>
      </c>
      <c r="M1" s="3" t="s">
        <v>3510</v>
      </c>
      <c r="N1" s="3" t="s">
        <v>3552</v>
      </c>
      <c r="O1" s="3" t="s">
        <v>3542</v>
      </c>
      <c r="P1" s="3" t="s">
        <v>3541</v>
      </c>
      <c r="Q1" s="3" t="s">
        <v>3544</v>
      </c>
      <c r="R1" s="3" t="s">
        <v>3545</v>
      </c>
      <c r="S1" s="3" t="s">
        <v>3546</v>
      </c>
      <c r="T1" s="3" t="s">
        <v>3553</v>
      </c>
      <c r="U1" s="3" t="s">
        <v>3548</v>
      </c>
      <c r="V1" s="3" t="s">
        <v>3554</v>
      </c>
      <c r="W1" s="3" t="s">
        <v>3532</v>
      </c>
    </row>
    <row r="2" spans="1:30">
      <c r="A2" s="49" t="s">
        <v>43</v>
      </c>
      <c r="B2" s="49" t="s">
        <v>44</v>
      </c>
      <c r="C2" s="49">
        <v>11.5</v>
      </c>
      <c r="D2" s="49">
        <f>76.1-G2</f>
        <v>69.3</v>
      </c>
      <c r="E2" s="49">
        <v>5.8</v>
      </c>
      <c r="F2" s="49">
        <v>152.19999999999999</v>
      </c>
      <c r="G2" s="49">
        <v>6.8</v>
      </c>
      <c r="H2" s="49">
        <f>(1/12)*$Y$4*($Z$4)^3</f>
        <v>7220.6994362604155</v>
      </c>
      <c r="I2" s="49">
        <f>(1/12)*E2*(D2)^3</f>
        <v>160859.40254999997</v>
      </c>
      <c r="J2" s="49">
        <f>(1/12)*F2*(G2)^3</f>
        <v>3988.0458666666655</v>
      </c>
      <c r="K2" s="53">
        <f>$Y$4*$Z$4</f>
        <v>2148.8844499999996</v>
      </c>
      <c r="L2" s="53">
        <f>E2*D2</f>
        <v>401.94</v>
      </c>
      <c r="M2" s="53">
        <f>F2*G2</f>
        <v>1034.9599999999998</v>
      </c>
      <c r="N2" s="53">
        <f>$Z$4/2</f>
        <v>3.1749999999999998</v>
      </c>
      <c r="O2" s="53">
        <f>($Z$4+D2)/2</f>
        <v>37.824999999999996</v>
      </c>
      <c r="P2" s="53">
        <f>($Z$4+D2+G2)/2</f>
        <v>41.224999999999994</v>
      </c>
      <c r="Q2" s="53">
        <f>H2+K2*(N2-$U$2)^2</f>
        <v>482140.74882359186</v>
      </c>
      <c r="R2" s="53">
        <f>I2+L2*(O2-$U$2)^2</f>
        <v>318176.17195550073</v>
      </c>
      <c r="S2" s="53">
        <f>J2+M2*(P2-$U$2)^2</f>
        <v>560261.07017583842</v>
      </c>
      <c r="T2" s="53">
        <f>SUM($Z$4+D2+G2)/2</f>
        <v>41.224999999999994</v>
      </c>
      <c r="U2" s="53">
        <f>(K2*N2+L2*O2+M2*P2)/(K2+L2+M2)</f>
        <v>18.041328342742407</v>
      </c>
      <c r="V2" s="53">
        <f>SUM(Q2+R2+S2)</f>
        <v>1360577.9909549309</v>
      </c>
      <c r="W2" s="53">
        <f>V2/U2</f>
        <v>75414.513006314126</v>
      </c>
      <c r="Y2" s="46" t="s">
        <v>3547</v>
      </c>
      <c r="Z2" s="47"/>
      <c r="AA2" s="47"/>
      <c r="AB2" s="47"/>
      <c r="AC2" s="48"/>
    </row>
    <row r="3" spans="1:30">
      <c r="A3" s="49" t="s">
        <v>43</v>
      </c>
      <c r="B3" s="49" t="s">
        <v>45</v>
      </c>
      <c r="C3" s="49">
        <v>15</v>
      </c>
      <c r="D3" s="49">
        <f t="shared" ref="D3:D66" si="0">76.1-G3</f>
        <v>66.699999999999989</v>
      </c>
      <c r="E3" s="49">
        <v>6.5</v>
      </c>
      <c r="F3" s="49">
        <v>152.9</v>
      </c>
      <c r="G3" s="49">
        <v>9.4</v>
      </c>
      <c r="H3" s="49">
        <f t="shared" ref="H3:H66" si="1">(1/12)*$Y$4*($Z$4)^3</f>
        <v>7220.6994362604155</v>
      </c>
      <c r="I3" s="49">
        <f t="shared" ref="I3:I66" si="2">(1/12)*E3*(D3)^3</f>
        <v>160734.68829166659</v>
      </c>
      <c r="J3" s="49">
        <f t="shared" ref="J3:J66" si="3">(1/12)*F3*(G3)^3</f>
        <v>10583.024466666669</v>
      </c>
      <c r="K3" s="53">
        <f t="shared" ref="K3:K66" si="4">$Y$4*$Z$4</f>
        <v>2148.8844499999996</v>
      </c>
      <c r="L3" s="53">
        <f t="shared" ref="L3:L66" si="5">E3*D3</f>
        <v>433.54999999999995</v>
      </c>
      <c r="M3" s="53">
        <f t="shared" ref="M3:M66" si="6">F3*G3</f>
        <v>1437.2600000000002</v>
      </c>
      <c r="N3" s="53">
        <f t="shared" ref="N3:N66" si="7">$Z$4/2</f>
        <v>3.1749999999999998</v>
      </c>
      <c r="O3" s="53">
        <f t="shared" ref="O3:O66" si="8">($Z$4+D3)/2</f>
        <v>36.524999999999991</v>
      </c>
      <c r="P3" s="53">
        <f t="shared" ref="P3:P66" si="9">($Z$4+D3+G3)/2</f>
        <v>41.224999999999994</v>
      </c>
      <c r="Q3" s="53">
        <f t="shared" ref="Q3:Q66" si="10">H3+K3*(N3-$U$2)^2</f>
        <v>482140.74882359186</v>
      </c>
      <c r="R3" s="53">
        <f t="shared" ref="R3:R66" si="11">I3+L3*(O3-$U$2)^2</f>
        <v>308855.36272165197</v>
      </c>
      <c r="S3" s="53">
        <f t="shared" ref="S3:S66" si="12">J3+M3*(P3-$U$2)^2</f>
        <v>783085.31143292657</v>
      </c>
      <c r="T3" s="53">
        <f t="shared" ref="T3:T66" si="13">SUM($Z$4+D3+G3)/2</f>
        <v>41.224999999999994</v>
      </c>
      <c r="U3" s="53">
        <f t="shared" ref="U3:U66" si="14">(K3*N3+L3*O3+M3*P3)/(K3+L3+M3)</f>
        <v>20.37696307458145</v>
      </c>
      <c r="V3" s="53">
        <f t="shared" ref="V3:V66" si="15">SUM(Q3+R3+S3)</f>
        <v>1574081.4229781702</v>
      </c>
      <c r="W3" s="53">
        <f t="shared" ref="W3:W66" si="16">V3/U3</f>
        <v>77248.087323753585</v>
      </c>
      <c r="Y3" s="49" t="s">
        <v>3520</v>
      </c>
      <c r="Z3" s="49" t="s">
        <v>3562</v>
      </c>
      <c r="AA3" s="49" t="s">
        <v>3543</v>
      </c>
      <c r="AB3" s="49"/>
      <c r="AC3" s="49" t="s">
        <v>3522</v>
      </c>
    </row>
    <row r="4" spans="1:30">
      <c r="A4" s="49" t="s">
        <v>43</v>
      </c>
      <c r="B4" s="49" t="s">
        <v>46</v>
      </c>
      <c r="C4" s="49">
        <v>18.399999999999999</v>
      </c>
      <c r="D4" s="49">
        <f t="shared" si="0"/>
        <v>64.599999999999994</v>
      </c>
      <c r="E4" s="49">
        <v>8</v>
      </c>
      <c r="F4" s="49">
        <v>154.4</v>
      </c>
      <c r="G4" s="49">
        <v>11.5</v>
      </c>
      <c r="H4" s="49">
        <f t="shared" si="1"/>
        <v>7220.6994362604155</v>
      </c>
      <c r="I4" s="49">
        <f t="shared" si="2"/>
        <v>179724.09066666657</v>
      </c>
      <c r="J4" s="49">
        <f t="shared" si="3"/>
        <v>19568.591666666667</v>
      </c>
      <c r="K4" s="53">
        <f t="shared" si="4"/>
        <v>2148.8844499999996</v>
      </c>
      <c r="L4" s="53">
        <f t="shared" si="5"/>
        <v>516.79999999999995</v>
      </c>
      <c r="M4" s="53">
        <f t="shared" si="6"/>
        <v>1775.6000000000001</v>
      </c>
      <c r="N4" s="53">
        <f t="shared" si="7"/>
        <v>3.1749999999999998</v>
      </c>
      <c r="O4" s="53">
        <f t="shared" si="8"/>
        <v>35.474999999999994</v>
      </c>
      <c r="P4" s="53">
        <f t="shared" si="9"/>
        <v>41.224999999999994</v>
      </c>
      <c r="Q4" s="53">
        <f t="shared" si="10"/>
        <v>482140.74882359186</v>
      </c>
      <c r="R4" s="53">
        <f t="shared" si="11"/>
        <v>336796.61723841133</v>
      </c>
      <c r="S4" s="53">
        <f t="shared" si="12"/>
        <v>973922.75217853719</v>
      </c>
      <c r="T4" s="53">
        <f t="shared" si="13"/>
        <v>41.224999999999994</v>
      </c>
      <c r="U4" s="53">
        <f t="shared" si="14"/>
        <v>22.145687635195262</v>
      </c>
      <c r="V4" s="53">
        <f t="shared" si="15"/>
        <v>1792860.1182405404</v>
      </c>
      <c r="W4" s="53">
        <f t="shared" si="16"/>
        <v>80957.527613241458</v>
      </c>
      <c r="Y4" s="49">
        <v>338.40699999999998</v>
      </c>
      <c r="Z4" s="49">
        <v>6.35</v>
      </c>
      <c r="AA4" s="50">
        <f>Y4*Z4</f>
        <v>2148.8844499999996</v>
      </c>
      <c r="AB4" s="50"/>
      <c r="AC4" s="49">
        <f>Z4/2</f>
        <v>3.1749999999999998</v>
      </c>
    </row>
    <row r="5" spans="1:30">
      <c r="A5" s="49" t="s">
        <v>43</v>
      </c>
      <c r="B5" s="49" t="s">
        <v>47</v>
      </c>
      <c r="C5" s="49">
        <v>22</v>
      </c>
      <c r="D5" s="49">
        <f t="shared" si="0"/>
        <v>62.499999999999993</v>
      </c>
      <c r="E5" s="49">
        <v>9.5</v>
      </c>
      <c r="F5" s="49">
        <v>155.9</v>
      </c>
      <c r="G5" s="49">
        <v>13.6</v>
      </c>
      <c r="H5" s="49">
        <f t="shared" si="1"/>
        <v>7220.6994362604155</v>
      </c>
      <c r="I5" s="49">
        <f t="shared" si="2"/>
        <v>193277.9947916666</v>
      </c>
      <c r="J5" s="49">
        <f t="shared" si="3"/>
        <v>32679.965866666662</v>
      </c>
      <c r="K5" s="53">
        <f t="shared" si="4"/>
        <v>2148.8844499999996</v>
      </c>
      <c r="L5" s="53">
        <f t="shared" si="5"/>
        <v>593.74999999999989</v>
      </c>
      <c r="M5" s="53">
        <f t="shared" si="6"/>
        <v>2120.2400000000002</v>
      </c>
      <c r="N5" s="53">
        <f t="shared" si="7"/>
        <v>3.1749999999999998</v>
      </c>
      <c r="O5" s="53">
        <f t="shared" si="8"/>
        <v>34.424999999999997</v>
      </c>
      <c r="P5" s="53">
        <f t="shared" si="9"/>
        <v>41.224999999999994</v>
      </c>
      <c r="Q5" s="53">
        <f t="shared" si="10"/>
        <v>482140.74882359186</v>
      </c>
      <c r="R5" s="53">
        <f t="shared" si="11"/>
        <v>352655.15861928184</v>
      </c>
      <c r="S5" s="53">
        <f t="shared" si="12"/>
        <v>1172272.1405026705</v>
      </c>
      <c r="T5" s="53">
        <f t="shared" si="13"/>
        <v>41.224999999999994</v>
      </c>
      <c r="U5" s="53">
        <f t="shared" si="14"/>
        <v>23.580589434866042</v>
      </c>
      <c r="V5" s="53">
        <f t="shared" si="15"/>
        <v>2007068.0479455441</v>
      </c>
      <c r="W5" s="53">
        <f t="shared" si="16"/>
        <v>85115.262003498181</v>
      </c>
    </row>
    <row r="6" spans="1:30">
      <c r="A6" s="49" t="s">
        <v>43</v>
      </c>
      <c r="B6" s="49" t="s">
        <v>48</v>
      </c>
      <c r="C6" s="49">
        <v>25.6</v>
      </c>
      <c r="D6" s="49">
        <f t="shared" si="0"/>
        <v>60.399999999999991</v>
      </c>
      <c r="E6" s="49">
        <v>11</v>
      </c>
      <c r="F6" s="49">
        <v>157.4</v>
      </c>
      <c r="G6" s="49">
        <v>15.7</v>
      </c>
      <c r="H6" s="49">
        <f t="shared" si="1"/>
        <v>7220.6994362604155</v>
      </c>
      <c r="I6" s="49">
        <f t="shared" si="2"/>
        <v>201986.45866666659</v>
      </c>
      <c r="J6" s="49">
        <f t="shared" si="3"/>
        <v>50760.096516666665</v>
      </c>
      <c r="K6" s="53">
        <f t="shared" si="4"/>
        <v>2148.8844499999996</v>
      </c>
      <c r="L6" s="53">
        <f t="shared" si="5"/>
        <v>664.39999999999986</v>
      </c>
      <c r="M6" s="53">
        <f t="shared" si="6"/>
        <v>2471.1799999999998</v>
      </c>
      <c r="N6" s="53">
        <f t="shared" si="7"/>
        <v>3.1749999999999998</v>
      </c>
      <c r="O6" s="53">
        <f t="shared" si="8"/>
        <v>33.374999999999993</v>
      </c>
      <c r="P6" s="53">
        <f t="shared" si="9"/>
        <v>41.224999999999994</v>
      </c>
      <c r="Q6" s="53">
        <f t="shared" si="10"/>
        <v>482140.74882359186</v>
      </c>
      <c r="R6" s="53">
        <f t="shared" si="11"/>
        <v>358201.17429233977</v>
      </c>
      <c r="S6" s="53">
        <f t="shared" si="12"/>
        <v>1378976.4258553262</v>
      </c>
      <c r="T6" s="53">
        <f t="shared" si="13"/>
        <v>41.224999999999994</v>
      </c>
      <c r="U6" s="53">
        <f t="shared" si="14"/>
        <v>24.765320093836561</v>
      </c>
      <c r="V6" s="53">
        <f t="shared" si="15"/>
        <v>2219318.3489712579</v>
      </c>
      <c r="W6" s="53">
        <f t="shared" si="16"/>
        <v>89613.957766836538</v>
      </c>
      <c r="Y6" s="44" t="s">
        <v>3540</v>
      </c>
    </row>
    <row r="7" spans="1:30">
      <c r="A7" s="49" t="s">
        <v>43</v>
      </c>
      <c r="B7" s="49" t="s">
        <v>49</v>
      </c>
      <c r="C7" s="49">
        <v>23.1</v>
      </c>
      <c r="D7" s="49">
        <f t="shared" si="0"/>
        <v>65.099999999999994</v>
      </c>
      <c r="E7" s="49">
        <v>7.2</v>
      </c>
      <c r="F7" s="49">
        <v>203.6</v>
      </c>
      <c r="G7" s="49">
        <v>11</v>
      </c>
      <c r="H7" s="49">
        <f t="shared" si="1"/>
        <v>7220.6994362604155</v>
      </c>
      <c r="I7" s="49">
        <f t="shared" si="2"/>
        <v>165536.67059999995</v>
      </c>
      <c r="J7" s="49">
        <f t="shared" si="3"/>
        <v>22582.633333333331</v>
      </c>
      <c r="K7" s="53">
        <f t="shared" si="4"/>
        <v>2148.8844499999996</v>
      </c>
      <c r="L7" s="53">
        <f t="shared" si="5"/>
        <v>468.71999999999997</v>
      </c>
      <c r="M7" s="53">
        <f t="shared" si="6"/>
        <v>2239.6</v>
      </c>
      <c r="N7" s="53">
        <f t="shared" si="7"/>
        <v>3.1749999999999998</v>
      </c>
      <c r="O7" s="53">
        <f t="shared" si="8"/>
        <v>35.724999999999994</v>
      </c>
      <c r="P7" s="53">
        <f t="shared" si="9"/>
        <v>41.224999999999994</v>
      </c>
      <c r="Q7" s="53">
        <f t="shared" si="10"/>
        <v>482140.74882359186</v>
      </c>
      <c r="R7" s="53">
        <f t="shared" si="11"/>
        <v>312111.15327099618</v>
      </c>
      <c r="S7" s="53">
        <f t="shared" si="12"/>
        <v>1226328.7348665532</v>
      </c>
      <c r="T7" s="53">
        <f t="shared" si="13"/>
        <v>41.224999999999994</v>
      </c>
      <c r="U7" s="53">
        <f t="shared" si="14"/>
        <v>23.860482160422546</v>
      </c>
      <c r="V7" s="53">
        <f t="shared" si="15"/>
        <v>2020580.6369611411</v>
      </c>
      <c r="W7" s="53">
        <f t="shared" si="16"/>
        <v>84683.143591820801</v>
      </c>
      <c r="Y7" s="45" t="s">
        <v>3547</v>
      </c>
      <c r="Z7" s="45"/>
      <c r="AA7" s="45"/>
      <c r="AB7" s="45"/>
      <c r="AC7" s="45"/>
      <c r="AD7" s="45"/>
    </row>
    <row r="8" spans="1:30">
      <c r="A8" s="49" t="s">
        <v>43</v>
      </c>
      <c r="B8" s="49" t="s">
        <v>50</v>
      </c>
      <c r="C8" s="49">
        <v>26</v>
      </c>
      <c r="D8" s="49">
        <f t="shared" si="0"/>
        <v>63.599999999999994</v>
      </c>
      <c r="E8" s="49">
        <v>7.9</v>
      </c>
      <c r="F8" s="49">
        <v>204.3</v>
      </c>
      <c r="G8" s="49">
        <v>12.5</v>
      </c>
      <c r="H8" s="49">
        <f t="shared" si="1"/>
        <v>7220.6994362604155</v>
      </c>
      <c r="I8" s="49">
        <f t="shared" si="2"/>
        <v>169362.47519999996</v>
      </c>
      <c r="J8" s="49">
        <f t="shared" si="3"/>
        <v>33251.953125</v>
      </c>
      <c r="K8" s="53">
        <f t="shared" si="4"/>
        <v>2148.8844499999996</v>
      </c>
      <c r="L8" s="53">
        <f t="shared" si="5"/>
        <v>502.44</v>
      </c>
      <c r="M8" s="53">
        <f t="shared" si="6"/>
        <v>2553.75</v>
      </c>
      <c r="N8" s="53">
        <f t="shared" si="7"/>
        <v>3.1749999999999998</v>
      </c>
      <c r="O8" s="53">
        <f t="shared" si="8"/>
        <v>34.974999999999994</v>
      </c>
      <c r="P8" s="53">
        <f t="shared" si="9"/>
        <v>41.224999999999994</v>
      </c>
      <c r="Q8" s="53">
        <f t="shared" si="10"/>
        <v>482140.74882359186</v>
      </c>
      <c r="R8" s="53">
        <f t="shared" si="11"/>
        <v>313436.76123324619</v>
      </c>
      <c r="S8" s="53">
        <f t="shared" si="12"/>
        <v>1405848.2233475666</v>
      </c>
      <c r="T8" s="53">
        <f t="shared" si="13"/>
        <v>41.224999999999994</v>
      </c>
      <c r="U8" s="53">
        <f t="shared" si="14"/>
        <v>24.912975236838346</v>
      </c>
      <c r="V8" s="53">
        <f t="shared" si="15"/>
        <v>2201425.7334044045</v>
      </c>
      <c r="W8" s="53">
        <f t="shared" si="16"/>
        <v>88364.625761326082</v>
      </c>
      <c r="Y8" s="49" t="s">
        <v>3520</v>
      </c>
      <c r="Z8" s="49" t="s">
        <v>3562</v>
      </c>
      <c r="AA8" s="49" t="s">
        <v>3543</v>
      </c>
      <c r="AB8" s="49" t="s">
        <v>3522</v>
      </c>
      <c r="AC8" s="49" t="s">
        <v>3551</v>
      </c>
      <c r="AD8" s="49" t="s">
        <v>3511</v>
      </c>
    </row>
    <row r="9" spans="1:30">
      <c r="A9" s="49" t="s">
        <v>43</v>
      </c>
      <c r="B9" s="49" t="s">
        <v>51</v>
      </c>
      <c r="C9" s="49">
        <v>30</v>
      </c>
      <c r="D9" s="49">
        <f t="shared" si="0"/>
        <v>61.899999999999991</v>
      </c>
      <c r="E9" s="49">
        <v>9.4</v>
      </c>
      <c r="F9" s="49">
        <v>205.8</v>
      </c>
      <c r="G9" s="49">
        <v>14.2</v>
      </c>
      <c r="H9" s="49">
        <f t="shared" si="1"/>
        <v>7220.6994362604155</v>
      </c>
      <c r="I9" s="49">
        <f t="shared" si="2"/>
        <v>185788.38288333325</v>
      </c>
      <c r="J9" s="49">
        <f t="shared" si="3"/>
        <v>49105.389199999991</v>
      </c>
      <c r="K9" s="53">
        <f t="shared" si="4"/>
        <v>2148.8844499999996</v>
      </c>
      <c r="L9" s="53">
        <f t="shared" si="5"/>
        <v>581.8599999999999</v>
      </c>
      <c r="M9" s="53">
        <f t="shared" si="6"/>
        <v>2922.36</v>
      </c>
      <c r="N9" s="53">
        <f t="shared" si="7"/>
        <v>3.1749999999999998</v>
      </c>
      <c r="O9" s="53">
        <f t="shared" si="8"/>
        <v>34.124999999999993</v>
      </c>
      <c r="P9" s="53">
        <f t="shared" si="9"/>
        <v>41.224999999999994</v>
      </c>
      <c r="Q9" s="53">
        <f t="shared" si="10"/>
        <v>482140.74882359186</v>
      </c>
      <c r="R9" s="53">
        <f t="shared" si="11"/>
        <v>336306.54254964634</v>
      </c>
      <c r="S9" s="53">
        <f t="shared" si="12"/>
        <v>1619823.1322240315</v>
      </c>
      <c r="T9" s="53">
        <f t="shared" si="13"/>
        <v>41.224999999999994</v>
      </c>
      <c r="U9" s="53">
        <f t="shared" si="14"/>
        <v>26.030471032381154</v>
      </c>
      <c r="V9" s="53">
        <f t="shared" si="15"/>
        <v>2438270.4235972697</v>
      </c>
      <c r="W9" s="53">
        <f t="shared" si="16"/>
        <v>93669.854093847622</v>
      </c>
      <c r="Y9" s="49">
        <v>338.40699999999998</v>
      </c>
      <c r="Z9" s="49">
        <v>6.35</v>
      </c>
      <c r="AA9" s="50">
        <f>Y9*Z9</f>
        <v>2148.8844499999996</v>
      </c>
      <c r="AB9" s="49">
        <f>Z9/2</f>
        <v>3.1749999999999998</v>
      </c>
      <c r="AC9" s="52">
        <v>7220.6994362604155</v>
      </c>
      <c r="AD9" s="52">
        <v>482140.74882359186</v>
      </c>
    </row>
    <row r="10" spans="1:30">
      <c r="A10" s="49" t="s">
        <v>43</v>
      </c>
      <c r="B10" s="49" t="s">
        <v>52</v>
      </c>
      <c r="C10" s="49">
        <v>35.5</v>
      </c>
      <c r="D10" s="49">
        <f t="shared" si="0"/>
        <v>58.8</v>
      </c>
      <c r="E10" s="49">
        <v>10</v>
      </c>
      <c r="F10" s="49">
        <v>206.4</v>
      </c>
      <c r="G10" s="49">
        <v>17.3</v>
      </c>
      <c r="H10" s="49">
        <f t="shared" si="1"/>
        <v>7220.6994362604155</v>
      </c>
      <c r="I10" s="49">
        <f t="shared" si="2"/>
        <v>169414.55999999997</v>
      </c>
      <c r="J10" s="49">
        <f t="shared" si="3"/>
        <v>89056.732400000008</v>
      </c>
      <c r="K10" s="53">
        <f t="shared" si="4"/>
        <v>2148.8844499999996</v>
      </c>
      <c r="L10" s="53">
        <f t="shared" si="5"/>
        <v>588</v>
      </c>
      <c r="M10" s="53">
        <f t="shared" si="6"/>
        <v>3570.7200000000003</v>
      </c>
      <c r="N10" s="53">
        <f t="shared" si="7"/>
        <v>3.1749999999999998</v>
      </c>
      <c r="O10" s="53">
        <f t="shared" si="8"/>
        <v>32.574999999999996</v>
      </c>
      <c r="P10" s="53">
        <f t="shared" si="9"/>
        <v>41.224999999999994</v>
      </c>
      <c r="Q10" s="53">
        <f t="shared" si="10"/>
        <v>482140.74882359186</v>
      </c>
      <c r="R10" s="53">
        <f t="shared" si="11"/>
        <v>293616.39576249185</v>
      </c>
      <c r="S10" s="53">
        <f t="shared" si="12"/>
        <v>2008256.7143908462</v>
      </c>
      <c r="T10" s="53">
        <f t="shared" si="13"/>
        <v>41.224999999999994</v>
      </c>
      <c r="U10" s="53">
        <f t="shared" si="14"/>
        <v>27.455707075726664</v>
      </c>
      <c r="V10" s="53">
        <f t="shared" si="15"/>
        <v>2784013.8589769299</v>
      </c>
      <c r="W10" s="53">
        <f t="shared" si="16"/>
        <v>101400.18799363761</v>
      </c>
    </row>
    <row r="11" spans="1:30">
      <c r="A11" s="49" t="s">
        <v>43</v>
      </c>
      <c r="B11" s="49" t="s">
        <v>53</v>
      </c>
      <c r="C11" s="49">
        <v>43</v>
      </c>
      <c r="D11" s="49">
        <f t="shared" si="0"/>
        <v>55.599999999999994</v>
      </c>
      <c r="E11" s="49">
        <v>12.7</v>
      </c>
      <c r="F11" s="49">
        <v>209.1</v>
      </c>
      <c r="G11" s="49">
        <v>20.5</v>
      </c>
      <c r="H11" s="49">
        <f t="shared" si="1"/>
        <v>7220.6994362604155</v>
      </c>
      <c r="I11" s="49">
        <f t="shared" si="2"/>
        <v>181905.92693333325</v>
      </c>
      <c r="J11" s="49">
        <f t="shared" si="3"/>
        <v>150118.55312499998</v>
      </c>
      <c r="K11" s="53">
        <f t="shared" si="4"/>
        <v>2148.8844499999996</v>
      </c>
      <c r="L11" s="53">
        <f t="shared" si="5"/>
        <v>706.11999999999989</v>
      </c>
      <c r="M11" s="53">
        <f t="shared" si="6"/>
        <v>4286.55</v>
      </c>
      <c r="N11" s="53">
        <f t="shared" si="7"/>
        <v>3.1749999999999998</v>
      </c>
      <c r="O11" s="53">
        <f t="shared" si="8"/>
        <v>30.974999999999998</v>
      </c>
      <c r="P11" s="53">
        <f t="shared" si="9"/>
        <v>41.224999999999994</v>
      </c>
      <c r="Q11" s="53">
        <f t="shared" si="10"/>
        <v>482140.74882359186</v>
      </c>
      <c r="R11" s="53">
        <f t="shared" si="11"/>
        <v>300025.58346848807</v>
      </c>
      <c r="S11" s="53">
        <f t="shared" si="12"/>
        <v>2454064.727230744</v>
      </c>
      <c r="T11" s="53">
        <f t="shared" si="13"/>
        <v>41.224999999999994</v>
      </c>
      <c r="U11" s="53">
        <f t="shared" si="14"/>
        <v>28.762337431838805</v>
      </c>
      <c r="V11" s="53">
        <f t="shared" si="15"/>
        <v>3236231.0595228239</v>
      </c>
      <c r="W11" s="53">
        <f t="shared" si="16"/>
        <v>112516.27470097198</v>
      </c>
    </row>
    <row r="12" spans="1:30">
      <c r="A12" s="49" t="s">
        <v>43</v>
      </c>
      <c r="B12" s="49" t="s">
        <v>54</v>
      </c>
      <c r="C12" s="49">
        <v>49.8</v>
      </c>
      <c r="D12" s="49">
        <f t="shared" si="0"/>
        <v>52.399999999999991</v>
      </c>
      <c r="E12" s="49">
        <v>14.5</v>
      </c>
      <c r="F12" s="49">
        <v>210.3</v>
      </c>
      <c r="G12" s="49">
        <v>23.7</v>
      </c>
      <c r="H12" s="49">
        <f t="shared" si="1"/>
        <v>7220.6994362604155</v>
      </c>
      <c r="I12" s="49">
        <f t="shared" si="2"/>
        <v>173852.37066666657</v>
      </c>
      <c r="J12" s="49">
        <f t="shared" si="3"/>
        <v>233293.72882499994</v>
      </c>
      <c r="K12" s="53">
        <f t="shared" si="4"/>
        <v>2148.8844499999996</v>
      </c>
      <c r="L12" s="53">
        <f t="shared" si="5"/>
        <v>759.79999999999984</v>
      </c>
      <c r="M12" s="53">
        <f t="shared" si="6"/>
        <v>4984.1099999999997</v>
      </c>
      <c r="N12" s="53">
        <f t="shared" si="7"/>
        <v>3.1749999999999998</v>
      </c>
      <c r="O12" s="53">
        <f t="shared" si="8"/>
        <v>29.374999999999996</v>
      </c>
      <c r="P12" s="53">
        <f t="shared" si="9"/>
        <v>41.224999999999994</v>
      </c>
      <c r="Q12" s="53">
        <f t="shared" si="10"/>
        <v>482140.74882359186</v>
      </c>
      <c r="R12" s="53">
        <f t="shared" si="11"/>
        <v>271450.28630225791</v>
      </c>
      <c r="S12" s="53">
        <f t="shared" si="12"/>
        <v>2912166.2873679255</v>
      </c>
      <c r="T12" s="53">
        <f t="shared" si="13"/>
        <v>41.224999999999994</v>
      </c>
      <c r="U12" s="53">
        <f t="shared" si="14"/>
        <v>29.724803979755226</v>
      </c>
      <c r="V12" s="53">
        <f t="shared" si="15"/>
        <v>3665757.3224937753</v>
      </c>
      <c r="W12" s="53">
        <f t="shared" si="16"/>
        <v>123323.17901878933</v>
      </c>
    </row>
    <row r="13" spans="1:30">
      <c r="A13" s="49" t="s">
        <v>43</v>
      </c>
      <c r="B13" s="49" t="s">
        <v>55</v>
      </c>
      <c r="C13" s="49">
        <v>56.8</v>
      </c>
      <c r="D13" s="49">
        <f t="shared" si="0"/>
        <v>49.199999999999996</v>
      </c>
      <c r="E13" s="49">
        <v>16.3</v>
      </c>
      <c r="F13" s="49">
        <v>212.1</v>
      </c>
      <c r="G13" s="49">
        <v>26.9</v>
      </c>
      <c r="H13" s="49">
        <f t="shared" si="1"/>
        <v>7220.6994362604155</v>
      </c>
      <c r="I13" s="49">
        <f t="shared" si="2"/>
        <v>161771.37119999994</v>
      </c>
      <c r="J13" s="49">
        <f t="shared" si="3"/>
        <v>344045.80157499987</v>
      </c>
      <c r="K13" s="53">
        <f t="shared" si="4"/>
        <v>2148.8844499999996</v>
      </c>
      <c r="L13" s="53">
        <f t="shared" si="5"/>
        <v>801.95999999999992</v>
      </c>
      <c r="M13" s="53">
        <f t="shared" si="6"/>
        <v>5705.49</v>
      </c>
      <c r="N13" s="53">
        <f t="shared" si="7"/>
        <v>3.1749999999999998</v>
      </c>
      <c r="O13" s="53">
        <f t="shared" si="8"/>
        <v>27.774999999999999</v>
      </c>
      <c r="P13" s="53">
        <f t="shared" si="9"/>
        <v>41.224999999999994</v>
      </c>
      <c r="Q13" s="53">
        <f t="shared" si="10"/>
        <v>482140.74882359186</v>
      </c>
      <c r="R13" s="53">
        <f t="shared" si="11"/>
        <v>237752.56129834507</v>
      </c>
      <c r="S13" s="53">
        <f t="shared" si="12"/>
        <v>3410647.5808377122</v>
      </c>
      <c r="T13" s="53">
        <f t="shared" si="13"/>
        <v>41.224999999999994</v>
      </c>
      <c r="U13" s="53">
        <f t="shared" si="14"/>
        <v>30.53324405444501</v>
      </c>
      <c r="V13" s="53">
        <f t="shared" si="15"/>
        <v>4130540.8909596493</v>
      </c>
      <c r="W13" s="53">
        <f t="shared" si="16"/>
        <v>135280.11905955101</v>
      </c>
    </row>
    <row r="14" spans="1:30">
      <c r="A14" s="49" t="s">
        <v>43</v>
      </c>
      <c r="B14" s="49" t="s">
        <v>56</v>
      </c>
      <c r="C14" s="49">
        <v>63.7</v>
      </c>
      <c r="D14" s="49">
        <f t="shared" si="0"/>
        <v>45.999999999999993</v>
      </c>
      <c r="E14" s="49">
        <v>18.100000000000001</v>
      </c>
      <c r="F14" s="49">
        <v>213.9</v>
      </c>
      <c r="G14" s="49">
        <v>30.1</v>
      </c>
      <c r="H14" s="49">
        <f t="shared" si="1"/>
        <v>7220.6994362604155</v>
      </c>
      <c r="I14" s="49">
        <f t="shared" si="2"/>
        <v>146815.13333333327</v>
      </c>
      <c r="J14" s="49">
        <f t="shared" si="3"/>
        <v>486103.81032500009</v>
      </c>
      <c r="K14" s="53">
        <f t="shared" si="4"/>
        <v>2148.8844499999996</v>
      </c>
      <c r="L14" s="53">
        <f t="shared" si="5"/>
        <v>832.59999999999991</v>
      </c>
      <c r="M14" s="53">
        <f t="shared" si="6"/>
        <v>6438.39</v>
      </c>
      <c r="N14" s="53">
        <f t="shared" si="7"/>
        <v>3.1749999999999998</v>
      </c>
      <c r="O14" s="53">
        <f t="shared" si="8"/>
        <v>26.174999999999997</v>
      </c>
      <c r="P14" s="53">
        <f t="shared" si="9"/>
        <v>41.224999999999994</v>
      </c>
      <c r="Q14" s="53">
        <f t="shared" si="10"/>
        <v>482140.74882359186</v>
      </c>
      <c r="R14" s="53">
        <f t="shared" si="11"/>
        <v>201897.13067266886</v>
      </c>
      <c r="S14" s="53">
        <f t="shared" si="12"/>
        <v>3946626.6102225119</v>
      </c>
      <c r="T14" s="53">
        <f t="shared" si="13"/>
        <v>41.224999999999994</v>
      </c>
      <c r="U14" s="53">
        <f t="shared" si="14"/>
        <v>31.214709117354534</v>
      </c>
      <c r="V14" s="53">
        <f t="shared" si="15"/>
        <v>4630664.4897187725</v>
      </c>
      <c r="W14" s="53">
        <f t="shared" si="16"/>
        <v>148348.7951884917</v>
      </c>
    </row>
    <row r="15" spans="1:30">
      <c r="A15" s="49" t="s">
        <v>43</v>
      </c>
      <c r="B15" s="49" t="s">
        <v>57</v>
      </c>
      <c r="C15" s="49">
        <v>36.5</v>
      </c>
      <c r="D15" s="49">
        <f t="shared" si="0"/>
        <v>61.899999999999991</v>
      </c>
      <c r="E15" s="49">
        <v>8.6</v>
      </c>
      <c r="F15" s="49">
        <v>254.6</v>
      </c>
      <c r="G15" s="49">
        <v>14.2</v>
      </c>
      <c r="H15" s="49">
        <f t="shared" si="1"/>
        <v>7220.6994362604155</v>
      </c>
      <c r="I15" s="49">
        <f t="shared" si="2"/>
        <v>169976.60561666658</v>
      </c>
      <c r="J15" s="49">
        <f t="shared" si="3"/>
        <v>60749.427066666649</v>
      </c>
      <c r="K15" s="53">
        <f t="shared" si="4"/>
        <v>2148.8844499999996</v>
      </c>
      <c r="L15" s="53">
        <f t="shared" si="5"/>
        <v>532.33999999999992</v>
      </c>
      <c r="M15" s="53">
        <f t="shared" si="6"/>
        <v>3615.3199999999997</v>
      </c>
      <c r="N15" s="53">
        <f t="shared" si="7"/>
        <v>3.1749999999999998</v>
      </c>
      <c r="O15" s="53">
        <f t="shared" si="8"/>
        <v>34.124999999999993</v>
      </c>
      <c r="P15" s="53">
        <f t="shared" si="9"/>
        <v>41.224999999999994</v>
      </c>
      <c r="Q15" s="53">
        <f t="shared" si="10"/>
        <v>482140.74882359186</v>
      </c>
      <c r="R15" s="53">
        <f t="shared" si="11"/>
        <v>307684.70914116583</v>
      </c>
      <c r="S15" s="53">
        <f t="shared" si="12"/>
        <v>2003921.1344229267</v>
      </c>
      <c r="T15" s="53">
        <f t="shared" si="13"/>
        <v>41.224999999999994</v>
      </c>
      <c r="U15" s="53">
        <f t="shared" si="14"/>
        <v>27.639029472546643</v>
      </c>
      <c r="V15" s="53">
        <f t="shared" si="15"/>
        <v>2793746.5923876846</v>
      </c>
      <c r="W15" s="53">
        <f t="shared" si="16"/>
        <v>101079.76458300259</v>
      </c>
    </row>
    <row r="16" spans="1:30">
      <c r="A16" s="49" t="s">
        <v>43</v>
      </c>
      <c r="B16" s="49" t="s">
        <v>58</v>
      </c>
      <c r="C16" s="49">
        <v>44.5</v>
      </c>
      <c r="D16" s="49">
        <f t="shared" si="0"/>
        <v>58.8</v>
      </c>
      <c r="E16" s="49">
        <v>10.3</v>
      </c>
      <c r="F16" s="49">
        <v>256.3</v>
      </c>
      <c r="G16" s="49">
        <v>17.3</v>
      </c>
      <c r="H16" s="49">
        <f t="shared" si="1"/>
        <v>7220.6994362604155</v>
      </c>
      <c r="I16" s="49">
        <f t="shared" si="2"/>
        <v>174496.99679999999</v>
      </c>
      <c r="J16" s="49">
        <f t="shared" si="3"/>
        <v>110587.40559166668</v>
      </c>
      <c r="K16" s="53">
        <f t="shared" si="4"/>
        <v>2148.8844499999996</v>
      </c>
      <c r="L16" s="53">
        <f t="shared" si="5"/>
        <v>605.64</v>
      </c>
      <c r="M16" s="53">
        <f t="shared" si="6"/>
        <v>4433.9900000000007</v>
      </c>
      <c r="N16" s="53">
        <f t="shared" si="7"/>
        <v>3.1749999999999998</v>
      </c>
      <c r="O16" s="53">
        <f t="shared" si="8"/>
        <v>32.574999999999996</v>
      </c>
      <c r="P16" s="53">
        <f t="shared" si="9"/>
        <v>41.224999999999994</v>
      </c>
      <c r="Q16" s="53">
        <f t="shared" si="10"/>
        <v>482140.74882359186</v>
      </c>
      <c r="R16" s="53">
        <f t="shared" si="11"/>
        <v>302424.88763536658</v>
      </c>
      <c r="S16" s="53">
        <f t="shared" si="12"/>
        <v>2493780.0188874705</v>
      </c>
      <c r="T16" s="53">
        <f t="shared" si="13"/>
        <v>41.224999999999994</v>
      </c>
      <c r="U16" s="53">
        <f t="shared" si="14"/>
        <v>29.12182625977054</v>
      </c>
      <c r="V16" s="53">
        <f t="shared" si="15"/>
        <v>3278345.655346429</v>
      </c>
      <c r="W16" s="53">
        <f t="shared" si="16"/>
        <v>112573.49130865463</v>
      </c>
    </row>
    <row r="17" spans="1:73">
      <c r="A17" s="49" t="s">
        <v>43</v>
      </c>
      <c r="B17" s="49" t="s">
        <v>59</v>
      </c>
      <c r="C17" s="49">
        <v>53.5</v>
      </c>
      <c r="D17" s="49">
        <f t="shared" si="0"/>
        <v>55.599999999999994</v>
      </c>
      <c r="E17" s="49">
        <v>12.8</v>
      </c>
      <c r="F17" s="49">
        <v>258.8</v>
      </c>
      <c r="G17" s="49">
        <v>20.5</v>
      </c>
      <c r="H17" s="49">
        <f t="shared" si="1"/>
        <v>7220.6994362604155</v>
      </c>
      <c r="I17" s="49">
        <f t="shared" si="2"/>
        <v>183338.25706666661</v>
      </c>
      <c r="J17" s="49">
        <f t="shared" si="3"/>
        <v>185799.52916666667</v>
      </c>
      <c r="K17" s="53">
        <f t="shared" si="4"/>
        <v>2148.8844499999996</v>
      </c>
      <c r="L17" s="53">
        <f t="shared" si="5"/>
        <v>711.68</v>
      </c>
      <c r="M17" s="53">
        <f t="shared" si="6"/>
        <v>5305.4000000000005</v>
      </c>
      <c r="N17" s="53">
        <f t="shared" si="7"/>
        <v>3.1749999999999998</v>
      </c>
      <c r="O17" s="53">
        <f t="shared" si="8"/>
        <v>30.974999999999998</v>
      </c>
      <c r="P17" s="53">
        <f t="shared" si="9"/>
        <v>41.224999999999994</v>
      </c>
      <c r="Q17" s="53">
        <f t="shared" si="10"/>
        <v>482140.74882359186</v>
      </c>
      <c r="R17" s="53">
        <f t="shared" si="11"/>
        <v>302387.98963753134</v>
      </c>
      <c r="S17" s="53">
        <f t="shared" si="12"/>
        <v>3037359.8823879319</v>
      </c>
      <c r="T17" s="53">
        <f t="shared" si="13"/>
        <v>41.224999999999994</v>
      </c>
      <c r="U17" s="53">
        <f t="shared" si="14"/>
        <v>30.318783855194226</v>
      </c>
      <c r="V17" s="53">
        <f t="shared" si="15"/>
        <v>3821888.6208490552</v>
      </c>
      <c r="W17" s="53">
        <f t="shared" si="16"/>
        <v>126056.79169398108</v>
      </c>
    </row>
    <row r="18" spans="1:73">
      <c r="A18" s="49" t="s">
        <v>43</v>
      </c>
      <c r="B18" s="49" t="s">
        <v>60</v>
      </c>
      <c r="C18" s="49">
        <v>66</v>
      </c>
      <c r="D18" s="49">
        <f t="shared" si="0"/>
        <v>50.8</v>
      </c>
      <c r="E18" s="49">
        <v>15.3</v>
      </c>
      <c r="F18" s="49">
        <v>261.3</v>
      </c>
      <c r="G18" s="49">
        <v>25.3</v>
      </c>
      <c r="H18" s="49">
        <f t="shared" si="1"/>
        <v>7220.6994362604155</v>
      </c>
      <c r="I18" s="49">
        <f t="shared" si="2"/>
        <v>167148.05279999998</v>
      </c>
      <c r="J18" s="49">
        <f t="shared" si="3"/>
        <v>352630.38167500001</v>
      </c>
      <c r="K18" s="53">
        <f t="shared" si="4"/>
        <v>2148.8844499999996</v>
      </c>
      <c r="L18" s="53">
        <f t="shared" si="5"/>
        <v>777.24</v>
      </c>
      <c r="M18" s="53">
        <f t="shared" si="6"/>
        <v>6610.89</v>
      </c>
      <c r="N18" s="53">
        <f t="shared" si="7"/>
        <v>3.1749999999999998</v>
      </c>
      <c r="O18" s="53">
        <f t="shared" si="8"/>
        <v>28.574999999999999</v>
      </c>
      <c r="P18" s="53">
        <f t="shared" si="9"/>
        <v>41.225000000000001</v>
      </c>
      <c r="Q18" s="53">
        <f t="shared" si="10"/>
        <v>482140.74882359186</v>
      </c>
      <c r="R18" s="53">
        <f t="shared" si="11"/>
        <v>253389.23415618244</v>
      </c>
      <c r="S18" s="53">
        <f t="shared" si="12"/>
        <v>3905868.9355082526</v>
      </c>
      <c r="T18" s="53">
        <f t="shared" si="13"/>
        <v>41.225000000000001</v>
      </c>
      <c r="U18" s="53">
        <f t="shared" si="14"/>
        <v>31.620617013823448</v>
      </c>
      <c r="V18" s="53">
        <f t="shared" si="15"/>
        <v>4641398.9184880266</v>
      </c>
      <c r="W18" s="53">
        <f t="shared" si="16"/>
        <v>146783.94531197689</v>
      </c>
    </row>
    <row r="19" spans="1:73">
      <c r="A19" s="49" t="s">
        <v>43</v>
      </c>
      <c r="B19" s="49" t="s">
        <v>61</v>
      </c>
      <c r="C19" s="49">
        <v>83.2</v>
      </c>
      <c r="D19" s="49">
        <f t="shared" si="0"/>
        <v>44.399999999999991</v>
      </c>
      <c r="E19" s="49">
        <v>19.2</v>
      </c>
      <c r="F19" s="49">
        <v>265.2</v>
      </c>
      <c r="G19" s="49">
        <v>31.7</v>
      </c>
      <c r="H19" s="49">
        <f t="shared" si="1"/>
        <v>7220.6994362604155</v>
      </c>
      <c r="I19" s="49">
        <f t="shared" si="2"/>
        <v>140045.41439999989</v>
      </c>
      <c r="J19" s="49">
        <f t="shared" si="3"/>
        <v>703995.78729999997</v>
      </c>
      <c r="K19" s="53">
        <f t="shared" si="4"/>
        <v>2148.8844499999996</v>
      </c>
      <c r="L19" s="53">
        <f t="shared" si="5"/>
        <v>852.47999999999979</v>
      </c>
      <c r="M19" s="53">
        <f t="shared" si="6"/>
        <v>8406.84</v>
      </c>
      <c r="N19" s="53">
        <f t="shared" si="7"/>
        <v>3.1749999999999998</v>
      </c>
      <c r="O19" s="53">
        <f t="shared" si="8"/>
        <v>25.374999999999996</v>
      </c>
      <c r="P19" s="53">
        <f t="shared" si="9"/>
        <v>41.224999999999994</v>
      </c>
      <c r="Q19" s="53">
        <f t="shared" si="10"/>
        <v>482140.74882359186</v>
      </c>
      <c r="R19" s="53">
        <f t="shared" si="11"/>
        <v>185894.1245751353</v>
      </c>
      <c r="S19" s="53">
        <f t="shared" si="12"/>
        <v>5222526.2731963806</v>
      </c>
      <c r="T19" s="53">
        <f t="shared" si="13"/>
        <v>41.224999999999994</v>
      </c>
      <c r="U19" s="53">
        <f t="shared" si="14"/>
        <v>32.873391143402053</v>
      </c>
      <c r="V19" s="53">
        <f t="shared" si="15"/>
        <v>5890561.1465951074</v>
      </c>
      <c r="W19" s="53">
        <f t="shared" si="16"/>
        <v>179189.33647274139</v>
      </c>
    </row>
    <row r="20" spans="1:73">
      <c r="A20" s="49" t="s">
        <v>43</v>
      </c>
      <c r="B20" s="49" t="s">
        <v>62</v>
      </c>
      <c r="C20" s="49">
        <v>48.4</v>
      </c>
      <c r="D20" s="49">
        <f t="shared" si="0"/>
        <v>60.699999999999996</v>
      </c>
      <c r="E20" s="49">
        <v>9.9</v>
      </c>
      <c r="F20" s="49">
        <v>305.3</v>
      </c>
      <c r="G20" s="49">
        <v>15.4</v>
      </c>
      <c r="H20" s="49">
        <f t="shared" si="1"/>
        <v>7220.6994362604155</v>
      </c>
      <c r="I20" s="49">
        <f t="shared" si="2"/>
        <v>184510.04797499994</v>
      </c>
      <c r="J20" s="49">
        <f t="shared" si="3"/>
        <v>92919.683266666674</v>
      </c>
      <c r="K20" s="53">
        <f t="shared" si="4"/>
        <v>2148.8844499999996</v>
      </c>
      <c r="L20" s="53">
        <f t="shared" si="5"/>
        <v>600.92999999999995</v>
      </c>
      <c r="M20" s="53">
        <f t="shared" si="6"/>
        <v>4701.62</v>
      </c>
      <c r="N20" s="53">
        <f t="shared" si="7"/>
        <v>3.1749999999999998</v>
      </c>
      <c r="O20" s="53">
        <f t="shared" si="8"/>
        <v>33.524999999999999</v>
      </c>
      <c r="P20" s="53">
        <f t="shared" si="9"/>
        <v>41.225000000000001</v>
      </c>
      <c r="Q20" s="53">
        <f t="shared" si="10"/>
        <v>482140.74882359186</v>
      </c>
      <c r="R20" s="53">
        <f t="shared" si="11"/>
        <v>328579.46277068765</v>
      </c>
      <c r="S20" s="53">
        <f t="shared" si="12"/>
        <v>2619958.7732339022</v>
      </c>
      <c r="T20" s="53">
        <f t="shared" si="13"/>
        <v>41.225000000000001</v>
      </c>
      <c r="U20" s="53">
        <f t="shared" si="14"/>
        <v>29.630961979240123</v>
      </c>
      <c r="V20" s="53">
        <f t="shared" si="15"/>
        <v>3430678.9848281816</v>
      </c>
      <c r="W20" s="53">
        <f t="shared" si="16"/>
        <v>115780.2094725026</v>
      </c>
    </row>
    <row r="21" spans="1:73">
      <c r="A21" s="49" t="s">
        <v>43</v>
      </c>
      <c r="B21" s="49" t="s">
        <v>63</v>
      </c>
      <c r="C21" s="49">
        <v>59</v>
      </c>
      <c r="D21" s="49">
        <f t="shared" si="0"/>
        <v>57.399999999999991</v>
      </c>
      <c r="E21" s="49">
        <v>12</v>
      </c>
      <c r="F21" s="49">
        <v>307.39999999999998</v>
      </c>
      <c r="G21" s="49">
        <v>18.7</v>
      </c>
      <c r="H21" s="49">
        <f t="shared" si="1"/>
        <v>7220.6994362604155</v>
      </c>
      <c r="I21" s="49">
        <f t="shared" si="2"/>
        <v>189119.2239999999</v>
      </c>
      <c r="J21" s="49">
        <f t="shared" si="3"/>
        <v>167512.58351666664</v>
      </c>
      <c r="K21" s="53">
        <f t="shared" si="4"/>
        <v>2148.8844499999996</v>
      </c>
      <c r="L21" s="53">
        <f t="shared" si="5"/>
        <v>688.8</v>
      </c>
      <c r="M21" s="53">
        <f t="shared" si="6"/>
        <v>5748.3799999999992</v>
      </c>
      <c r="N21" s="53">
        <f t="shared" si="7"/>
        <v>3.1749999999999998</v>
      </c>
      <c r="O21" s="53">
        <f t="shared" si="8"/>
        <v>31.874999999999996</v>
      </c>
      <c r="P21" s="53">
        <f t="shared" si="9"/>
        <v>41.224999999999994</v>
      </c>
      <c r="Q21" s="53">
        <f t="shared" si="10"/>
        <v>482140.74882359186</v>
      </c>
      <c r="R21" s="53">
        <f t="shared" si="11"/>
        <v>320935.20478353516</v>
      </c>
      <c r="S21" s="53">
        <f t="shared" si="12"/>
        <v>3257166.992844908</v>
      </c>
      <c r="T21" s="53">
        <f t="shared" si="13"/>
        <v>41.224999999999994</v>
      </c>
      <c r="U21" s="53">
        <f t="shared" si="14"/>
        <v>30.951919261303701</v>
      </c>
      <c r="V21" s="53">
        <f t="shared" si="15"/>
        <v>4060242.9464520351</v>
      </c>
      <c r="W21" s="53">
        <f t="shared" si="16"/>
        <v>131179.03649768751</v>
      </c>
    </row>
    <row r="22" spans="1:73">
      <c r="A22" s="49" t="s">
        <v>43</v>
      </c>
      <c r="B22" s="49" t="s">
        <v>64</v>
      </c>
      <c r="C22" s="49">
        <v>68.5</v>
      </c>
      <c r="D22" s="49">
        <f t="shared" si="0"/>
        <v>54.399999999999991</v>
      </c>
      <c r="E22" s="49">
        <v>13.8</v>
      </c>
      <c r="F22" s="49">
        <v>309.2</v>
      </c>
      <c r="G22" s="49">
        <v>21.7</v>
      </c>
      <c r="H22" s="49">
        <f t="shared" si="1"/>
        <v>7220.6994362604155</v>
      </c>
      <c r="I22" s="49">
        <f t="shared" si="2"/>
        <v>185137.5615999999</v>
      </c>
      <c r="J22" s="49">
        <f t="shared" si="3"/>
        <v>263291.86496666668</v>
      </c>
      <c r="K22" s="53">
        <f t="shared" si="4"/>
        <v>2148.8844499999996</v>
      </c>
      <c r="L22" s="53">
        <f t="shared" si="5"/>
        <v>750.71999999999991</v>
      </c>
      <c r="M22" s="53">
        <f t="shared" si="6"/>
        <v>6709.6399999999994</v>
      </c>
      <c r="N22" s="53">
        <f t="shared" si="7"/>
        <v>3.1749999999999998</v>
      </c>
      <c r="O22" s="53">
        <f t="shared" si="8"/>
        <v>30.374999999999996</v>
      </c>
      <c r="P22" s="53">
        <f t="shared" si="9"/>
        <v>41.224999999999994</v>
      </c>
      <c r="Q22" s="53">
        <f t="shared" si="10"/>
        <v>482140.74882359186</v>
      </c>
      <c r="R22" s="53">
        <f t="shared" si="11"/>
        <v>299336.68002049456</v>
      </c>
      <c r="S22" s="53">
        <f t="shared" si="12"/>
        <v>3869606.8286616802</v>
      </c>
      <c r="T22" s="53">
        <f t="shared" si="13"/>
        <v>41.224999999999994</v>
      </c>
      <c r="U22" s="53">
        <f t="shared" si="14"/>
        <v>31.868347061224981</v>
      </c>
      <c r="V22" s="53">
        <f t="shared" si="15"/>
        <v>4651084.257505767</v>
      </c>
      <c r="W22" s="53">
        <f t="shared" si="16"/>
        <v>145946.83083406163</v>
      </c>
    </row>
    <row r="23" spans="1:73">
      <c r="A23" s="49" t="s">
        <v>43</v>
      </c>
      <c r="B23" s="49" t="s">
        <v>65</v>
      </c>
      <c r="C23" s="49">
        <v>79.3</v>
      </c>
      <c r="D23" s="49">
        <f t="shared" si="0"/>
        <v>51.099999999999994</v>
      </c>
      <c r="E23" s="49">
        <v>15.8</v>
      </c>
      <c r="F23" s="49">
        <v>311.2</v>
      </c>
      <c r="G23" s="49">
        <v>25</v>
      </c>
      <c r="H23" s="49">
        <f t="shared" si="1"/>
        <v>7220.6994362604155</v>
      </c>
      <c r="I23" s="49">
        <f t="shared" si="2"/>
        <v>175686.56081666664</v>
      </c>
      <c r="J23" s="49">
        <f t="shared" si="3"/>
        <v>405208.33333333326</v>
      </c>
      <c r="K23" s="53">
        <f t="shared" si="4"/>
        <v>2148.8844499999996</v>
      </c>
      <c r="L23" s="53">
        <f t="shared" si="5"/>
        <v>807.38</v>
      </c>
      <c r="M23" s="53">
        <f t="shared" si="6"/>
        <v>7780</v>
      </c>
      <c r="N23" s="53">
        <f t="shared" si="7"/>
        <v>3.1749999999999998</v>
      </c>
      <c r="O23" s="53">
        <f t="shared" si="8"/>
        <v>28.724999999999998</v>
      </c>
      <c r="P23" s="53">
        <f t="shared" si="9"/>
        <v>41.224999999999994</v>
      </c>
      <c r="Q23" s="53">
        <f t="shared" si="10"/>
        <v>482140.74882359186</v>
      </c>
      <c r="R23" s="53">
        <f t="shared" si="11"/>
        <v>267841.59228052903</v>
      </c>
      <c r="S23" s="53">
        <f t="shared" si="12"/>
        <v>4586823.2064930275</v>
      </c>
      <c r="T23" s="53">
        <f t="shared" si="13"/>
        <v>41.224999999999994</v>
      </c>
      <c r="U23" s="53">
        <f t="shared" si="14"/>
        <v>32.669202613461145</v>
      </c>
      <c r="V23" s="53">
        <f t="shared" si="15"/>
        <v>5336805.5475971485</v>
      </c>
      <c r="W23" s="53">
        <f t="shared" si="16"/>
        <v>163358.91667579761</v>
      </c>
    </row>
    <row r="24" spans="1:73">
      <c r="A24" s="49" t="s">
        <v>66</v>
      </c>
      <c r="B24" s="49" t="s">
        <v>67</v>
      </c>
      <c r="C24" s="49">
        <v>9.6999999999999993</v>
      </c>
      <c r="D24" s="49">
        <f t="shared" si="0"/>
        <v>67.199999999999989</v>
      </c>
      <c r="E24" s="49">
        <v>7.1</v>
      </c>
      <c r="F24" s="49">
        <v>103.1</v>
      </c>
      <c r="G24" s="49">
        <v>8.9</v>
      </c>
      <c r="H24" s="49">
        <f t="shared" si="1"/>
        <v>7220.6994362604155</v>
      </c>
      <c r="I24" s="49">
        <f t="shared" si="2"/>
        <v>179549.79839999988</v>
      </c>
      <c r="J24" s="49">
        <f t="shared" si="3"/>
        <v>6056.8586583333326</v>
      </c>
      <c r="K24" s="53">
        <f t="shared" si="4"/>
        <v>2148.8844499999996</v>
      </c>
      <c r="L24" s="53">
        <f t="shared" si="5"/>
        <v>477.11999999999989</v>
      </c>
      <c r="M24" s="53">
        <f t="shared" si="6"/>
        <v>917.59</v>
      </c>
      <c r="N24" s="53">
        <f t="shared" si="7"/>
        <v>3.1749999999999998</v>
      </c>
      <c r="O24" s="53">
        <f t="shared" si="8"/>
        <v>36.774999999999991</v>
      </c>
      <c r="P24" s="53">
        <f t="shared" si="9"/>
        <v>41.224999999999994</v>
      </c>
      <c r="Q24" s="53">
        <f t="shared" si="10"/>
        <v>482140.74882359186</v>
      </c>
      <c r="R24" s="53">
        <f t="shared" si="11"/>
        <v>346995.27889889479</v>
      </c>
      <c r="S24" s="53">
        <f t="shared" si="12"/>
        <v>499245.54650699702</v>
      </c>
      <c r="T24" s="53">
        <f t="shared" si="13"/>
        <v>41.224999999999994</v>
      </c>
      <c r="U24" s="53">
        <f t="shared" si="14"/>
        <v>17.551795149343345</v>
      </c>
      <c r="V24" s="53">
        <f t="shared" si="15"/>
        <v>1328381.5742294837</v>
      </c>
      <c r="W24" s="53">
        <f t="shared" si="16"/>
        <v>75683.516297145354</v>
      </c>
    </row>
    <row r="25" spans="1:73">
      <c r="A25" s="49" t="s">
        <v>66</v>
      </c>
      <c r="B25" s="49" t="s">
        <v>68</v>
      </c>
      <c r="C25" s="49">
        <v>11.9</v>
      </c>
      <c r="D25" s="49">
        <f t="shared" si="0"/>
        <v>67</v>
      </c>
      <c r="E25" s="49">
        <v>6.1</v>
      </c>
      <c r="F25" s="49">
        <v>127</v>
      </c>
      <c r="G25" s="49">
        <v>9.1</v>
      </c>
      <c r="H25" s="49">
        <f t="shared" si="1"/>
        <v>7220.6994362604155</v>
      </c>
      <c r="I25" s="49">
        <f t="shared" si="2"/>
        <v>152887.85833333334</v>
      </c>
      <c r="J25" s="49">
        <f t="shared" si="3"/>
        <v>7975.2930833333312</v>
      </c>
      <c r="K25" s="53">
        <f t="shared" si="4"/>
        <v>2148.8844499999996</v>
      </c>
      <c r="L25" s="53">
        <f t="shared" si="5"/>
        <v>408.7</v>
      </c>
      <c r="M25" s="53">
        <f t="shared" si="6"/>
        <v>1155.7</v>
      </c>
      <c r="N25" s="53">
        <f t="shared" si="7"/>
        <v>3.1749999999999998</v>
      </c>
      <c r="O25" s="53">
        <f t="shared" si="8"/>
        <v>36.674999999999997</v>
      </c>
      <c r="P25" s="53">
        <f t="shared" si="9"/>
        <v>41.224999999999994</v>
      </c>
      <c r="Q25" s="53">
        <f t="shared" si="10"/>
        <v>482140.74882359186</v>
      </c>
      <c r="R25" s="53">
        <f t="shared" si="11"/>
        <v>294794.10546457249</v>
      </c>
      <c r="S25" s="53">
        <f t="shared" si="12"/>
        <v>629143.97032120707</v>
      </c>
      <c r="T25" s="53">
        <f t="shared" si="13"/>
        <v>41.224999999999994</v>
      </c>
      <c r="U25" s="53">
        <f t="shared" si="14"/>
        <v>18.704603448505004</v>
      </c>
      <c r="V25" s="53">
        <f t="shared" si="15"/>
        <v>1406078.8246093714</v>
      </c>
      <c r="W25" s="53">
        <f t="shared" si="16"/>
        <v>75172.875409008178</v>
      </c>
    </row>
    <row r="26" spans="1:73">
      <c r="A26" s="49" t="s">
        <v>66</v>
      </c>
      <c r="B26" s="49" t="s">
        <v>69</v>
      </c>
      <c r="C26" s="49">
        <v>14</v>
      </c>
      <c r="D26" s="49">
        <f t="shared" si="0"/>
        <v>65.199999999999989</v>
      </c>
      <c r="E26" s="49">
        <v>6.9</v>
      </c>
      <c r="F26" s="49">
        <v>127.8</v>
      </c>
      <c r="G26" s="49">
        <v>10.9</v>
      </c>
      <c r="H26" s="49">
        <f t="shared" si="1"/>
        <v>7220.6994362604155</v>
      </c>
      <c r="I26" s="49">
        <f t="shared" si="2"/>
        <v>159371.48959999988</v>
      </c>
      <c r="J26" s="49">
        <f t="shared" si="3"/>
        <v>13792.058849999998</v>
      </c>
      <c r="K26" s="53">
        <f t="shared" si="4"/>
        <v>2148.8844499999996</v>
      </c>
      <c r="L26" s="53">
        <f t="shared" si="5"/>
        <v>449.87999999999994</v>
      </c>
      <c r="M26" s="53">
        <f t="shared" si="6"/>
        <v>1393.02</v>
      </c>
      <c r="N26" s="53">
        <f t="shared" si="7"/>
        <v>3.1749999999999998</v>
      </c>
      <c r="O26" s="53">
        <f t="shared" si="8"/>
        <v>35.774999999999991</v>
      </c>
      <c r="P26" s="53">
        <f t="shared" si="9"/>
        <v>41.224999999999994</v>
      </c>
      <c r="Q26" s="53">
        <f t="shared" si="10"/>
        <v>482140.74882359186</v>
      </c>
      <c r="R26" s="53">
        <f t="shared" si="11"/>
        <v>300851.15132808563</v>
      </c>
      <c r="S26" s="53">
        <f t="shared" si="12"/>
        <v>762516.11419818981</v>
      </c>
      <c r="T26" s="53">
        <f t="shared" si="13"/>
        <v>41.224999999999994</v>
      </c>
      <c r="U26" s="53">
        <f t="shared" si="14"/>
        <v>20.127443161103045</v>
      </c>
      <c r="V26" s="53">
        <f t="shared" si="15"/>
        <v>1545508.0143498671</v>
      </c>
      <c r="W26" s="53">
        <f t="shared" si="16"/>
        <v>76786.107504037718</v>
      </c>
    </row>
    <row r="27" spans="1:73">
      <c r="A27" s="49" t="s">
        <v>66</v>
      </c>
      <c r="B27" s="49" t="s">
        <v>70</v>
      </c>
      <c r="C27" s="49">
        <v>6.8</v>
      </c>
      <c r="D27" s="49">
        <f t="shared" si="0"/>
        <v>70.5</v>
      </c>
      <c r="E27" s="49">
        <v>4.3</v>
      </c>
      <c r="F27" s="49">
        <v>100.1</v>
      </c>
      <c r="G27" s="49">
        <v>5.6</v>
      </c>
      <c r="H27" s="49">
        <f t="shared" si="1"/>
        <v>7220.6994362604155</v>
      </c>
      <c r="I27" s="49">
        <f t="shared" si="2"/>
        <v>125560.94062499999</v>
      </c>
      <c r="J27" s="49">
        <f t="shared" si="3"/>
        <v>1464.9301333333326</v>
      </c>
      <c r="K27" s="53">
        <f t="shared" si="4"/>
        <v>2148.8844499999996</v>
      </c>
      <c r="L27" s="53">
        <f t="shared" si="5"/>
        <v>303.14999999999998</v>
      </c>
      <c r="M27" s="53">
        <f t="shared" si="6"/>
        <v>560.55999999999995</v>
      </c>
      <c r="N27" s="53">
        <f t="shared" si="7"/>
        <v>3.1749999999999998</v>
      </c>
      <c r="O27" s="53">
        <f t="shared" si="8"/>
        <v>38.424999999999997</v>
      </c>
      <c r="P27" s="53">
        <f t="shared" si="9"/>
        <v>41.224999999999994</v>
      </c>
      <c r="Q27" s="53">
        <f t="shared" si="10"/>
        <v>482140.74882359186</v>
      </c>
      <c r="R27" s="53">
        <f t="shared" si="11"/>
        <v>251517.96801549318</v>
      </c>
      <c r="S27" s="53">
        <f t="shared" si="12"/>
        <v>302756.19405343587</v>
      </c>
      <c r="T27" s="53">
        <f t="shared" si="13"/>
        <v>41.224999999999994</v>
      </c>
      <c r="U27" s="53">
        <f t="shared" si="14"/>
        <v>13.802167390552684</v>
      </c>
      <c r="V27" s="53">
        <f t="shared" si="15"/>
        <v>1036414.910892521</v>
      </c>
      <c r="W27" s="53">
        <f t="shared" si="16"/>
        <v>75090.736227552712</v>
      </c>
    </row>
    <row r="28" spans="1:73">
      <c r="A28" s="49" t="s">
        <v>66</v>
      </c>
      <c r="B28" s="49" t="s">
        <v>71</v>
      </c>
      <c r="C28" s="49">
        <v>9</v>
      </c>
      <c r="D28" s="49">
        <f t="shared" si="0"/>
        <v>69</v>
      </c>
      <c r="E28" s="49">
        <v>5.8</v>
      </c>
      <c r="F28" s="49">
        <v>101.6</v>
      </c>
      <c r="G28" s="49">
        <v>7.1</v>
      </c>
      <c r="H28" s="49">
        <f t="shared" si="1"/>
        <v>7220.6994362604155</v>
      </c>
      <c r="I28" s="49">
        <f t="shared" si="2"/>
        <v>158779.34999999998</v>
      </c>
      <c r="J28" s="49">
        <f t="shared" si="3"/>
        <v>3030.3131333333322</v>
      </c>
      <c r="K28" s="53">
        <f t="shared" si="4"/>
        <v>2148.8844499999996</v>
      </c>
      <c r="L28" s="53">
        <f t="shared" si="5"/>
        <v>400.2</v>
      </c>
      <c r="M28" s="53">
        <f t="shared" si="6"/>
        <v>721.3599999999999</v>
      </c>
      <c r="N28" s="53">
        <f t="shared" si="7"/>
        <v>3.1749999999999998</v>
      </c>
      <c r="O28" s="53">
        <f t="shared" si="8"/>
        <v>37.674999999999997</v>
      </c>
      <c r="P28" s="53">
        <f t="shared" si="9"/>
        <v>41.224999999999994</v>
      </c>
      <c r="Q28" s="53">
        <f t="shared" si="10"/>
        <v>482140.74882359186</v>
      </c>
      <c r="R28" s="53">
        <f t="shared" si="11"/>
        <v>313048.87131054897</v>
      </c>
      <c r="S28" s="53">
        <f t="shared" si="12"/>
        <v>390748.7842004897</v>
      </c>
      <c r="T28" s="53">
        <f t="shared" si="13"/>
        <v>41.224999999999994</v>
      </c>
      <c r="U28" s="53">
        <f t="shared" si="14"/>
        <v>15.789385790897626</v>
      </c>
      <c r="V28" s="53">
        <f t="shared" si="15"/>
        <v>1185938.4043346306</v>
      </c>
      <c r="W28" s="53">
        <f t="shared" si="16"/>
        <v>75109.850379253417</v>
      </c>
    </row>
    <row r="29" spans="1:73">
      <c r="A29" s="49" t="s">
        <v>66</v>
      </c>
      <c r="B29" s="49" t="s">
        <v>72</v>
      </c>
      <c r="C29" s="49">
        <v>11.2</v>
      </c>
      <c r="D29" s="49">
        <f t="shared" si="0"/>
        <v>69.5</v>
      </c>
      <c r="E29" s="49">
        <v>5.8</v>
      </c>
      <c r="F29" s="49">
        <v>152.1</v>
      </c>
      <c r="G29" s="49">
        <v>6.6</v>
      </c>
      <c r="H29" s="49">
        <f t="shared" si="1"/>
        <v>7220.6994362604155</v>
      </c>
      <c r="I29" s="49">
        <f t="shared" si="2"/>
        <v>162256.14791666664</v>
      </c>
      <c r="J29" s="49">
        <f t="shared" si="3"/>
        <v>3644.0117999999993</v>
      </c>
      <c r="K29" s="53">
        <f t="shared" si="4"/>
        <v>2148.8844499999996</v>
      </c>
      <c r="L29" s="53">
        <f t="shared" si="5"/>
        <v>403.09999999999997</v>
      </c>
      <c r="M29" s="53">
        <f t="shared" si="6"/>
        <v>1003.8599999999999</v>
      </c>
      <c r="N29" s="53">
        <f t="shared" si="7"/>
        <v>3.1749999999999998</v>
      </c>
      <c r="O29" s="53">
        <f t="shared" si="8"/>
        <v>37.924999999999997</v>
      </c>
      <c r="P29" s="53">
        <f t="shared" si="9"/>
        <v>41.224999999999994</v>
      </c>
      <c r="Q29" s="53">
        <f t="shared" si="10"/>
        <v>482140.74882359186</v>
      </c>
      <c r="R29" s="53">
        <f t="shared" si="11"/>
        <v>321625.9245816964</v>
      </c>
      <c r="S29" s="53">
        <f t="shared" si="12"/>
        <v>543201.32626916317</v>
      </c>
      <c r="T29" s="53">
        <f t="shared" si="13"/>
        <v>41.224999999999994</v>
      </c>
      <c r="U29" s="53">
        <f t="shared" si="14"/>
        <v>17.856350304848121</v>
      </c>
      <c r="V29" s="53">
        <f t="shared" si="15"/>
        <v>1346967.9996744515</v>
      </c>
      <c r="W29" s="53">
        <f t="shared" si="16"/>
        <v>75433.555943889645</v>
      </c>
    </row>
    <row r="30" spans="1:73">
      <c r="A30" s="49" t="s">
        <v>66</v>
      </c>
      <c r="B30" s="49" t="s">
        <v>73</v>
      </c>
      <c r="C30" s="49">
        <v>12</v>
      </c>
      <c r="D30" s="49">
        <f t="shared" si="0"/>
        <v>65.699999999999989</v>
      </c>
      <c r="E30" s="49">
        <v>6.6</v>
      </c>
      <c r="F30" s="49">
        <v>102.4</v>
      </c>
      <c r="G30" s="49">
        <v>10.4</v>
      </c>
      <c r="H30" s="49">
        <f t="shared" si="1"/>
        <v>7220.6994362604155</v>
      </c>
      <c r="I30" s="49">
        <f t="shared" si="2"/>
        <v>155976.3661499999</v>
      </c>
      <c r="J30" s="49">
        <f t="shared" si="3"/>
        <v>9598.8394666666682</v>
      </c>
      <c r="K30" s="53">
        <f t="shared" si="4"/>
        <v>2148.8844499999996</v>
      </c>
      <c r="L30" s="53">
        <f t="shared" si="5"/>
        <v>433.61999999999989</v>
      </c>
      <c r="M30" s="53">
        <f t="shared" si="6"/>
        <v>1064.96</v>
      </c>
      <c r="N30" s="53">
        <f t="shared" si="7"/>
        <v>3.1749999999999998</v>
      </c>
      <c r="O30" s="53">
        <f t="shared" si="8"/>
        <v>36.024999999999991</v>
      </c>
      <c r="P30" s="53">
        <f t="shared" si="9"/>
        <v>41.224999999999994</v>
      </c>
      <c r="Q30" s="53">
        <f t="shared" si="10"/>
        <v>482140.74882359186</v>
      </c>
      <c r="R30" s="53">
        <f t="shared" si="11"/>
        <v>296214.4711042206</v>
      </c>
      <c r="S30" s="53">
        <f t="shared" si="12"/>
        <v>581996.34272118437</v>
      </c>
      <c r="T30" s="53">
        <f t="shared" si="13"/>
        <v>41.224999999999994</v>
      </c>
      <c r="U30" s="53">
        <f t="shared" si="14"/>
        <v>18.189853674584818</v>
      </c>
      <c r="V30" s="53">
        <f t="shared" si="15"/>
        <v>1360351.5626489967</v>
      </c>
      <c r="W30" s="53">
        <f t="shared" si="16"/>
        <v>74786.283990272219</v>
      </c>
    </row>
    <row r="31" spans="1:73">
      <c r="A31" s="49" t="s">
        <v>66</v>
      </c>
      <c r="B31" s="49" t="s">
        <v>74</v>
      </c>
      <c r="C31" s="49">
        <v>14.9</v>
      </c>
      <c r="D31" s="49">
        <f t="shared" si="0"/>
        <v>66.699999999999989</v>
      </c>
      <c r="E31" s="49">
        <v>6.6</v>
      </c>
      <c r="F31" s="49">
        <v>152.9</v>
      </c>
      <c r="G31" s="49">
        <v>9.4</v>
      </c>
      <c r="H31" s="49">
        <f t="shared" si="1"/>
        <v>7220.6994362604155</v>
      </c>
      <c r="I31" s="49">
        <f t="shared" si="2"/>
        <v>163207.52964999992</v>
      </c>
      <c r="J31" s="49">
        <f t="shared" si="3"/>
        <v>10583.024466666669</v>
      </c>
      <c r="K31" s="53">
        <f t="shared" si="4"/>
        <v>2148.8844499999996</v>
      </c>
      <c r="L31" s="53">
        <f t="shared" si="5"/>
        <v>440.21999999999991</v>
      </c>
      <c r="M31" s="53">
        <f t="shared" si="6"/>
        <v>1437.2600000000002</v>
      </c>
      <c r="N31" s="53">
        <f t="shared" si="7"/>
        <v>3.1749999999999998</v>
      </c>
      <c r="O31" s="53">
        <f t="shared" si="8"/>
        <v>36.524999999999991</v>
      </c>
      <c r="P31" s="53">
        <f t="shared" si="9"/>
        <v>41.224999999999994</v>
      </c>
      <c r="Q31" s="53">
        <f t="shared" si="10"/>
        <v>482140.74882359186</v>
      </c>
      <c r="R31" s="53">
        <f t="shared" si="11"/>
        <v>313606.98368660046</v>
      </c>
      <c r="S31" s="53">
        <f t="shared" si="12"/>
        <v>783085.31143292657</v>
      </c>
      <c r="T31" s="53">
        <f t="shared" si="13"/>
        <v>41.224999999999994</v>
      </c>
      <c r="U31" s="53">
        <f t="shared" si="14"/>
        <v>20.403713610363809</v>
      </c>
      <c r="V31" s="53">
        <f t="shared" si="15"/>
        <v>1578833.0439431188</v>
      </c>
      <c r="W31" s="53">
        <f t="shared" si="16"/>
        <v>77379.690486400985</v>
      </c>
    </row>
    <row r="32" spans="1:73">
      <c r="A32" s="49" t="s">
        <v>66</v>
      </c>
      <c r="B32" s="49" t="s">
        <v>75</v>
      </c>
      <c r="C32" s="49">
        <v>18.600000000000001</v>
      </c>
      <c r="D32" s="49">
        <f t="shared" si="0"/>
        <v>64.399999999999991</v>
      </c>
      <c r="E32" s="49">
        <v>8.1</v>
      </c>
      <c r="F32" s="49">
        <v>154.4</v>
      </c>
      <c r="G32" s="49">
        <v>11.7</v>
      </c>
      <c r="H32" s="49">
        <f t="shared" si="1"/>
        <v>7220.6994362604155</v>
      </c>
      <c r="I32" s="49">
        <f t="shared" si="2"/>
        <v>180285.73919999989</v>
      </c>
      <c r="J32" s="49">
        <f t="shared" si="3"/>
        <v>20607.420599999998</v>
      </c>
      <c r="K32" s="53">
        <f t="shared" si="4"/>
        <v>2148.8844499999996</v>
      </c>
      <c r="L32" s="53">
        <f t="shared" si="5"/>
        <v>521.63999999999987</v>
      </c>
      <c r="M32" s="53">
        <f t="shared" si="6"/>
        <v>1806.48</v>
      </c>
      <c r="N32" s="53">
        <f t="shared" si="7"/>
        <v>3.1749999999999998</v>
      </c>
      <c r="O32" s="53">
        <f t="shared" si="8"/>
        <v>35.374999999999993</v>
      </c>
      <c r="P32" s="53">
        <f t="shared" si="9"/>
        <v>41.224999999999994</v>
      </c>
      <c r="Q32" s="53">
        <f t="shared" si="10"/>
        <v>482140.74882359186</v>
      </c>
      <c r="R32" s="53">
        <f t="shared" si="11"/>
        <v>337015.69734715903</v>
      </c>
      <c r="S32" s="53">
        <f t="shared" si="12"/>
        <v>991559.04477294651</v>
      </c>
      <c r="T32" s="53">
        <f t="shared" si="13"/>
        <v>41.224999999999994</v>
      </c>
      <c r="U32" s="53">
        <f t="shared" si="14"/>
        <v>22.280045115601794</v>
      </c>
      <c r="V32" s="53">
        <f t="shared" si="15"/>
        <v>1810715.4909436973</v>
      </c>
      <c r="W32" s="53">
        <f t="shared" si="16"/>
        <v>81270.728203136721</v>
      </c>
      <c r="BH32" s="59"/>
      <c r="BI32" s="59"/>
      <c r="BL32" s="59"/>
      <c r="BM32" s="59"/>
      <c r="BN32" s="59"/>
      <c r="BU32" s="59"/>
    </row>
    <row r="33" spans="1:74">
      <c r="A33" s="49" t="s">
        <v>66</v>
      </c>
      <c r="B33" s="49" t="s">
        <v>76</v>
      </c>
      <c r="C33" s="49">
        <v>7.5</v>
      </c>
      <c r="D33" s="49">
        <f t="shared" si="0"/>
        <v>70.8</v>
      </c>
      <c r="E33" s="49">
        <v>4.3</v>
      </c>
      <c r="F33" s="49">
        <v>100.1</v>
      </c>
      <c r="G33" s="49">
        <v>5.3</v>
      </c>
      <c r="H33" s="49">
        <f t="shared" si="1"/>
        <v>7220.6994362604155</v>
      </c>
      <c r="I33" s="49">
        <f t="shared" si="2"/>
        <v>127170.67679999997</v>
      </c>
      <c r="J33" s="49">
        <f t="shared" si="3"/>
        <v>1241.882308333333</v>
      </c>
      <c r="K33" s="53">
        <f t="shared" si="4"/>
        <v>2148.8844499999996</v>
      </c>
      <c r="L33" s="53">
        <f t="shared" si="5"/>
        <v>304.44</v>
      </c>
      <c r="M33" s="53">
        <f t="shared" si="6"/>
        <v>530.53</v>
      </c>
      <c r="N33" s="53">
        <f t="shared" si="7"/>
        <v>3.1749999999999998</v>
      </c>
      <c r="O33" s="53">
        <f t="shared" si="8"/>
        <v>38.574999999999996</v>
      </c>
      <c r="P33" s="53">
        <f t="shared" si="9"/>
        <v>41.224999999999994</v>
      </c>
      <c r="Q33" s="53">
        <f t="shared" si="10"/>
        <v>482140.74882359186</v>
      </c>
      <c r="R33" s="53">
        <f t="shared" si="11"/>
        <v>255532.22294089166</v>
      </c>
      <c r="S33" s="53">
        <f t="shared" si="12"/>
        <v>286392.54280414473</v>
      </c>
      <c r="T33" s="53">
        <f t="shared" si="13"/>
        <v>41.224999999999994</v>
      </c>
      <c r="U33" s="53">
        <f t="shared" si="14"/>
        <v>13.552128984961044</v>
      </c>
      <c r="V33" s="53">
        <f t="shared" si="15"/>
        <v>1024065.5145686283</v>
      </c>
      <c r="W33" s="53">
        <f t="shared" si="16"/>
        <v>75564.917933193065</v>
      </c>
    </row>
    <row r="34" spans="1:74">
      <c r="A34" s="49" t="s">
        <v>66</v>
      </c>
      <c r="B34" s="49" t="s">
        <v>77</v>
      </c>
      <c r="C34" s="49">
        <v>9.6999999999999993</v>
      </c>
      <c r="D34" s="49">
        <f t="shared" si="0"/>
        <v>69.5</v>
      </c>
      <c r="E34" s="49">
        <v>5.8</v>
      </c>
      <c r="F34" s="49">
        <v>101.6</v>
      </c>
      <c r="G34" s="49">
        <v>6.6</v>
      </c>
      <c r="H34" s="49">
        <f t="shared" si="1"/>
        <v>7220.6994362604155</v>
      </c>
      <c r="I34" s="49">
        <f t="shared" si="2"/>
        <v>162256.14791666664</v>
      </c>
      <c r="J34" s="49">
        <f t="shared" si="3"/>
        <v>2434.1327999999994</v>
      </c>
      <c r="K34" s="53">
        <f t="shared" si="4"/>
        <v>2148.8844499999996</v>
      </c>
      <c r="L34" s="53">
        <f t="shared" si="5"/>
        <v>403.09999999999997</v>
      </c>
      <c r="M34" s="53">
        <f t="shared" si="6"/>
        <v>670.56</v>
      </c>
      <c r="N34" s="53">
        <f t="shared" si="7"/>
        <v>3.1749999999999998</v>
      </c>
      <c r="O34" s="53">
        <f t="shared" si="8"/>
        <v>37.924999999999997</v>
      </c>
      <c r="P34" s="53">
        <f t="shared" si="9"/>
        <v>41.224999999999994</v>
      </c>
      <c r="Q34" s="53">
        <f t="shared" si="10"/>
        <v>482140.74882359186</v>
      </c>
      <c r="R34" s="53">
        <f t="shared" si="11"/>
        <v>321625.9245816964</v>
      </c>
      <c r="S34" s="53">
        <f t="shared" si="12"/>
        <v>362848.48618637072</v>
      </c>
      <c r="T34" s="53">
        <f t="shared" si="13"/>
        <v>41.224999999999994</v>
      </c>
      <c r="U34" s="53">
        <f t="shared" si="14"/>
        <v>15.439387229786698</v>
      </c>
      <c r="V34" s="53">
        <f t="shared" si="15"/>
        <v>1166615.159591659</v>
      </c>
      <c r="W34" s="53">
        <f t="shared" si="16"/>
        <v>75560.975460279078</v>
      </c>
      <c r="BI34" s="59"/>
      <c r="BJ34" s="59"/>
      <c r="BM34" s="59"/>
      <c r="BN34" s="59"/>
      <c r="BO34" s="59"/>
      <c r="BV34" s="59"/>
    </row>
    <row r="35" spans="1:74">
      <c r="A35" s="49" t="s">
        <v>66</v>
      </c>
      <c r="B35" s="49" t="s">
        <v>78</v>
      </c>
      <c r="C35" s="49">
        <v>11.2</v>
      </c>
      <c r="D35" s="49">
        <f t="shared" si="0"/>
        <v>68</v>
      </c>
      <c r="E35" s="49">
        <v>6.3</v>
      </c>
      <c r="F35" s="49">
        <v>102.1</v>
      </c>
      <c r="G35" s="49">
        <v>8.1</v>
      </c>
      <c r="H35" s="49">
        <f t="shared" si="1"/>
        <v>7220.6994362604155</v>
      </c>
      <c r="I35" s="49">
        <f t="shared" si="2"/>
        <v>165076.79999999996</v>
      </c>
      <c r="J35" s="49">
        <f t="shared" si="3"/>
        <v>4521.6771749999989</v>
      </c>
      <c r="K35" s="53">
        <f t="shared" si="4"/>
        <v>2148.8844499999996</v>
      </c>
      <c r="L35" s="53">
        <f t="shared" si="5"/>
        <v>428.4</v>
      </c>
      <c r="M35" s="53">
        <f t="shared" si="6"/>
        <v>827.00999999999988</v>
      </c>
      <c r="N35" s="53">
        <f t="shared" si="7"/>
        <v>3.1749999999999998</v>
      </c>
      <c r="O35" s="53">
        <f t="shared" si="8"/>
        <v>37.174999999999997</v>
      </c>
      <c r="P35" s="53">
        <f t="shared" si="9"/>
        <v>41.224999999999994</v>
      </c>
      <c r="Q35" s="53">
        <f t="shared" si="10"/>
        <v>482140.74882359186</v>
      </c>
      <c r="R35" s="53">
        <f t="shared" si="11"/>
        <v>321912.92234198877</v>
      </c>
      <c r="S35" s="53">
        <f t="shared" si="12"/>
        <v>449025.18826134939</v>
      </c>
      <c r="T35" s="53">
        <f t="shared" si="13"/>
        <v>41.224999999999994</v>
      </c>
      <c r="U35" s="53">
        <f t="shared" si="14"/>
        <v>16.697135401654222</v>
      </c>
      <c r="V35" s="53">
        <f t="shared" si="15"/>
        <v>1253078.8594269301</v>
      </c>
      <c r="W35" s="53">
        <f t="shared" si="16"/>
        <v>75047.535357638932</v>
      </c>
    </row>
    <row r="36" spans="1:74">
      <c r="A36" s="49" t="s">
        <v>66</v>
      </c>
      <c r="B36" s="49" t="s">
        <v>79</v>
      </c>
      <c r="C36" s="49">
        <v>13.3</v>
      </c>
      <c r="D36" s="49">
        <f t="shared" si="0"/>
        <v>67.699999999999989</v>
      </c>
      <c r="E36" s="49">
        <v>5.8</v>
      </c>
      <c r="F36" s="49">
        <v>133.30000000000001</v>
      </c>
      <c r="G36" s="49">
        <v>8.4</v>
      </c>
      <c r="H36" s="49">
        <f t="shared" si="1"/>
        <v>7220.6994362604155</v>
      </c>
      <c r="I36" s="49">
        <f t="shared" si="2"/>
        <v>149972.88761666656</v>
      </c>
      <c r="J36" s="49">
        <f t="shared" si="3"/>
        <v>6583.9536000000016</v>
      </c>
      <c r="K36" s="53">
        <f t="shared" si="4"/>
        <v>2148.8844499999996</v>
      </c>
      <c r="L36" s="53">
        <f t="shared" si="5"/>
        <v>392.65999999999991</v>
      </c>
      <c r="M36" s="53">
        <f t="shared" si="6"/>
        <v>1119.7200000000003</v>
      </c>
      <c r="N36" s="53">
        <f t="shared" si="7"/>
        <v>3.1749999999999998</v>
      </c>
      <c r="O36" s="53">
        <f t="shared" si="8"/>
        <v>37.024999999999991</v>
      </c>
      <c r="P36" s="53">
        <f t="shared" si="9"/>
        <v>41.224999999999994</v>
      </c>
      <c r="Q36" s="53">
        <f t="shared" si="10"/>
        <v>482140.74882359186</v>
      </c>
      <c r="R36" s="53">
        <f t="shared" si="11"/>
        <v>291479.6157972978</v>
      </c>
      <c r="S36" s="53">
        <f t="shared" si="12"/>
        <v>608414.00575608911</v>
      </c>
      <c r="T36" s="53">
        <f t="shared" si="13"/>
        <v>41.224999999999994</v>
      </c>
      <c r="U36" s="53">
        <f t="shared" si="14"/>
        <v>18.442099048253674</v>
      </c>
      <c r="V36" s="53">
        <f t="shared" si="15"/>
        <v>1382034.3703769788</v>
      </c>
      <c r="W36" s="53">
        <f t="shared" si="16"/>
        <v>74939.103556536153</v>
      </c>
      <c r="BI36" s="59"/>
      <c r="BJ36" s="59"/>
      <c r="BM36" s="59"/>
      <c r="BN36" s="59"/>
      <c r="BO36" s="59"/>
      <c r="BV36" s="59"/>
    </row>
    <row r="37" spans="1:74">
      <c r="A37" s="49" t="s">
        <v>66</v>
      </c>
      <c r="B37" s="49" t="s">
        <v>80</v>
      </c>
      <c r="C37" s="49">
        <v>15.6</v>
      </c>
      <c r="D37" s="49">
        <f t="shared" si="0"/>
        <v>65.899999999999991</v>
      </c>
      <c r="E37" s="49">
        <v>6.3</v>
      </c>
      <c r="F37" s="49">
        <v>133.9</v>
      </c>
      <c r="G37" s="49">
        <v>10.199999999999999</v>
      </c>
      <c r="H37" s="49">
        <f t="shared" si="1"/>
        <v>7220.6994362604155</v>
      </c>
      <c r="I37" s="49">
        <f t="shared" si="2"/>
        <v>150250.3689749999</v>
      </c>
      <c r="J37" s="49">
        <f t="shared" si="3"/>
        <v>11841.312599999997</v>
      </c>
      <c r="K37" s="53">
        <f t="shared" si="4"/>
        <v>2148.8844499999996</v>
      </c>
      <c r="L37" s="53">
        <f t="shared" si="5"/>
        <v>415.16999999999996</v>
      </c>
      <c r="M37" s="53">
        <f t="shared" si="6"/>
        <v>1365.78</v>
      </c>
      <c r="N37" s="53">
        <f t="shared" si="7"/>
        <v>3.1749999999999998</v>
      </c>
      <c r="O37" s="53">
        <f t="shared" si="8"/>
        <v>36.124999999999993</v>
      </c>
      <c r="P37" s="53">
        <f t="shared" si="9"/>
        <v>41.224999999999994</v>
      </c>
      <c r="Q37" s="53">
        <f t="shared" si="10"/>
        <v>482140.74882359186</v>
      </c>
      <c r="R37" s="53">
        <f t="shared" si="11"/>
        <v>286018.92218781624</v>
      </c>
      <c r="S37" s="53">
        <f t="shared" si="12"/>
        <v>745924.34106581577</v>
      </c>
      <c r="T37" s="53">
        <f t="shared" si="13"/>
        <v>41.224999999999994</v>
      </c>
      <c r="U37" s="53">
        <f t="shared" si="14"/>
        <v>19.879973539025286</v>
      </c>
      <c r="V37" s="53">
        <f t="shared" si="15"/>
        <v>1514084.012077224</v>
      </c>
      <c r="W37" s="53">
        <f t="shared" si="16"/>
        <v>76161.268982828813</v>
      </c>
    </row>
    <row r="38" spans="1:74">
      <c r="A38" s="49" t="s">
        <v>66</v>
      </c>
      <c r="B38" s="49" t="s">
        <v>81</v>
      </c>
      <c r="C38" s="49">
        <v>17.899999999999999</v>
      </c>
      <c r="D38" s="49">
        <f t="shared" si="0"/>
        <v>65.899999999999991</v>
      </c>
      <c r="E38" s="49">
        <v>6.3</v>
      </c>
      <c r="F38" s="49">
        <v>165.1</v>
      </c>
      <c r="G38" s="49">
        <v>10.199999999999999</v>
      </c>
      <c r="H38" s="49">
        <f t="shared" si="1"/>
        <v>7220.6994362604155</v>
      </c>
      <c r="I38" s="49">
        <f t="shared" si="2"/>
        <v>150250.3689749999</v>
      </c>
      <c r="J38" s="49">
        <f t="shared" si="3"/>
        <v>14600.453399999997</v>
      </c>
      <c r="K38" s="53">
        <f t="shared" si="4"/>
        <v>2148.8844499999996</v>
      </c>
      <c r="L38" s="53">
        <f t="shared" si="5"/>
        <v>415.16999999999996</v>
      </c>
      <c r="M38" s="53">
        <f t="shared" si="6"/>
        <v>1684.0199999999998</v>
      </c>
      <c r="N38" s="53">
        <f t="shared" si="7"/>
        <v>3.1749999999999998</v>
      </c>
      <c r="O38" s="53">
        <f t="shared" si="8"/>
        <v>36.124999999999993</v>
      </c>
      <c r="P38" s="53">
        <f t="shared" si="9"/>
        <v>41.224999999999994</v>
      </c>
      <c r="Q38" s="53">
        <f t="shared" si="10"/>
        <v>482140.74882359186</v>
      </c>
      <c r="R38" s="53">
        <f t="shared" si="11"/>
        <v>286018.92218781624</v>
      </c>
      <c r="S38" s="53">
        <f t="shared" si="12"/>
        <v>919731.9545180446</v>
      </c>
      <c r="T38" s="53">
        <f t="shared" si="13"/>
        <v>41.224999999999994</v>
      </c>
      <c r="U38" s="53">
        <f t="shared" si="14"/>
        <v>21.479013598443405</v>
      </c>
      <c r="V38" s="53">
        <f t="shared" si="15"/>
        <v>1687891.6255294527</v>
      </c>
      <c r="W38" s="53">
        <f t="shared" si="16"/>
        <v>78583.293305972635</v>
      </c>
      <c r="BI38" s="59"/>
      <c r="BJ38" s="59"/>
      <c r="BM38" s="59"/>
      <c r="BN38" s="59"/>
      <c r="BO38" s="59"/>
      <c r="BV38" s="59"/>
    </row>
    <row r="39" spans="1:74">
      <c r="A39" s="49" t="s">
        <v>66</v>
      </c>
      <c r="B39" s="49" t="s">
        <v>82</v>
      </c>
      <c r="C39" s="49">
        <v>20.9</v>
      </c>
      <c r="D39" s="49">
        <f t="shared" si="0"/>
        <v>64.199999999999989</v>
      </c>
      <c r="E39" s="49">
        <v>7.4</v>
      </c>
      <c r="F39" s="49">
        <v>166.1</v>
      </c>
      <c r="G39" s="49">
        <v>11.9</v>
      </c>
      <c r="H39" s="49">
        <f t="shared" si="1"/>
        <v>7220.6994362604155</v>
      </c>
      <c r="I39" s="49">
        <f t="shared" si="2"/>
        <v>163175.72759999993</v>
      </c>
      <c r="J39" s="49">
        <f t="shared" si="3"/>
        <v>23325.409158333332</v>
      </c>
      <c r="K39" s="53">
        <f t="shared" si="4"/>
        <v>2148.8844499999996</v>
      </c>
      <c r="L39" s="53">
        <f t="shared" si="5"/>
        <v>475.07999999999993</v>
      </c>
      <c r="M39" s="53">
        <f t="shared" si="6"/>
        <v>1976.59</v>
      </c>
      <c r="N39" s="53">
        <f t="shared" si="7"/>
        <v>3.1749999999999998</v>
      </c>
      <c r="O39" s="53">
        <f t="shared" si="8"/>
        <v>35.274999999999991</v>
      </c>
      <c r="P39" s="53">
        <f t="shared" si="9"/>
        <v>41.224999999999994</v>
      </c>
      <c r="Q39" s="53">
        <f t="shared" si="10"/>
        <v>482140.74882359186</v>
      </c>
      <c r="R39" s="53">
        <f t="shared" si="11"/>
        <v>304274.22098043072</v>
      </c>
      <c r="S39" s="53">
        <f t="shared" si="12"/>
        <v>1085708.203777706</v>
      </c>
      <c r="T39" s="53">
        <f t="shared" si="13"/>
        <v>41.224999999999994</v>
      </c>
      <c r="U39" s="53">
        <f t="shared" si="14"/>
        <v>22.837699025331606</v>
      </c>
      <c r="V39" s="53">
        <f t="shared" si="15"/>
        <v>1872123.1735817287</v>
      </c>
      <c r="W39" s="53">
        <f t="shared" si="16"/>
        <v>81975.12242827822</v>
      </c>
    </row>
    <row r="40" spans="1:74">
      <c r="A40" s="49" t="s">
        <v>66</v>
      </c>
      <c r="B40" s="49" t="s">
        <v>83</v>
      </c>
      <c r="C40" s="49">
        <v>23.1</v>
      </c>
      <c r="D40" s="49">
        <f t="shared" si="0"/>
        <v>64.899999999999991</v>
      </c>
      <c r="E40" s="49">
        <v>7.4</v>
      </c>
      <c r="F40" s="49">
        <v>203.2</v>
      </c>
      <c r="G40" s="49">
        <v>11.2</v>
      </c>
      <c r="H40" s="49">
        <f t="shared" si="1"/>
        <v>7220.6994362604155</v>
      </c>
      <c r="I40" s="49">
        <f t="shared" si="2"/>
        <v>168571.66021666661</v>
      </c>
      <c r="J40" s="49">
        <f t="shared" si="3"/>
        <v>23790.114133333322</v>
      </c>
      <c r="K40" s="53">
        <f t="shared" si="4"/>
        <v>2148.8844499999996</v>
      </c>
      <c r="L40" s="53">
        <f t="shared" si="5"/>
        <v>480.25999999999993</v>
      </c>
      <c r="M40" s="53">
        <f t="shared" si="6"/>
        <v>2275.8399999999997</v>
      </c>
      <c r="N40" s="53">
        <f t="shared" si="7"/>
        <v>3.1749999999999998</v>
      </c>
      <c r="O40" s="53">
        <f t="shared" si="8"/>
        <v>35.624999999999993</v>
      </c>
      <c r="P40" s="53">
        <f t="shared" si="9"/>
        <v>41.224999999999994</v>
      </c>
      <c r="Q40" s="53">
        <f t="shared" si="10"/>
        <v>482140.74882359186</v>
      </c>
      <c r="R40" s="53">
        <f t="shared" si="11"/>
        <v>317061.09274511063</v>
      </c>
      <c r="S40" s="53">
        <f t="shared" si="12"/>
        <v>1247014.5862325309</v>
      </c>
      <c r="T40" s="53">
        <f t="shared" si="13"/>
        <v>41.224999999999994</v>
      </c>
      <c r="U40" s="53">
        <f t="shared" si="14"/>
        <v>24.006900700521079</v>
      </c>
      <c r="V40" s="53">
        <f t="shared" si="15"/>
        <v>2046216.4278012333</v>
      </c>
      <c r="W40" s="53">
        <f t="shared" si="16"/>
        <v>85234.510415449811</v>
      </c>
      <c r="BI40" s="59"/>
      <c r="BJ40" s="59"/>
      <c r="BM40" s="59"/>
      <c r="BN40" s="59"/>
      <c r="BO40" s="59"/>
      <c r="BV40" s="59"/>
    </row>
    <row r="41" spans="1:74">
      <c r="A41" s="49" t="s">
        <v>66</v>
      </c>
      <c r="B41" s="49" t="s">
        <v>84</v>
      </c>
      <c r="C41" s="49">
        <v>26</v>
      </c>
      <c r="D41" s="49">
        <f t="shared" si="0"/>
        <v>63.399999999999991</v>
      </c>
      <c r="E41" s="49">
        <v>7.9</v>
      </c>
      <c r="F41" s="49">
        <v>203.7</v>
      </c>
      <c r="G41" s="49">
        <v>12.7</v>
      </c>
      <c r="H41" s="49">
        <f t="shared" si="1"/>
        <v>7220.6994362604155</v>
      </c>
      <c r="I41" s="49">
        <f t="shared" si="2"/>
        <v>167769.73513333328</v>
      </c>
      <c r="J41" s="49">
        <f t="shared" si="3"/>
        <v>34771.301424999991</v>
      </c>
      <c r="K41" s="53">
        <f t="shared" si="4"/>
        <v>2148.8844499999996</v>
      </c>
      <c r="L41" s="53">
        <f t="shared" si="5"/>
        <v>500.85999999999996</v>
      </c>
      <c r="M41" s="53">
        <f t="shared" si="6"/>
        <v>2586.9899999999998</v>
      </c>
      <c r="N41" s="53">
        <f t="shared" si="7"/>
        <v>3.1749999999999998</v>
      </c>
      <c r="O41" s="53">
        <f t="shared" si="8"/>
        <v>34.874999999999993</v>
      </c>
      <c r="P41" s="53">
        <f t="shared" si="9"/>
        <v>41.224999999999994</v>
      </c>
      <c r="Q41" s="53">
        <f t="shared" si="10"/>
        <v>482140.74882359186</v>
      </c>
      <c r="R41" s="53">
        <f t="shared" si="11"/>
        <v>309699.68621677125</v>
      </c>
      <c r="S41" s="53">
        <f t="shared" si="12"/>
        <v>1425233.4943190096</v>
      </c>
      <c r="T41" s="53">
        <f t="shared" si="13"/>
        <v>41.224999999999994</v>
      </c>
      <c r="U41" s="53">
        <f t="shared" si="14"/>
        <v>25.003915059842299</v>
      </c>
      <c r="V41" s="53">
        <f t="shared" si="15"/>
        <v>2217073.9293593727</v>
      </c>
      <c r="W41" s="53">
        <f t="shared" si="16"/>
        <v>88669.071385549483</v>
      </c>
    </row>
    <row r="42" spans="1:74">
      <c r="A42" s="49" t="s">
        <v>66</v>
      </c>
      <c r="B42" s="49" t="s">
        <v>85</v>
      </c>
      <c r="C42" s="49">
        <v>29.7</v>
      </c>
      <c r="D42" s="49">
        <f t="shared" si="0"/>
        <v>61.899999999999991</v>
      </c>
      <c r="E42" s="49">
        <v>9.1</v>
      </c>
      <c r="F42" s="49">
        <v>205</v>
      </c>
      <c r="G42" s="49">
        <v>14.2</v>
      </c>
      <c r="H42" s="49">
        <f t="shared" si="1"/>
        <v>7220.6994362604155</v>
      </c>
      <c r="I42" s="49">
        <f t="shared" si="2"/>
        <v>179858.96640833325</v>
      </c>
      <c r="J42" s="49">
        <f t="shared" si="3"/>
        <v>48914.503333333319</v>
      </c>
      <c r="K42" s="53">
        <f t="shared" si="4"/>
        <v>2148.8844499999996</v>
      </c>
      <c r="L42" s="53">
        <f t="shared" si="5"/>
        <v>563.28999999999985</v>
      </c>
      <c r="M42" s="53">
        <f t="shared" si="6"/>
        <v>2911</v>
      </c>
      <c r="N42" s="53">
        <f t="shared" si="7"/>
        <v>3.1749999999999998</v>
      </c>
      <c r="O42" s="53">
        <f t="shared" si="8"/>
        <v>34.124999999999993</v>
      </c>
      <c r="P42" s="53">
        <f t="shared" si="9"/>
        <v>41.224999999999994</v>
      </c>
      <c r="Q42" s="53">
        <f t="shared" si="10"/>
        <v>482140.74882359186</v>
      </c>
      <c r="R42" s="53">
        <f t="shared" si="11"/>
        <v>325573.35502146615</v>
      </c>
      <c r="S42" s="53">
        <f t="shared" si="12"/>
        <v>1613526.4436633936</v>
      </c>
      <c r="T42" s="53">
        <f t="shared" si="13"/>
        <v>41.224999999999994</v>
      </c>
      <c r="U42" s="53">
        <f t="shared" si="14"/>
        <v>25.973043461020488</v>
      </c>
      <c r="V42" s="53">
        <f t="shared" si="15"/>
        <v>2421240.5475084516</v>
      </c>
      <c r="W42" s="53">
        <f t="shared" si="16"/>
        <v>93221.287337472473</v>
      </c>
      <c r="BI42" s="59"/>
      <c r="BJ42" s="59"/>
      <c r="BM42" s="59"/>
      <c r="BN42" s="59"/>
      <c r="BO42" s="59"/>
      <c r="BV42" s="59"/>
    </row>
    <row r="43" spans="1:74">
      <c r="A43" s="49" t="s">
        <v>66</v>
      </c>
      <c r="B43" s="49" t="s">
        <v>86</v>
      </c>
      <c r="C43" s="49">
        <v>35.700000000000003</v>
      </c>
      <c r="D43" s="49">
        <f t="shared" si="0"/>
        <v>58.599999999999994</v>
      </c>
      <c r="E43" s="49">
        <v>10.199999999999999</v>
      </c>
      <c r="F43" s="49">
        <v>206</v>
      </c>
      <c r="G43" s="49">
        <v>17.5</v>
      </c>
      <c r="H43" s="49">
        <f t="shared" si="1"/>
        <v>7220.6994362604155</v>
      </c>
      <c r="I43" s="49">
        <f t="shared" si="2"/>
        <v>171045.5475999999</v>
      </c>
      <c r="J43" s="49">
        <f t="shared" si="3"/>
        <v>92002.604166666657</v>
      </c>
      <c r="K43" s="53">
        <f t="shared" si="4"/>
        <v>2148.8844499999996</v>
      </c>
      <c r="L43" s="53">
        <f t="shared" si="5"/>
        <v>597.71999999999991</v>
      </c>
      <c r="M43" s="53">
        <f t="shared" si="6"/>
        <v>3605</v>
      </c>
      <c r="N43" s="53">
        <f t="shared" si="7"/>
        <v>3.1749999999999998</v>
      </c>
      <c r="O43" s="53">
        <f t="shared" si="8"/>
        <v>32.474999999999994</v>
      </c>
      <c r="P43" s="53">
        <f t="shared" si="9"/>
        <v>41.224999999999994</v>
      </c>
      <c r="Q43" s="53">
        <f t="shared" si="10"/>
        <v>482140.74882359186</v>
      </c>
      <c r="R43" s="53">
        <f t="shared" si="11"/>
        <v>295569.07970499079</v>
      </c>
      <c r="S43" s="53">
        <f t="shared" si="12"/>
        <v>2029627.4907657281</v>
      </c>
      <c r="T43" s="53">
        <f t="shared" si="13"/>
        <v>41.224999999999994</v>
      </c>
      <c r="U43" s="53">
        <f t="shared" si="14"/>
        <v>27.528444427730381</v>
      </c>
      <c r="V43" s="53">
        <f t="shared" si="15"/>
        <v>2807337.3192943106</v>
      </c>
      <c r="W43" s="53">
        <f t="shared" si="16"/>
        <v>101979.51165255018</v>
      </c>
    </row>
    <row r="44" spans="1:74">
      <c r="A44" s="49" t="s">
        <v>66</v>
      </c>
      <c r="B44" s="49" t="s">
        <v>87</v>
      </c>
      <c r="C44" s="49">
        <v>43.3</v>
      </c>
      <c r="D44" s="49">
        <f t="shared" si="0"/>
        <v>55.499999999999993</v>
      </c>
      <c r="E44" s="49">
        <v>13</v>
      </c>
      <c r="F44" s="49">
        <v>208.8</v>
      </c>
      <c r="G44" s="49">
        <v>20.6</v>
      </c>
      <c r="H44" s="49">
        <f t="shared" si="1"/>
        <v>7220.6994362604155</v>
      </c>
      <c r="I44" s="49">
        <f t="shared" si="2"/>
        <v>185200.03124999991</v>
      </c>
      <c r="J44" s="49">
        <f t="shared" si="3"/>
        <v>152107.59840000002</v>
      </c>
      <c r="K44" s="53">
        <f t="shared" si="4"/>
        <v>2148.8844499999996</v>
      </c>
      <c r="L44" s="53">
        <f t="shared" si="5"/>
        <v>721.49999999999989</v>
      </c>
      <c r="M44" s="53">
        <f t="shared" si="6"/>
        <v>4301.2800000000007</v>
      </c>
      <c r="N44" s="53">
        <f t="shared" si="7"/>
        <v>3.1749999999999998</v>
      </c>
      <c r="O44" s="53">
        <f t="shared" si="8"/>
        <v>30.924999999999997</v>
      </c>
      <c r="P44" s="53">
        <f t="shared" si="9"/>
        <v>41.224999999999994</v>
      </c>
      <c r="Q44" s="53">
        <f t="shared" si="10"/>
        <v>482140.74882359186</v>
      </c>
      <c r="R44" s="53">
        <f t="shared" si="11"/>
        <v>304961.09141091414</v>
      </c>
      <c r="S44" s="53">
        <f t="shared" si="12"/>
        <v>2463970.891667909</v>
      </c>
      <c r="T44" s="53">
        <f t="shared" si="13"/>
        <v>41.224999999999994</v>
      </c>
      <c r="U44" s="53">
        <f t="shared" si="14"/>
        <v>28.787649654851041</v>
      </c>
      <c r="V44" s="53">
        <f t="shared" si="15"/>
        <v>3251072.7319024149</v>
      </c>
      <c r="W44" s="53">
        <f t="shared" si="16"/>
        <v>112932.89903417221</v>
      </c>
      <c r="BI44" s="59"/>
      <c r="BJ44" s="59"/>
      <c r="BM44" s="59"/>
      <c r="BN44" s="59"/>
      <c r="BO44" s="59"/>
      <c r="BV44" s="59"/>
    </row>
    <row r="45" spans="1:74">
      <c r="A45" s="49" t="s">
        <v>66</v>
      </c>
      <c r="B45" s="49" t="s">
        <v>88</v>
      </c>
      <c r="C45" s="49">
        <v>49.8</v>
      </c>
      <c r="D45" s="49">
        <f t="shared" si="0"/>
        <v>52.199999999999996</v>
      </c>
      <c r="E45" s="49">
        <v>14.5</v>
      </c>
      <c r="F45" s="49">
        <v>210.3</v>
      </c>
      <c r="G45" s="49">
        <v>23.9</v>
      </c>
      <c r="H45" s="49">
        <f t="shared" si="1"/>
        <v>7220.6994362604155</v>
      </c>
      <c r="I45" s="49">
        <f t="shared" si="2"/>
        <v>171869.28299999997</v>
      </c>
      <c r="J45" s="49">
        <f t="shared" si="3"/>
        <v>239249.88047499995</v>
      </c>
      <c r="K45" s="53">
        <f t="shared" si="4"/>
        <v>2148.8844499999996</v>
      </c>
      <c r="L45" s="53">
        <f t="shared" si="5"/>
        <v>756.9</v>
      </c>
      <c r="M45" s="53">
        <f t="shared" si="6"/>
        <v>5026.17</v>
      </c>
      <c r="N45" s="53">
        <f t="shared" si="7"/>
        <v>3.1749999999999998</v>
      </c>
      <c r="O45" s="53">
        <f t="shared" si="8"/>
        <v>29.274999999999999</v>
      </c>
      <c r="P45" s="53">
        <f t="shared" si="9"/>
        <v>41.224999999999994</v>
      </c>
      <c r="Q45" s="53">
        <f t="shared" si="10"/>
        <v>482140.74882359186</v>
      </c>
      <c r="R45" s="53">
        <f t="shared" si="11"/>
        <v>267386.56529173558</v>
      </c>
      <c r="S45" s="53">
        <f t="shared" si="12"/>
        <v>2940728.9584993008</v>
      </c>
      <c r="T45" s="53">
        <f t="shared" si="13"/>
        <v>41.224999999999994</v>
      </c>
      <c r="U45" s="53">
        <f t="shared" si="14"/>
        <v>29.776370422645329</v>
      </c>
      <c r="V45" s="53">
        <f t="shared" si="15"/>
        <v>3690256.2726146281</v>
      </c>
      <c r="W45" s="53">
        <f t="shared" si="16"/>
        <v>123932.37390035082</v>
      </c>
    </row>
    <row r="46" spans="1:74">
      <c r="A46" s="49" t="s">
        <v>66</v>
      </c>
      <c r="B46" s="49" t="s">
        <v>89</v>
      </c>
      <c r="C46" s="49">
        <v>9</v>
      </c>
      <c r="D46" s="49">
        <f t="shared" si="0"/>
        <v>70.8</v>
      </c>
      <c r="E46" s="49">
        <v>4.8</v>
      </c>
      <c r="F46" s="49">
        <v>100.6</v>
      </c>
      <c r="G46" s="49">
        <v>5.3</v>
      </c>
      <c r="H46" s="49">
        <f t="shared" si="1"/>
        <v>7220.6994362604155</v>
      </c>
      <c r="I46" s="49">
        <f t="shared" si="2"/>
        <v>141957.96479999996</v>
      </c>
      <c r="J46" s="49">
        <f t="shared" si="3"/>
        <v>1248.0855166666665</v>
      </c>
      <c r="K46" s="53">
        <f t="shared" si="4"/>
        <v>2148.8844499999996</v>
      </c>
      <c r="L46" s="53">
        <f t="shared" si="5"/>
        <v>339.84</v>
      </c>
      <c r="M46" s="53">
        <f t="shared" si="6"/>
        <v>533.17999999999995</v>
      </c>
      <c r="N46" s="53">
        <f t="shared" si="7"/>
        <v>3.1749999999999998</v>
      </c>
      <c r="O46" s="53">
        <f t="shared" si="8"/>
        <v>38.574999999999996</v>
      </c>
      <c r="P46" s="53">
        <f t="shared" si="9"/>
        <v>41.224999999999994</v>
      </c>
      <c r="Q46" s="53">
        <f t="shared" si="10"/>
        <v>482140.74882359186</v>
      </c>
      <c r="R46" s="53">
        <f t="shared" si="11"/>
        <v>285245.27212006506</v>
      </c>
      <c r="S46" s="53">
        <f t="shared" si="12"/>
        <v>287823.07498598355</v>
      </c>
      <c r="T46" s="53">
        <f t="shared" si="13"/>
        <v>41.224999999999994</v>
      </c>
      <c r="U46" s="53">
        <f t="shared" si="14"/>
        <v>13.869525765035357</v>
      </c>
      <c r="V46" s="53">
        <f t="shared" si="15"/>
        <v>1055209.0959296403</v>
      </c>
      <c r="W46" s="53">
        <f t="shared" si="16"/>
        <v>76081.123017903723</v>
      </c>
      <c r="BI46" s="59"/>
      <c r="BJ46" s="59"/>
      <c r="BM46" s="59"/>
      <c r="BN46" s="59"/>
      <c r="BO46" s="59"/>
      <c r="BV46" s="59"/>
    </row>
    <row r="47" spans="1:74">
      <c r="A47" s="49" t="s">
        <v>66</v>
      </c>
      <c r="B47" s="49" t="s">
        <v>90</v>
      </c>
      <c r="C47" s="49">
        <v>11.2</v>
      </c>
      <c r="D47" s="49">
        <f t="shared" si="0"/>
        <v>69.199999999999989</v>
      </c>
      <c r="E47" s="49">
        <v>5.8</v>
      </c>
      <c r="F47" s="49">
        <v>101.6</v>
      </c>
      <c r="G47" s="49">
        <v>6.9</v>
      </c>
      <c r="H47" s="49">
        <f t="shared" si="1"/>
        <v>7220.6994362604155</v>
      </c>
      <c r="I47" s="49">
        <f t="shared" si="2"/>
        <v>160164.04586666659</v>
      </c>
      <c r="J47" s="49">
        <f t="shared" si="3"/>
        <v>2781.3762000000002</v>
      </c>
      <c r="K47" s="53">
        <f t="shared" si="4"/>
        <v>2148.8844499999996</v>
      </c>
      <c r="L47" s="53">
        <f t="shared" si="5"/>
        <v>401.3599999999999</v>
      </c>
      <c r="M47" s="53">
        <f t="shared" si="6"/>
        <v>701.04</v>
      </c>
      <c r="N47" s="53">
        <f t="shared" si="7"/>
        <v>3.1749999999999998</v>
      </c>
      <c r="O47" s="53">
        <f t="shared" si="8"/>
        <v>37.774999999999991</v>
      </c>
      <c r="P47" s="53">
        <f t="shared" si="9"/>
        <v>41.224999999999994</v>
      </c>
      <c r="Q47" s="53">
        <f t="shared" si="10"/>
        <v>482140.74882359186</v>
      </c>
      <c r="R47" s="53">
        <f t="shared" si="11"/>
        <v>316460.772901271</v>
      </c>
      <c r="S47" s="53">
        <f t="shared" si="12"/>
        <v>379578.20019484212</v>
      </c>
      <c r="T47" s="53">
        <f t="shared" si="13"/>
        <v>41.224999999999994</v>
      </c>
      <c r="U47" s="53">
        <f t="shared" si="14"/>
        <v>15.650570385728631</v>
      </c>
      <c r="V47" s="53">
        <f t="shared" si="15"/>
        <v>1178179.7219197049</v>
      </c>
      <c r="W47" s="53">
        <f t="shared" si="16"/>
        <v>75280.305629886687</v>
      </c>
    </row>
    <row r="48" spans="1:74">
      <c r="A48" s="49" t="s">
        <v>66</v>
      </c>
      <c r="B48" s="49" t="s">
        <v>91</v>
      </c>
      <c r="C48" s="49">
        <v>12.7</v>
      </c>
      <c r="D48" s="49">
        <f t="shared" si="0"/>
        <v>67.699999999999989</v>
      </c>
      <c r="E48" s="49">
        <v>6.1</v>
      </c>
      <c r="F48" s="49">
        <v>101.9</v>
      </c>
      <c r="G48" s="49">
        <v>8.4</v>
      </c>
      <c r="H48" s="49">
        <f t="shared" si="1"/>
        <v>7220.6994362604155</v>
      </c>
      <c r="I48" s="49">
        <f t="shared" si="2"/>
        <v>157730.10594166658</v>
      </c>
      <c r="J48" s="49">
        <f t="shared" si="3"/>
        <v>5033.0448000000006</v>
      </c>
      <c r="K48" s="53">
        <f t="shared" si="4"/>
        <v>2148.8844499999996</v>
      </c>
      <c r="L48" s="53">
        <f t="shared" si="5"/>
        <v>412.96999999999991</v>
      </c>
      <c r="M48" s="53">
        <f t="shared" si="6"/>
        <v>855.96</v>
      </c>
      <c r="N48" s="53">
        <f t="shared" si="7"/>
        <v>3.1749999999999998</v>
      </c>
      <c r="O48" s="53">
        <f t="shared" si="8"/>
        <v>37.024999999999991</v>
      </c>
      <c r="P48" s="53">
        <f t="shared" si="9"/>
        <v>41.224999999999994</v>
      </c>
      <c r="Q48" s="53">
        <f t="shared" si="10"/>
        <v>482140.74882359186</v>
      </c>
      <c r="R48" s="53">
        <f t="shared" si="11"/>
        <v>306556.14764888212</v>
      </c>
      <c r="S48" s="53">
        <f t="shared" si="12"/>
        <v>465096.67806860816</v>
      </c>
      <c r="T48" s="53">
        <f t="shared" si="13"/>
        <v>41.224999999999994</v>
      </c>
      <c r="U48" s="53">
        <f t="shared" si="14"/>
        <v>16.794321113233632</v>
      </c>
      <c r="V48" s="53">
        <f t="shared" si="15"/>
        <v>1253793.5745410821</v>
      </c>
      <c r="W48" s="53">
        <f t="shared" si="16"/>
        <v>74655.805738590687</v>
      </c>
      <c r="BI48" s="59"/>
      <c r="BJ48" s="59"/>
      <c r="BM48" s="59"/>
      <c r="BN48" s="59"/>
      <c r="BO48" s="59"/>
      <c r="BV48" s="59"/>
    </row>
    <row r="49" spans="1:74">
      <c r="A49" s="49" t="s">
        <v>66</v>
      </c>
      <c r="B49" s="49" t="s">
        <v>92</v>
      </c>
      <c r="C49" s="49">
        <v>14.2</v>
      </c>
      <c r="D49" s="49">
        <f t="shared" si="0"/>
        <v>65.899999999999991</v>
      </c>
      <c r="E49" s="49">
        <v>6.3</v>
      </c>
      <c r="F49" s="49">
        <v>102.1</v>
      </c>
      <c r="G49" s="49">
        <v>10.199999999999999</v>
      </c>
      <c r="H49" s="49">
        <f t="shared" si="1"/>
        <v>7220.6994362604155</v>
      </c>
      <c r="I49" s="49">
        <f t="shared" si="2"/>
        <v>150250.3689749999</v>
      </c>
      <c r="J49" s="49">
        <f t="shared" si="3"/>
        <v>9029.111399999998</v>
      </c>
      <c r="K49" s="53">
        <f t="shared" si="4"/>
        <v>2148.8844499999996</v>
      </c>
      <c r="L49" s="53">
        <f t="shared" si="5"/>
        <v>415.16999999999996</v>
      </c>
      <c r="M49" s="53">
        <f t="shared" si="6"/>
        <v>1041.4199999999998</v>
      </c>
      <c r="N49" s="53">
        <f t="shared" si="7"/>
        <v>3.1749999999999998</v>
      </c>
      <c r="O49" s="53">
        <f t="shared" si="8"/>
        <v>36.124999999999993</v>
      </c>
      <c r="P49" s="53">
        <f t="shared" si="9"/>
        <v>41.224999999999994</v>
      </c>
      <c r="Q49" s="53">
        <f t="shared" si="10"/>
        <v>482140.74882359186</v>
      </c>
      <c r="R49" s="53">
        <f t="shared" si="11"/>
        <v>286018.92218781624</v>
      </c>
      <c r="S49" s="53">
        <f t="shared" si="12"/>
        <v>568774.27350873628</v>
      </c>
      <c r="T49" s="53">
        <f t="shared" si="13"/>
        <v>41.224999999999994</v>
      </c>
      <c r="U49" s="53">
        <f t="shared" si="14"/>
        <v>17.959706767232806</v>
      </c>
      <c r="V49" s="53">
        <f t="shared" si="15"/>
        <v>1336933.9445201443</v>
      </c>
      <c r="W49" s="53">
        <f t="shared" si="16"/>
        <v>74440.744598311518</v>
      </c>
    </row>
    <row r="50" spans="1:74">
      <c r="A50" s="49" t="s">
        <v>66</v>
      </c>
      <c r="B50" s="49" t="s">
        <v>93</v>
      </c>
      <c r="C50" s="49">
        <v>16.399999999999999</v>
      </c>
      <c r="D50" s="49">
        <f t="shared" si="0"/>
        <v>67</v>
      </c>
      <c r="E50" s="49">
        <v>6.1</v>
      </c>
      <c r="F50" s="49">
        <v>146</v>
      </c>
      <c r="G50" s="49">
        <v>9.1</v>
      </c>
      <c r="H50" s="49">
        <f t="shared" si="1"/>
        <v>7220.6994362604155</v>
      </c>
      <c r="I50" s="49">
        <f t="shared" si="2"/>
        <v>152887.85833333334</v>
      </c>
      <c r="J50" s="49">
        <f t="shared" si="3"/>
        <v>9168.447166666665</v>
      </c>
      <c r="K50" s="53">
        <f t="shared" si="4"/>
        <v>2148.8844499999996</v>
      </c>
      <c r="L50" s="53">
        <f t="shared" si="5"/>
        <v>408.7</v>
      </c>
      <c r="M50" s="53">
        <f t="shared" si="6"/>
        <v>1328.6</v>
      </c>
      <c r="N50" s="53">
        <f t="shared" si="7"/>
        <v>3.1749999999999998</v>
      </c>
      <c r="O50" s="53">
        <f t="shared" si="8"/>
        <v>36.674999999999997</v>
      </c>
      <c r="P50" s="53">
        <f t="shared" si="9"/>
        <v>41.224999999999994</v>
      </c>
      <c r="Q50" s="53">
        <f t="shared" si="10"/>
        <v>482140.74882359186</v>
      </c>
      <c r="R50" s="53">
        <f t="shared" si="11"/>
        <v>294794.10546457249</v>
      </c>
      <c r="S50" s="53">
        <f t="shared" si="12"/>
        <v>723267.87139288371</v>
      </c>
      <c r="T50" s="53">
        <f t="shared" si="13"/>
        <v>41.224999999999994</v>
      </c>
      <c r="U50" s="53">
        <f t="shared" si="14"/>
        <v>19.706557064925214</v>
      </c>
      <c r="V50" s="53">
        <f t="shared" si="15"/>
        <v>1500202.7256810479</v>
      </c>
      <c r="W50" s="53">
        <f t="shared" si="16"/>
        <v>76127.084032917599</v>
      </c>
      <c r="BI50" s="59"/>
      <c r="BJ50" s="59"/>
      <c r="BM50" s="59"/>
      <c r="BN50" s="59"/>
      <c r="BO50" s="59"/>
      <c r="BV50" s="59"/>
    </row>
    <row r="51" spans="1:74">
      <c r="A51" s="49" t="s">
        <v>66</v>
      </c>
      <c r="B51" s="49" t="s">
        <v>94</v>
      </c>
      <c r="C51" s="49">
        <v>19.3</v>
      </c>
      <c r="D51" s="49">
        <f t="shared" si="0"/>
        <v>64.899999999999991</v>
      </c>
      <c r="E51" s="49">
        <v>6.6</v>
      </c>
      <c r="F51" s="49">
        <v>146.6</v>
      </c>
      <c r="G51" s="49">
        <v>11.2</v>
      </c>
      <c r="H51" s="49">
        <f t="shared" si="1"/>
        <v>7220.6994362604155</v>
      </c>
      <c r="I51" s="49">
        <f t="shared" si="2"/>
        <v>150347.69694999992</v>
      </c>
      <c r="J51" s="49">
        <f t="shared" si="3"/>
        <v>17163.53706666666</v>
      </c>
      <c r="K51" s="53">
        <f t="shared" si="4"/>
        <v>2148.8844499999996</v>
      </c>
      <c r="L51" s="53">
        <f t="shared" si="5"/>
        <v>428.33999999999992</v>
      </c>
      <c r="M51" s="53">
        <f t="shared" si="6"/>
        <v>1641.9199999999998</v>
      </c>
      <c r="N51" s="53">
        <f t="shared" si="7"/>
        <v>3.1749999999999998</v>
      </c>
      <c r="O51" s="53">
        <f t="shared" si="8"/>
        <v>35.624999999999993</v>
      </c>
      <c r="P51" s="53">
        <f t="shared" si="9"/>
        <v>41.224999999999994</v>
      </c>
      <c r="Q51" s="53">
        <f t="shared" si="10"/>
        <v>482140.74882359186</v>
      </c>
      <c r="R51" s="53">
        <f t="shared" si="11"/>
        <v>282784.21785374731</v>
      </c>
      <c r="S51" s="53">
        <f t="shared" si="12"/>
        <v>899667.01939807588</v>
      </c>
      <c r="T51" s="53">
        <f t="shared" si="13"/>
        <v>41.224999999999994</v>
      </c>
      <c r="U51" s="53">
        <f t="shared" si="14"/>
        <v>21.276937467440817</v>
      </c>
      <c r="V51" s="53">
        <f t="shared" si="15"/>
        <v>1664591.986075415</v>
      </c>
      <c r="W51" s="53">
        <f t="shared" si="16"/>
        <v>78234.566822535839</v>
      </c>
    </row>
    <row r="52" spans="1:74">
      <c r="A52" s="49" t="s">
        <v>66</v>
      </c>
      <c r="B52" s="49" t="s">
        <v>95</v>
      </c>
      <c r="C52" s="49">
        <v>22.4</v>
      </c>
      <c r="D52" s="49">
        <f t="shared" si="0"/>
        <v>63.099999999999994</v>
      </c>
      <c r="E52" s="49">
        <v>7.6</v>
      </c>
      <c r="F52" s="49">
        <v>147.6</v>
      </c>
      <c r="G52" s="49">
        <v>13</v>
      </c>
      <c r="H52" s="49">
        <f t="shared" si="1"/>
        <v>7220.6994362604155</v>
      </c>
      <c r="I52" s="49">
        <f t="shared" si="2"/>
        <v>159118.40763333329</v>
      </c>
      <c r="J52" s="49">
        <f t="shared" si="3"/>
        <v>27023.1</v>
      </c>
      <c r="K52" s="53">
        <f t="shared" si="4"/>
        <v>2148.8844499999996</v>
      </c>
      <c r="L52" s="53">
        <f t="shared" si="5"/>
        <v>479.55999999999995</v>
      </c>
      <c r="M52" s="53">
        <f t="shared" si="6"/>
        <v>1918.8</v>
      </c>
      <c r="N52" s="53">
        <f t="shared" si="7"/>
        <v>3.1749999999999998</v>
      </c>
      <c r="O52" s="53">
        <f t="shared" si="8"/>
        <v>34.724999999999994</v>
      </c>
      <c r="P52" s="53">
        <f t="shared" si="9"/>
        <v>41.224999999999994</v>
      </c>
      <c r="Q52" s="53">
        <f t="shared" si="10"/>
        <v>482140.74882359186</v>
      </c>
      <c r="R52" s="53">
        <f t="shared" si="11"/>
        <v>292601.48786159419</v>
      </c>
      <c r="S52" s="53">
        <f t="shared" si="12"/>
        <v>1058344.7733443214</v>
      </c>
      <c r="T52" s="53">
        <f t="shared" si="13"/>
        <v>41.224999999999994</v>
      </c>
      <c r="U52" s="53">
        <f t="shared" si="14"/>
        <v>22.558268036096013</v>
      </c>
      <c r="V52" s="53">
        <f t="shared" si="15"/>
        <v>1833087.0100295073</v>
      </c>
      <c r="W52" s="53">
        <f t="shared" si="16"/>
        <v>81260.095282862225</v>
      </c>
      <c r="BI52" s="59"/>
      <c r="BJ52" s="59"/>
      <c r="BM52" s="59"/>
      <c r="BN52" s="59"/>
      <c r="BO52" s="59"/>
      <c r="BV52" s="59"/>
    </row>
    <row r="53" spans="1:74">
      <c r="A53" s="49" t="s">
        <v>66</v>
      </c>
      <c r="B53" s="49" t="s">
        <v>96</v>
      </c>
      <c r="C53" s="49">
        <v>24.6</v>
      </c>
      <c r="D53" s="49">
        <f t="shared" si="0"/>
        <v>64.899999999999991</v>
      </c>
      <c r="E53" s="49">
        <v>7.4</v>
      </c>
      <c r="F53" s="49">
        <v>202.2</v>
      </c>
      <c r="G53" s="49">
        <v>11.2</v>
      </c>
      <c r="H53" s="49">
        <f t="shared" si="1"/>
        <v>7220.6994362604155</v>
      </c>
      <c r="I53" s="49">
        <f t="shared" si="2"/>
        <v>168571.66021666661</v>
      </c>
      <c r="J53" s="49">
        <f t="shared" si="3"/>
        <v>23673.036799999991</v>
      </c>
      <c r="K53" s="53">
        <f t="shared" si="4"/>
        <v>2148.8844499999996</v>
      </c>
      <c r="L53" s="53">
        <f t="shared" si="5"/>
        <v>480.25999999999993</v>
      </c>
      <c r="M53" s="53">
        <f t="shared" si="6"/>
        <v>2264.64</v>
      </c>
      <c r="N53" s="53">
        <f t="shared" si="7"/>
        <v>3.1749999999999998</v>
      </c>
      <c r="O53" s="53">
        <f t="shared" si="8"/>
        <v>35.624999999999993</v>
      </c>
      <c r="P53" s="53">
        <f t="shared" si="9"/>
        <v>41.224999999999994</v>
      </c>
      <c r="Q53" s="53">
        <f t="shared" si="10"/>
        <v>482140.74882359186</v>
      </c>
      <c r="R53" s="53">
        <f t="shared" si="11"/>
        <v>317061.09274511063</v>
      </c>
      <c r="S53" s="53">
        <f t="shared" si="12"/>
        <v>1240877.7034262684</v>
      </c>
      <c r="T53" s="53">
        <f t="shared" si="13"/>
        <v>41.224999999999994</v>
      </c>
      <c r="U53" s="53">
        <f t="shared" si="14"/>
        <v>23.967495059728261</v>
      </c>
      <c r="V53" s="53">
        <f t="shared" si="15"/>
        <v>2040079.5449949708</v>
      </c>
      <c r="W53" s="53">
        <f t="shared" si="16"/>
        <v>85118.596662312222</v>
      </c>
    </row>
    <row r="54" spans="1:74">
      <c r="A54" s="49" t="s">
        <v>66</v>
      </c>
      <c r="B54" s="49" t="s">
        <v>97</v>
      </c>
      <c r="C54" s="49">
        <v>29</v>
      </c>
      <c r="D54" s="49">
        <f t="shared" si="0"/>
        <v>62.599999999999994</v>
      </c>
      <c r="E54" s="49">
        <v>8.1</v>
      </c>
      <c r="F54" s="49">
        <v>202.9</v>
      </c>
      <c r="G54" s="49">
        <v>13.5</v>
      </c>
      <c r="H54" s="49">
        <f t="shared" si="1"/>
        <v>7220.6994362604155</v>
      </c>
      <c r="I54" s="49">
        <f t="shared" si="2"/>
        <v>165587.20379999993</v>
      </c>
      <c r="J54" s="49">
        <f t="shared" si="3"/>
        <v>41600.840624999997</v>
      </c>
      <c r="K54" s="53">
        <f t="shared" si="4"/>
        <v>2148.8844499999996</v>
      </c>
      <c r="L54" s="53">
        <f t="shared" si="5"/>
        <v>507.05999999999995</v>
      </c>
      <c r="M54" s="53">
        <f t="shared" si="6"/>
        <v>2739.15</v>
      </c>
      <c r="N54" s="53">
        <f t="shared" si="7"/>
        <v>3.1749999999999998</v>
      </c>
      <c r="O54" s="53">
        <f t="shared" si="8"/>
        <v>34.474999999999994</v>
      </c>
      <c r="P54" s="53">
        <f t="shared" si="9"/>
        <v>41.224999999999994</v>
      </c>
      <c r="Q54" s="53">
        <f t="shared" si="10"/>
        <v>482140.74882359186</v>
      </c>
      <c r="R54" s="53">
        <f t="shared" si="11"/>
        <v>302526.64875209378</v>
      </c>
      <c r="S54" s="53">
        <f t="shared" si="12"/>
        <v>1513846.3907298041</v>
      </c>
      <c r="T54" s="53">
        <f t="shared" si="13"/>
        <v>41.224999999999994</v>
      </c>
      <c r="U54" s="53">
        <f t="shared" si="14"/>
        <v>25.435154407491417</v>
      </c>
      <c r="V54" s="53">
        <f t="shared" si="15"/>
        <v>2298513.7883054898</v>
      </c>
      <c r="W54" s="53">
        <f t="shared" si="16"/>
        <v>90367.597203518788</v>
      </c>
      <c r="BI54" s="59"/>
      <c r="BJ54" s="59"/>
      <c r="BM54" s="59"/>
      <c r="BN54" s="59"/>
      <c r="BO54" s="59"/>
      <c r="BV54" s="59"/>
    </row>
    <row r="55" spans="1:74">
      <c r="A55" s="49" t="s">
        <v>66</v>
      </c>
      <c r="B55" s="49" t="s">
        <v>98</v>
      </c>
      <c r="C55" s="49">
        <v>33.6</v>
      </c>
      <c r="D55" s="49">
        <f t="shared" si="0"/>
        <v>60.399999999999991</v>
      </c>
      <c r="E55" s="49">
        <v>8.9</v>
      </c>
      <c r="F55" s="49">
        <v>203.7</v>
      </c>
      <c r="G55" s="49">
        <v>15.7</v>
      </c>
      <c r="H55" s="49">
        <f t="shared" si="1"/>
        <v>7220.6994362604155</v>
      </c>
      <c r="I55" s="49">
        <f t="shared" si="2"/>
        <v>163425.4074666666</v>
      </c>
      <c r="J55" s="49">
        <f t="shared" si="3"/>
        <v>65691.433674999978</v>
      </c>
      <c r="K55" s="53">
        <f t="shared" si="4"/>
        <v>2148.8844499999996</v>
      </c>
      <c r="L55" s="53">
        <f t="shared" si="5"/>
        <v>537.55999999999995</v>
      </c>
      <c r="M55" s="53">
        <f t="shared" si="6"/>
        <v>3198.0899999999997</v>
      </c>
      <c r="N55" s="53">
        <f t="shared" si="7"/>
        <v>3.1749999999999998</v>
      </c>
      <c r="O55" s="53">
        <f t="shared" si="8"/>
        <v>33.374999999999993</v>
      </c>
      <c r="P55" s="53">
        <f t="shared" si="9"/>
        <v>41.224999999999994</v>
      </c>
      <c r="Q55" s="53">
        <f t="shared" si="10"/>
        <v>482140.74882359186</v>
      </c>
      <c r="R55" s="53">
        <f t="shared" si="11"/>
        <v>289817.31374562037</v>
      </c>
      <c r="S55" s="53">
        <f t="shared" si="12"/>
        <v>1784609.262685705</v>
      </c>
      <c r="T55" s="53">
        <f t="shared" si="13"/>
        <v>41.224999999999994</v>
      </c>
      <c r="U55" s="53">
        <f t="shared" si="14"/>
        <v>26.612986075516982</v>
      </c>
      <c r="V55" s="53">
        <f t="shared" si="15"/>
        <v>2556567.3252549171</v>
      </c>
      <c r="W55" s="53">
        <f t="shared" si="16"/>
        <v>96064.654977100436</v>
      </c>
    </row>
    <row r="56" spans="1:74">
      <c r="A56" s="49" t="s">
        <v>66</v>
      </c>
      <c r="B56" s="49" t="s">
        <v>99</v>
      </c>
      <c r="C56" s="49">
        <v>36.5</v>
      </c>
      <c r="D56" s="49">
        <f t="shared" si="0"/>
        <v>61.899999999999991</v>
      </c>
      <c r="E56" s="49">
        <v>8.6</v>
      </c>
      <c r="F56" s="49">
        <v>254</v>
      </c>
      <c r="G56" s="49">
        <v>14.2</v>
      </c>
      <c r="H56" s="49">
        <f t="shared" si="1"/>
        <v>7220.6994362604155</v>
      </c>
      <c r="I56" s="49">
        <f t="shared" si="2"/>
        <v>169976.60561666658</v>
      </c>
      <c r="J56" s="49">
        <f t="shared" si="3"/>
        <v>60606.262666666647</v>
      </c>
      <c r="K56" s="53">
        <f t="shared" si="4"/>
        <v>2148.8844499999996</v>
      </c>
      <c r="L56" s="53">
        <f t="shared" si="5"/>
        <v>532.33999999999992</v>
      </c>
      <c r="M56" s="53">
        <f t="shared" si="6"/>
        <v>3606.7999999999997</v>
      </c>
      <c r="N56" s="53">
        <f t="shared" si="7"/>
        <v>3.1749999999999998</v>
      </c>
      <c r="O56" s="53">
        <f t="shared" si="8"/>
        <v>34.124999999999993</v>
      </c>
      <c r="P56" s="53">
        <f t="shared" si="9"/>
        <v>41.224999999999994</v>
      </c>
      <c r="Q56" s="53">
        <f t="shared" si="10"/>
        <v>482140.74882359186</v>
      </c>
      <c r="R56" s="53">
        <f t="shared" si="11"/>
        <v>307684.70914116583</v>
      </c>
      <c r="S56" s="53">
        <f t="shared" si="12"/>
        <v>1999198.6180024485</v>
      </c>
      <c r="T56" s="53">
        <f t="shared" si="13"/>
        <v>41.224999999999994</v>
      </c>
      <c r="U56" s="53">
        <f t="shared" si="14"/>
        <v>27.620621072608898</v>
      </c>
      <c r="V56" s="53">
        <f t="shared" si="15"/>
        <v>2789024.0759672062</v>
      </c>
      <c r="W56" s="53">
        <f t="shared" si="16"/>
        <v>100976.15360043639</v>
      </c>
      <c r="BI56" s="59"/>
      <c r="BJ56" s="59"/>
      <c r="BM56" s="59"/>
      <c r="BN56" s="59"/>
      <c r="BO56" s="59"/>
      <c r="BV56" s="59"/>
    </row>
    <row r="57" spans="1:74">
      <c r="A57" s="49" t="s">
        <v>66</v>
      </c>
      <c r="B57" s="49" t="s">
        <v>100</v>
      </c>
      <c r="C57" s="49">
        <v>40.1</v>
      </c>
      <c r="D57" s="49">
        <f t="shared" si="0"/>
        <v>60.399999999999991</v>
      </c>
      <c r="E57" s="49">
        <v>9.4</v>
      </c>
      <c r="F57" s="49">
        <v>254.8</v>
      </c>
      <c r="G57" s="49">
        <v>15.7</v>
      </c>
      <c r="H57" s="49">
        <f t="shared" si="1"/>
        <v>7220.6994362604155</v>
      </c>
      <c r="I57" s="49">
        <f t="shared" si="2"/>
        <v>172606.61013333328</v>
      </c>
      <c r="J57" s="49">
        <f t="shared" si="3"/>
        <v>82170.728033333333</v>
      </c>
      <c r="K57" s="53">
        <f t="shared" si="4"/>
        <v>2148.8844499999996</v>
      </c>
      <c r="L57" s="53">
        <f t="shared" si="5"/>
        <v>567.76</v>
      </c>
      <c r="M57" s="53">
        <f t="shared" si="6"/>
        <v>4000.36</v>
      </c>
      <c r="N57" s="53">
        <f t="shared" si="7"/>
        <v>3.1749999999999998</v>
      </c>
      <c r="O57" s="53">
        <f t="shared" si="8"/>
        <v>33.374999999999993</v>
      </c>
      <c r="P57" s="53">
        <f t="shared" si="9"/>
        <v>41.224999999999994</v>
      </c>
      <c r="Q57" s="53">
        <f t="shared" si="10"/>
        <v>482140.74882359186</v>
      </c>
      <c r="R57" s="53">
        <f t="shared" si="11"/>
        <v>306099.18530436314</v>
      </c>
      <c r="S57" s="53">
        <f t="shared" si="12"/>
        <v>2232294.7478267928</v>
      </c>
      <c r="T57" s="53">
        <f t="shared" si="13"/>
        <v>41.224999999999994</v>
      </c>
      <c r="U57" s="53">
        <f t="shared" si="14"/>
        <v>28.388627780163219</v>
      </c>
      <c r="V57" s="53">
        <f t="shared" si="15"/>
        <v>3020534.681954748</v>
      </c>
      <c r="W57" s="53">
        <f t="shared" si="16"/>
        <v>106399.46056376035</v>
      </c>
    </row>
    <row r="58" spans="1:74">
      <c r="A58" s="49" t="s">
        <v>66</v>
      </c>
      <c r="B58" s="49" t="s">
        <v>101</v>
      </c>
      <c r="C58" s="49">
        <v>44.7</v>
      </c>
      <c r="D58" s="49">
        <f t="shared" si="0"/>
        <v>58.8</v>
      </c>
      <c r="E58" s="49">
        <v>10.7</v>
      </c>
      <c r="F58" s="49">
        <v>256</v>
      </c>
      <c r="G58" s="49">
        <v>17.3</v>
      </c>
      <c r="H58" s="49">
        <f t="shared" si="1"/>
        <v>7220.6994362604155</v>
      </c>
      <c r="I58" s="49">
        <f t="shared" si="2"/>
        <v>181273.57919999998</v>
      </c>
      <c r="J58" s="49">
        <f t="shared" si="3"/>
        <v>110457.96266666667</v>
      </c>
      <c r="K58" s="53">
        <f t="shared" si="4"/>
        <v>2148.8844499999996</v>
      </c>
      <c r="L58" s="53">
        <f t="shared" si="5"/>
        <v>629.16</v>
      </c>
      <c r="M58" s="53">
        <f t="shared" si="6"/>
        <v>4428.8</v>
      </c>
      <c r="N58" s="53">
        <f t="shared" si="7"/>
        <v>3.1749999999999998</v>
      </c>
      <c r="O58" s="53">
        <f t="shared" si="8"/>
        <v>32.574999999999996</v>
      </c>
      <c r="P58" s="53">
        <f t="shared" si="9"/>
        <v>41.224999999999994</v>
      </c>
      <c r="Q58" s="53">
        <f t="shared" si="10"/>
        <v>482140.74882359186</v>
      </c>
      <c r="R58" s="53">
        <f t="shared" si="11"/>
        <v>314169.54346586624</v>
      </c>
      <c r="S58" s="53">
        <f t="shared" si="12"/>
        <v>2490861.0411049253</v>
      </c>
      <c r="T58" s="53">
        <f t="shared" si="13"/>
        <v>41.224999999999994</v>
      </c>
      <c r="U58" s="53">
        <f t="shared" si="14"/>
        <v>29.124379828782065</v>
      </c>
      <c r="V58" s="53">
        <f t="shared" si="15"/>
        <v>3287171.3333943835</v>
      </c>
      <c r="W58" s="53">
        <f t="shared" si="16"/>
        <v>112866.65510885311</v>
      </c>
      <c r="BI58" s="59"/>
      <c r="BJ58" s="59"/>
      <c r="BM58" s="59"/>
      <c r="BN58" s="59"/>
      <c r="BO58" s="59"/>
      <c r="BV58" s="59"/>
    </row>
    <row r="59" spans="1:74">
      <c r="A59" s="49" t="s">
        <v>66</v>
      </c>
      <c r="B59" s="49" t="s">
        <v>102</v>
      </c>
      <c r="C59" s="49">
        <v>50.6</v>
      </c>
      <c r="D59" s="49">
        <f t="shared" si="0"/>
        <v>56.499999999999993</v>
      </c>
      <c r="E59" s="49">
        <v>11.9</v>
      </c>
      <c r="F59" s="49">
        <v>257.3</v>
      </c>
      <c r="G59" s="49">
        <v>19.600000000000001</v>
      </c>
      <c r="H59" s="49">
        <f t="shared" si="1"/>
        <v>7220.6994362604155</v>
      </c>
      <c r="I59" s="49">
        <f t="shared" si="2"/>
        <v>178859.10729166659</v>
      </c>
      <c r="J59" s="49">
        <f t="shared" si="3"/>
        <v>161445.8010666667</v>
      </c>
      <c r="K59" s="53">
        <f t="shared" si="4"/>
        <v>2148.8844499999996</v>
      </c>
      <c r="L59" s="53">
        <f t="shared" si="5"/>
        <v>672.34999999999991</v>
      </c>
      <c r="M59" s="53">
        <f t="shared" si="6"/>
        <v>5043.0800000000008</v>
      </c>
      <c r="N59" s="53">
        <f t="shared" si="7"/>
        <v>3.1749999999999998</v>
      </c>
      <c r="O59" s="53">
        <f t="shared" si="8"/>
        <v>31.424999999999997</v>
      </c>
      <c r="P59" s="53">
        <f t="shared" si="9"/>
        <v>41.224999999999994</v>
      </c>
      <c r="Q59" s="53">
        <f t="shared" si="10"/>
        <v>482140.74882359186</v>
      </c>
      <c r="R59" s="53">
        <f t="shared" si="11"/>
        <v>299292.23246880306</v>
      </c>
      <c r="S59" s="53">
        <f t="shared" si="12"/>
        <v>2872013.7103898278</v>
      </c>
      <c r="T59" s="53">
        <f t="shared" si="13"/>
        <v>41.224999999999994</v>
      </c>
      <c r="U59" s="53">
        <f t="shared" si="14"/>
        <v>29.990189402809293</v>
      </c>
      <c r="V59" s="53">
        <f t="shared" si="15"/>
        <v>3653446.6916822228</v>
      </c>
      <c r="W59" s="53">
        <f t="shared" si="16"/>
        <v>121821.39441039978</v>
      </c>
    </row>
    <row r="60" spans="1:74">
      <c r="A60" s="49" t="s">
        <v>66</v>
      </c>
      <c r="B60" s="49" t="s">
        <v>103</v>
      </c>
      <c r="C60" s="49">
        <v>57.2</v>
      </c>
      <c r="D60" s="49">
        <f t="shared" si="0"/>
        <v>53.999999999999993</v>
      </c>
      <c r="E60" s="49">
        <v>13.5</v>
      </c>
      <c r="F60" s="49">
        <v>258.8</v>
      </c>
      <c r="G60" s="49">
        <v>22.1</v>
      </c>
      <c r="H60" s="49">
        <f t="shared" si="1"/>
        <v>7220.6994362604155</v>
      </c>
      <c r="I60" s="49">
        <f t="shared" si="2"/>
        <v>177146.99999999994</v>
      </c>
      <c r="J60" s="49">
        <f t="shared" si="3"/>
        <v>232787.6022333334</v>
      </c>
      <c r="K60" s="53">
        <f t="shared" si="4"/>
        <v>2148.8844499999996</v>
      </c>
      <c r="L60" s="53">
        <f t="shared" si="5"/>
        <v>728.99999999999989</v>
      </c>
      <c r="M60" s="53">
        <f t="shared" si="6"/>
        <v>5719.4800000000005</v>
      </c>
      <c r="N60" s="53">
        <f t="shared" si="7"/>
        <v>3.1749999999999998</v>
      </c>
      <c r="O60" s="53">
        <f t="shared" si="8"/>
        <v>30.174999999999997</v>
      </c>
      <c r="P60" s="53">
        <f t="shared" si="9"/>
        <v>41.224999999999994</v>
      </c>
      <c r="Q60" s="53">
        <f t="shared" si="10"/>
        <v>482140.74882359186</v>
      </c>
      <c r="R60" s="53">
        <f t="shared" si="11"/>
        <v>284474.74516899319</v>
      </c>
      <c r="S60" s="53">
        <f t="shared" si="12"/>
        <v>3306908.7635108922</v>
      </c>
      <c r="T60" s="53">
        <f t="shared" si="13"/>
        <v>41.224999999999994</v>
      </c>
      <c r="U60" s="53">
        <f t="shared" si="14"/>
        <v>30.777553710515317</v>
      </c>
      <c r="V60" s="53">
        <f t="shared" si="15"/>
        <v>4073524.2575034769</v>
      </c>
      <c r="W60" s="53">
        <f t="shared" si="16"/>
        <v>132353.7372663811</v>
      </c>
      <c r="BI60" s="59"/>
      <c r="BJ60" s="59"/>
      <c r="BM60" s="59"/>
      <c r="BN60" s="59"/>
      <c r="BO60" s="59"/>
      <c r="BV60" s="59"/>
    </row>
    <row r="61" spans="1:74">
      <c r="A61" s="49" t="s">
        <v>66</v>
      </c>
      <c r="B61" s="49" t="s">
        <v>104</v>
      </c>
      <c r="C61" s="49">
        <v>65.3</v>
      </c>
      <c r="D61" s="49">
        <f t="shared" si="0"/>
        <v>50.999999999999993</v>
      </c>
      <c r="E61" s="49">
        <v>15.5</v>
      </c>
      <c r="F61" s="49">
        <v>260.89999999999998</v>
      </c>
      <c r="G61" s="49">
        <v>25.1</v>
      </c>
      <c r="H61" s="49">
        <f t="shared" si="1"/>
        <v>7220.6994362604155</v>
      </c>
      <c r="I61" s="49">
        <f t="shared" si="2"/>
        <v>171340.87499999991</v>
      </c>
      <c r="J61" s="49">
        <f t="shared" si="3"/>
        <v>343806.43215833337</v>
      </c>
      <c r="K61" s="53">
        <f t="shared" si="4"/>
        <v>2148.8844499999996</v>
      </c>
      <c r="L61" s="53">
        <f t="shared" si="5"/>
        <v>790.49999999999989</v>
      </c>
      <c r="M61" s="53">
        <f t="shared" si="6"/>
        <v>6548.59</v>
      </c>
      <c r="N61" s="53">
        <f t="shared" si="7"/>
        <v>3.1749999999999998</v>
      </c>
      <c r="O61" s="53">
        <f t="shared" si="8"/>
        <v>28.674999999999997</v>
      </c>
      <c r="P61" s="53">
        <f t="shared" si="9"/>
        <v>41.224999999999994</v>
      </c>
      <c r="Q61" s="53">
        <f t="shared" si="10"/>
        <v>482140.74882359186</v>
      </c>
      <c r="R61" s="53">
        <f t="shared" si="11"/>
        <v>260726.64108880417</v>
      </c>
      <c r="S61" s="53">
        <f t="shared" si="12"/>
        <v>3863559.8180484157</v>
      </c>
      <c r="T61" s="53">
        <f t="shared" si="13"/>
        <v>41.224999999999994</v>
      </c>
      <c r="U61" s="53">
        <f t="shared" si="14"/>
        <v>31.56162782233778</v>
      </c>
      <c r="V61" s="53">
        <f t="shared" si="15"/>
        <v>4606427.2079608114</v>
      </c>
      <c r="W61" s="53">
        <f t="shared" si="16"/>
        <v>145950.24166341024</v>
      </c>
    </row>
    <row r="62" spans="1:74">
      <c r="A62" s="49" t="s">
        <v>66</v>
      </c>
      <c r="B62" s="49" t="s">
        <v>105</v>
      </c>
      <c r="C62" s="49">
        <v>74.400000000000006</v>
      </c>
      <c r="D62" s="49">
        <f t="shared" si="0"/>
        <v>47.699999999999996</v>
      </c>
      <c r="E62" s="49">
        <v>17.3</v>
      </c>
      <c r="F62" s="49">
        <v>262.60000000000002</v>
      </c>
      <c r="G62" s="49">
        <v>28.4</v>
      </c>
      <c r="H62" s="49">
        <f t="shared" si="1"/>
        <v>7220.6994362604155</v>
      </c>
      <c r="I62" s="49">
        <f t="shared" si="2"/>
        <v>156466.00507499996</v>
      </c>
      <c r="J62" s="49">
        <f t="shared" si="3"/>
        <v>501266.28586666659</v>
      </c>
      <c r="K62" s="53">
        <f t="shared" si="4"/>
        <v>2148.8844499999996</v>
      </c>
      <c r="L62" s="53">
        <f t="shared" si="5"/>
        <v>825.20999999999992</v>
      </c>
      <c r="M62" s="53">
        <f t="shared" si="6"/>
        <v>7457.84</v>
      </c>
      <c r="N62" s="53">
        <f t="shared" si="7"/>
        <v>3.1749999999999998</v>
      </c>
      <c r="O62" s="53">
        <f t="shared" si="8"/>
        <v>27.024999999999999</v>
      </c>
      <c r="P62" s="53">
        <f t="shared" si="9"/>
        <v>41.224999999999994</v>
      </c>
      <c r="Q62" s="53">
        <f t="shared" si="10"/>
        <v>482140.74882359186</v>
      </c>
      <c r="R62" s="53">
        <f t="shared" si="11"/>
        <v>223065.69747731951</v>
      </c>
      <c r="S62" s="53">
        <f t="shared" si="12"/>
        <v>4509725.7544586062</v>
      </c>
      <c r="T62" s="53">
        <f t="shared" si="13"/>
        <v>41.224999999999994</v>
      </c>
      <c r="U62" s="53">
        <f t="shared" si="14"/>
        <v>32.263763158399634</v>
      </c>
      <c r="V62" s="53">
        <f t="shared" si="15"/>
        <v>5214932.200759518</v>
      </c>
      <c r="W62" s="53">
        <f t="shared" si="16"/>
        <v>161634.34423804493</v>
      </c>
      <c r="BI62" s="59"/>
      <c r="BJ62" s="59"/>
      <c r="BM62" s="59"/>
      <c r="BN62" s="59"/>
      <c r="BO62" s="59"/>
      <c r="BV62" s="59"/>
    </row>
    <row r="63" spans="1:74">
      <c r="A63" s="49" t="s">
        <v>66</v>
      </c>
      <c r="B63" s="49" t="s">
        <v>106</v>
      </c>
      <c r="C63" s="49">
        <v>83.6</v>
      </c>
      <c r="D63" s="49">
        <f t="shared" si="0"/>
        <v>44.3</v>
      </c>
      <c r="E63" s="49">
        <v>19.3</v>
      </c>
      <c r="F63" s="49">
        <v>264.7</v>
      </c>
      <c r="G63" s="49">
        <v>31.8</v>
      </c>
      <c r="H63" s="49">
        <f t="shared" si="1"/>
        <v>7220.6994362604155</v>
      </c>
      <c r="I63" s="49">
        <f t="shared" si="2"/>
        <v>139825.77709166665</v>
      </c>
      <c r="J63" s="49">
        <f t="shared" si="3"/>
        <v>709339.35419999994</v>
      </c>
      <c r="K63" s="53">
        <f t="shared" si="4"/>
        <v>2148.8844499999996</v>
      </c>
      <c r="L63" s="53">
        <f t="shared" si="5"/>
        <v>854.99</v>
      </c>
      <c r="M63" s="53">
        <f t="shared" si="6"/>
        <v>8417.4599999999991</v>
      </c>
      <c r="N63" s="53">
        <f t="shared" si="7"/>
        <v>3.1749999999999998</v>
      </c>
      <c r="O63" s="53">
        <f t="shared" si="8"/>
        <v>25.324999999999999</v>
      </c>
      <c r="P63" s="53">
        <f t="shared" si="9"/>
        <v>41.225000000000001</v>
      </c>
      <c r="Q63" s="53">
        <f t="shared" si="10"/>
        <v>482140.74882359186</v>
      </c>
      <c r="R63" s="53">
        <f t="shared" si="11"/>
        <v>185184.59782611916</v>
      </c>
      <c r="S63" s="53">
        <f t="shared" si="12"/>
        <v>5233577.9056430357</v>
      </c>
      <c r="T63" s="53">
        <f t="shared" si="13"/>
        <v>41.225000000000001</v>
      </c>
      <c r="U63" s="53">
        <f t="shared" si="14"/>
        <v>32.87576596434841</v>
      </c>
      <c r="V63" s="53">
        <f t="shared" si="15"/>
        <v>5900903.2522927467</v>
      </c>
      <c r="W63" s="53">
        <f t="shared" si="16"/>
        <v>179490.97394998753</v>
      </c>
    </row>
    <row r="64" spans="1:74">
      <c r="A64" s="49" t="s">
        <v>66</v>
      </c>
      <c r="B64" s="49" t="s">
        <v>107</v>
      </c>
      <c r="C64" s="49">
        <v>10.5</v>
      </c>
      <c r="D64" s="49">
        <f t="shared" si="0"/>
        <v>70.3</v>
      </c>
      <c r="E64" s="49">
        <v>5.0999999999999996</v>
      </c>
      <c r="F64" s="49">
        <v>100.8</v>
      </c>
      <c r="G64" s="49">
        <v>5.8</v>
      </c>
      <c r="H64" s="49">
        <f t="shared" si="1"/>
        <v>7220.6994362604155</v>
      </c>
      <c r="I64" s="49">
        <f t="shared" si="2"/>
        <v>147657.29397499995</v>
      </c>
      <c r="J64" s="49">
        <f t="shared" si="3"/>
        <v>1638.9407999999996</v>
      </c>
      <c r="K64" s="53">
        <f t="shared" si="4"/>
        <v>2148.8844499999996</v>
      </c>
      <c r="L64" s="53">
        <f t="shared" si="5"/>
        <v>358.53</v>
      </c>
      <c r="M64" s="53">
        <f t="shared" si="6"/>
        <v>584.64</v>
      </c>
      <c r="N64" s="53">
        <f t="shared" si="7"/>
        <v>3.1749999999999998</v>
      </c>
      <c r="O64" s="53">
        <f t="shared" si="8"/>
        <v>38.324999999999996</v>
      </c>
      <c r="P64" s="53">
        <f t="shared" si="9"/>
        <v>41.224999999999994</v>
      </c>
      <c r="Q64" s="53">
        <f t="shared" si="10"/>
        <v>482140.74882359186</v>
      </c>
      <c r="R64" s="53">
        <f t="shared" si="11"/>
        <v>295166.33671502431</v>
      </c>
      <c r="S64" s="53">
        <f t="shared" si="12"/>
        <v>315872.78648690018</v>
      </c>
      <c r="T64" s="53">
        <f t="shared" si="13"/>
        <v>41.224999999999994</v>
      </c>
      <c r="U64" s="53">
        <f t="shared" si="14"/>
        <v>14.4451383702994</v>
      </c>
      <c r="V64" s="53">
        <f t="shared" si="15"/>
        <v>1093179.8720255163</v>
      </c>
      <c r="W64" s="53">
        <f t="shared" si="16"/>
        <v>75678.047797257503</v>
      </c>
      <c r="BI64" s="59"/>
      <c r="BJ64" s="59"/>
      <c r="BM64" s="59"/>
      <c r="BN64" s="59"/>
      <c r="BO64" s="59"/>
      <c r="BV64" s="59"/>
    </row>
    <row r="65" spans="1:74">
      <c r="A65" s="49" t="s">
        <v>66</v>
      </c>
      <c r="B65" s="49" t="s">
        <v>108</v>
      </c>
      <c r="C65" s="49">
        <v>12</v>
      </c>
      <c r="D65" s="49">
        <f t="shared" si="0"/>
        <v>69.199999999999989</v>
      </c>
      <c r="E65" s="49">
        <v>5.6</v>
      </c>
      <c r="F65" s="49">
        <v>101.3</v>
      </c>
      <c r="G65" s="49">
        <v>6.9</v>
      </c>
      <c r="H65" s="49">
        <f t="shared" si="1"/>
        <v>7220.6994362604155</v>
      </c>
      <c r="I65" s="49">
        <f t="shared" si="2"/>
        <v>154641.14773333326</v>
      </c>
      <c r="J65" s="49">
        <f t="shared" si="3"/>
        <v>2773.1634750000007</v>
      </c>
      <c r="K65" s="53">
        <f t="shared" si="4"/>
        <v>2148.8844499999996</v>
      </c>
      <c r="L65" s="53">
        <f t="shared" si="5"/>
        <v>387.51999999999992</v>
      </c>
      <c r="M65" s="53">
        <f t="shared" si="6"/>
        <v>698.97</v>
      </c>
      <c r="N65" s="53">
        <f t="shared" si="7"/>
        <v>3.1749999999999998</v>
      </c>
      <c r="O65" s="53">
        <f t="shared" si="8"/>
        <v>37.774999999999991</v>
      </c>
      <c r="P65" s="53">
        <f t="shared" si="9"/>
        <v>41.224999999999994</v>
      </c>
      <c r="Q65" s="53">
        <f t="shared" si="10"/>
        <v>482140.74882359186</v>
      </c>
      <c r="R65" s="53">
        <f t="shared" si="11"/>
        <v>305548.33245639963</v>
      </c>
      <c r="S65" s="53">
        <f t="shared" si="12"/>
        <v>378457.39842261327</v>
      </c>
      <c r="T65" s="53">
        <f t="shared" si="13"/>
        <v>41.224999999999994</v>
      </c>
      <c r="U65" s="53">
        <f t="shared" si="14"/>
        <v>15.539565869647637</v>
      </c>
      <c r="V65" s="53">
        <f t="shared" si="15"/>
        <v>1166146.4797026047</v>
      </c>
      <c r="W65" s="53">
        <f t="shared" si="16"/>
        <v>75043.697454917856</v>
      </c>
    </row>
    <row r="66" spans="1:74">
      <c r="A66" s="49" t="s">
        <v>66</v>
      </c>
      <c r="B66" s="49" t="s">
        <v>109</v>
      </c>
      <c r="C66" s="49">
        <v>14.1</v>
      </c>
      <c r="D66" s="49">
        <f t="shared" si="0"/>
        <v>67.199999999999989</v>
      </c>
      <c r="E66" s="49">
        <v>6.1</v>
      </c>
      <c r="F66" s="49">
        <v>101.9</v>
      </c>
      <c r="G66" s="49">
        <v>8.9</v>
      </c>
      <c r="H66" s="49">
        <f t="shared" si="1"/>
        <v>7220.6994362604155</v>
      </c>
      <c r="I66" s="49">
        <f t="shared" si="2"/>
        <v>154261.09439999991</v>
      </c>
      <c r="J66" s="49">
        <f t="shared" si="3"/>
        <v>5986.3617583333344</v>
      </c>
      <c r="K66" s="53">
        <f t="shared" si="4"/>
        <v>2148.8844499999996</v>
      </c>
      <c r="L66" s="53">
        <f t="shared" si="5"/>
        <v>409.9199999999999</v>
      </c>
      <c r="M66" s="53">
        <f t="shared" si="6"/>
        <v>906.91000000000008</v>
      </c>
      <c r="N66" s="53">
        <f t="shared" si="7"/>
        <v>3.1749999999999998</v>
      </c>
      <c r="O66" s="53">
        <f t="shared" si="8"/>
        <v>36.774999999999991</v>
      </c>
      <c r="P66" s="53">
        <f t="shared" si="9"/>
        <v>41.224999999999994</v>
      </c>
      <c r="Q66" s="53">
        <f t="shared" si="10"/>
        <v>482140.74882359186</v>
      </c>
      <c r="R66" s="53">
        <f t="shared" si="11"/>
        <v>298122.70440609276</v>
      </c>
      <c r="S66" s="53">
        <f t="shared" si="12"/>
        <v>493434.73510245397</v>
      </c>
      <c r="T66" s="53">
        <f t="shared" si="13"/>
        <v>41.224999999999994</v>
      </c>
      <c r="U66" s="53">
        <f t="shared" si="14"/>
        <v>17.106106614972276</v>
      </c>
      <c r="V66" s="53">
        <f t="shared" si="15"/>
        <v>1273698.1883321386</v>
      </c>
      <c r="W66" s="53">
        <f t="shared" si="16"/>
        <v>74458.684082871463</v>
      </c>
      <c r="BI66" s="59"/>
      <c r="BJ66" s="59"/>
      <c r="BM66" s="59"/>
      <c r="BN66" s="59"/>
      <c r="BO66" s="59"/>
      <c r="BV66" s="59"/>
    </row>
    <row r="67" spans="1:74">
      <c r="A67" s="49" t="s">
        <v>66</v>
      </c>
      <c r="B67" s="49" t="s">
        <v>110</v>
      </c>
      <c r="C67" s="49">
        <v>16.399999999999999</v>
      </c>
      <c r="D67" s="49">
        <f t="shared" ref="D67:D130" si="17">76.1-G67</f>
        <v>65.199999999999989</v>
      </c>
      <c r="E67" s="49">
        <v>6.6</v>
      </c>
      <c r="F67" s="49">
        <v>102.4</v>
      </c>
      <c r="G67" s="49">
        <v>10.9</v>
      </c>
      <c r="H67" s="49">
        <f t="shared" ref="H67:H130" si="18">(1/12)*$Y$4*($Z$4)^3</f>
        <v>7220.6994362604155</v>
      </c>
      <c r="I67" s="49">
        <f t="shared" ref="I67:I130" si="19">(1/12)*E67*(D67)^3</f>
        <v>152442.2943999999</v>
      </c>
      <c r="J67" s="49">
        <f t="shared" ref="J67:J130" si="20">(1/12)*F67*(G67)^3</f>
        <v>11050.914133333334</v>
      </c>
      <c r="K67" s="53">
        <f t="shared" ref="K67:K130" si="21">$Y$4*$Z$4</f>
        <v>2148.8844499999996</v>
      </c>
      <c r="L67" s="53">
        <f t="shared" ref="L67:L130" si="22">E67*D67</f>
        <v>430.31999999999988</v>
      </c>
      <c r="M67" s="53">
        <f t="shared" ref="M67:M130" si="23">F67*G67</f>
        <v>1116.1600000000001</v>
      </c>
      <c r="N67" s="53">
        <f t="shared" ref="N67:N130" si="24">$Z$4/2</f>
        <v>3.1749999999999998</v>
      </c>
      <c r="O67" s="53">
        <f t="shared" ref="O67:O130" si="25">($Z$4+D67)/2</f>
        <v>35.774999999999991</v>
      </c>
      <c r="P67" s="53">
        <f t="shared" ref="P67:P130" si="26">($Z$4+D67+G67)/2</f>
        <v>41.224999999999994</v>
      </c>
      <c r="Q67" s="53">
        <f t="shared" ref="Q67:Q130" si="27">H67+K67*(N67-$U$2)^2</f>
        <v>482140.74882359186</v>
      </c>
      <c r="R67" s="53">
        <f t="shared" ref="R67:R130" si="28">I67+L67*(O67-$U$2)^2</f>
        <v>287770.66648773407</v>
      </c>
      <c r="S67" s="53">
        <f t="shared" ref="S67:S130" si="29">J67+M67*(P67-$U$2)^2</f>
        <v>610967.52812124137</v>
      </c>
      <c r="T67" s="53">
        <f t="shared" ref="T67:T130" si="30">SUM($Z$4+D67+G67)/2</f>
        <v>41.224999999999994</v>
      </c>
      <c r="U67" s="53">
        <f t="shared" ref="U67:U130" si="31">(K67*N67+L67*O67+M67*P67)/(K67+L67+M67)</f>
        <v>18.463971024224691</v>
      </c>
      <c r="V67" s="53">
        <f t="shared" ref="V67:V130" si="32">SUM(Q67+R67+S67)</f>
        <v>1380878.9434325672</v>
      </c>
      <c r="W67" s="53">
        <f t="shared" ref="W67:W130" si="33">V67/U67</f>
        <v>74787.755116212924</v>
      </c>
    </row>
    <row r="68" spans="1:74">
      <c r="A68" s="49" t="s">
        <v>66</v>
      </c>
      <c r="B68" s="49" t="s">
        <v>111</v>
      </c>
      <c r="C68" s="49">
        <v>19.3</v>
      </c>
      <c r="D68" s="49">
        <f t="shared" si="17"/>
        <v>66.399999999999991</v>
      </c>
      <c r="E68" s="49">
        <v>5.8</v>
      </c>
      <c r="F68" s="49">
        <v>164.8</v>
      </c>
      <c r="G68" s="49">
        <v>9.6999999999999993</v>
      </c>
      <c r="H68" s="49">
        <f t="shared" si="18"/>
        <v>7220.6994362604155</v>
      </c>
      <c r="I68" s="49">
        <f t="shared" si="19"/>
        <v>141498.22293333328</v>
      </c>
      <c r="J68" s="49">
        <f t="shared" si="20"/>
        <v>12534.042533333331</v>
      </c>
      <c r="K68" s="53">
        <f t="shared" si="21"/>
        <v>2148.8844499999996</v>
      </c>
      <c r="L68" s="53">
        <f t="shared" si="22"/>
        <v>385.11999999999995</v>
      </c>
      <c r="M68" s="53">
        <f t="shared" si="23"/>
        <v>1598.56</v>
      </c>
      <c r="N68" s="53">
        <f t="shared" si="24"/>
        <v>3.1749999999999998</v>
      </c>
      <c r="O68" s="53">
        <f t="shared" si="25"/>
        <v>36.374999999999993</v>
      </c>
      <c r="P68" s="53">
        <f t="shared" si="26"/>
        <v>41.224999999999994</v>
      </c>
      <c r="Q68" s="53">
        <f t="shared" si="27"/>
        <v>482140.74882359186</v>
      </c>
      <c r="R68" s="53">
        <f t="shared" si="28"/>
        <v>270946.11158321571</v>
      </c>
      <c r="S68" s="53">
        <f t="shared" si="29"/>
        <v>871732.27796240267</v>
      </c>
      <c r="T68" s="53">
        <f t="shared" si="30"/>
        <v>41.224999999999994</v>
      </c>
      <c r="U68" s="53">
        <f t="shared" si="31"/>
        <v>20.987472833908249</v>
      </c>
      <c r="V68" s="53">
        <f t="shared" si="32"/>
        <v>1624819.1383692103</v>
      </c>
      <c r="W68" s="53">
        <f t="shared" si="33"/>
        <v>77418.522526641886</v>
      </c>
      <c r="BI68" s="59"/>
      <c r="BJ68" s="59"/>
      <c r="BM68" s="59"/>
      <c r="BN68" s="59"/>
      <c r="BO68" s="59"/>
      <c r="BV68" s="59"/>
    </row>
    <row r="69" spans="1:74">
      <c r="A69" s="49" t="s">
        <v>66</v>
      </c>
      <c r="B69" s="49" t="s">
        <v>112</v>
      </c>
      <c r="C69" s="49">
        <v>22.3</v>
      </c>
      <c r="D69" s="49">
        <f t="shared" si="17"/>
        <v>64.899999999999991</v>
      </c>
      <c r="E69" s="49">
        <v>6.6</v>
      </c>
      <c r="F69" s="49">
        <v>165.6</v>
      </c>
      <c r="G69" s="49">
        <v>11.2</v>
      </c>
      <c r="H69" s="49">
        <f t="shared" si="18"/>
        <v>7220.6994362604155</v>
      </c>
      <c r="I69" s="49">
        <f t="shared" si="19"/>
        <v>150347.69694999992</v>
      </c>
      <c r="J69" s="49">
        <f t="shared" si="20"/>
        <v>19388.006399999995</v>
      </c>
      <c r="K69" s="53">
        <f t="shared" si="21"/>
        <v>2148.8844499999996</v>
      </c>
      <c r="L69" s="53">
        <f t="shared" si="22"/>
        <v>428.33999999999992</v>
      </c>
      <c r="M69" s="53">
        <f t="shared" si="23"/>
        <v>1854.7199999999998</v>
      </c>
      <c r="N69" s="53">
        <f t="shared" si="24"/>
        <v>3.1749999999999998</v>
      </c>
      <c r="O69" s="53">
        <f t="shared" si="25"/>
        <v>35.624999999999993</v>
      </c>
      <c r="P69" s="53">
        <f t="shared" si="26"/>
        <v>41.224999999999994</v>
      </c>
      <c r="Q69" s="53">
        <f t="shared" si="27"/>
        <v>482140.74882359186</v>
      </c>
      <c r="R69" s="53">
        <f t="shared" si="28"/>
        <v>282784.21785374731</v>
      </c>
      <c r="S69" s="53">
        <f t="shared" si="29"/>
        <v>1016267.7927170625</v>
      </c>
      <c r="T69" s="53">
        <f t="shared" si="30"/>
        <v>41.224999999999994</v>
      </c>
      <c r="U69" s="53">
        <f t="shared" si="31"/>
        <v>22.234744532673464</v>
      </c>
      <c r="V69" s="53">
        <f t="shared" si="32"/>
        <v>1781192.7593944017</v>
      </c>
      <c r="W69" s="53">
        <f t="shared" si="33"/>
        <v>80108.532696518218</v>
      </c>
    </row>
    <row r="70" spans="1:74">
      <c r="A70" s="49" t="s">
        <v>66</v>
      </c>
      <c r="B70" s="49" t="s">
        <v>113</v>
      </c>
      <c r="C70" s="49">
        <v>26.2</v>
      </c>
      <c r="D70" s="49">
        <f t="shared" si="17"/>
        <v>62.899999999999991</v>
      </c>
      <c r="E70" s="49">
        <v>7.6</v>
      </c>
      <c r="F70" s="49">
        <v>166.6</v>
      </c>
      <c r="G70" s="49">
        <v>13.2</v>
      </c>
      <c r="H70" s="49">
        <f t="shared" si="18"/>
        <v>7220.6994362604155</v>
      </c>
      <c r="I70" s="49">
        <f t="shared" si="19"/>
        <v>157610.1863666666</v>
      </c>
      <c r="J70" s="49">
        <f t="shared" si="20"/>
        <v>31931.222399999995</v>
      </c>
      <c r="K70" s="53">
        <f t="shared" si="21"/>
        <v>2148.8844499999996</v>
      </c>
      <c r="L70" s="53">
        <f t="shared" si="22"/>
        <v>478.03999999999991</v>
      </c>
      <c r="M70" s="53">
        <f t="shared" si="23"/>
        <v>2199.12</v>
      </c>
      <c r="N70" s="53">
        <f t="shared" si="24"/>
        <v>3.1749999999999998</v>
      </c>
      <c r="O70" s="53">
        <f t="shared" si="25"/>
        <v>34.624999999999993</v>
      </c>
      <c r="P70" s="53">
        <f t="shared" si="26"/>
        <v>41.224999999999994</v>
      </c>
      <c r="Q70" s="53">
        <f t="shared" si="27"/>
        <v>482140.74882359186</v>
      </c>
      <c r="R70" s="53">
        <f t="shared" si="28"/>
        <v>289079.87026717025</v>
      </c>
      <c r="S70" s="53">
        <f t="shared" si="29"/>
        <v>1213920.0270096331</v>
      </c>
      <c r="T70" s="53">
        <f t="shared" si="30"/>
        <v>41.224999999999994</v>
      </c>
      <c r="U70" s="53">
        <f t="shared" si="31"/>
        <v>23.628784672455716</v>
      </c>
      <c r="V70" s="53">
        <f t="shared" si="32"/>
        <v>1985140.6461003954</v>
      </c>
      <c r="W70" s="53">
        <f t="shared" si="33"/>
        <v>84013.658494018586</v>
      </c>
      <c r="BI70" s="59"/>
      <c r="BJ70" s="59"/>
      <c r="BM70" s="59"/>
      <c r="BN70" s="59"/>
      <c r="BO70" s="59"/>
      <c r="BV70" s="59"/>
    </row>
    <row r="71" spans="1:74">
      <c r="A71" s="49" t="s">
        <v>66</v>
      </c>
      <c r="B71" s="49" t="s">
        <v>114</v>
      </c>
      <c r="C71" s="49">
        <v>29.8</v>
      </c>
      <c r="D71" s="49">
        <f t="shared" si="17"/>
        <v>62.899999999999991</v>
      </c>
      <c r="E71" s="49">
        <v>7.6</v>
      </c>
      <c r="F71" s="49">
        <v>203.5</v>
      </c>
      <c r="G71" s="49">
        <v>13.2</v>
      </c>
      <c r="H71" s="49">
        <f t="shared" si="18"/>
        <v>7220.6994362604155</v>
      </c>
      <c r="I71" s="49">
        <f t="shared" si="19"/>
        <v>157610.1863666666</v>
      </c>
      <c r="J71" s="49">
        <f t="shared" si="20"/>
        <v>39003.623999999996</v>
      </c>
      <c r="K71" s="53">
        <f t="shared" si="21"/>
        <v>2148.8844499999996</v>
      </c>
      <c r="L71" s="53">
        <f t="shared" si="22"/>
        <v>478.03999999999991</v>
      </c>
      <c r="M71" s="53">
        <f t="shared" si="23"/>
        <v>2686.2</v>
      </c>
      <c r="N71" s="53">
        <f t="shared" si="24"/>
        <v>3.1749999999999998</v>
      </c>
      <c r="O71" s="53">
        <f t="shared" si="25"/>
        <v>34.624999999999993</v>
      </c>
      <c r="P71" s="53">
        <f t="shared" si="26"/>
        <v>41.224999999999994</v>
      </c>
      <c r="Q71" s="53">
        <f t="shared" si="27"/>
        <v>482140.74882359186</v>
      </c>
      <c r="R71" s="53">
        <f t="shared" si="28"/>
        <v>289079.87026717025</v>
      </c>
      <c r="S71" s="53">
        <f t="shared" si="29"/>
        <v>1482789.4687662686</v>
      </c>
      <c r="T71" s="53">
        <f t="shared" si="30"/>
        <v>41.224999999999994</v>
      </c>
      <c r="U71" s="53">
        <f t="shared" si="31"/>
        <v>25.241915447463306</v>
      </c>
      <c r="V71" s="53">
        <f t="shared" si="32"/>
        <v>2254010.0878570308</v>
      </c>
      <c r="W71" s="53">
        <f t="shared" si="33"/>
        <v>89296.317173249554</v>
      </c>
    </row>
    <row r="72" spans="1:74">
      <c r="A72" s="49" t="s">
        <v>66</v>
      </c>
      <c r="B72" s="49" t="s">
        <v>115</v>
      </c>
      <c r="C72" s="49">
        <v>33.5</v>
      </c>
      <c r="D72" s="49">
        <f t="shared" si="17"/>
        <v>61.399999999999991</v>
      </c>
      <c r="E72" s="49">
        <v>8.6</v>
      </c>
      <c r="F72" s="49">
        <v>204.5</v>
      </c>
      <c r="G72" s="49">
        <v>14.7</v>
      </c>
      <c r="H72" s="49">
        <f t="shared" si="18"/>
        <v>7220.6994362604155</v>
      </c>
      <c r="I72" s="49">
        <f t="shared" si="19"/>
        <v>165890.80653333323</v>
      </c>
      <c r="J72" s="49">
        <f t="shared" si="20"/>
        <v>54133.246124999991</v>
      </c>
      <c r="K72" s="53">
        <f t="shared" si="21"/>
        <v>2148.8844499999996</v>
      </c>
      <c r="L72" s="53">
        <f t="shared" si="22"/>
        <v>528.03999999999985</v>
      </c>
      <c r="M72" s="53">
        <f t="shared" si="23"/>
        <v>3006.1499999999996</v>
      </c>
      <c r="N72" s="53">
        <f t="shared" si="24"/>
        <v>3.1749999999999998</v>
      </c>
      <c r="O72" s="53">
        <f t="shared" si="25"/>
        <v>33.874999999999993</v>
      </c>
      <c r="P72" s="53">
        <f t="shared" si="26"/>
        <v>41.224999999999994</v>
      </c>
      <c r="Q72" s="53">
        <f t="shared" si="27"/>
        <v>482140.74882359186</v>
      </c>
      <c r="R72" s="53">
        <f t="shared" si="28"/>
        <v>298273.15824277583</v>
      </c>
      <c r="S72" s="53">
        <f t="shared" si="29"/>
        <v>1669886.658843382</v>
      </c>
      <c r="T72" s="53">
        <f t="shared" si="30"/>
        <v>41.224999999999994</v>
      </c>
      <c r="U72" s="53">
        <f t="shared" si="31"/>
        <v>26.154610182653858</v>
      </c>
      <c r="V72" s="53">
        <f t="shared" si="32"/>
        <v>2450300.5659097498</v>
      </c>
      <c r="W72" s="53">
        <f t="shared" si="33"/>
        <v>93685.226000226423</v>
      </c>
      <c r="BI72" s="59"/>
      <c r="BJ72" s="59"/>
      <c r="BM72" s="59"/>
      <c r="BN72" s="59"/>
      <c r="BO72" s="59"/>
      <c r="BV72" s="59"/>
    </row>
    <row r="73" spans="1:74">
      <c r="A73" s="49" t="s">
        <v>66</v>
      </c>
      <c r="B73" s="49" t="s">
        <v>116</v>
      </c>
      <c r="C73" s="49">
        <v>37.200000000000003</v>
      </c>
      <c r="D73" s="49">
        <f t="shared" si="17"/>
        <v>59.8</v>
      </c>
      <c r="E73" s="49">
        <v>9.4</v>
      </c>
      <c r="F73" s="49">
        <v>205.2</v>
      </c>
      <c r="G73" s="49">
        <v>16.3</v>
      </c>
      <c r="H73" s="49">
        <f t="shared" si="18"/>
        <v>7220.6994362604155</v>
      </c>
      <c r="I73" s="49">
        <f t="shared" si="19"/>
        <v>167513.63373333329</v>
      </c>
      <c r="J73" s="49">
        <f t="shared" si="20"/>
        <v>74055.773699999991</v>
      </c>
      <c r="K73" s="53">
        <f t="shared" si="21"/>
        <v>2148.8844499999996</v>
      </c>
      <c r="L73" s="53">
        <f t="shared" si="22"/>
        <v>562.12</v>
      </c>
      <c r="M73" s="53">
        <f t="shared" si="23"/>
        <v>3344.7599999999998</v>
      </c>
      <c r="N73" s="53">
        <f t="shared" si="24"/>
        <v>3.1749999999999998</v>
      </c>
      <c r="O73" s="53">
        <f t="shared" si="25"/>
        <v>33.074999999999996</v>
      </c>
      <c r="P73" s="53">
        <f t="shared" si="26"/>
        <v>41.224999999999994</v>
      </c>
      <c r="Q73" s="53">
        <f t="shared" si="27"/>
        <v>482140.74882359186</v>
      </c>
      <c r="R73" s="53">
        <f t="shared" si="28"/>
        <v>294559.09641335841</v>
      </c>
      <c r="S73" s="53">
        <f t="shared" si="29"/>
        <v>1871806.180274501</v>
      </c>
      <c r="T73" s="53">
        <f t="shared" si="30"/>
        <v>41.224999999999994</v>
      </c>
      <c r="U73" s="53">
        <f t="shared" si="31"/>
        <v>26.966464676272206</v>
      </c>
      <c r="V73" s="53">
        <f t="shared" si="32"/>
        <v>2648506.0255114511</v>
      </c>
      <c r="W73" s="53">
        <f t="shared" si="33"/>
        <v>98214.803360630045</v>
      </c>
    </row>
    <row r="74" spans="1:74">
      <c r="A74" s="49" t="s">
        <v>66</v>
      </c>
      <c r="B74" s="49" t="s">
        <v>117</v>
      </c>
      <c r="C74" s="49">
        <v>39.4</v>
      </c>
      <c r="D74" s="49">
        <f t="shared" si="17"/>
        <v>61.399999999999991</v>
      </c>
      <c r="E74" s="49">
        <v>8.9</v>
      </c>
      <c r="F74" s="49">
        <v>254</v>
      </c>
      <c r="G74" s="49">
        <v>14.7</v>
      </c>
      <c r="H74" s="49">
        <f t="shared" si="18"/>
        <v>7220.6994362604155</v>
      </c>
      <c r="I74" s="49">
        <f t="shared" si="19"/>
        <v>171677.69513333327</v>
      </c>
      <c r="J74" s="49">
        <f t="shared" si="20"/>
        <v>67236.403499999986</v>
      </c>
      <c r="K74" s="53">
        <f t="shared" si="21"/>
        <v>2148.8844499999996</v>
      </c>
      <c r="L74" s="53">
        <f t="shared" si="22"/>
        <v>546.45999999999992</v>
      </c>
      <c r="M74" s="53">
        <f t="shared" si="23"/>
        <v>3733.7999999999997</v>
      </c>
      <c r="N74" s="53">
        <f t="shared" si="24"/>
        <v>3.1749999999999998</v>
      </c>
      <c r="O74" s="53">
        <f t="shared" si="25"/>
        <v>33.874999999999993</v>
      </c>
      <c r="P74" s="53">
        <f t="shared" si="26"/>
        <v>41.224999999999994</v>
      </c>
      <c r="Q74" s="53">
        <f t="shared" si="27"/>
        <v>482140.74882359186</v>
      </c>
      <c r="R74" s="53">
        <f t="shared" si="28"/>
        <v>308678.03585589601</v>
      </c>
      <c r="S74" s="53">
        <f t="shared" si="29"/>
        <v>2074089.0530377461</v>
      </c>
      <c r="T74" s="53">
        <f t="shared" si="30"/>
        <v>41.224999999999994</v>
      </c>
      <c r="U74" s="53">
        <f t="shared" si="31"/>
        <v>27.882395087382111</v>
      </c>
      <c r="V74" s="53">
        <f t="shared" si="32"/>
        <v>2864907.8377172342</v>
      </c>
      <c r="W74" s="53">
        <f t="shared" si="33"/>
        <v>102749.70384497989</v>
      </c>
      <c r="BI74" s="59"/>
      <c r="BJ74" s="59"/>
      <c r="BM74" s="59"/>
      <c r="BN74" s="59"/>
      <c r="BO74" s="59"/>
      <c r="BV74" s="59"/>
    </row>
    <row r="75" spans="1:74">
      <c r="A75" s="49" t="s">
        <v>66</v>
      </c>
      <c r="B75" s="49" t="s">
        <v>118</v>
      </c>
      <c r="C75" s="49">
        <v>43.1</v>
      </c>
      <c r="D75" s="49">
        <f t="shared" si="17"/>
        <v>59.8</v>
      </c>
      <c r="E75" s="49">
        <v>9.1</v>
      </c>
      <c r="F75" s="49">
        <v>254.3</v>
      </c>
      <c r="G75" s="49">
        <v>16.3</v>
      </c>
      <c r="H75" s="49">
        <f t="shared" si="18"/>
        <v>7220.6994362604155</v>
      </c>
      <c r="I75" s="49">
        <f t="shared" si="19"/>
        <v>162167.45393333328</v>
      </c>
      <c r="J75" s="49">
        <f t="shared" si="20"/>
        <v>91775.746841666667</v>
      </c>
      <c r="K75" s="53">
        <f t="shared" si="21"/>
        <v>2148.8844499999996</v>
      </c>
      <c r="L75" s="53">
        <f t="shared" si="22"/>
        <v>544.17999999999995</v>
      </c>
      <c r="M75" s="53">
        <f t="shared" si="23"/>
        <v>4145.09</v>
      </c>
      <c r="N75" s="53">
        <f t="shared" si="24"/>
        <v>3.1749999999999998</v>
      </c>
      <c r="O75" s="53">
        <f t="shared" si="25"/>
        <v>33.074999999999996</v>
      </c>
      <c r="P75" s="53">
        <f t="shared" si="26"/>
        <v>41.224999999999994</v>
      </c>
      <c r="Q75" s="53">
        <f t="shared" si="27"/>
        <v>482140.74882359186</v>
      </c>
      <c r="R75" s="53">
        <f t="shared" si="28"/>
        <v>285158.27418740012</v>
      </c>
      <c r="S75" s="53">
        <f t="shared" si="29"/>
        <v>2319689.6278937897</v>
      </c>
      <c r="T75" s="53">
        <f t="shared" si="30"/>
        <v>41.224999999999994</v>
      </c>
      <c r="U75" s="53">
        <f t="shared" si="31"/>
        <v>28.61924197672224</v>
      </c>
      <c r="V75" s="53">
        <f t="shared" si="32"/>
        <v>3086988.6509047817</v>
      </c>
      <c r="W75" s="53">
        <f t="shared" si="33"/>
        <v>107864.09554158059</v>
      </c>
    </row>
    <row r="76" spans="1:74">
      <c r="A76" s="49" t="s">
        <v>66</v>
      </c>
      <c r="B76" s="49" t="s">
        <v>119</v>
      </c>
      <c r="C76" s="49">
        <v>48.3</v>
      </c>
      <c r="D76" s="49">
        <f t="shared" si="17"/>
        <v>60.599999999999994</v>
      </c>
      <c r="E76" s="49">
        <v>9.9</v>
      </c>
      <c r="F76" s="49">
        <v>304.8</v>
      </c>
      <c r="G76" s="49">
        <v>15.5</v>
      </c>
      <c r="H76" s="49">
        <f t="shared" si="18"/>
        <v>7220.6994362604155</v>
      </c>
      <c r="I76" s="49">
        <f t="shared" si="19"/>
        <v>183599.63819999996</v>
      </c>
      <c r="J76" s="49">
        <f t="shared" si="20"/>
        <v>94586.424999999988</v>
      </c>
      <c r="K76" s="53">
        <f t="shared" si="21"/>
        <v>2148.8844499999996</v>
      </c>
      <c r="L76" s="53">
        <f t="shared" si="22"/>
        <v>599.93999999999994</v>
      </c>
      <c r="M76" s="53">
        <f t="shared" si="23"/>
        <v>4724.4000000000005</v>
      </c>
      <c r="N76" s="53">
        <f t="shared" si="24"/>
        <v>3.1749999999999998</v>
      </c>
      <c r="O76" s="53">
        <f t="shared" si="25"/>
        <v>33.474999999999994</v>
      </c>
      <c r="P76" s="53">
        <f t="shared" si="26"/>
        <v>41.224999999999994</v>
      </c>
      <c r="Q76" s="53">
        <f t="shared" si="27"/>
        <v>482140.74882359186</v>
      </c>
      <c r="R76" s="53">
        <f t="shared" si="28"/>
        <v>326504.27880117216</v>
      </c>
      <c r="S76" s="53">
        <f t="shared" si="29"/>
        <v>2633869.3693130668</v>
      </c>
      <c r="T76" s="53">
        <f t="shared" si="30"/>
        <v>41.224999999999994</v>
      </c>
      <c r="U76" s="53">
        <f t="shared" si="31"/>
        <v>29.66177332312694</v>
      </c>
      <c r="V76" s="53">
        <f t="shared" si="32"/>
        <v>3442514.3969378308</v>
      </c>
      <c r="W76" s="53">
        <f t="shared" si="33"/>
        <v>116058.95437997101</v>
      </c>
      <c r="BI76" s="59"/>
      <c r="BJ76" s="59"/>
      <c r="BM76" s="59"/>
      <c r="BN76" s="59"/>
      <c r="BO76" s="59"/>
      <c r="BV76" s="59"/>
    </row>
    <row r="77" spans="1:74">
      <c r="A77" s="49" t="s">
        <v>66</v>
      </c>
      <c r="B77" s="49" t="s">
        <v>120</v>
      </c>
      <c r="C77" s="49">
        <v>53.7</v>
      </c>
      <c r="D77" s="49">
        <f t="shared" si="17"/>
        <v>59.099999999999994</v>
      </c>
      <c r="E77" s="49">
        <v>10.9</v>
      </c>
      <c r="F77" s="49">
        <v>305.8</v>
      </c>
      <c r="G77" s="49">
        <v>17</v>
      </c>
      <c r="H77" s="49">
        <f t="shared" si="18"/>
        <v>7220.6994362604155</v>
      </c>
      <c r="I77" s="49">
        <f t="shared" si="19"/>
        <v>187502.77282499993</v>
      </c>
      <c r="J77" s="49">
        <f t="shared" si="20"/>
        <v>125199.61666666667</v>
      </c>
      <c r="K77" s="53">
        <f t="shared" si="21"/>
        <v>2148.8844499999996</v>
      </c>
      <c r="L77" s="53">
        <f t="shared" si="22"/>
        <v>644.18999999999994</v>
      </c>
      <c r="M77" s="53">
        <f t="shared" si="23"/>
        <v>5198.6000000000004</v>
      </c>
      <c r="N77" s="53">
        <f t="shared" si="24"/>
        <v>3.1749999999999998</v>
      </c>
      <c r="O77" s="53">
        <f t="shared" si="25"/>
        <v>32.724999999999994</v>
      </c>
      <c r="P77" s="53">
        <f t="shared" si="26"/>
        <v>41.224999999999994</v>
      </c>
      <c r="Q77" s="53">
        <f t="shared" si="27"/>
        <v>482140.74882359186</v>
      </c>
      <c r="R77" s="53">
        <f t="shared" si="28"/>
        <v>326396.71615530259</v>
      </c>
      <c r="S77" s="53">
        <f t="shared" si="29"/>
        <v>2919356.8248425005</v>
      </c>
      <c r="T77" s="53">
        <f t="shared" si="30"/>
        <v>41.224999999999994</v>
      </c>
      <c r="U77" s="53">
        <f t="shared" si="31"/>
        <v>30.308555784420118</v>
      </c>
      <c r="V77" s="53">
        <f t="shared" si="32"/>
        <v>3727894.2898213947</v>
      </c>
      <c r="W77" s="53">
        <f t="shared" si="33"/>
        <v>122998.08398451273</v>
      </c>
    </row>
    <row r="78" spans="1:74">
      <c r="A78" s="49" t="s">
        <v>66</v>
      </c>
      <c r="B78" s="49" t="s">
        <v>121</v>
      </c>
      <c r="C78" s="49">
        <v>58.7</v>
      </c>
      <c r="D78" s="49">
        <f t="shared" si="17"/>
        <v>57.3</v>
      </c>
      <c r="E78" s="49">
        <v>11.9</v>
      </c>
      <c r="F78" s="49">
        <v>306.8</v>
      </c>
      <c r="G78" s="49">
        <v>18.8</v>
      </c>
      <c r="H78" s="49">
        <f t="shared" si="18"/>
        <v>7220.6994362604155</v>
      </c>
      <c r="I78" s="49">
        <f t="shared" si="19"/>
        <v>186564.74602499997</v>
      </c>
      <c r="J78" s="49">
        <f t="shared" si="20"/>
        <v>169882.11413333338</v>
      </c>
      <c r="K78" s="53">
        <f t="shared" si="21"/>
        <v>2148.8844499999996</v>
      </c>
      <c r="L78" s="53">
        <f t="shared" si="22"/>
        <v>681.87</v>
      </c>
      <c r="M78" s="53">
        <f t="shared" si="23"/>
        <v>5767.84</v>
      </c>
      <c r="N78" s="53">
        <f t="shared" si="24"/>
        <v>3.1749999999999998</v>
      </c>
      <c r="O78" s="53">
        <f t="shared" si="25"/>
        <v>31.824999999999999</v>
      </c>
      <c r="P78" s="53">
        <f t="shared" si="26"/>
        <v>41.225000000000001</v>
      </c>
      <c r="Q78" s="53">
        <f t="shared" si="27"/>
        <v>482140.74882359186</v>
      </c>
      <c r="R78" s="53">
        <f t="shared" si="28"/>
        <v>316112.95754660264</v>
      </c>
      <c r="S78" s="53">
        <f t="shared" si="29"/>
        <v>3269995.9354707915</v>
      </c>
      <c r="T78" s="53">
        <f t="shared" si="30"/>
        <v>41.225000000000001</v>
      </c>
      <c r="U78" s="53">
        <f t="shared" si="31"/>
        <v>30.970459931244925</v>
      </c>
      <c r="V78" s="53">
        <f t="shared" si="32"/>
        <v>4068249.641840986</v>
      </c>
      <c r="W78" s="53">
        <f t="shared" si="33"/>
        <v>131359.03215104283</v>
      </c>
      <c r="BI78" s="59"/>
      <c r="BJ78" s="59"/>
      <c r="BM78" s="59"/>
      <c r="BN78" s="59"/>
      <c r="BO78" s="59"/>
      <c r="BV78" s="59"/>
    </row>
    <row r="79" spans="1:74">
      <c r="A79" s="49" t="s">
        <v>66</v>
      </c>
      <c r="B79" s="49" t="s">
        <v>122</v>
      </c>
      <c r="C79" s="49">
        <v>64.8</v>
      </c>
      <c r="D79" s="49">
        <f t="shared" si="17"/>
        <v>55.499999999999993</v>
      </c>
      <c r="E79" s="49">
        <v>13.2</v>
      </c>
      <c r="F79" s="49">
        <v>308.10000000000002</v>
      </c>
      <c r="G79" s="49">
        <v>20.6</v>
      </c>
      <c r="H79" s="49">
        <f t="shared" si="18"/>
        <v>7220.6994362604155</v>
      </c>
      <c r="I79" s="49">
        <f t="shared" si="19"/>
        <v>188049.26249999992</v>
      </c>
      <c r="J79" s="49">
        <f t="shared" si="20"/>
        <v>224446.12580000007</v>
      </c>
      <c r="K79" s="53">
        <f t="shared" si="21"/>
        <v>2148.8844499999996</v>
      </c>
      <c r="L79" s="53">
        <f t="shared" si="22"/>
        <v>732.59999999999991</v>
      </c>
      <c r="M79" s="53">
        <f t="shared" si="23"/>
        <v>6346.8600000000006</v>
      </c>
      <c r="N79" s="53">
        <f t="shared" si="24"/>
        <v>3.1749999999999998</v>
      </c>
      <c r="O79" s="53">
        <f t="shared" si="25"/>
        <v>30.924999999999997</v>
      </c>
      <c r="P79" s="53">
        <f t="shared" si="26"/>
        <v>41.224999999999994</v>
      </c>
      <c r="Q79" s="53">
        <f t="shared" si="27"/>
        <v>482140.74882359186</v>
      </c>
      <c r="R79" s="53">
        <f t="shared" si="28"/>
        <v>309652.80050954362</v>
      </c>
      <c r="S79" s="53">
        <f t="shared" si="29"/>
        <v>3635773.1404352621</v>
      </c>
      <c r="T79" s="53">
        <f t="shared" si="30"/>
        <v>41.224999999999994</v>
      </c>
      <c r="U79" s="53">
        <f t="shared" si="31"/>
        <v>31.547117492861894</v>
      </c>
      <c r="V79" s="53">
        <f t="shared" si="32"/>
        <v>4427566.6897683972</v>
      </c>
      <c r="W79" s="53">
        <f t="shared" si="33"/>
        <v>140347.74146228144</v>
      </c>
    </row>
    <row r="80" spans="1:74">
      <c r="A80" s="49" t="s">
        <v>66</v>
      </c>
      <c r="B80" s="49" t="s">
        <v>123</v>
      </c>
      <c r="C80" s="49">
        <v>71.400000000000006</v>
      </c>
      <c r="D80" s="49">
        <f t="shared" si="17"/>
        <v>53.199999999999996</v>
      </c>
      <c r="E80" s="49">
        <v>14</v>
      </c>
      <c r="F80" s="49">
        <v>308.89999999999998</v>
      </c>
      <c r="G80" s="49">
        <v>22.9</v>
      </c>
      <c r="H80" s="49">
        <f t="shared" si="18"/>
        <v>7220.6994362604155</v>
      </c>
      <c r="I80" s="49">
        <f t="shared" si="19"/>
        <v>175663.56266666658</v>
      </c>
      <c r="J80" s="49">
        <f t="shared" si="20"/>
        <v>309131.3918416666</v>
      </c>
      <c r="K80" s="53">
        <f t="shared" si="21"/>
        <v>2148.8844499999996</v>
      </c>
      <c r="L80" s="53">
        <f t="shared" si="22"/>
        <v>744.8</v>
      </c>
      <c r="M80" s="53">
        <f t="shared" si="23"/>
        <v>7073.8099999999995</v>
      </c>
      <c r="N80" s="53">
        <f t="shared" si="24"/>
        <v>3.1749999999999998</v>
      </c>
      <c r="O80" s="53">
        <f t="shared" si="25"/>
        <v>29.774999999999999</v>
      </c>
      <c r="P80" s="53">
        <f t="shared" si="26"/>
        <v>41.224999999999994</v>
      </c>
      <c r="Q80" s="53">
        <f t="shared" si="27"/>
        <v>482140.74882359186</v>
      </c>
      <c r="R80" s="53">
        <f t="shared" si="28"/>
        <v>278206.91952400043</v>
      </c>
      <c r="S80" s="53">
        <f t="shared" si="29"/>
        <v>4111181.4054542338</v>
      </c>
      <c r="T80" s="53">
        <f t="shared" si="30"/>
        <v>41.224999999999994</v>
      </c>
      <c r="U80" s="53">
        <f t="shared" si="31"/>
        <v>32.166252711457496</v>
      </c>
      <c r="V80" s="53">
        <f t="shared" si="32"/>
        <v>4871529.0738018258</v>
      </c>
      <c r="W80" s="53">
        <f t="shared" si="33"/>
        <v>151448.4487049561</v>
      </c>
      <c r="BI80" s="59"/>
      <c r="BJ80" s="59"/>
      <c r="BM80" s="59"/>
      <c r="BN80" s="59"/>
      <c r="BO80" s="59"/>
      <c r="BV80" s="59"/>
    </row>
    <row r="81" spans="1:74">
      <c r="A81" s="49" t="s">
        <v>66</v>
      </c>
      <c r="B81" s="49" t="s">
        <v>124</v>
      </c>
      <c r="C81" s="49">
        <v>79</v>
      </c>
      <c r="D81" s="49">
        <f t="shared" si="17"/>
        <v>50.999999999999993</v>
      </c>
      <c r="E81" s="49">
        <v>15.5</v>
      </c>
      <c r="F81" s="49">
        <v>310.39999999999998</v>
      </c>
      <c r="G81" s="49">
        <v>25.1</v>
      </c>
      <c r="H81" s="49">
        <f t="shared" si="18"/>
        <v>7220.6994362604155</v>
      </c>
      <c r="I81" s="49">
        <f t="shared" si="19"/>
        <v>171340.87499999991</v>
      </c>
      <c r="J81" s="49">
        <f t="shared" si="20"/>
        <v>409036.0925333334</v>
      </c>
      <c r="K81" s="53">
        <f t="shared" si="21"/>
        <v>2148.8844499999996</v>
      </c>
      <c r="L81" s="53">
        <f t="shared" si="22"/>
        <v>790.49999999999989</v>
      </c>
      <c r="M81" s="53">
        <f t="shared" si="23"/>
        <v>7791.04</v>
      </c>
      <c r="N81" s="53">
        <f t="shared" si="24"/>
        <v>3.1749999999999998</v>
      </c>
      <c r="O81" s="53">
        <f t="shared" si="25"/>
        <v>28.674999999999997</v>
      </c>
      <c r="P81" s="53">
        <f t="shared" si="26"/>
        <v>41.224999999999994</v>
      </c>
      <c r="Q81" s="53">
        <f t="shared" si="27"/>
        <v>482140.74882359186</v>
      </c>
      <c r="R81" s="53">
        <f t="shared" si="28"/>
        <v>260726.64108880417</v>
      </c>
      <c r="S81" s="53">
        <f t="shared" si="29"/>
        <v>4596584.7739449143</v>
      </c>
      <c r="T81" s="53">
        <f t="shared" si="30"/>
        <v>41.224999999999994</v>
      </c>
      <c r="U81" s="53">
        <f t="shared" si="31"/>
        <v>32.68052641000142</v>
      </c>
      <c r="V81" s="53">
        <f t="shared" si="32"/>
        <v>5339452.1638573101</v>
      </c>
      <c r="W81" s="53">
        <f t="shared" si="33"/>
        <v>163383.29734564023</v>
      </c>
    </row>
    <row r="82" spans="1:74">
      <c r="A82" s="49" t="s">
        <v>66</v>
      </c>
      <c r="B82" s="49" t="s">
        <v>125</v>
      </c>
      <c r="C82" s="49">
        <v>89.1</v>
      </c>
      <c r="D82" s="49">
        <f t="shared" si="17"/>
        <v>47.899999999999991</v>
      </c>
      <c r="E82" s="49">
        <v>18</v>
      </c>
      <c r="F82" s="49">
        <v>312.89999999999998</v>
      </c>
      <c r="G82" s="49">
        <v>28.2</v>
      </c>
      <c r="H82" s="49">
        <f t="shared" si="18"/>
        <v>7220.6994362604155</v>
      </c>
      <c r="I82" s="49">
        <f t="shared" si="19"/>
        <v>164853.35849999994</v>
      </c>
      <c r="J82" s="49">
        <f t="shared" si="20"/>
        <v>584751.90059999994</v>
      </c>
      <c r="K82" s="53">
        <f t="shared" si="21"/>
        <v>2148.8844499999996</v>
      </c>
      <c r="L82" s="53">
        <f t="shared" si="22"/>
        <v>862.19999999999982</v>
      </c>
      <c r="M82" s="53">
        <f t="shared" si="23"/>
        <v>8823.7799999999988</v>
      </c>
      <c r="N82" s="53">
        <f t="shared" si="24"/>
        <v>3.1749999999999998</v>
      </c>
      <c r="O82" s="53">
        <f t="shared" si="25"/>
        <v>27.124999999999996</v>
      </c>
      <c r="P82" s="53">
        <f t="shared" si="26"/>
        <v>41.224999999999994</v>
      </c>
      <c r="Q82" s="53">
        <f t="shared" si="27"/>
        <v>482140.74882359186</v>
      </c>
      <c r="R82" s="53">
        <f t="shared" si="28"/>
        <v>235996.1453678128</v>
      </c>
      <c r="S82" s="53">
        <f t="shared" si="29"/>
        <v>5327380.3948787972</v>
      </c>
      <c r="T82" s="53">
        <f t="shared" si="30"/>
        <v>41.224999999999994</v>
      </c>
      <c r="U82" s="53">
        <f t="shared" si="31"/>
        <v>33.288950227794963</v>
      </c>
      <c r="V82" s="53">
        <f t="shared" si="32"/>
        <v>6045517.289070202</v>
      </c>
      <c r="W82" s="53">
        <f t="shared" si="33"/>
        <v>181607.32758771206</v>
      </c>
      <c r="BI82" s="59"/>
      <c r="BJ82" s="59"/>
      <c r="BM82" s="59"/>
      <c r="BN82" s="59"/>
      <c r="BO82" s="59"/>
      <c r="BV82" s="59"/>
    </row>
    <row r="83" spans="1:74">
      <c r="A83" s="49" t="s">
        <v>66</v>
      </c>
      <c r="B83" s="49" t="s">
        <v>126</v>
      </c>
      <c r="C83" s="49">
        <v>101.3</v>
      </c>
      <c r="D83" s="49">
        <f t="shared" si="17"/>
        <v>44.3</v>
      </c>
      <c r="E83" s="49">
        <v>20.100000000000001</v>
      </c>
      <c r="F83" s="49">
        <v>315</v>
      </c>
      <c r="G83" s="49">
        <v>31.8</v>
      </c>
      <c r="H83" s="49">
        <f t="shared" si="18"/>
        <v>7220.6994362604155</v>
      </c>
      <c r="I83" s="49">
        <f t="shared" si="19"/>
        <v>145621.66422499999</v>
      </c>
      <c r="J83" s="49">
        <f t="shared" si="20"/>
        <v>844132.59</v>
      </c>
      <c r="K83" s="53">
        <f t="shared" si="21"/>
        <v>2148.8844499999996</v>
      </c>
      <c r="L83" s="53">
        <f t="shared" si="22"/>
        <v>890.43</v>
      </c>
      <c r="M83" s="53">
        <f t="shared" si="23"/>
        <v>10017</v>
      </c>
      <c r="N83" s="53">
        <f t="shared" si="24"/>
        <v>3.1749999999999998</v>
      </c>
      <c r="O83" s="53">
        <f t="shared" si="25"/>
        <v>25.324999999999999</v>
      </c>
      <c r="P83" s="53">
        <f t="shared" si="26"/>
        <v>41.225000000000001</v>
      </c>
      <c r="Q83" s="53">
        <f t="shared" si="27"/>
        <v>482140.74882359186</v>
      </c>
      <c r="R83" s="53">
        <f t="shared" si="28"/>
        <v>192860.64333186502</v>
      </c>
      <c r="S83" s="53">
        <f t="shared" si="29"/>
        <v>6228096.1098509869</v>
      </c>
      <c r="T83" s="53">
        <f t="shared" si="30"/>
        <v>41.225000000000001</v>
      </c>
      <c r="U83" s="53">
        <f t="shared" si="31"/>
        <v>33.878141842604748</v>
      </c>
      <c r="V83" s="53">
        <f t="shared" si="32"/>
        <v>6903097.5020064432</v>
      </c>
      <c r="W83" s="53">
        <f t="shared" si="33"/>
        <v>203762.57747776443</v>
      </c>
    </row>
    <row r="84" spans="1:74">
      <c r="A84" s="49" t="s">
        <v>66</v>
      </c>
      <c r="B84" s="49" t="s">
        <v>127</v>
      </c>
      <c r="C84" s="49">
        <v>113.4</v>
      </c>
      <c r="D84" s="49">
        <f t="shared" si="17"/>
        <v>40.499999999999993</v>
      </c>
      <c r="E84" s="49">
        <v>22.1</v>
      </c>
      <c r="F84" s="49">
        <v>317</v>
      </c>
      <c r="G84" s="49">
        <v>35.6</v>
      </c>
      <c r="H84" s="49">
        <f t="shared" si="18"/>
        <v>7220.6994362604155</v>
      </c>
      <c r="I84" s="49">
        <f t="shared" si="19"/>
        <v>122342.14687499993</v>
      </c>
      <c r="J84" s="49">
        <f t="shared" si="20"/>
        <v>1191867.5893333333</v>
      </c>
      <c r="K84" s="53">
        <f t="shared" si="21"/>
        <v>2148.8844499999996</v>
      </c>
      <c r="L84" s="53">
        <f t="shared" si="22"/>
        <v>895.05</v>
      </c>
      <c r="M84" s="53">
        <f t="shared" si="23"/>
        <v>11285.2</v>
      </c>
      <c r="N84" s="53">
        <f t="shared" si="24"/>
        <v>3.1749999999999998</v>
      </c>
      <c r="O84" s="53">
        <f t="shared" si="25"/>
        <v>23.424999999999997</v>
      </c>
      <c r="P84" s="53">
        <f t="shared" si="26"/>
        <v>41.224999999999994</v>
      </c>
      <c r="Q84" s="53">
        <f t="shared" si="27"/>
        <v>482140.74882359186</v>
      </c>
      <c r="R84" s="53">
        <f t="shared" si="28"/>
        <v>148284.20493030263</v>
      </c>
      <c r="S84" s="53">
        <f t="shared" si="29"/>
        <v>7257466.5824672384</v>
      </c>
      <c r="T84" s="53">
        <f t="shared" si="30"/>
        <v>41.224999999999994</v>
      </c>
      <c r="U84" s="53">
        <f t="shared" si="31"/>
        <v>34.406936866919402</v>
      </c>
      <c r="V84" s="53">
        <f t="shared" si="32"/>
        <v>7887891.5362211326</v>
      </c>
      <c r="W84" s="53">
        <f t="shared" si="33"/>
        <v>229252.9429960665</v>
      </c>
      <c r="BI84" s="59"/>
      <c r="BJ84" s="59"/>
      <c r="BM84" s="59"/>
      <c r="BN84" s="59"/>
      <c r="BO84" s="59"/>
      <c r="BV84" s="59"/>
    </row>
    <row r="85" spans="1:74">
      <c r="A85" s="49" t="s">
        <v>66</v>
      </c>
      <c r="B85" s="49" t="s">
        <v>128</v>
      </c>
      <c r="C85" s="49">
        <v>126.6</v>
      </c>
      <c r="D85" s="49">
        <f t="shared" si="17"/>
        <v>36.499999999999993</v>
      </c>
      <c r="E85" s="49">
        <v>24.4</v>
      </c>
      <c r="F85" s="49">
        <v>319.3</v>
      </c>
      <c r="G85" s="49">
        <v>39.6</v>
      </c>
      <c r="H85" s="49">
        <f t="shared" si="18"/>
        <v>7220.6994362604155</v>
      </c>
      <c r="I85" s="49">
        <f t="shared" si="19"/>
        <v>98875.154166666602</v>
      </c>
      <c r="J85" s="49">
        <f t="shared" si="20"/>
        <v>1652354.5104000003</v>
      </c>
      <c r="K85" s="53">
        <f t="shared" si="21"/>
        <v>2148.8844499999996</v>
      </c>
      <c r="L85" s="53">
        <f t="shared" si="22"/>
        <v>890.5999999999998</v>
      </c>
      <c r="M85" s="53">
        <f t="shared" si="23"/>
        <v>12644.28</v>
      </c>
      <c r="N85" s="53">
        <f t="shared" si="24"/>
        <v>3.1749999999999998</v>
      </c>
      <c r="O85" s="53">
        <f t="shared" si="25"/>
        <v>21.424999999999997</v>
      </c>
      <c r="P85" s="53">
        <f t="shared" si="26"/>
        <v>41.224999999999994</v>
      </c>
      <c r="Q85" s="53">
        <f t="shared" si="27"/>
        <v>482140.74882359186</v>
      </c>
      <c r="R85" s="53">
        <f t="shared" si="28"/>
        <v>109071.84186387129</v>
      </c>
      <c r="S85" s="53">
        <f t="shared" si="29"/>
        <v>8448435.3983685933</v>
      </c>
      <c r="T85" s="53">
        <f t="shared" si="30"/>
        <v>41.224999999999994</v>
      </c>
      <c r="U85" s="53">
        <f t="shared" si="31"/>
        <v>34.887303865925496</v>
      </c>
      <c r="V85" s="53">
        <f t="shared" si="32"/>
        <v>9039647.9890560564</v>
      </c>
      <c r="W85" s="53">
        <f t="shared" si="33"/>
        <v>259109.96228874824</v>
      </c>
    </row>
    <row r="86" spans="1:74">
      <c r="A86" s="49" t="s">
        <v>66</v>
      </c>
      <c r="B86" s="49" t="s">
        <v>129</v>
      </c>
      <c r="C86" s="49">
        <v>141.30000000000001</v>
      </c>
      <c r="D86" s="49">
        <f t="shared" si="17"/>
        <v>31.899999999999991</v>
      </c>
      <c r="E86" s="49">
        <v>26.9</v>
      </c>
      <c r="F86" s="49">
        <v>321.8</v>
      </c>
      <c r="G86" s="49">
        <v>44.2</v>
      </c>
      <c r="H86" s="49">
        <f t="shared" si="18"/>
        <v>7220.6994362604155</v>
      </c>
      <c r="I86" s="49">
        <f t="shared" si="19"/>
        <v>72768.443091666588</v>
      </c>
      <c r="J86" s="49">
        <f t="shared" si="20"/>
        <v>2315642.9798666672</v>
      </c>
      <c r="K86" s="53">
        <f t="shared" si="21"/>
        <v>2148.8844499999996</v>
      </c>
      <c r="L86" s="53">
        <f t="shared" si="22"/>
        <v>858.10999999999967</v>
      </c>
      <c r="M86" s="53">
        <f t="shared" si="23"/>
        <v>14223.560000000001</v>
      </c>
      <c r="N86" s="53">
        <f t="shared" si="24"/>
        <v>3.1749999999999998</v>
      </c>
      <c r="O86" s="53">
        <f t="shared" si="25"/>
        <v>19.124999999999996</v>
      </c>
      <c r="P86" s="53">
        <f t="shared" si="26"/>
        <v>41.224999999999994</v>
      </c>
      <c r="Q86" s="53">
        <f t="shared" si="27"/>
        <v>482140.74882359186</v>
      </c>
      <c r="R86" s="53">
        <f t="shared" si="28"/>
        <v>73776.159645253108</v>
      </c>
      <c r="S86" s="53">
        <f t="shared" si="29"/>
        <v>9960559.438128788</v>
      </c>
      <c r="T86" s="53">
        <f t="shared" si="30"/>
        <v>41.224999999999994</v>
      </c>
      <c r="U86" s="53">
        <f t="shared" si="31"/>
        <v>35.379031165114363</v>
      </c>
      <c r="V86" s="53">
        <f t="shared" si="32"/>
        <v>10516476.346597632</v>
      </c>
      <c r="W86" s="53">
        <f t="shared" si="33"/>
        <v>297251.67706026521</v>
      </c>
      <c r="BI86" s="59"/>
      <c r="BJ86" s="59"/>
      <c r="BM86" s="59"/>
      <c r="BN86" s="59"/>
      <c r="BO86" s="59"/>
      <c r="BV86" s="59"/>
    </row>
    <row r="87" spans="1:74">
      <c r="A87" s="49" t="s">
        <v>66</v>
      </c>
      <c r="B87" s="49" t="s">
        <v>130</v>
      </c>
      <c r="C87" s="49">
        <v>156.5</v>
      </c>
      <c r="D87" s="49">
        <f t="shared" si="17"/>
        <v>27.799999999999997</v>
      </c>
      <c r="E87" s="49">
        <v>30</v>
      </c>
      <c r="F87" s="49">
        <v>324.89999999999998</v>
      </c>
      <c r="G87" s="49">
        <v>48.3</v>
      </c>
      <c r="H87" s="49">
        <f t="shared" si="18"/>
        <v>7220.6994362604155</v>
      </c>
      <c r="I87" s="49">
        <f t="shared" si="19"/>
        <v>53712.379999999983</v>
      </c>
      <c r="J87" s="49">
        <f t="shared" si="20"/>
        <v>3050772.7430249993</v>
      </c>
      <c r="K87" s="53">
        <f t="shared" si="21"/>
        <v>2148.8844499999996</v>
      </c>
      <c r="L87" s="53">
        <f t="shared" si="22"/>
        <v>833.99999999999989</v>
      </c>
      <c r="M87" s="53">
        <f t="shared" si="23"/>
        <v>15692.669999999998</v>
      </c>
      <c r="N87" s="53">
        <f t="shared" si="24"/>
        <v>3.1749999999999998</v>
      </c>
      <c r="O87" s="53">
        <f t="shared" si="25"/>
        <v>17.074999999999999</v>
      </c>
      <c r="P87" s="53">
        <f t="shared" si="26"/>
        <v>41.224999999999994</v>
      </c>
      <c r="Q87" s="53">
        <f t="shared" si="27"/>
        <v>482140.74882359186</v>
      </c>
      <c r="R87" s="53">
        <f t="shared" si="28"/>
        <v>54491.161248633383</v>
      </c>
      <c r="S87" s="53">
        <f t="shared" si="29"/>
        <v>11485310.31006702</v>
      </c>
      <c r="T87" s="53">
        <f t="shared" si="30"/>
        <v>41.224999999999994</v>
      </c>
      <c r="U87" s="53">
        <f t="shared" si="31"/>
        <v>35.76833987270188</v>
      </c>
      <c r="V87" s="53">
        <f t="shared" si="32"/>
        <v>12021942.220139246</v>
      </c>
      <c r="W87" s="53">
        <f t="shared" si="33"/>
        <v>336105.68069205526</v>
      </c>
    </row>
    <row r="88" spans="1:74">
      <c r="A88" s="49" t="s">
        <v>66</v>
      </c>
      <c r="B88" s="49" t="s">
        <v>131</v>
      </c>
      <c r="C88" s="49">
        <v>171.7</v>
      </c>
      <c r="D88" s="49">
        <f t="shared" si="17"/>
        <v>23.499999999999993</v>
      </c>
      <c r="E88" s="49">
        <v>32.799999999999997</v>
      </c>
      <c r="F88" s="49">
        <v>327.7</v>
      </c>
      <c r="G88" s="49">
        <v>52.6</v>
      </c>
      <c r="H88" s="49">
        <f t="shared" si="18"/>
        <v>7220.6994362604155</v>
      </c>
      <c r="I88" s="49">
        <f t="shared" si="19"/>
        <v>35472.858333333294</v>
      </c>
      <c r="J88" s="49">
        <f t="shared" si="20"/>
        <v>3974224.7879333328</v>
      </c>
      <c r="K88" s="53">
        <f t="shared" si="21"/>
        <v>2148.8844499999996</v>
      </c>
      <c r="L88" s="53">
        <f t="shared" si="22"/>
        <v>770.79999999999973</v>
      </c>
      <c r="M88" s="53">
        <f t="shared" si="23"/>
        <v>17237.02</v>
      </c>
      <c r="N88" s="53">
        <f t="shared" si="24"/>
        <v>3.1749999999999998</v>
      </c>
      <c r="O88" s="53">
        <f t="shared" si="25"/>
        <v>14.924999999999997</v>
      </c>
      <c r="P88" s="53">
        <f t="shared" si="26"/>
        <v>41.224999999999994</v>
      </c>
      <c r="Q88" s="53">
        <f t="shared" si="27"/>
        <v>482140.74882359186</v>
      </c>
      <c r="R88" s="53">
        <f t="shared" si="28"/>
        <v>42958.484336835449</v>
      </c>
      <c r="S88" s="53">
        <f t="shared" si="29"/>
        <v>13238823.656950185</v>
      </c>
      <c r="T88" s="53">
        <f t="shared" si="30"/>
        <v>41.224999999999994</v>
      </c>
      <c r="U88" s="53">
        <f t="shared" si="31"/>
        <v>36.162808728822235</v>
      </c>
      <c r="V88" s="53">
        <f t="shared" si="32"/>
        <v>13763922.890110612</v>
      </c>
      <c r="W88" s="53">
        <f t="shared" si="33"/>
        <v>380609.89657422778</v>
      </c>
      <c r="BI88" s="59"/>
      <c r="BJ88" s="59"/>
      <c r="BM88" s="59"/>
      <c r="BN88" s="59"/>
      <c r="BO88" s="59"/>
      <c r="BV88" s="59"/>
    </row>
    <row r="89" spans="1:74">
      <c r="A89" s="49" t="s">
        <v>66</v>
      </c>
      <c r="B89" s="49" t="s">
        <v>132</v>
      </c>
      <c r="C89" s="49">
        <v>187.4</v>
      </c>
      <c r="D89" s="49">
        <f t="shared" si="17"/>
        <v>18.999999999999993</v>
      </c>
      <c r="E89" s="49">
        <v>35.6</v>
      </c>
      <c r="F89" s="49">
        <v>330.5</v>
      </c>
      <c r="G89" s="49">
        <v>57.1</v>
      </c>
      <c r="H89" s="49">
        <f t="shared" si="18"/>
        <v>7220.6994362604155</v>
      </c>
      <c r="I89" s="49">
        <f t="shared" si="19"/>
        <v>20348.366666666643</v>
      </c>
      <c r="J89" s="49">
        <f t="shared" si="20"/>
        <v>5127415.8612916665</v>
      </c>
      <c r="K89" s="53">
        <f t="shared" si="21"/>
        <v>2148.8844499999996</v>
      </c>
      <c r="L89" s="53">
        <f t="shared" si="22"/>
        <v>676.39999999999975</v>
      </c>
      <c r="M89" s="53">
        <f t="shared" si="23"/>
        <v>18871.55</v>
      </c>
      <c r="N89" s="53">
        <f t="shared" si="24"/>
        <v>3.1749999999999998</v>
      </c>
      <c r="O89" s="53">
        <f t="shared" si="25"/>
        <v>12.674999999999997</v>
      </c>
      <c r="P89" s="53">
        <f t="shared" si="26"/>
        <v>41.224999999999994</v>
      </c>
      <c r="Q89" s="53">
        <f t="shared" si="27"/>
        <v>482140.74882359186</v>
      </c>
      <c r="R89" s="53">
        <f t="shared" si="28"/>
        <v>39826.982058932947</v>
      </c>
      <c r="S89" s="53">
        <f t="shared" si="29"/>
        <v>15270546.215993058</v>
      </c>
      <c r="T89" s="53">
        <f t="shared" si="30"/>
        <v>41.224999999999994</v>
      </c>
      <c r="U89" s="53">
        <f t="shared" si="31"/>
        <v>36.566427637500354</v>
      </c>
      <c r="V89" s="53">
        <f t="shared" si="32"/>
        <v>15792513.946875583</v>
      </c>
      <c r="W89" s="53">
        <f t="shared" si="33"/>
        <v>431885.61112488114</v>
      </c>
    </row>
    <row r="90" spans="1:74">
      <c r="A90" s="49" t="s">
        <v>66</v>
      </c>
      <c r="B90" s="49" t="s">
        <v>133</v>
      </c>
      <c r="C90" s="49">
        <v>207.6</v>
      </c>
      <c r="D90" s="49">
        <f t="shared" si="17"/>
        <v>13.399999999999991</v>
      </c>
      <c r="E90" s="49">
        <v>38.9</v>
      </c>
      <c r="F90" s="49">
        <v>333.8</v>
      </c>
      <c r="G90" s="49">
        <v>62.7</v>
      </c>
      <c r="H90" s="49">
        <f t="shared" si="18"/>
        <v>7220.6994362604155</v>
      </c>
      <c r="I90" s="49">
        <f t="shared" si="19"/>
        <v>7799.7871333333169</v>
      </c>
      <c r="J90" s="49">
        <f t="shared" si="20"/>
        <v>6856582.545450001</v>
      </c>
      <c r="K90" s="53">
        <f t="shared" si="21"/>
        <v>2148.8844499999996</v>
      </c>
      <c r="L90" s="53">
        <f t="shared" si="22"/>
        <v>521.25999999999965</v>
      </c>
      <c r="M90" s="53">
        <f t="shared" si="23"/>
        <v>20929.260000000002</v>
      </c>
      <c r="N90" s="53">
        <f t="shared" si="24"/>
        <v>3.1749999999999998</v>
      </c>
      <c r="O90" s="53">
        <f t="shared" si="25"/>
        <v>9.8749999999999964</v>
      </c>
      <c r="P90" s="53">
        <f t="shared" si="26"/>
        <v>41.224999999999994</v>
      </c>
      <c r="Q90" s="53">
        <f t="shared" si="27"/>
        <v>482140.74882359186</v>
      </c>
      <c r="R90" s="53">
        <f t="shared" si="28"/>
        <v>42562.052843539721</v>
      </c>
      <c r="S90" s="53">
        <f t="shared" si="29"/>
        <v>18105696.28583898</v>
      </c>
      <c r="T90" s="53">
        <f t="shared" si="30"/>
        <v>41.224999999999994</v>
      </c>
      <c r="U90" s="53">
        <f t="shared" si="31"/>
        <v>37.067837706758311</v>
      </c>
      <c r="V90" s="53">
        <f t="shared" si="32"/>
        <v>18630399.087506112</v>
      </c>
      <c r="W90" s="53">
        <f t="shared" si="33"/>
        <v>502602.80178439879</v>
      </c>
      <c r="BI90" s="59"/>
      <c r="BJ90" s="59"/>
      <c r="BM90" s="59"/>
      <c r="BN90" s="59"/>
      <c r="BO90" s="59"/>
      <c r="BV90" s="59"/>
    </row>
    <row r="91" spans="1:74">
      <c r="A91" s="49" t="s">
        <v>66</v>
      </c>
      <c r="B91" s="49" t="s">
        <v>134</v>
      </c>
      <c r="C91" s="49">
        <v>226.9</v>
      </c>
      <c r="D91" s="49">
        <f t="shared" si="17"/>
        <v>7.2999999999999972</v>
      </c>
      <c r="E91" s="49">
        <v>41.4</v>
      </c>
      <c r="F91" s="49">
        <v>336.3</v>
      </c>
      <c r="G91" s="49">
        <v>68.8</v>
      </c>
      <c r="H91" s="49">
        <f t="shared" si="18"/>
        <v>7220.6994362604155</v>
      </c>
      <c r="I91" s="49">
        <f t="shared" si="19"/>
        <v>1342.1086499999983</v>
      </c>
      <c r="J91" s="49">
        <f t="shared" si="20"/>
        <v>9126640.332799999</v>
      </c>
      <c r="K91" s="53">
        <f t="shared" si="21"/>
        <v>2148.8844499999996</v>
      </c>
      <c r="L91" s="53">
        <f t="shared" si="22"/>
        <v>302.21999999999986</v>
      </c>
      <c r="M91" s="53">
        <f t="shared" si="23"/>
        <v>23137.439999999999</v>
      </c>
      <c r="N91" s="53">
        <f t="shared" si="24"/>
        <v>3.1749999999999998</v>
      </c>
      <c r="O91" s="53">
        <f t="shared" si="25"/>
        <v>6.8249999999999984</v>
      </c>
      <c r="P91" s="53">
        <f t="shared" si="26"/>
        <v>41.224999999999994</v>
      </c>
      <c r="Q91" s="53">
        <f t="shared" si="27"/>
        <v>482140.74882359186</v>
      </c>
      <c r="R91" s="53">
        <f t="shared" si="28"/>
        <v>39363.204465374671</v>
      </c>
      <c r="S91" s="53">
        <f t="shared" si="29"/>
        <v>21562612.470440105</v>
      </c>
      <c r="T91" s="53">
        <f t="shared" si="30"/>
        <v>41.224999999999994</v>
      </c>
      <c r="U91" s="53">
        <f t="shared" si="31"/>
        <v>37.623332796826979</v>
      </c>
      <c r="V91" s="53">
        <f t="shared" si="32"/>
        <v>22084116.42372907</v>
      </c>
      <c r="W91" s="53">
        <f t="shared" si="33"/>
        <v>586979.27009782521</v>
      </c>
    </row>
    <row r="92" spans="1:74">
      <c r="A92" s="49" t="s">
        <v>66</v>
      </c>
      <c r="B92" s="49" t="s">
        <v>135</v>
      </c>
      <c r="C92" s="49">
        <v>250.2</v>
      </c>
      <c r="D92" s="49">
        <f t="shared" si="17"/>
        <v>0.89999999999999147</v>
      </c>
      <c r="E92" s="49">
        <v>45.2</v>
      </c>
      <c r="F92" s="49">
        <v>340.1</v>
      </c>
      <c r="G92" s="49">
        <v>75.2</v>
      </c>
      <c r="H92" s="49">
        <f t="shared" si="18"/>
        <v>7220.6994362604155</v>
      </c>
      <c r="I92" s="49">
        <f t="shared" si="19"/>
        <v>2.7458999999999216</v>
      </c>
      <c r="J92" s="49">
        <f t="shared" si="20"/>
        <v>12052549.051733337</v>
      </c>
      <c r="K92" s="53">
        <f t="shared" si="21"/>
        <v>2148.8844499999996</v>
      </c>
      <c r="L92" s="53">
        <f t="shared" si="22"/>
        <v>40.679999999999616</v>
      </c>
      <c r="M92" s="53">
        <f t="shared" si="23"/>
        <v>25575.520000000004</v>
      </c>
      <c r="N92" s="53">
        <f t="shared" si="24"/>
        <v>3.1749999999999998</v>
      </c>
      <c r="O92" s="53">
        <f t="shared" si="25"/>
        <v>3.6249999999999956</v>
      </c>
      <c r="P92" s="53">
        <f t="shared" si="26"/>
        <v>41.224999999999994</v>
      </c>
      <c r="Q92" s="53">
        <f t="shared" si="27"/>
        <v>482140.74882359186</v>
      </c>
      <c r="R92" s="53">
        <f t="shared" si="28"/>
        <v>8457.2915709925619</v>
      </c>
      <c r="S92" s="53">
        <f t="shared" si="29"/>
        <v>25798946.843609072</v>
      </c>
      <c r="T92" s="53">
        <f t="shared" si="30"/>
        <v>41.224999999999994</v>
      </c>
      <c r="U92" s="53">
        <f t="shared" si="31"/>
        <v>38.225022763391948</v>
      </c>
      <c r="V92" s="53">
        <f t="shared" si="32"/>
        <v>26289544.884003658</v>
      </c>
      <c r="W92" s="53">
        <f t="shared" si="33"/>
        <v>687757.46836653608</v>
      </c>
      <c r="BI92" s="59"/>
      <c r="BJ92" s="59"/>
      <c r="BM92" s="59"/>
      <c r="BN92" s="59"/>
      <c r="BO92" s="59"/>
      <c r="BV92" s="59"/>
    </row>
    <row r="93" spans="1:74">
      <c r="A93" s="49" t="s">
        <v>66</v>
      </c>
      <c r="B93" s="49" t="s">
        <v>136</v>
      </c>
      <c r="C93" s="49">
        <v>16.5</v>
      </c>
      <c r="D93" s="49">
        <f t="shared" si="17"/>
        <v>67.5</v>
      </c>
      <c r="E93" s="49">
        <v>5.8</v>
      </c>
      <c r="F93" s="49">
        <v>127</v>
      </c>
      <c r="G93" s="49">
        <v>8.6</v>
      </c>
      <c r="H93" s="49">
        <f t="shared" si="18"/>
        <v>7220.6994362604155</v>
      </c>
      <c r="I93" s="49">
        <f t="shared" si="19"/>
        <v>148647.65624999997</v>
      </c>
      <c r="J93" s="49">
        <f t="shared" si="20"/>
        <v>6731.5926666666655</v>
      </c>
      <c r="K93" s="53">
        <f t="shared" si="21"/>
        <v>2148.8844499999996</v>
      </c>
      <c r="L93" s="53">
        <f t="shared" si="22"/>
        <v>391.5</v>
      </c>
      <c r="M93" s="53">
        <f t="shared" si="23"/>
        <v>1092.2</v>
      </c>
      <c r="N93" s="53">
        <f t="shared" si="24"/>
        <v>3.1749999999999998</v>
      </c>
      <c r="O93" s="53">
        <f t="shared" si="25"/>
        <v>36.924999999999997</v>
      </c>
      <c r="P93" s="53">
        <f t="shared" si="26"/>
        <v>41.224999999999994</v>
      </c>
      <c r="Q93" s="53">
        <f t="shared" si="27"/>
        <v>482140.74882359186</v>
      </c>
      <c r="R93" s="53">
        <f t="shared" si="28"/>
        <v>288253.83738394291</v>
      </c>
      <c r="S93" s="53">
        <f t="shared" si="29"/>
        <v>593770.12280355848</v>
      </c>
      <c r="T93" s="53">
        <f t="shared" si="30"/>
        <v>41.224999999999994</v>
      </c>
      <c r="U93" s="53">
        <f t="shared" si="31"/>
        <v>18.25278711104707</v>
      </c>
      <c r="V93" s="53">
        <f t="shared" si="32"/>
        <v>1364164.7090110932</v>
      </c>
      <c r="W93" s="53">
        <f t="shared" si="33"/>
        <v>74737.337411088563</v>
      </c>
    </row>
    <row r="94" spans="1:74">
      <c r="A94" s="49" t="s">
        <v>66</v>
      </c>
      <c r="B94" s="49" t="s">
        <v>137</v>
      </c>
      <c r="C94" s="49">
        <v>19.5</v>
      </c>
      <c r="D94" s="49">
        <f t="shared" si="17"/>
        <v>65.399999999999991</v>
      </c>
      <c r="E94" s="49">
        <v>6.6</v>
      </c>
      <c r="F94" s="49">
        <v>127.8</v>
      </c>
      <c r="G94" s="49">
        <v>10.7</v>
      </c>
      <c r="H94" s="49">
        <f t="shared" si="18"/>
        <v>7220.6994362604155</v>
      </c>
      <c r="I94" s="49">
        <f t="shared" si="19"/>
        <v>153849.44519999993</v>
      </c>
      <c r="J94" s="49">
        <f t="shared" si="20"/>
        <v>13046.707949999995</v>
      </c>
      <c r="K94" s="53">
        <f t="shared" si="21"/>
        <v>2148.8844499999996</v>
      </c>
      <c r="L94" s="53">
        <f t="shared" si="22"/>
        <v>431.63999999999993</v>
      </c>
      <c r="M94" s="53">
        <f t="shared" si="23"/>
        <v>1367.4599999999998</v>
      </c>
      <c r="N94" s="53">
        <f t="shared" si="24"/>
        <v>3.1749999999999998</v>
      </c>
      <c r="O94" s="53">
        <f t="shared" si="25"/>
        <v>35.874999999999993</v>
      </c>
      <c r="P94" s="53">
        <f t="shared" si="26"/>
        <v>41.224999999999994</v>
      </c>
      <c r="Q94" s="53">
        <f t="shared" si="27"/>
        <v>482140.74882359186</v>
      </c>
      <c r="R94" s="53">
        <f t="shared" si="28"/>
        <v>291128.16380035243</v>
      </c>
      <c r="S94" s="53">
        <f t="shared" si="29"/>
        <v>748032.70723675494</v>
      </c>
      <c r="T94" s="53">
        <f t="shared" si="30"/>
        <v>41.224999999999994</v>
      </c>
      <c r="U94" s="53">
        <f t="shared" si="31"/>
        <v>19.929493802527514</v>
      </c>
      <c r="V94" s="53">
        <f t="shared" si="32"/>
        <v>1521301.6198606992</v>
      </c>
      <c r="W94" s="53">
        <f t="shared" si="33"/>
        <v>76334.182640793588</v>
      </c>
      <c r="BI94" s="59"/>
      <c r="BJ94" s="59"/>
      <c r="BM94" s="59"/>
      <c r="BN94" s="59"/>
      <c r="BO94" s="59"/>
      <c r="BV94" s="59"/>
    </row>
    <row r="95" spans="1:74">
      <c r="A95" s="49" t="s">
        <v>66</v>
      </c>
      <c r="B95" s="49" t="s">
        <v>138</v>
      </c>
      <c r="C95" s="49">
        <v>22.4</v>
      </c>
      <c r="D95" s="49">
        <f t="shared" si="17"/>
        <v>66.199999999999989</v>
      </c>
      <c r="E95" s="49">
        <v>6.9</v>
      </c>
      <c r="F95" s="49">
        <v>170.9</v>
      </c>
      <c r="G95" s="49">
        <v>9.9</v>
      </c>
      <c r="H95" s="49">
        <f t="shared" si="18"/>
        <v>7220.6994362604155</v>
      </c>
      <c r="I95" s="49">
        <f t="shared" si="19"/>
        <v>166817.57859999992</v>
      </c>
      <c r="J95" s="49">
        <f t="shared" si="20"/>
        <v>13818.674925000001</v>
      </c>
      <c r="K95" s="53">
        <f t="shared" si="21"/>
        <v>2148.8844499999996</v>
      </c>
      <c r="L95" s="53">
        <f t="shared" si="22"/>
        <v>456.78</v>
      </c>
      <c r="M95" s="53">
        <f t="shared" si="23"/>
        <v>1691.91</v>
      </c>
      <c r="N95" s="53">
        <f t="shared" si="24"/>
        <v>3.1749999999999998</v>
      </c>
      <c r="O95" s="53">
        <f t="shared" si="25"/>
        <v>36.274999999999991</v>
      </c>
      <c r="P95" s="53">
        <f t="shared" si="26"/>
        <v>41.224999999999994</v>
      </c>
      <c r="Q95" s="53">
        <f t="shared" si="27"/>
        <v>482140.74882359186</v>
      </c>
      <c r="R95" s="53">
        <f t="shared" si="28"/>
        <v>318681.75532977498</v>
      </c>
      <c r="S95" s="53">
        <f t="shared" si="29"/>
        <v>923190.91400567081</v>
      </c>
      <c r="T95" s="53">
        <f t="shared" si="30"/>
        <v>41.224999999999994</v>
      </c>
      <c r="U95" s="53">
        <f t="shared" si="31"/>
        <v>21.673014269421213</v>
      </c>
      <c r="V95" s="53">
        <f t="shared" si="32"/>
        <v>1724013.4181590378</v>
      </c>
      <c r="W95" s="53">
        <f t="shared" si="33"/>
        <v>79546.545613245631</v>
      </c>
    </row>
    <row r="96" spans="1:74">
      <c r="A96" s="49" t="s">
        <v>66</v>
      </c>
      <c r="B96" s="49" t="s">
        <v>139</v>
      </c>
      <c r="C96" s="49">
        <v>25.3</v>
      </c>
      <c r="D96" s="49">
        <f t="shared" si="17"/>
        <v>64.399999999999991</v>
      </c>
      <c r="E96" s="49">
        <v>7.4</v>
      </c>
      <c r="F96" s="49">
        <v>171.4</v>
      </c>
      <c r="G96" s="49">
        <v>11.7</v>
      </c>
      <c r="H96" s="49">
        <f t="shared" si="18"/>
        <v>7220.6994362604155</v>
      </c>
      <c r="I96" s="49">
        <f t="shared" si="19"/>
        <v>164705.49013333328</v>
      </c>
      <c r="J96" s="49">
        <f t="shared" si="20"/>
        <v>22876.372349999998</v>
      </c>
      <c r="K96" s="53">
        <f t="shared" si="21"/>
        <v>2148.8844499999996</v>
      </c>
      <c r="L96" s="53">
        <f t="shared" si="22"/>
        <v>476.55999999999995</v>
      </c>
      <c r="M96" s="53">
        <f t="shared" si="23"/>
        <v>2005.3799999999999</v>
      </c>
      <c r="N96" s="53">
        <f t="shared" si="24"/>
        <v>3.1749999999999998</v>
      </c>
      <c r="O96" s="53">
        <f t="shared" si="25"/>
        <v>35.374999999999993</v>
      </c>
      <c r="P96" s="53">
        <f t="shared" si="26"/>
        <v>41.224999999999994</v>
      </c>
      <c r="Q96" s="53">
        <f t="shared" si="27"/>
        <v>482140.74882359186</v>
      </c>
      <c r="R96" s="53">
        <f t="shared" si="28"/>
        <v>307890.88399617007</v>
      </c>
      <c r="S96" s="53">
        <f t="shared" si="29"/>
        <v>1100733.2919305896</v>
      </c>
      <c r="T96" s="53">
        <f t="shared" si="30"/>
        <v>41.224999999999994</v>
      </c>
      <c r="U96" s="53">
        <f t="shared" si="31"/>
        <v>22.966279498837405</v>
      </c>
      <c r="V96" s="53">
        <f t="shared" si="32"/>
        <v>1890764.9247503516</v>
      </c>
      <c r="W96" s="53">
        <f t="shared" si="33"/>
        <v>82327.872254888542</v>
      </c>
      <c r="BI96" s="59"/>
      <c r="BJ96" s="59"/>
      <c r="BM96" s="59"/>
      <c r="BN96" s="59"/>
      <c r="BO96" s="59"/>
      <c r="BV96" s="59"/>
    </row>
    <row r="97" spans="1:74">
      <c r="A97" s="49" t="s">
        <v>66</v>
      </c>
      <c r="B97" s="49" t="s">
        <v>140</v>
      </c>
      <c r="C97" s="49">
        <v>28.3</v>
      </c>
      <c r="D97" s="49">
        <f t="shared" si="17"/>
        <v>62.899999999999991</v>
      </c>
      <c r="E97" s="49">
        <v>7.9</v>
      </c>
      <c r="F97" s="49">
        <v>172</v>
      </c>
      <c r="G97" s="49">
        <v>13.2</v>
      </c>
      <c r="H97" s="49">
        <f t="shared" si="18"/>
        <v>7220.6994362604155</v>
      </c>
      <c r="I97" s="49">
        <f t="shared" si="19"/>
        <v>163831.64109166659</v>
      </c>
      <c r="J97" s="49">
        <f t="shared" si="20"/>
        <v>32966.207999999999</v>
      </c>
      <c r="K97" s="53">
        <f t="shared" si="21"/>
        <v>2148.8844499999996</v>
      </c>
      <c r="L97" s="53">
        <f t="shared" si="22"/>
        <v>496.90999999999997</v>
      </c>
      <c r="M97" s="53">
        <f t="shared" si="23"/>
        <v>2270.4</v>
      </c>
      <c r="N97" s="53">
        <f t="shared" si="24"/>
        <v>3.1749999999999998</v>
      </c>
      <c r="O97" s="53">
        <f t="shared" si="25"/>
        <v>34.624999999999993</v>
      </c>
      <c r="P97" s="53">
        <f t="shared" si="26"/>
        <v>41.224999999999994</v>
      </c>
      <c r="Q97" s="53">
        <f t="shared" si="27"/>
        <v>482140.74882359186</v>
      </c>
      <c r="R97" s="53">
        <f t="shared" si="28"/>
        <v>300490.91777771647</v>
      </c>
      <c r="S97" s="53">
        <f t="shared" si="29"/>
        <v>1253266.7745837751</v>
      </c>
      <c r="T97" s="53">
        <f t="shared" si="30"/>
        <v>41.224999999999994</v>
      </c>
      <c r="U97" s="53">
        <f t="shared" si="31"/>
        <v>23.926119699913414</v>
      </c>
      <c r="V97" s="53">
        <f t="shared" si="32"/>
        <v>2035898.4411850835</v>
      </c>
      <c r="W97" s="53">
        <f t="shared" si="33"/>
        <v>85091.041369004393</v>
      </c>
    </row>
    <row r="98" spans="1:74">
      <c r="A98" s="49" t="s">
        <v>66</v>
      </c>
      <c r="B98" s="49" t="s">
        <v>141</v>
      </c>
      <c r="C98" s="49">
        <v>32</v>
      </c>
      <c r="D98" s="49">
        <f t="shared" si="17"/>
        <v>62.599999999999994</v>
      </c>
      <c r="E98" s="49">
        <v>7.9</v>
      </c>
      <c r="F98" s="49">
        <v>203.2</v>
      </c>
      <c r="G98" s="49">
        <v>13.5</v>
      </c>
      <c r="H98" s="49">
        <f t="shared" si="18"/>
        <v>7220.6994362604155</v>
      </c>
      <c r="I98" s="49">
        <f t="shared" si="19"/>
        <v>161498.63086666662</v>
      </c>
      <c r="J98" s="49">
        <f t="shared" si="20"/>
        <v>41662.349999999991</v>
      </c>
      <c r="K98" s="53">
        <f t="shared" si="21"/>
        <v>2148.8844499999996</v>
      </c>
      <c r="L98" s="53">
        <f t="shared" si="22"/>
        <v>494.53999999999996</v>
      </c>
      <c r="M98" s="53">
        <f t="shared" si="23"/>
        <v>2743.2</v>
      </c>
      <c r="N98" s="53">
        <f t="shared" si="24"/>
        <v>3.1749999999999998</v>
      </c>
      <c r="O98" s="53">
        <f t="shared" si="25"/>
        <v>34.474999999999994</v>
      </c>
      <c r="P98" s="53">
        <f t="shared" si="26"/>
        <v>41.224999999999994</v>
      </c>
      <c r="Q98" s="53">
        <f t="shared" si="27"/>
        <v>482140.74882359186</v>
      </c>
      <c r="R98" s="53">
        <f t="shared" si="28"/>
        <v>295056.85495574574</v>
      </c>
      <c r="S98" s="53">
        <f t="shared" si="29"/>
        <v>1516084.7047624257</v>
      </c>
      <c r="T98" s="53">
        <f t="shared" si="30"/>
        <v>41.224999999999994</v>
      </c>
      <c r="U98" s="53">
        <f t="shared" si="31"/>
        <v>25.426015104644989</v>
      </c>
      <c r="V98" s="53">
        <f t="shared" si="32"/>
        <v>2293282.3085417636</v>
      </c>
      <c r="W98" s="53">
        <f t="shared" si="33"/>
        <v>90194.326523577489</v>
      </c>
      <c r="BI98" s="59"/>
      <c r="BJ98" s="59"/>
      <c r="BM98" s="59"/>
      <c r="BN98" s="59"/>
      <c r="BO98" s="59"/>
      <c r="BV98" s="59"/>
    </row>
    <row r="99" spans="1:74">
      <c r="A99" s="49" t="s">
        <v>66</v>
      </c>
      <c r="B99" s="49" t="s">
        <v>142</v>
      </c>
      <c r="C99" s="49">
        <v>35.799999999999997</v>
      </c>
      <c r="D99" s="49">
        <f t="shared" si="17"/>
        <v>60.899999999999991</v>
      </c>
      <c r="E99" s="49">
        <v>8.6</v>
      </c>
      <c r="F99" s="49">
        <v>204</v>
      </c>
      <c r="G99" s="49">
        <v>15.2</v>
      </c>
      <c r="H99" s="49">
        <f t="shared" si="18"/>
        <v>7220.6994362604155</v>
      </c>
      <c r="I99" s="49">
        <f t="shared" si="19"/>
        <v>161871.01244999992</v>
      </c>
      <c r="J99" s="49">
        <f t="shared" si="20"/>
        <v>59700.73599999999</v>
      </c>
      <c r="K99" s="53">
        <f t="shared" si="21"/>
        <v>2148.8844499999996</v>
      </c>
      <c r="L99" s="53">
        <f t="shared" si="22"/>
        <v>523.7399999999999</v>
      </c>
      <c r="M99" s="53">
        <f t="shared" si="23"/>
        <v>3100.7999999999997</v>
      </c>
      <c r="N99" s="53">
        <f t="shared" si="24"/>
        <v>3.1749999999999998</v>
      </c>
      <c r="O99" s="53">
        <f t="shared" si="25"/>
        <v>33.624999999999993</v>
      </c>
      <c r="P99" s="53">
        <f t="shared" si="26"/>
        <v>41.224999999999994</v>
      </c>
      <c r="Q99" s="53">
        <f t="shared" si="27"/>
        <v>482140.74882359186</v>
      </c>
      <c r="R99" s="53">
        <f t="shared" si="28"/>
        <v>289061.70213251223</v>
      </c>
      <c r="S99" s="53">
        <f t="shared" si="29"/>
        <v>1726326.8797909482</v>
      </c>
      <c r="T99" s="53">
        <f t="shared" si="30"/>
        <v>41.224999999999994</v>
      </c>
      <c r="U99" s="53">
        <f t="shared" si="31"/>
        <v>26.373246406428684</v>
      </c>
      <c r="V99" s="53">
        <f t="shared" si="32"/>
        <v>2497529.3307470521</v>
      </c>
      <c r="W99" s="53">
        <f t="shared" si="33"/>
        <v>94699.351466198714</v>
      </c>
    </row>
    <row r="100" spans="1:74">
      <c r="A100" s="49" t="s">
        <v>66</v>
      </c>
      <c r="B100" s="49" t="s">
        <v>143</v>
      </c>
      <c r="C100" s="49">
        <v>39.6</v>
      </c>
      <c r="D100" s="49">
        <f t="shared" si="17"/>
        <v>59.3</v>
      </c>
      <c r="E100" s="49">
        <v>9.4</v>
      </c>
      <c r="F100" s="49">
        <v>204.7</v>
      </c>
      <c r="G100" s="49">
        <v>16.8</v>
      </c>
      <c r="H100" s="49">
        <f t="shared" si="18"/>
        <v>7220.6994362604155</v>
      </c>
      <c r="I100" s="49">
        <f t="shared" si="19"/>
        <v>163346.82131666667</v>
      </c>
      <c r="J100" s="49">
        <f t="shared" si="20"/>
        <v>80884.339199999988</v>
      </c>
      <c r="K100" s="53">
        <f t="shared" si="21"/>
        <v>2148.8844499999996</v>
      </c>
      <c r="L100" s="53">
        <f t="shared" si="22"/>
        <v>557.41999999999996</v>
      </c>
      <c r="M100" s="53">
        <f t="shared" si="23"/>
        <v>3438.96</v>
      </c>
      <c r="N100" s="53">
        <f t="shared" si="24"/>
        <v>3.1749999999999998</v>
      </c>
      <c r="O100" s="53">
        <f t="shared" si="25"/>
        <v>32.824999999999996</v>
      </c>
      <c r="P100" s="53">
        <f t="shared" si="26"/>
        <v>41.224999999999994</v>
      </c>
      <c r="Q100" s="53">
        <f t="shared" si="27"/>
        <v>482140.74882359186</v>
      </c>
      <c r="R100" s="53">
        <f t="shared" si="28"/>
        <v>285174.8350866558</v>
      </c>
      <c r="S100" s="53">
        <f t="shared" si="29"/>
        <v>1929265.6096628872</v>
      </c>
      <c r="T100" s="53">
        <f t="shared" si="30"/>
        <v>41.224999999999994</v>
      </c>
      <c r="U100" s="53">
        <f t="shared" si="31"/>
        <v>27.157683283873972</v>
      </c>
      <c r="V100" s="53">
        <f t="shared" si="32"/>
        <v>2696581.193573135</v>
      </c>
      <c r="W100" s="53">
        <f t="shared" si="33"/>
        <v>99293.491472976442</v>
      </c>
      <c r="BI100" s="59"/>
      <c r="BJ100" s="59"/>
      <c r="BM100" s="59"/>
      <c r="BN100" s="59"/>
      <c r="BO100" s="59"/>
      <c r="BV100" s="59"/>
    </row>
    <row r="101" spans="1:74">
      <c r="A101" s="49" t="s">
        <v>66</v>
      </c>
      <c r="B101" s="49" t="s">
        <v>144</v>
      </c>
      <c r="C101" s="49">
        <v>45.4</v>
      </c>
      <c r="D101" s="49">
        <f t="shared" si="17"/>
        <v>59.599999999999994</v>
      </c>
      <c r="E101" s="49">
        <v>9.6999999999999993</v>
      </c>
      <c r="F101" s="49">
        <v>254</v>
      </c>
      <c r="G101" s="49">
        <v>16.5</v>
      </c>
      <c r="H101" s="49">
        <f t="shared" si="18"/>
        <v>7220.6994362604155</v>
      </c>
      <c r="I101" s="49">
        <f t="shared" si="19"/>
        <v>171131.22826666661</v>
      </c>
      <c r="J101" s="49">
        <f t="shared" si="20"/>
        <v>95083.312499999985</v>
      </c>
      <c r="K101" s="53">
        <f t="shared" si="21"/>
        <v>2148.8844499999996</v>
      </c>
      <c r="L101" s="53">
        <f t="shared" si="22"/>
        <v>578.11999999999989</v>
      </c>
      <c r="M101" s="53">
        <f t="shared" si="23"/>
        <v>4191</v>
      </c>
      <c r="N101" s="53">
        <f t="shared" si="24"/>
        <v>3.1749999999999998</v>
      </c>
      <c r="O101" s="53">
        <f t="shared" si="25"/>
        <v>32.974999999999994</v>
      </c>
      <c r="P101" s="53">
        <f t="shared" si="26"/>
        <v>41.224999999999994</v>
      </c>
      <c r="Q101" s="53">
        <f t="shared" si="27"/>
        <v>482140.74882359186</v>
      </c>
      <c r="R101" s="53">
        <f t="shared" si="28"/>
        <v>300060.39943096461</v>
      </c>
      <c r="S101" s="53">
        <f t="shared" si="29"/>
        <v>2347673.0211648173</v>
      </c>
      <c r="T101" s="53">
        <f t="shared" si="30"/>
        <v>41.224999999999994</v>
      </c>
      <c r="U101" s="53">
        <f t="shared" si="31"/>
        <v>28.716401032200835</v>
      </c>
      <c r="V101" s="53">
        <f t="shared" si="32"/>
        <v>3129874.1694193739</v>
      </c>
      <c r="W101" s="53">
        <f t="shared" si="33"/>
        <v>108992.56372376616</v>
      </c>
    </row>
    <row r="102" spans="1:74">
      <c r="A102" s="49" t="s">
        <v>66</v>
      </c>
      <c r="B102" s="49" t="s">
        <v>145</v>
      </c>
      <c r="C102" s="49">
        <v>50.6</v>
      </c>
      <c r="D102" s="49">
        <f t="shared" si="17"/>
        <v>57.8</v>
      </c>
      <c r="E102" s="49">
        <v>10.7</v>
      </c>
      <c r="F102" s="49">
        <v>255</v>
      </c>
      <c r="G102" s="49">
        <v>18.3</v>
      </c>
      <c r="H102" s="49">
        <f t="shared" si="18"/>
        <v>7220.6994362604155</v>
      </c>
      <c r="I102" s="49">
        <f t="shared" si="19"/>
        <v>172181.32553333329</v>
      </c>
      <c r="J102" s="49">
        <f t="shared" si="20"/>
        <v>130230.34875000002</v>
      </c>
      <c r="K102" s="53">
        <f t="shared" si="21"/>
        <v>2148.8844499999996</v>
      </c>
      <c r="L102" s="53">
        <f t="shared" si="22"/>
        <v>618.45999999999992</v>
      </c>
      <c r="M102" s="53">
        <f t="shared" si="23"/>
        <v>4666.5</v>
      </c>
      <c r="N102" s="53">
        <f t="shared" si="24"/>
        <v>3.1749999999999998</v>
      </c>
      <c r="O102" s="53">
        <f t="shared" si="25"/>
        <v>32.074999999999996</v>
      </c>
      <c r="P102" s="53">
        <f t="shared" si="26"/>
        <v>41.224999999999994</v>
      </c>
      <c r="Q102" s="53">
        <f t="shared" si="27"/>
        <v>482140.74882359186</v>
      </c>
      <c r="R102" s="53">
        <f t="shared" si="28"/>
        <v>293983.27477935364</v>
      </c>
      <c r="S102" s="53">
        <f t="shared" si="29"/>
        <v>2638393.0486985492</v>
      </c>
      <c r="T102" s="53">
        <f t="shared" si="30"/>
        <v>41.224999999999994</v>
      </c>
      <c r="U102" s="53">
        <f t="shared" si="31"/>
        <v>29.464737472244252</v>
      </c>
      <c r="V102" s="53">
        <f t="shared" si="32"/>
        <v>3414517.0723014949</v>
      </c>
      <c r="W102" s="53">
        <f t="shared" si="33"/>
        <v>115884.86323755526</v>
      </c>
      <c r="BI102" s="59"/>
      <c r="BJ102" s="59"/>
      <c r="BM102" s="59"/>
      <c r="BN102" s="59"/>
      <c r="BO102" s="59"/>
      <c r="BV102" s="59"/>
    </row>
    <row r="103" spans="1:74">
      <c r="A103" s="49" t="s">
        <v>66</v>
      </c>
      <c r="B103" s="49" t="s">
        <v>146</v>
      </c>
      <c r="C103" s="49">
        <v>55.2</v>
      </c>
      <c r="D103" s="49">
        <f t="shared" si="17"/>
        <v>55.999999999999993</v>
      </c>
      <c r="E103" s="49">
        <v>11.4</v>
      </c>
      <c r="F103" s="49">
        <v>255.8</v>
      </c>
      <c r="G103" s="49">
        <v>20.100000000000001</v>
      </c>
      <c r="H103" s="49">
        <f t="shared" si="18"/>
        <v>7220.6994362604155</v>
      </c>
      <c r="I103" s="49">
        <f t="shared" si="19"/>
        <v>166835.1999999999</v>
      </c>
      <c r="J103" s="49">
        <f t="shared" si="20"/>
        <v>173104.14465000003</v>
      </c>
      <c r="K103" s="53">
        <f t="shared" si="21"/>
        <v>2148.8844499999996</v>
      </c>
      <c r="L103" s="53">
        <f t="shared" si="22"/>
        <v>638.4</v>
      </c>
      <c r="M103" s="53">
        <f t="shared" si="23"/>
        <v>5141.5800000000008</v>
      </c>
      <c r="N103" s="53">
        <f t="shared" si="24"/>
        <v>3.1749999999999998</v>
      </c>
      <c r="O103" s="53">
        <f t="shared" si="25"/>
        <v>31.174999999999997</v>
      </c>
      <c r="P103" s="53">
        <f t="shared" si="26"/>
        <v>41.224999999999994</v>
      </c>
      <c r="Q103" s="53">
        <f t="shared" si="27"/>
        <v>482140.74882359186</v>
      </c>
      <c r="R103" s="53">
        <f t="shared" si="28"/>
        <v>276954.9426384957</v>
      </c>
      <c r="S103" s="53">
        <f t="shared" si="29"/>
        <v>2936614.0931770466</v>
      </c>
      <c r="T103" s="53">
        <f t="shared" si="30"/>
        <v>41.224999999999994</v>
      </c>
      <c r="U103" s="53">
        <f t="shared" si="31"/>
        <v>30.103486461891777</v>
      </c>
      <c r="V103" s="53">
        <f t="shared" si="32"/>
        <v>3695709.7846391341</v>
      </c>
      <c r="W103" s="53">
        <f t="shared" si="33"/>
        <v>122766.83597155965</v>
      </c>
    </row>
    <row r="104" spans="1:74">
      <c r="A104" s="49" t="s">
        <v>66</v>
      </c>
      <c r="B104" s="49" t="s">
        <v>147</v>
      </c>
      <c r="C104" s="49">
        <v>60.8</v>
      </c>
      <c r="D104" s="49">
        <f t="shared" si="17"/>
        <v>54.3</v>
      </c>
      <c r="E104" s="49">
        <v>13</v>
      </c>
      <c r="F104" s="49">
        <v>257.3</v>
      </c>
      <c r="G104" s="49">
        <v>21.8</v>
      </c>
      <c r="H104" s="49">
        <f t="shared" si="18"/>
        <v>7220.6994362604155</v>
      </c>
      <c r="I104" s="49">
        <f t="shared" si="19"/>
        <v>173444.92424999998</v>
      </c>
      <c r="J104" s="49">
        <f t="shared" si="20"/>
        <v>222140.64113333332</v>
      </c>
      <c r="K104" s="53">
        <f t="shared" si="21"/>
        <v>2148.8844499999996</v>
      </c>
      <c r="L104" s="53">
        <f t="shared" si="22"/>
        <v>705.9</v>
      </c>
      <c r="M104" s="53">
        <f t="shared" si="23"/>
        <v>5609.14</v>
      </c>
      <c r="N104" s="53">
        <f t="shared" si="24"/>
        <v>3.1749999999999998</v>
      </c>
      <c r="O104" s="53">
        <f t="shared" si="25"/>
        <v>30.324999999999999</v>
      </c>
      <c r="P104" s="53">
        <f t="shared" si="26"/>
        <v>41.225000000000001</v>
      </c>
      <c r="Q104" s="53">
        <f t="shared" si="27"/>
        <v>482140.74882359186</v>
      </c>
      <c r="R104" s="53">
        <f t="shared" si="28"/>
        <v>279957.17949568096</v>
      </c>
      <c r="S104" s="53">
        <f t="shared" si="29"/>
        <v>3236955.9688499123</v>
      </c>
      <c r="T104" s="53">
        <f t="shared" si="30"/>
        <v>41.225000000000001</v>
      </c>
      <c r="U104" s="53">
        <f t="shared" si="31"/>
        <v>30.655510178703214</v>
      </c>
      <c r="V104" s="53">
        <f t="shared" si="32"/>
        <v>3999053.8971691849</v>
      </c>
      <c r="W104" s="53">
        <f t="shared" si="33"/>
        <v>130451.38945191589</v>
      </c>
      <c r="BI104" s="59"/>
      <c r="BJ104" s="59"/>
      <c r="BM104" s="59"/>
      <c r="BN104" s="59"/>
      <c r="BO104" s="59"/>
      <c r="BV104" s="59"/>
    </row>
    <row r="105" spans="1:74">
      <c r="A105" s="49" t="s">
        <v>66</v>
      </c>
      <c r="B105" s="49" t="s">
        <v>148</v>
      </c>
      <c r="C105" s="49">
        <v>66.900000000000006</v>
      </c>
      <c r="D105" s="49">
        <f t="shared" si="17"/>
        <v>58.099999999999994</v>
      </c>
      <c r="E105" s="49">
        <v>11.2</v>
      </c>
      <c r="F105" s="49">
        <v>368.8</v>
      </c>
      <c r="G105" s="49">
        <v>18</v>
      </c>
      <c r="H105" s="49">
        <f t="shared" si="18"/>
        <v>7220.6994362604155</v>
      </c>
      <c r="I105" s="49">
        <f t="shared" si="19"/>
        <v>183048.07826666659</v>
      </c>
      <c r="J105" s="49">
        <f t="shared" si="20"/>
        <v>179236.80000000002</v>
      </c>
      <c r="K105" s="53">
        <f t="shared" si="21"/>
        <v>2148.8844499999996</v>
      </c>
      <c r="L105" s="53">
        <f t="shared" si="22"/>
        <v>650.71999999999991</v>
      </c>
      <c r="M105" s="53">
        <f t="shared" si="23"/>
        <v>6638.4000000000005</v>
      </c>
      <c r="N105" s="53">
        <f t="shared" si="24"/>
        <v>3.1749999999999998</v>
      </c>
      <c r="O105" s="53">
        <f t="shared" si="25"/>
        <v>32.224999999999994</v>
      </c>
      <c r="P105" s="53">
        <f t="shared" si="26"/>
        <v>41.224999999999994</v>
      </c>
      <c r="Q105" s="53">
        <f t="shared" si="27"/>
        <v>482140.74882359186</v>
      </c>
      <c r="R105" s="53">
        <f t="shared" si="28"/>
        <v>313957.67746925674</v>
      </c>
      <c r="S105" s="53">
        <f t="shared" si="29"/>
        <v>3747261.5010261326</v>
      </c>
      <c r="T105" s="53">
        <f t="shared" si="30"/>
        <v>41.224999999999994</v>
      </c>
      <c r="U105" s="53">
        <f t="shared" si="31"/>
        <v>31.941095358219496</v>
      </c>
      <c r="V105" s="53">
        <f t="shared" si="32"/>
        <v>4543359.9273189809</v>
      </c>
      <c r="W105" s="53">
        <f t="shared" si="33"/>
        <v>142241.83223415425</v>
      </c>
    </row>
    <row r="106" spans="1:74">
      <c r="A106" s="49" t="s">
        <v>66</v>
      </c>
      <c r="B106" s="49" t="s">
        <v>149</v>
      </c>
      <c r="C106" s="49">
        <v>73.900000000000006</v>
      </c>
      <c r="D106" s="49">
        <f t="shared" si="17"/>
        <v>56.3</v>
      </c>
      <c r="E106" s="49">
        <v>12.4</v>
      </c>
      <c r="F106" s="49">
        <v>370.1</v>
      </c>
      <c r="G106" s="49">
        <v>19.8</v>
      </c>
      <c r="H106" s="49">
        <f t="shared" si="18"/>
        <v>7220.6994362604155</v>
      </c>
      <c r="I106" s="49">
        <f t="shared" si="19"/>
        <v>184401.99856666662</v>
      </c>
      <c r="J106" s="49">
        <f t="shared" si="20"/>
        <v>239405.10660000003</v>
      </c>
      <c r="K106" s="53">
        <f t="shared" si="21"/>
        <v>2148.8844499999996</v>
      </c>
      <c r="L106" s="53">
        <f t="shared" si="22"/>
        <v>698.12</v>
      </c>
      <c r="M106" s="53">
        <f t="shared" si="23"/>
        <v>7327.9800000000005</v>
      </c>
      <c r="N106" s="53">
        <f t="shared" si="24"/>
        <v>3.1749999999999998</v>
      </c>
      <c r="O106" s="53">
        <f t="shared" si="25"/>
        <v>31.324999999999999</v>
      </c>
      <c r="P106" s="53">
        <f t="shared" si="26"/>
        <v>41.225000000000001</v>
      </c>
      <c r="Q106" s="53">
        <f t="shared" si="27"/>
        <v>482140.74882359186</v>
      </c>
      <c r="R106" s="53">
        <f t="shared" si="28"/>
        <v>307589.41430167475</v>
      </c>
      <c r="S106" s="53">
        <f t="shared" si="29"/>
        <v>4178067.0806638557</v>
      </c>
      <c r="T106" s="53">
        <f t="shared" si="30"/>
        <v>41.225000000000001</v>
      </c>
      <c r="U106" s="53">
        <f t="shared" si="31"/>
        <v>32.509857312730347</v>
      </c>
      <c r="V106" s="53">
        <f t="shared" si="32"/>
        <v>4967797.2437891224</v>
      </c>
      <c r="W106" s="53">
        <f t="shared" si="33"/>
        <v>152808.95255863862</v>
      </c>
      <c r="BI106" s="59"/>
      <c r="BJ106" s="59"/>
      <c r="BM106" s="59"/>
      <c r="BN106" s="59"/>
      <c r="BO106" s="59"/>
      <c r="BV106" s="59"/>
    </row>
    <row r="107" spans="1:74">
      <c r="A107" s="49" t="s">
        <v>66</v>
      </c>
      <c r="B107" s="49" t="s">
        <v>150</v>
      </c>
      <c r="C107" s="49">
        <v>81</v>
      </c>
      <c r="D107" s="49">
        <f t="shared" si="17"/>
        <v>54.3</v>
      </c>
      <c r="E107" s="49">
        <v>13.5</v>
      </c>
      <c r="F107" s="49">
        <v>371.1</v>
      </c>
      <c r="G107" s="49">
        <v>21.8</v>
      </c>
      <c r="H107" s="49">
        <f t="shared" si="18"/>
        <v>7220.6994362604155</v>
      </c>
      <c r="I107" s="49">
        <f t="shared" si="19"/>
        <v>180115.88287499998</v>
      </c>
      <c r="J107" s="49">
        <f t="shared" si="20"/>
        <v>320390.17460000003</v>
      </c>
      <c r="K107" s="53">
        <f t="shared" si="21"/>
        <v>2148.8844499999996</v>
      </c>
      <c r="L107" s="53">
        <f t="shared" si="22"/>
        <v>733.05</v>
      </c>
      <c r="M107" s="53">
        <f t="shared" si="23"/>
        <v>8089.9800000000005</v>
      </c>
      <c r="N107" s="53">
        <f t="shared" si="24"/>
        <v>3.1749999999999998</v>
      </c>
      <c r="O107" s="53">
        <f t="shared" si="25"/>
        <v>30.324999999999999</v>
      </c>
      <c r="P107" s="53">
        <f t="shared" si="26"/>
        <v>41.225000000000001</v>
      </c>
      <c r="Q107" s="53">
        <f t="shared" si="27"/>
        <v>482140.74882359186</v>
      </c>
      <c r="R107" s="53">
        <f t="shared" si="28"/>
        <v>290724.76332243788</v>
      </c>
      <c r="S107" s="53">
        <f t="shared" si="29"/>
        <v>4668613.9138756413</v>
      </c>
      <c r="T107" s="53">
        <f t="shared" si="30"/>
        <v>41.225000000000001</v>
      </c>
      <c r="U107" s="53">
        <f t="shared" si="31"/>
        <v>33.044540816552761</v>
      </c>
      <c r="V107" s="53">
        <f t="shared" si="32"/>
        <v>5441479.4260216709</v>
      </c>
      <c r="W107" s="53">
        <f t="shared" si="33"/>
        <v>164671.05584036169</v>
      </c>
    </row>
    <row r="108" spans="1:74">
      <c r="A108" s="49" t="s">
        <v>66</v>
      </c>
      <c r="B108" s="49" t="s">
        <v>151</v>
      </c>
      <c r="C108" s="49">
        <v>89.6</v>
      </c>
      <c r="D108" s="49">
        <f t="shared" si="17"/>
        <v>52.199999999999996</v>
      </c>
      <c r="E108" s="49">
        <v>15</v>
      </c>
      <c r="F108" s="49">
        <v>372.6</v>
      </c>
      <c r="G108" s="49">
        <v>23.9</v>
      </c>
      <c r="H108" s="49">
        <f t="shared" si="18"/>
        <v>7220.6994362604155</v>
      </c>
      <c r="I108" s="49">
        <f t="shared" si="19"/>
        <v>177795.81</v>
      </c>
      <c r="J108" s="49">
        <f t="shared" si="20"/>
        <v>423892.08494999993</v>
      </c>
      <c r="K108" s="53">
        <f t="shared" si="21"/>
        <v>2148.8844499999996</v>
      </c>
      <c r="L108" s="53">
        <f t="shared" si="22"/>
        <v>782.99999999999989</v>
      </c>
      <c r="M108" s="53">
        <f t="shared" si="23"/>
        <v>8905.14</v>
      </c>
      <c r="N108" s="53">
        <f t="shared" si="24"/>
        <v>3.1749999999999998</v>
      </c>
      <c r="O108" s="53">
        <f t="shared" si="25"/>
        <v>29.274999999999999</v>
      </c>
      <c r="P108" s="53">
        <f t="shared" si="26"/>
        <v>41.224999999999994</v>
      </c>
      <c r="Q108" s="53">
        <f t="shared" si="27"/>
        <v>482140.74882359186</v>
      </c>
      <c r="R108" s="53">
        <f t="shared" si="28"/>
        <v>276606.79168110574</v>
      </c>
      <c r="S108" s="53">
        <f t="shared" si="29"/>
        <v>5210250.1661285749</v>
      </c>
      <c r="T108" s="53">
        <f t="shared" si="30"/>
        <v>41.224999999999994</v>
      </c>
      <c r="U108" s="53">
        <f t="shared" si="31"/>
        <v>33.526958679953552</v>
      </c>
      <c r="V108" s="53">
        <f t="shared" si="32"/>
        <v>5968997.7066332726</v>
      </c>
      <c r="W108" s="53">
        <f t="shared" si="33"/>
        <v>178035.76410294135</v>
      </c>
      <c r="BI108" s="59"/>
      <c r="BJ108" s="59"/>
      <c r="BM108" s="59"/>
      <c r="BN108" s="59"/>
      <c r="BO108" s="59"/>
      <c r="BV108" s="59"/>
    </row>
    <row r="109" spans="1:74">
      <c r="A109" s="49" t="s">
        <v>66</v>
      </c>
      <c r="B109" s="49" t="s">
        <v>152</v>
      </c>
      <c r="C109" s="49">
        <v>98.3</v>
      </c>
      <c r="D109" s="49">
        <f t="shared" si="17"/>
        <v>49.899999999999991</v>
      </c>
      <c r="E109" s="49">
        <v>16.5</v>
      </c>
      <c r="F109" s="49">
        <v>374.1</v>
      </c>
      <c r="G109" s="49">
        <v>26.2</v>
      </c>
      <c r="H109" s="49">
        <f t="shared" si="18"/>
        <v>7220.6994362604155</v>
      </c>
      <c r="I109" s="49">
        <f t="shared" si="19"/>
        <v>170845.81112499992</v>
      </c>
      <c r="J109" s="49">
        <f t="shared" si="20"/>
        <v>560673.89540000004</v>
      </c>
      <c r="K109" s="53">
        <f t="shared" si="21"/>
        <v>2148.8844499999996</v>
      </c>
      <c r="L109" s="53">
        <f t="shared" si="22"/>
        <v>823.34999999999991</v>
      </c>
      <c r="M109" s="53">
        <f t="shared" si="23"/>
        <v>9801.42</v>
      </c>
      <c r="N109" s="53">
        <f t="shared" si="24"/>
        <v>3.1749999999999998</v>
      </c>
      <c r="O109" s="53">
        <f t="shared" si="25"/>
        <v>28.124999999999996</v>
      </c>
      <c r="P109" s="53">
        <f t="shared" si="26"/>
        <v>41.224999999999994</v>
      </c>
      <c r="Q109" s="53">
        <f t="shared" si="27"/>
        <v>482140.74882359186</v>
      </c>
      <c r="R109" s="53">
        <f t="shared" si="28"/>
        <v>254564.39653413766</v>
      </c>
      <c r="S109" s="53">
        <f t="shared" si="29"/>
        <v>5828766.909549728</v>
      </c>
      <c r="T109" s="53">
        <f t="shared" si="30"/>
        <v>41.224999999999994</v>
      </c>
      <c r="U109" s="53">
        <f t="shared" si="31"/>
        <v>33.979545014132576</v>
      </c>
      <c r="V109" s="53">
        <f t="shared" si="32"/>
        <v>6565472.0549074579</v>
      </c>
      <c r="W109" s="53">
        <f t="shared" si="33"/>
        <v>193218.36275844142</v>
      </c>
    </row>
    <row r="110" spans="1:74">
      <c r="A110" s="49" t="s">
        <v>66</v>
      </c>
      <c r="B110" s="49" t="s">
        <v>153</v>
      </c>
      <c r="C110" s="49">
        <v>107.9</v>
      </c>
      <c r="D110" s="49">
        <f t="shared" si="17"/>
        <v>48.399999999999991</v>
      </c>
      <c r="E110" s="49">
        <v>17.3</v>
      </c>
      <c r="F110" s="49">
        <v>393.7</v>
      </c>
      <c r="G110" s="49">
        <v>27.7</v>
      </c>
      <c r="H110" s="49">
        <f t="shared" si="18"/>
        <v>7220.6994362604155</v>
      </c>
      <c r="I110" s="49">
        <f t="shared" si="19"/>
        <v>163456.02826666657</v>
      </c>
      <c r="J110" s="49">
        <f t="shared" si="20"/>
        <v>697306.11850833322</v>
      </c>
      <c r="K110" s="53">
        <f t="shared" si="21"/>
        <v>2148.8844499999996</v>
      </c>
      <c r="L110" s="53">
        <f t="shared" si="22"/>
        <v>837.31999999999994</v>
      </c>
      <c r="M110" s="53">
        <f t="shared" si="23"/>
        <v>10905.49</v>
      </c>
      <c r="N110" s="53">
        <f t="shared" si="24"/>
        <v>3.1749999999999998</v>
      </c>
      <c r="O110" s="53">
        <f t="shared" si="25"/>
        <v>27.374999999999996</v>
      </c>
      <c r="P110" s="53">
        <f t="shared" si="26"/>
        <v>41.224999999999994</v>
      </c>
      <c r="Q110" s="53">
        <f t="shared" si="27"/>
        <v>482140.74882359186</v>
      </c>
      <c r="R110" s="53">
        <f t="shared" si="28"/>
        <v>236401.1919119785</v>
      </c>
      <c r="S110" s="53">
        <f t="shared" si="29"/>
        <v>6558817.5816309955</v>
      </c>
      <c r="T110" s="53">
        <f t="shared" si="30"/>
        <v>41.224999999999994</v>
      </c>
      <c r="U110" s="53">
        <f t="shared" si="31"/>
        <v>34.504298241223552</v>
      </c>
      <c r="V110" s="53">
        <f t="shared" si="32"/>
        <v>7277359.5223665657</v>
      </c>
      <c r="W110" s="53">
        <f t="shared" si="33"/>
        <v>210911.68037934581</v>
      </c>
      <c r="BI110" s="59"/>
      <c r="BJ110" s="59"/>
      <c r="BM110" s="59"/>
      <c r="BN110" s="59"/>
      <c r="BO110" s="59"/>
      <c r="BV110" s="59"/>
    </row>
    <row r="111" spans="1:74">
      <c r="A111" s="49" t="s">
        <v>66</v>
      </c>
      <c r="B111" s="49" t="s">
        <v>154</v>
      </c>
      <c r="C111" s="49">
        <v>118.5</v>
      </c>
      <c r="D111" s="49">
        <f t="shared" si="17"/>
        <v>45.899999999999991</v>
      </c>
      <c r="E111" s="49">
        <v>19</v>
      </c>
      <c r="F111" s="49">
        <v>395.5</v>
      </c>
      <c r="G111" s="49">
        <v>30.2</v>
      </c>
      <c r="H111" s="49">
        <f t="shared" si="18"/>
        <v>7220.6994362604155</v>
      </c>
      <c r="I111" s="49">
        <f t="shared" si="19"/>
        <v>153112.41674999989</v>
      </c>
      <c r="J111" s="49">
        <f t="shared" si="20"/>
        <v>907791.41366666637</v>
      </c>
      <c r="K111" s="53">
        <f t="shared" si="21"/>
        <v>2148.8844499999996</v>
      </c>
      <c r="L111" s="53">
        <f t="shared" si="22"/>
        <v>872.0999999999998</v>
      </c>
      <c r="M111" s="53">
        <f t="shared" si="23"/>
        <v>11944.1</v>
      </c>
      <c r="N111" s="53">
        <f t="shared" si="24"/>
        <v>3.1749999999999998</v>
      </c>
      <c r="O111" s="53">
        <f t="shared" si="25"/>
        <v>26.124999999999996</v>
      </c>
      <c r="P111" s="53">
        <f t="shared" si="26"/>
        <v>41.224999999999994</v>
      </c>
      <c r="Q111" s="53">
        <f t="shared" si="27"/>
        <v>482140.74882359186</v>
      </c>
      <c r="R111" s="53">
        <f t="shared" si="28"/>
        <v>210100.44311191502</v>
      </c>
      <c r="S111" s="53">
        <f t="shared" si="29"/>
        <v>7327537.7127035176</v>
      </c>
      <c r="T111" s="53">
        <f t="shared" si="30"/>
        <v>41.224999999999994</v>
      </c>
      <c r="U111" s="53">
        <f t="shared" si="31"/>
        <v>34.881316231312681</v>
      </c>
      <c r="V111" s="53">
        <f t="shared" si="32"/>
        <v>8019778.9046390243</v>
      </c>
      <c r="W111" s="53">
        <f t="shared" si="33"/>
        <v>229916.17780293888</v>
      </c>
    </row>
    <row r="112" spans="1:74">
      <c r="A112" s="49" t="s">
        <v>66</v>
      </c>
      <c r="B112" s="49" t="s">
        <v>155</v>
      </c>
      <c r="C112" s="49">
        <v>131.19999999999999</v>
      </c>
      <c r="D112" s="49">
        <f t="shared" si="17"/>
        <v>42.8</v>
      </c>
      <c r="E112" s="49">
        <v>21.1</v>
      </c>
      <c r="F112" s="49">
        <v>397.5</v>
      </c>
      <c r="G112" s="49">
        <v>33.299999999999997</v>
      </c>
      <c r="H112" s="49">
        <f t="shared" si="18"/>
        <v>7220.6994362604155</v>
      </c>
      <c r="I112" s="49">
        <f t="shared" si="19"/>
        <v>137858.17226666663</v>
      </c>
      <c r="J112" s="49">
        <f t="shared" si="20"/>
        <v>1223174.9756249997</v>
      </c>
      <c r="K112" s="53">
        <f t="shared" si="21"/>
        <v>2148.8844499999996</v>
      </c>
      <c r="L112" s="53">
        <f t="shared" si="22"/>
        <v>903.08</v>
      </c>
      <c r="M112" s="53">
        <f t="shared" si="23"/>
        <v>13236.749999999998</v>
      </c>
      <c r="N112" s="53">
        <f t="shared" si="24"/>
        <v>3.1749999999999998</v>
      </c>
      <c r="O112" s="53">
        <f t="shared" si="25"/>
        <v>24.574999999999999</v>
      </c>
      <c r="P112" s="53">
        <f t="shared" si="26"/>
        <v>41.224999999999994</v>
      </c>
      <c r="Q112" s="53">
        <f t="shared" si="27"/>
        <v>482140.74882359186</v>
      </c>
      <c r="R112" s="53">
        <f t="shared" si="28"/>
        <v>176409.63276423322</v>
      </c>
      <c r="S112" s="53">
        <f t="shared" si="29"/>
        <v>8337698.1982852276</v>
      </c>
      <c r="T112" s="53">
        <f t="shared" si="30"/>
        <v>41.224999999999994</v>
      </c>
      <c r="U112" s="53">
        <f t="shared" si="31"/>
        <v>35.282153152285744</v>
      </c>
      <c r="V112" s="53">
        <f t="shared" si="32"/>
        <v>8996248.5798730534</v>
      </c>
      <c r="W112" s="53">
        <f t="shared" si="33"/>
        <v>254980.14650759017</v>
      </c>
      <c r="BI112" s="59"/>
      <c r="BJ112" s="59"/>
      <c r="BM112" s="59"/>
      <c r="BN112" s="59"/>
      <c r="BO112" s="59"/>
      <c r="BV112" s="59"/>
    </row>
    <row r="113" spans="1:74">
      <c r="A113" s="49" t="s">
        <v>66</v>
      </c>
      <c r="B113" s="49" t="s">
        <v>156</v>
      </c>
      <c r="C113" s="49">
        <v>143.80000000000001</v>
      </c>
      <c r="D113" s="49">
        <f t="shared" si="17"/>
        <v>39.499999999999993</v>
      </c>
      <c r="E113" s="49">
        <v>22.6</v>
      </c>
      <c r="F113" s="49">
        <v>399</v>
      </c>
      <c r="G113" s="49">
        <v>36.6</v>
      </c>
      <c r="H113" s="49">
        <f t="shared" si="18"/>
        <v>7220.6994362604155</v>
      </c>
      <c r="I113" s="49">
        <f t="shared" si="19"/>
        <v>116069.59791666661</v>
      </c>
      <c r="J113" s="49">
        <f t="shared" si="20"/>
        <v>1630177.5420000004</v>
      </c>
      <c r="K113" s="53">
        <f t="shared" si="21"/>
        <v>2148.8844499999996</v>
      </c>
      <c r="L113" s="53">
        <f t="shared" si="22"/>
        <v>892.69999999999993</v>
      </c>
      <c r="M113" s="53">
        <f t="shared" si="23"/>
        <v>14603.400000000001</v>
      </c>
      <c r="N113" s="53">
        <f t="shared" si="24"/>
        <v>3.1749999999999998</v>
      </c>
      <c r="O113" s="53">
        <f t="shared" si="25"/>
        <v>22.924999999999997</v>
      </c>
      <c r="P113" s="53">
        <f t="shared" si="26"/>
        <v>41.224999999999994</v>
      </c>
      <c r="Q113" s="53">
        <f t="shared" si="27"/>
        <v>482140.74882359186</v>
      </c>
      <c r="R113" s="53">
        <f t="shared" si="28"/>
        <v>137360.71507032952</v>
      </c>
      <c r="S113" s="53">
        <f t="shared" si="29"/>
        <v>9479251.4030154608</v>
      </c>
      <c r="T113" s="53">
        <f t="shared" si="30"/>
        <v>41.224999999999994</v>
      </c>
      <c r="U113" s="53">
        <f t="shared" si="31"/>
        <v>35.665263543417282</v>
      </c>
      <c r="V113" s="53">
        <f t="shared" si="32"/>
        <v>10098752.866909383</v>
      </c>
      <c r="W113" s="53">
        <f t="shared" si="33"/>
        <v>283153.74298624252</v>
      </c>
    </row>
    <row r="114" spans="1:74">
      <c r="A114" s="49" t="s">
        <v>66</v>
      </c>
      <c r="B114" s="49" t="s">
        <v>157</v>
      </c>
      <c r="C114" s="49">
        <v>157</v>
      </c>
      <c r="D114" s="49">
        <f t="shared" si="17"/>
        <v>36.499999999999993</v>
      </c>
      <c r="E114" s="49">
        <v>24.9</v>
      </c>
      <c r="F114" s="49">
        <v>401.3</v>
      </c>
      <c r="G114" s="49">
        <v>39.6</v>
      </c>
      <c r="H114" s="49">
        <f t="shared" si="18"/>
        <v>7220.6994362604155</v>
      </c>
      <c r="I114" s="49">
        <f t="shared" si="19"/>
        <v>100901.28437499993</v>
      </c>
      <c r="J114" s="49">
        <f t="shared" si="20"/>
        <v>2076698.6063999999</v>
      </c>
      <c r="K114" s="53">
        <f t="shared" si="21"/>
        <v>2148.8844499999996</v>
      </c>
      <c r="L114" s="53">
        <f t="shared" si="22"/>
        <v>908.8499999999998</v>
      </c>
      <c r="M114" s="53">
        <f t="shared" si="23"/>
        <v>15891.480000000001</v>
      </c>
      <c r="N114" s="53">
        <f t="shared" si="24"/>
        <v>3.1749999999999998</v>
      </c>
      <c r="O114" s="53">
        <f t="shared" si="25"/>
        <v>21.424999999999997</v>
      </c>
      <c r="P114" s="53">
        <f t="shared" si="26"/>
        <v>41.224999999999994</v>
      </c>
      <c r="Q114" s="53">
        <f t="shared" si="27"/>
        <v>482140.74882359186</v>
      </c>
      <c r="R114" s="53">
        <f t="shared" si="28"/>
        <v>111306.92059058996</v>
      </c>
      <c r="S114" s="53">
        <f t="shared" si="29"/>
        <v>10618093.09541283</v>
      </c>
      <c r="T114" s="53">
        <f t="shared" si="30"/>
        <v>41.224999999999994</v>
      </c>
      <c r="U114" s="53">
        <f t="shared" si="31"/>
        <v>35.960386863358863</v>
      </c>
      <c r="V114" s="53">
        <f t="shared" si="32"/>
        <v>11211540.764827011</v>
      </c>
      <c r="W114" s="53">
        <f t="shared" si="33"/>
        <v>311774.75390985829</v>
      </c>
      <c r="BI114" s="59"/>
      <c r="BJ114" s="59"/>
      <c r="BM114" s="59"/>
      <c r="BN114" s="59"/>
      <c r="BO114" s="59"/>
      <c r="BV114" s="59"/>
    </row>
    <row r="115" spans="1:74">
      <c r="A115" s="49" t="s">
        <v>66</v>
      </c>
      <c r="B115" s="49" t="s">
        <v>158</v>
      </c>
      <c r="C115" s="49">
        <v>173.2</v>
      </c>
      <c r="D115" s="49">
        <f t="shared" si="17"/>
        <v>32.399999999999991</v>
      </c>
      <c r="E115" s="49">
        <v>27.2</v>
      </c>
      <c r="F115" s="49">
        <v>403.6</v>
      </c>
      <c r="G115" s="49">
        <v>43.7</v>
      </c>
      <c r="H115" s="49">
        <f t="shared" si="18"/>
        <v>7220.6994362604155</v>
      </c>
      <c r="I115" s="49">
        <f t="shared" si="19"/>
        <v>77094.374399999942</v>
      </c>
      <c r="J115" s="49">
        <f t="shared" si="20"/>
        <v>2806817.8025666676</v>
      </c>
      <c r="K115" s="53">
        <f t="shared" si="21"/>
        <v>2148.8844499999996</v>
      </c>
      <c r="L115" s="53">
        <f t="shared" si="22"/>
        <v>881.27999999999975</v>
      </c>
      <c r="M115" s="53">
        <f t="shared" si="23"/>
        <v>17637.320000000003</v>
      </c>
      <c r="N115" s="53">
        <f t="shared" si="24"/>
        <v>3.1749999999999998</v>
      </c>
      <c r="O115" s="53">
        <f t="shared" si="25"/>
        <v>19.374999999999996</v>
      </c>
      <c r="P115" s="53">
        <f t="shared" si="26"/>
        <v>41.224999999999994</v>
      </c>
      <c r="Q115" s="53">
        <f t="shared" si="27"/>
        <v>482140.74882359186</v>
      </c>
      <c r="R115" s="53">
        <f t="shared" si="28"/>
        <v>78661.889589161874</v>
      </c>
      <c r="S115" s="53">
        <f t="shared" si="29"/>
        <v>12286570.968977587</v>
      </c>
      <c r="T115" s="53">
        <f t="shared" si="30"/>
        <v>41.224999999999994</v>
      </c>
      <c r="U115" s="53">
        <f t="shared" si="31"/>
        <v>36.337079480843634</v>
      </c>
      <c r="V115" s="53">
        <f t="shared" si="32"/>
        <v>12847373.60739034</v>
      </c>
      <c r="W115" s="53">
        <f t="shared" si="33"/>
        <v>353560.98483818118</v>
      </c>
    </row>
    <row r="116" spans="1:74">
      <c r="A116" s="49" t="s">
        <v>66</v>
      </c>
      <c r="B116" s="49" t="s">
        <v>159</v>
      </c>
      <c r="C116" s="49">
        <v>191.4</v>
      </c>
      <c r="D116" s="49">
        <f t="shared" si="17"/>
        <v>28.099999999999994</v>
      </c>
      <c r="E116" s="49">
        <v>30</v>
      </c>
      <c r="F116" s="49">
        <v>406.4</v>
      </c>
      <c r="G116" s="49">
        <v>48</v>
      </c>
      <c r="H116" s="49">
        <f t="shared" si="18"/>
        <v>7220.6994362604155</v>
      </c>
      <c r="I116" s="49">
        <f t="shared" si="19"/>
        <v>55470.102499999964</v>
      </c>
      <c r="J116" s="49">
        <f t="shared" si="20"/>
        <v>3745382.3999999994</v>
      </c>
      <c r="K116" s="53">
        <f t="shared" si="21"/>
        <v>2148.8844499999996</v>
      </c>
      <c r="L116" s="53">
        <f t="shared" si="22"/>
        <v>842.99999999999977</v>
      </c>
      <c r="M116" s="53">
        <f t="shared" si="23"/>
        <v>19507.199999999997</v>
      </c>
      <c r="N116" s="53">
        <f t="shared" si="24"/>
        <v>3.1749999999999998</v>
      </c>
      <c r="O116" s="53">
        <f t="shared" si="25"/>
        <v>17.224999999999998</v>
      </c>
      <c r="P116" s="53">
        <f t="shared" si="26"/>
        <v>41.224999999999994</v>
      </c>
      <c r="Q116" s="53">
        <f t="shared" si="27"/>
        <v>482140.74882359186</v>
      </c>
      <c r="R116" s="53">
        <f t="shared" si="28"/>
        <v>56031.870924947696</v>
      </c>
      <c r="S116" s="53">
        <f t="shared" si="29"/>
        <v>14230163.589421693</v>
      </c>
      <c r="T116" s="53">
        <f t="shared" si="30"/>
        <v>41.224999999999994</v>
      </c>
      <c r="U116" s="53">
        <f t="shared" si="31"/>
        <v>36.691613161563552</v>
      </c>
      <c r="V116" s="53">
        <f t="shared" si="32"/>
        <v>14768336.209170233</v>
      </c>
      <c r="W116" s="53">
        <f t="shared" si="33"/>
        <v>402498.96193282842</v>
      </c>
      <c r="BI116" s="59"/>
      <c r="BJ116" s="59"/>
      <c r="BM116" s="59"/>
      <c r="BN116" s="59"/>
      <c r="BO116" s="59"/>
      <c r="BV116" s="59"/>
    </row>
    <row r="117" spans="1:74">
      <c r="A117" s="49" t="s">
        <v>66</v>
      </c>
      <c r="B117" s="49" t="s">
        <v>160</v>
      </c>
      <c r="C117" s="49">
        <v>210.7</v>
      </c>
      <c r="D117" s="49">
        <f t="shared" si="17"/>
        <v>23.499999999999993</v>
      </c>
      <c r="E117" s="49">
        <v>32.799999999999997</v>
      </c>
      <c r="F117" s="49">
        <v>409.2</v>
      </c>
      <c r="G117" s="49">
        <v>52.6</v>
      </c>
      <c r="H117" s="49">
        <f t="shared" si="18"/>
        <v>7220.6994362604155</v>
      </c>
      <c r="I117" s="49">
        <f t="shared" si="19"/>
        <v>35472.858333333294</v>
      </c>
      <c r="J117" s="49">
        <f t="shared" si="20"/>
        <v>4962626.7415999994</v>
      </c>
      <c r="K117" s="53">
        <f t="shared" si="21"/>
        <v>2148.8844499999996</v>
      </c>
      <c r="L117" s="53">
        <f t="shared" si="22"/>
        <v>770.79999999999973</v>
      </c>
      <c r="M117" s="53">
        <f t="shared" si="23"/>
        <v>21523.919999999998</v>
      </c>
      <c r="N117" s="53">
        <f t="shared" si="24"/>
        <v>3.1749999999999998</v>
      </c>
      <c r="O117" s="53">
        <f t="shared" si="25"/>
        <v>14.924999999999997</v>
      </c>
      <c r="P117" s="53">
        <f t="shared" si="26"/>
        <v>41.224999999999994</v>
      </c>
      <c r="Q117" s="53">
        <f t="shared" si="27"/>
        <v>482140.74882359186</v>
      </c>
      <c r="R117" s="53">
        <f t="shared" si="28"/>
        <v>42958.484336835449</v>
      </c>
      <c r="S117" s="53">
        <f t="shared" si="29"/>
        <v>16531359.903643623</v>
      </c>
      <c r="T117" s="53">
        <f t="shared" si="30"/>
        <v>41.224999999999994</v>
      </c>
      <c r="U117" s="53">
        <f t="shared" si="31"/>
        <v>37.050611826961955</v>
      </c>
      <c r="V117" s="53">
        <f t="shared" si="32"/>
        <v>17056459.136804052</v>
      </c>
      <c r="W117" s="53">
        <f t="shared" si="33"/>
        <v>460355.66744384944</v>
      </c>
    </row>
    <row r="118" spans="1:74">
      <c r="A118" s="49" t="s">
        <v>66</v>
      </c>
      <c r="B118" s="49" t="s">
        <v>161</v>
      </c>
      <c r="C118" s="49">
        <v>231.4</v>
      </c>
      <c r="D118" s="49">
        <f t="shared" si="17"/>
        <v>18.699999999999996</v>
      </c>
      <c r="E118" s="49">
        <v>35.799999999999997</v>
      </c>
      <c r="F118" s="49">
        <v>412.2</v>
      </c>
      <c r="G118" s="49">
        <v>57.4</v>
      </c>
      <c r="H118" s="49">
        <f t="shared" si="18"/>
        <v>7220.6994362604155</v>
      </c>
      <c r="I118" s="49">
        <f t="shared" si="19"/>
        <v>19508.622283333316</v>
      </c>
      <c r="J118" s="49">
        <f t="shared" si="20"/>
        <v>6496245.3443999989</v>
      </c>
      <c r="K118" s="53">
        <f t="shared" si="21"/>
        <v>2148.8844499999996</v>
      </c>
      <c r="L118" s="53">
        <f t="shared" si="22"/>
        <v>669.45999999999981</v>
      </c>
      <c r="M118" s="53">
        <f t="shared" si="23"/>
        <v>23660.28</v>
      </c>
      <c r="N118" s="53">
        <f t="shared" si="24"/>
        <v>3.1749999999999998</v>
      </c>
      <c r="O118" s="53">
        <f t="shared" si="25"/>
        <v>12.524999999999999</v>
      </c>
      <c r="P118" s="53">
        <f t="shared" si="26"/>
        <v>41.224999999999994</v>
      </c>
      <c r="Q118" s="53">
        <f t="shared" si="27"/>
        <v>482140.74882359186</v>
      </c>
      <c r="R118" s="53">
        <f t="shared" si="28"/>
        <v>39880.208666917388</v>
      </c>
      <c r="S118" s="53">
        <f t="shared" si="29"/>
        <v>19213234.901099592</v>
      </c>
      <c r="T118" s="53">
        <f t="shared" si="30"/>
        <v>41.224999999999994</v>
      </c>
      <c r="U118" s="53">
        <f t="shared" si="31"/>
        <v>37.411412345052909</v>
      </c>
      <c r="V118" s="53">
        <f t="shared" si="32"/>
        <v>19735255.8585901</v>
      </c>
      <c r="W118" s="53">
        <f t="shared" si="33"/>
        <v>527519.66904023569</v>
      </c>
      <c r="BI118" s="59"/>
      <c r="BJ118" s="59"/>
      <c r="BM118" s="59"/>
      <c r="BN118" s="59"/>
      <c r="BO118" s="59"/>
      <c r="BV118" s="59"/>
    </row>
    <row r="119" spans="1:74">
      <c r="A119" s="49" t="s">
        <v>66</v>
      </c>
      <c r="B119" s="49" t="s">
        <v>162</v>
      </c>
      <c r="C119" s="49">
        <v>254.7</v>
      </c>
      <c r="D119" s="49">
        <f t="shared" si="17"/>
        <v>13.399999999999991</v>
      </c>
      <c r="E119" s="49">
        <v>39.1</v>
      </c>
      <c r="F119" s="49">
        <v>415.5</v>
      </c>
      <c r="G119" s="49">
        <v>62.7</v>
      </c>
      <c r="H119" s="49">
        <f t="shared" si="18"/>
        <v>7220.6994362604155</v>
      </c>
      <c r="I119" s="49">
        <f t="shared" si="19"/>
        <v>7839.8888666666508</v>
      </c>
      <c r="J119" s="49">
        <f t="shared" si="20"/>
        <v>8534781.4488750007</v>
      </c>
      <c r="K119" s="53">
        <f t="shared" si="21"/>
        <v>2148.8844499999996</v>
      </c>
      <c r="L119" s="53">
        <f t="shared" si="22"/>
        <v>523.93999999999971</v>
      </c>
      <c r="M119" s="53">
        <f t="shared" si="23"/>
        <v>26051.850000000002</v>
      </c>
      <c r="N119" s="53">
        <f t="shared" si="24"/>
        <v>3.1749999999999998</v>
      </c>
      <c r="O119" s="53">
        <f t="shared" si="25"/>
        <v>9.8749999999999964</v>
      </c>
      <c r="P119" s="53">
        <f t="shared" si="26"/>
        <v>41.224999999999994</v>
      </c>
      <c r="Q119" s="53">
        <f t="shared" si="27"/>
        <v>482140.74882359186</v>
      </c>
      <c r="R119" s="53">
        <f t="shared" si="28"/>
        <v>42780.880878725024</v>
      </c>
      <c r="S119" s="53">
        <f t="shared" si="29"/>
        <v>22537198.342618622</v>
      </c>
      <c r="T119" s="53">
        <f t="shared" si="30"/>
        <v>41.224999999999994</v>
      </c>
      <c r="U119" s="53">
        <f t="shared" si="31"/>
        <v>37.806664572268105</v>
      </c>
      <c r="V119" s="53">
        <f t="shared" si="32"/>
        <v>23062119.97232094</v>
      </c>
      <c r="W119" s="53">
        <f t="shared" si="33"/>
        <v>610001.44374644035</v>
      </c>
    </row>
    <row r="120" spans="1:74">
      <c r="A120" s="49" t="s">
        <v>66</v>
      </c>
      <c r="B120" s="49" t="s">
        <v>163</v>
      </c>
      <c r="C120" s="49">
        <v>275.5</v>
      </c>
      <c r="D120" s="49">
        <f t="shared" si="17"/>
        <v>8.5</v>
      </c>
      <c r="E120" s="49">
        <v>42.2</v>
      </c>
      <c r="F120" s="49">
        <v>418.6</v>
      </c>
      <c r="G120" s="49">
        <v>67.599999999999994</v>
      </c>
      <c r="H120" s="49">
        <f t="shared" si="18"/>
        <v>7220.6994362604155</v>
      </c>
      <c r="I120" s="49">
        <f t="shared" si="19"/>
        <v>2159.6729166666664</v>
      </c>
      <c r="J120" s="49">
        <f t="shared" si="20"/>
        <v>10776011.986133331</v>
      </c>
      <c r="K120" s="53">
        <f t="shared" si="21"/>
        <v>2148.8844499999996</v>
      </c>
      <c r="L120" s="53">
        <f t="shared" si="22"/>
        <v>358.70000000000005</v>
      </c>
      <c r="M120" s="53">
        <f t="shared" si="23"/>
        <v>28297.360000000001</v>
      </c>
      <c r="N120" s="53">
        <f t="shared" si="24"/>
        <v>3.1749999999999998</v>
      </c>
      <c r="O120" s="53">
        <f t="shared" si="25"/>
        <v>7.4249999999999998</v>
      </c>
      <c r="P120" s="53">
        <f t="shared" si="26"/>
        <v>41.224999999999994</v>
      </c>
      <c r="Q120" s="53">
        <f t="shared" si="27"/>
        <v>482140.74882359186</v>
      </c>
      <c r="R120" s="53">
        <f t="shared" si="28"/>
        <v>42587.468454071146</v>
      </c>
      <c r="S120" s="53">
        <f t="shared" si="29"/>
        <v>25985351.503762405</v>
      </c>
      <c r="T120" s="53">
        <f t="shared" si="30"/>
        <v>41.224999999999994</v>
      </c>
      <c r="U120" s="53">
        <f t="shared" si="31"/>
        <v>38.17714145005543</v>
      </c>
      <c r="V120" s="53">
        <f t="shared" si="32"/>
        <v>26510079.72104007</v>
      </c>
      <c r="W120" s="53">
        <f t="shared" si="33"/>
        <v>694396.66549475456</v>
      </c>
      <c r="BI120" s="59"/>
      <c r="BJ120" s="59"/>
      <c r="BM120" s="59"/>
      <c r="BN120" s="59"/>
      <c r="BO120" s="59"/>
      <c r="BV120" s="59"/>
    </row>
    <row r="121" spans="1:74">
      <c r="A121" s="49" t="s">
        <v>66</v>
      </c>
      <c r="B121" s="49" t="s">
        <v>164</v>
      </c>
      <c r="C121" s="49">
        <v>296.3</v>
      </c>
      <c r="D121" s="49">
        <f t="shared" si="17"/>
        <v>3.6999999999999886</v>
      </c>
      <c r="E121" s="49">
        <v>45</v>
      </c>
      <c r="F121" s="49">
        <v>421.4</v>
      </c>
      <c r="G121" s="49">
        <v>72.400000000000006</v>
      </c>
      <c r="H121" s="49">
        <f t="shared" si="18"/>
        <v>7220.6994362604155</v>
      </c>
      <c r="I121" s="49">
        <f t="shared" si="19"/>
        <v>189.94874999999826</v>
      </c>
      <c r="J121" s="49">
        <f t="shared" si="20"/>
        <v>13326895.239466669</v>
      </c>
      <c r="K121" s="53">
        <f t="shared" si="21"/>
        <v>2148.8844499999996</v>
      </c>
      <c r="L121" s="53">
        <f t="shared" si="22"/>
        <v>166.49999999999949</v>
      </c>
      <c r="M121" s="53">
        <f t="shared" si="23"/>
        <v>30509.360000000001</v>
      </c>
      <c r="N121" s="53">
        <f t="shared" si="24"/>
        <v>3.1749999999999998</v>
      </c>
      <c r="O121" s="53">
        <f t="shared" si="25"/>
        <v>5.0249999999999941</v>
      </c>
      <c r="P121" s="53">
        <f t="shared" si="26"/>
        <v>41.224999999999994</v>
      </c>
      <c r="Q121" s="53">
        <f t="shared" si="27"/>
        <v>482140.74882359186</v>
      </c>
      <c r="R121" s="53">
        <f t="shared" si="28"/>
        <v>28399.178537092135</v>
      </c>
      <c r="S121" s="53">
        <f t="shared" si="29"/>
        <v>29725146.337999247</v>
      </c>
      <c r="T121" s="53">
        <f t="shared" si="30"/>
        <v>41.224999999999994</v>
      </c>
      <c r="U121" s="53">
        <f t="shared" si="31"/>
        <v>38.550421574683419</v>
      </c>
      <c r="V121" s="53">
        <f t="shared" si="32"/>
        <v>30235686.265359931</v>
      </c>
      <c r="W121" s="53">
        <f t="shared" si="33"/>
        <v>784315.32082689635</v>
      </c>
    </row>
    <row r="122" spans="1:74">
      <c r="A122" s="49" t="s">
        <v>66</v>
      </c>
      <c r="B122" s="49" t="s">
        <v>165</v>
      </c>
      <c r="C122" s="49">
        <v>317</v>
      </c>
      <c r="D122" s="49">
        <f t="shared" si="17"/>
        <v>-1.1000000000000085</v>
      </c>
      <c r="E122" s="49">
        <v>47.8</v>
      </c>
      <c r="F122" s="49">
        <v>424.2</v>
      </c>
      <c r="G122" s="49">
        <v>77.2</v>
      </c>
      <c r="H122" s="49">
        <f t="shared" si="18"/>
        <v>7220.6994362604155</v>
      </c>
      <c r="I122" s="49">
        <f t="shared" si="19"/>
        <v>-5.3018166666667899</v>
      </c>
      <c r="J122" s="49">
        <f t="shared" si="20"/>
        <v>16264522.556799999</v>
      </c>
      <c r="K122" s="53">
        <f t="shared" si="21"/>
        <v>2148.8844499999996</v>
      </c>
      <c r="L122" s="53">
        <f t="shared" si="22"/>
        <v>-52.580000000000403</v>
      </c>
      <c r="M122" s="53">
        <f t="shared" si="23"/>
        <v>32748.240000000002</v>
      </c>
      <c r="N122" s="53">
        <f t="shared" si="24"/>
        <v>3.1749999999999998</v>
      </c>
      <c r="O122" s="53">
        <f t="shared" si="25"/>
        <v>2.6249999999999956</v>
      </c>
      <c r="P122" s="53">
        <f t="shared" si="26"/>
        <v>41.224999999999994</v>
      </c>
      <c r="Q122" s="53">
        <f t="shared" si="27"/>
        <v>482140.74882359186</v>
      </c>
      <c r="R122" s="53">
        <f t="shared" si="28"/>
        <v>-12501.631798522716</v>
      </c>
      <c r="S122" s="53">
        <f t="shared" si="29"/>
        <v>33866132.769371107</v>
      </c>
      <c r="T122" s="53">
        <f t="shared" si="30"/>
        <v>41.224999999999994</v>
      </c>
      <c r="U122" s="53">
        <f t="shared" si="31"/>
        <v>38.936680075573484</v>
      </c>
      <c r="V122" s="53">
        <f t="shared" si="32"/>
        <v>34335771.886396177</v>
      </c>
      <c r="W122" s="53">
        <f t="shared" si="33"/>
        <v>881836.14575646271</v>
      </c>
      <c r="BI122" s="59"/>
      <c r="BJ122" s="59"/>
      <c r="BM122" s="59"/>
      <c r="BN122" s="59"/>
      <c r="BO122" s="59"/>
      <c r="BV122" s="59"/>
    </row>
    <row r="123" spans="1:74">
      <c r="A123" s="49" t="s">
        <v>66</v>
      </c>
      <c r="B123" s="49" t="s">
        <v>166</v>
      </c>
      <c r="C123" s="49">
        <v>338.8</v>
      </c>
      <c r="D123" s="49">
        <f t="shared" si="17"/>
        <v>-5.4000000000000057</v>
      </c>
      <c r="E123" s="49">
        <v>51.3</v>
      </c>
      <c r="F123" s="49">
        <v>427.7</v>
      </c>
      <c r="G123" s="49">
        <v>81.5</v>
      </c>
      <c r="H123" s="49">
        <f t="shared" si="18"/>
        <v>7220.6994362604155</v>
      </c>
      <c r="I123" s="49">
        <f t="shared" si="19"/>
        <v>-673.15860000000202</v>
      </c>
      <c r="J123" s="49">
        <f t="shared" si="20"/>
        <v>19294380.123958334</v>
      </c>
      <c r="K123" s="53">
        <f t="shared" si="21"/>
        <v>2148.8844499999996</v>
      </c>
      <c r="L123" s="53">
        <f t="shared" si="22"/>
        <v>-277.02000000000027</v>
      </c>
      <c r="M123" s="53">
        <f t="shared" si="23"/>
        <v>34857.549999999996</v>
      </c>
      <c r="N123" s="53">
        <f t="shared" si="24"/>
        <v>3.1749999999999998</v>
      </c>
      <c r="O123" s="53">
        <f t="shared" si="25"/>
        <v>0.47499999999999698</v>
      </c>
      <c r="P123" s="53">
        <f t="shared" si="26"/>
        <v>41.224999999999994</v>
      </c>
      <c r="Q123" s="53">
        <f t="shared" si="27"/>
        <v>482140.74882359186</v>
      </c>
      <c r="R123" s="53">
        <f t="shared" si="28"/>
        <v>-86154.852048103741</v>
      </c>
      <c r="S123" s="53">
        <f t="shared" si="29"/>
        <v>38029707.826003022</v>
      </c>
      <c r="T123" s="53">
        <f t="shared" si="30"/>
        <v>41.224999999999994</v>
      </c>
      <c r="U123" s="53">
        <f t="shared" si="31"/>
        <v>39.306197607480499</v>
      </c>
      <c r="V123" s="53">
        <f t="shared" si="32"/>
        <v>38425693.722778514</v>
      </c>
      <c r="W123" s="53">
        <f t="shared" si="33"/>
        <v>977598.85365929129</v>
      </c>
    </row>
    <row r="124" spans="1:74">
      <c r="A124" s="49" t="s">
        <v>66</v>
      </c>
      <c r="B124" s="49" t="s">
        <v>167</v>
      </c>
      <c r="C124" s="49">
        <v>372.2</v>
      </c>
      <c r="D124" s="49">
        <f t="shared" si="17"/>
        <v>-12.800000000000011</v>
      </c>
      <c r="E124" s="49">
        <v>55.6</v>
      </c>
      <c r="F124" s="49">
        <v>432.1</v>
      </c>
      <c r="G124" s="49">
        <v>88.9</v>
      </c>
      <c r="H124" s="49">
        <f t="shared" si="18"/>
        <v>7220.6994362604155</v>
      </c>
      <c r="I124" s="49">
        <f t="shared" si="19"/>
        <v>-9716.8042666666915</v>
      </c>
      <c r="J124" s="49">
        <f t="shared" si="20"/>
        <v>25299288.245408341</v>
      </c>
      <c r="K124" s="53">
        <f t="shared" si="21"/>
        <v>2148.8844499999996</v>
      </c>
      <c r="L124" s="53">
        <f t="shared" si="22"/>
        <v>-711.68000000000063</v>
      </c>
      <c r="M124" s="53">
        <f t="shared" si="23"/>
        <v>38413.69</v>
      </c>
      <c r="N124" s="53">
        <f t="shared" si="24"/>
        <v>3.1749999999999998</v>
      </c>
      <c r="O124" s="53">
        <f t="shared" si="25"/>
        <v>-3.2250000000000059</v>
      </c>
      <c r="P124" s="53">
        <f t="shared" si="26"/>
        <v>41.224999999999994</v>
      </c>
      <c r="Q124" s="53">
        <f t="shared" si="27"/>
        <v>482140.74882359186</v>
      </c>
      <c r="R124" s="53">
        <f t="shared" si="28"/>
        <v>-331578.86759699538</v>
      </c>
      <c r="S124" s="53">
        <f t="shared" si="29"/>
        <v>45945979.432676442</v>
      </c>
      <c r="T124" s="53">
        <f t="shared" si="30"/>
        <v>41.224999999999994</v>
      </c>
      <c r="U124" s="53">
        <f t="shared" si="31"/>
        <v>39.967038842179612</v>
      </c>
      <c r="V124" s="53">
        <f t="shared" si="32"/>
        <v>46096541.313903041</v>
      </c>
      <c r="W124" s="53">
        <f t="shared" si="33"/>
        <v>1153363.9381172918</v>
      </c>
      <c r="BI124" s="59"/>
      <c r="BJ124" s="59"/>
      <c r="BM124" s="59"/>
      <c r="BN124" s="59"/>
      <c r="BO124" s="59"/>
      <c r="BV124" s="59"/>
    </row>
    <row r="125" spans="1:74">
      <c r="A125" s="49" t="s">
        <v>66</v>
      </c>
      <c r="B125" s="49" t="s">
        <v>168</v>
      </c>
      <c r="C125" s="49">
        <v>409.7</v>
      </c>
      <c r="D125" s="49">
        <f t="shared" si="17"/>
        <v>-20.900000000000006</v>
      </c>
      <c r="E125" s="49">
        <v>60.5</v>
      </c>
      <c r="F125" s="49">
        <v>436.9</v>
      </c>
      <c r="G125" s="49">
        <v>97</v>
      </c>
      <c r="H125" s="49">
        <f t="shared" si="18"/>
        <v>7220.6994362604155</v>
      </c>
      <c r="I125" s="49">
        <f t="shared" si="19"/>
        <v>-46027.033708333365</v>
      </c>
      <c r="J125" s="49">
        <f t="shared" si="20"/>
        <v>33228902.80833333</v>
      </c>
      <c r="K125" s="53">
        <f t="shared" si="21"/>
        <v>2148.8844499999996</v>
      </c>
      <c r="L125" s="53">
        <f t="shared" si="22"/>
        <v>-1264.4500000000003</v>
      </c>
      <c r="M125" s="53">
        <f t="shared" si="23"/>
        <v>42379.299999999996</v>
      </c>
      <c r="N125" s="53">
        <f t="shared" si="24"/>
        <v>3.1749999999999998</v>
      </c>
      <c r="O125" s="53">
        <f t="shared" si="25"/>
        <v>-7.275000000000003</v>
      </c>
      <c r="P125" s="53">
        <f t="shared" si="26"/>
        <v>41.224999999999994</v>
      </c>
      <c r="Q125" s="53">
        <f t="shared" si="27"/>
        <v>482140.74882359186</v>
      </c>
      <c r="R125" s="53">
        <f t="shared" si="28"/>
        <v>-856433.8778022083</v>
      </c>
      <c r="S125" s="53">
        <f t="shared" si="29"/>
        <v>56007040.49394986</v>
      </c>
      <c r="T125" s="53">
        <f t="shared" si="30"/>
        <v>41.224999999999994</v>
      </c>
      <c r="U125" s="53">
        <f t="shared" si="31"/>
        <v>40.752566711881478</v>
      </c>
      <c r="V125" s="53">
        <f t="shared" si="32"/>
        <v>55632747.364971243</v>
      </c>
      <c r="W125" s="53">
        <f t="shared" si="33"/>
        <v>1365134.8087665709</v>
      </c>
    </row>
    <row r="126" spans="1:74">
      <c r="A126" s="49" t="s">
        <v>66</v>
      </c>
      <c r="B126" s="49" t="s">
        <v>169</v>
      </c>
      <c r="C126" s="49">
        <v>450.2</v>
      </c>
      <c r="D126" s="49">
        <f t="shared" si="17"/>
        <v>-29.600000000000009</v>
      </c>
      <c r="E126" s="49">
        <v>66</v>
      </c>
      <c r="F126" s="49">
        <v>442.5</v>
      </c>
      <c r="G126" s="49">
        <v>105.7</v>
      </c>
      <c r="H126" s="49">
        <f t="shared" si="18"/>
        <v>7220.6994362604155</v>
      </c>
      <c r="I126" s="49">
        <f t="shared" si="19"/>
        <v>-142638.84800000014</v>
      </c>
      <c r="J126" s="49">
        <f t="shared" si="20"/>
        <v>43546874.616875</v>
      </c>
      <c r="K126" s="53">
        <f t="shared" si="21"/>
        <v>2148.8844499999996</v>
      </c>
      <c r="L126" s="53">
        <f t="shared" si="22"/>
        <v>-1953.6000000000006</v>
      </c>
      <c r="M126" s="53">
        <f t="shared" si="23"/>
        <v>46772.25</v>
      </c>
      <c r="N126" s="53">
        <f t="shared" si="24"/>
        <v>3.1749999999999998</v>
      </c>
      <c r="O126" s="53">
        <f t="shared" si="25"/>
        <v>-11.625000000000004</v>
      </c>
      <c r="P126" s="53">
        <f t="shared" si="26"/>
        <v>41.224999999999994</v>
      </c>
      <c r="Q126" s="53">
        <f t="shared" si="27"/>
        <v>482140.74882359186</v>
      </c>
      <c r="R126" s="53">
        <f t="shared" si="28"/>
        <v>-1861984.6985462557</v>
      </c>
      <c r="S126" s="53">
        <f t="shared" si="29"/>
        <v>68686146.628590107</v>
      </c>
      <c r="T126" s="53">
        <f t="shared" si="30"/>
        <v>41.224999999999994</v>
      </c>
      <c r="U126" s="53">
        <f t="shared" si="31"/>
        <v>41.682394813865933</v>
      </c>
      <c r="V126" s="53">
        <f t="shared" si="32"/>
        <v>67306302.678867444</v>
      </c>
      <c r="W126" s="53">
        <f t="shared" si="33"/>
        <v>1614741.7387946611</v>
      </c>
      <c r="BI126" s="59"/>
      <c r="BJ126" s="59"/>
      <c r="BM126" s="59"/>
      <c r="BN126" s="59"/>
      <c r="BO126" s="59"/>
      <c r="BV126" s="59"/>
    </row>
    <row r="127" spans="1:74">
      <c r="A127" s="49" t="s">
        <v>66</v>
      </c>
      <c r="B127" s="49" t="s">
        <v>170</v>
      </c>
      <c r="C127" s="49">
        <v>495.3</v>
      </c>
      <c r="D127" s="49">
        <f t="shared" si="17"/>
        <v>-38.700000000000003</v>
      </c>
      <c r="E127" s="49">
        <v>71.900000000000006</v>
      </c>
      <c r="F127" s="49">
        <v>448.3</v>
      </c>
      <c r="G127" s="49">
        <v>114.8</v>
      </c>
      <c r="H127" s="49">
        <f t="shared" si="18"/>
        <v>7220.6994362604155</v>
      </c>
      <c r="I127" s="49">
        <f t="shared" si="19"/>
        <v>-347280.61297500011</v>
      </c>
      <c r="J127" s="49">
        <f t="shared" si="20"/>
        <v>56521432.079466663</v>
      </c>
      <c r="K127" s="53">
        <f t="shared" si="21"/>
        <v>2148.8844499999996</v>
      </c>
      <c r="L127" s="53">
        <f t="shared" si="22"/>
        <v>-2782.53</v>
      </c>
      <c r="M127" s="53">
        <f t="shared" si="23"/>
        <v>51464.84</v>
      </c>
      <c r="N127" s="53">
        <f t="shared" si="24"/>
        <v>3.1749999999999998</v>
      </c>
      <c r="O127" s="53">
        <f t="shared" si="25"/>
        <v>-16.175000000000001</v>
      </c>
      <c r="P127" s="53">
        <f t="shared" si="26"/>
        <v>41.224999999999994</v>
      </c>
      <c r="Q127" s="53">
        <f t="shared" si="27"/>
        <v>482140.74882359186</v>
      </c>
      <c r="R127" s="53">
        <f t="shared" si="28"/>
        <v>-3604947.436720137</v>
      </c>
      <c r="S127" s="53">
        <f t="shared" si="29"/>
        <v>84182889.712986439</v>
      </c>
      <c r="T127" s="53">
        <f t="shared" si="30"/>
        <v>41.224999999999994</v>
      </c>
      <c r="U127" s="53">
        <f t="shared" si="31"/>
        <v>42.758549811704249</v>
      </c>
      <c r="V127" s="53">
        <f t="shared" si="32"/>
        <v>81060083.02508989</v>
      </c>
      <c r="W127" s="53">
        <f t="shared" si="33"/>
        <v>1895763.1487048564</v>
      </c>
    </row>
    <row r="128" spans="1:74">
      <c r="A128" s="49" t="s">
        <v>66</v>
      </c>
      <c r="B128" s="49" t="s">
        <v>171</v>
      </c>
      <c r="C128" s="49">
        <v>541.9</v>
      </c>
      <c r="D128" s="49">
        <f t="shared" si="17"/>
        <v>-48.600000000000009</v>
      </c>
      <c r="E128" s="49">
        <v>78</v>
      </c>
      <c r="F128" s="49">
        <v>454.4</v>
      </c>
      <c r="G128" s="49">
        <v>124.7</v>
      </c>
      <c r="H128" s="49">
        <f t="shared" si="18"/>
        <v>7220.6994362604155</v>
      </c>
      <c r="I128" s="49">
        <f t="shared" si="19"/>
        <v>-746143.16400000046</v>
      </c>
      <c r="J128" s="49">
        <f t="shared" si="20"/>
        <v>73427110.310933322</v>
      </c>
      <c r="K128" s="53">
        <f t="shared" si="21"/>
        <v>2148.8844499999996</v>
      </c>
      <c r="L128" s="53">
        <f t="shared" si="22"/>
        <v>-3790.8000000000006</v>
      </c>
      <c r="M128" s="53">
        <f t="shared" si="23"/>
        <v>56663.68</v>
      </c>
      <c r="N128" s="53">
        <f t="shared" si="24"/>
        <v>3.1749999999999998</v>
      </c>
      <c r="O128" s="53">
        <f t="shared" si="25"/>
        <v>-21.125000000000004</v>
      </c>
      <c r="P128" s="53">
        <f t="shared" si="26"/>
        <v>41.224999999999994</v>
      </c>
      <c r="Q128" s="53">
        <f t="shared" si="27"/>
        <v>482140.74882359186</v>
      </c>
      <c r="R128" s="53">
        <f t="shared" si="28"/>
        <v>-6561235.2004978964</v>
      </c>
      <c r="S128" s="53">
        <f t="shared" si="29"/>
        <v>103882854.14846051</v>
      </c>
      <c r="T128" s="53">
        <f t="shared" si="30"/>
        <v>41.224999999999994</v>
      </c>
      <c r="U128" s="53">
        <f t="shared" si="31"/>
        <v>44.034639571227885</v>
      </c>
      <c r="V128" s="53">
        <f t="shared" si="32"/>
        <v>97803759.696786195</v>
      </c>
      <c r="W128" s="53">
        <f t="shared" si="33"/>
        <v>2221064.1587876403</v>
      </c>
      <c r="BI128" s="59"/>
      <c r="BJ128" s="59"/>
      <c r="BM128" s="59"/>
      <c r="BN128" s="59"/>
      <c r="BO128" s="59"/>
      <c r="BV128" s="59"/>
    </row>
    <row r="129" spans="1:74">
      <c r="A129" s="49" t="s">
        <v>66</v>
      </c>
      <c r="B129" s="49" t="s">
        <v>172</v>
      </c>
      <c r="C129" s="49">
        <v>602.70000000000005</v>
      </c>
      <c r="D129" s="49">
        <f t="shared" si="17"/>
        <v>-53.900000000000006</v>
      </c>
      <c r="E129" s="49">
        <v>95</v>
      </c>
      <c r="F129" s="49">
        <v>471.4</v>
      </c>
      <c r="G129" s="49">
        <v>130</v>
      </c>
      <c r="H129" s="49">
        <f t="shared" si="18"/>
        <v>7220.6994362604155</v>
      </c>
      <c r="I129" s="49">
        <f t="shared" si="19"/>
        <v>-1239677.3170833336</v>
      </c>
      <c r="J129" s="49">
        <f t="shared" si="20"/>
        <v>86305483.333333328</v>
      </c>
      <c r="K129" s="53">
        <f t="shared" si="21"/>
        <v>2148.8844499999996</v>
      </c>
      <c r="L129" s="53">
        <f t="shared" si="22"/>
        <v>-5120.5000000000009</v>
      </c>
      <c r="M129" s="53">
        <f t="shared" si="23"/>
        <v>61282</v>
      </c>
      <c r="N129" s="53">
        <f t="shared" si="24"/>
        <v>3.1749999999999998</v>
      </c>
      <c r="O129" s="53">
        <f t="shared" si="25"/>
        <v>-23.775000000000002</v>
      </c>
      <c r="P129" s="53">
        <f t="shared" si="26"/>
        <v>41.224999999999994</v>
      </c>
      <c r="Q129" s="53">
        <f t="shared" si="27"/>
        <v>482140.74882359186</v>
      </c>
      <c r="R129" s="53">
        <f t="shared" si="28"/>
        <v>-10193410.838009745</v>
      </c>
      <c r="S129" s="53">
        <f t="shared" si="29"/>
        <v>119243493.95762283</v>
      </c>
      <c r="T129" s="53">
        <f t="shared" si="30"/>
        <v>41.224999999999994</v>
      </c>
      <c r="U129" s="53">
        <f t="shared" si="31"/>
        <v>45.530707277453899</v>
      </c>
      <c r="V129" s="53">
        <f t="shared" si="32"/>
        <v>109532223.86843668</v>
      </c>
      <c r="W129" s="53">
        <f t="shared" si="33"/>
        <v>2405678.0669136527</v>
      </c>
    </row>
    <row r="130" spans="1:74">
      <c r="A130" s="49" t="s">
        <v>66</v>
      </c>
      <c r="B130" s="49" t="s">
        <v>173</v>
      </c>
      <c r="C130" s="49">
        <v>19.399999999999999</v>
      </c>
      <c r="D130" s="49">
        <f t="shared" si="17"/>
        <v>67.199999999999989</v>
      </c>
      <c r="E130" s="49">
        <v>6.3</v>
      </c>
      <c r="F130" s="49">
        <v>139.69999999999999</v>
      </c>
      <c r="G130" s="49">
        <v>8.9</v>
      </c>
      <c r="H130" s="49">
        <f t="shared" si="18"/>
        <v>7220.6994362604155</v>
      </c>
      <c r="I130" s="49">
        <f t="shared" si="19"/>
        <v>159318.83519999988</v>
      </c>
      <c r="J130" s="49">
        <f t="shared" si="20"/>
        <v>8207.0141083333328</v>
      </c>
      <c r="K130" s="53">
        <f t="shared" si="21"/>
        <v>2148.8844499999996</v>
      </c>
      <c r="L130" s="53">
        <f t="shared" si="22"/>
        <v>423.3599999999999</v>
      </c>
      <c r="M130" s="53">
        <f t="shared" si="23"/>
        <v>1243.33</v>
      </c>
      <c r="N130" s="53">
        <f t="shared" si="24"/>
        <v>3.1749999999999998</v>
      </c>
      <c r="O130" s="53">
        <f t="shared" si="25"/>
        <v>36.774999999999991</v>
      </c>
      <c r="P130" s="53">
        <f t="shared" si="26"/>
        <v>41.224999999999994</v>
      </c>
      <c r="Q130" s="53">
        <f t="shared" si="27"/>
        <v>482140.74882359186</v>
      </c>
      <c r="R130" s="53">
        <f t="shared" si="28"/>
        <v>307897.21930465312</v>
      </c>
      <c r="S130" s="53">
        <f t="shared" si="29"/>
        <v>676475.29434556246</v>
      </c>
      <c r="T130" s="53">
        <f t="shared" si="30"/>
        <v>41.224999999999994</v>
      </c>
      <c r="U130" s="53">
        <f t="shared" si="31"/>
        <v>19.301956322395963</v>
      </c>
      <c r="V130" s="53">
        <f t="shared" si="32"/>
        <v>1466513.2624738074</v>
      </c>
      <c r="W130" s="53">
        <f t="shared" si="33"/>
        <v>75977.441766989155</v>
      </c>
      <c r="BI130" s="59"/>
      <c r="BJ130" s="59"/>
      <c r="BM130" s="59"/>
      <c r="BN130" s="59"/>
      <c r="BO130" s="59"/>
      <c r="BV130" s="59"/>
    </row>
    <row r="131" spans="1:74">
      <c r="A131" s="49" t="s">
        <v>66</v>
      </c>
      <c r="B131" s="49" t="s">
        <v>174</v>
      </c>
      <c r="C131" s="49">
        <v>23.1</v>
      </c>
      <c r="D131" s="49">
        <f t="shared" ref="D131:D194" si="34">76.1-G131</f>
        <v>64.899999999999991</v>
      </c>
      <c r="E131" s="49">
        <v>7.1</v>
      </c>
      <c r="F131" s="49">
        <v>140.5</v>
      </c>
      <c r="G131" s="49">
        <v>11.2</v>
      </c>
      <c r="H131" s="49">
        <f t="shared" ref="H131:H194" si="35">(1/12)*$Y$4*($Z$4)^3</f>
        <v>7220.6994362604155</v>
      </c>
      <c r="I131" s="49">
        <f t="shared" ref="I131:I194" si="36">(1/12)*E131*(D131)^3</f>
        <v>161737.67399166658</v>
      </c>
      <c r="J131" s="49">
        <f t="shared" ref="J131:J194" si="37">(1/12)*F131*(G131)^3</f>
        <v>16449.365333333328</v>
      </c>
      <c r="K131" s="53">
        <f t="shared" ref="K131:K194" si="38">$Y$4*$Z$4</f>
        <v>2148.8844499999996</v>
      </c>
      <c r="L131" s="53">
        <f t="shared" ref="L131:L194" si="39">E131*D131</f>
        <v>460.78999999999991</v>
      </c>
      <c r="M131" s="53">
        <f t="shared" ref="M131:M194" si="40">F131*G131</f>
        <v>1573.6</v>
      </c>
      <c r="N131" s="53">
        <f t="shared" ref="N131:N194" si="41">$Z$4/2</f>
        <v>3.1749999999999998</v>
      </c>
      <c r="O131" s="53">
        <f t="shared" ref="O131:O194" si="42">($Z$4+D131)/2</f>
        <v>35.624999999999993</v>
      </c>
      <c r="P131" s="53">
        <f t="shared" ref="P131:P194" si="43">($Z$4+D131+G131)/2</f>
        <v>41.224999999999994</v>
      </c>
      <c r="Q131" s="53">
        <f t="shared" ref="Q131:Q194" si="44">H131+K131*(N131-$U$2)^2</f>
        <v>482140.74882359186</v>
      </c>
      <c r="R131" s="53">
        <f t="shared" ref="R131:R194" si="45">I131+L131*(O131-$U$2)^2</f>
        <v>304207.26466084935</v>
      </c>
      <c r="S131" s="53">
        <f t="shared" ref="S131:S194" si="46">J131+M131*(P131-$U$2)^2</f>
        <v>862232.03427987499</v>
      </c>
      <c r="T131" s="53">
        <f t="shared" ref="T131:T194" si="47">SUM($Z$4+D131+G131)/2</f>
        <v>41.224999999999994</v>
      </c>
      <c r="U131" s="53">
        <f t="shared" ref="U131:U194" si="48">(K131*N131+L131*O131+M131*P131)/(K131+L131+M131)</f>
        <v>21.06245070264276</v>
      </c>
      <c r="V131" s="53">
        <f t="shared" ref="V131:V194" si="49">SUM(Q131+R131+S131)</f>
        <v>1648580.0477643162</v>
      </c>
      <c r="W131" s="53">
        <f t="shared" ref="W131:W194" si="50">V131/U131</f>
        <v>78271.045997390262</v>
      </c>
    </row>
    <row r="132" spans="1:74">
      <c r="A132" s="49" t="s">
        <v>66</v>
      </c>
      <c r="B132" s="49" t="s">
        <v>175</v>
      </c>
      <c r="C132" s="49">
        <v>26.7</v>
      </c>
      <c r="D132" s="49">
        <f t="shared" si="34"/>
        <v>65.199999999999989</v>
      </c>
      <c r="E132" s="49">
        <v>7.6</v>
      </c>
      <c r="F132" s="49">
        <v>177.5</v>
      </c>
      <c r="G132" s="49">
        <v>10.9</v>
      </c>
      <c r="H132" s="49">
        <f t="shared" si="35"/>
        <v>7220.6994362604155</v>
      </c>
      <c r="I132" s="49">
        <f t="shared" si="36"/>
        <v>175539.61173333324</v>
      </c>
      <c r="J132" s="49">
        <f t="shared" si="37"/>
        <v>19155.637291666666</v>
      </c>
      <c r="K132" s="53">
        <f t="shared" si="38"/>
        <v>2148.8844499999996</v>
      </c>
      <c r="L132" s="53">
        <f t="shared" si="39"/>
        <v>495.51999999999987</v>
      </c>
      <c r="M132" s="53">
        <f t="shared" si="40"/>
        <v>1934.75</v>
      </c>
      <c r="N132" s="53">
        <f t="shared" si="41"/>
        <v>3.1749999999999998</v>
      </c>
      <c r="O132" s="53">
        <f t="shared" si="42"/>
        <v>35.774999999999991</v>
      </c>
      <c r="P132" s="53">
        <f t="shared" si="43"/>
        <v>41.224999999999994</v>
      </c>
      <c r="Q132" s="53">
        <f t="shared" si="44"/>
        <v>482140.74882359186</v>
      </c>
      <c r="R132" s="53">
        <f t="shared" si="45"/>
        <v>331372.2826222392</v>
      </c>
      <c r="S132" s="53">
        <f t="shared" si="46"/>
        <v>1059050.158608597</v>
      </c>
      <c r="T132" s="53">
        <f t="shared" si="47"/>
        <v>41.224999999999994</v>
      </c>
      <c r="U132" s="53">
        <f t="shared" si="48"/>
        <v>22.77931570505336</v>
      </c>
      <c r="V132" s="53">
        <f t="shared" si="49"/>
        <v>1872563.1900544281</v>
      </c>
      <c r="W132" s="53">
        <f t="shared" si="50"/>
        <v>82204.540922140994</v>
      </c>
      <c r="BI132" s="59"/>
      <c r="BJ132" s="59"/>
      <c r="BM132" s="59"/>
      <c r="BN132" s="59"/>
      <c r="BO132" s="59"/>
      <c r="BV132" s="59"/>
    </row>
    <row r="133" spans="1:74">
      <c r="A133" s="49" t="s">
        <v>66</v>
      </c>
      <c r="B133" s="49" t="s">
        <v>176</v>
      </c>
      <c r="C133" s="49">
        <v>29.8</v>
      </c>
      <c r="D133" s="49">
        <f t="shared" si="34"/>
        <v>63.099999999999994</v>
      </c>
      <c r="E133" s="49">
        <v>7.9</v>
      </c>
      <c r="F133" s="49">
        <v>177.8</v>
      </c>
      <c r="G133" s="49">
        <v>13</v>
      </c>
      <c r="H133" s="49">
        <f t="shared" si="35"/>
        <v>7220.6994362604155</v>
      </c>
      <c r="I133" s="49">
        <f t="shared" si="36"/>
        <v>165399.39740833329</v>
      </c>
      <c r="J133" s="49">
        <f t="shared" si="37"/>
        <v>32552.216666666667</v>
      </c>
      <c r="K133" s="53">
        <f t="shared" si="38"/>
        <v>2148.8844499999996</v>
      </c>
      <c r="L133" s="53">
        <f t="shared" si="39"/>
        <v>498.48999999999995</v>
      </c>
      <c r="M133" s="53">
        <f t="shared" si="40"/>
        <v>2311.4</v>
      </c>
      <c r="N133" s="53">
        <f t="shared" si="41"/>
        <v>3.1749999999999998</v>
      </c>
      <c r="O133" s="53">
        <f t="shared" si="42"/>
        <v>34.724999999999994</v>
      </c>
      <c r="P133" s="53">
        <f t="shared" si="43"/>
        <v>41.224999999999994</v>
      </c>
      <c r="Q133" s="53">
        <f t="shared" si="44"/>
        <v>482140.74882359186</v>
      </c>
      <c r="R133" s="53">
        <f t="shared" si="45"/>
        <v>304151.54659297294</v>
      </c>
      <c r="S133" s="53">
        <f t="shared" si="46"/>
        <v>1274889.5711424141</v>
      </c>
      <c r="T133" s="53">
        <f t="shared" si="47"/>
        <v>41.224999999999994</v>
      </c>
      <c r="U133" s="53">
        <f t="shared" si="48"/>
        <v>24.082611456294408</v>
      </c>
      <c r="V133" s="53">
        <f t="shared" si="49"/>
        <v>2061181.8665589788</v>
      </c>
      <c r="W133" s="53">
        <f t="shared" si="50"/>
        <v>85587.971649156563</v>
      </c>
    </row>
    <row r="134" spans="1:74">
      <c r="A134" s="49" t="s">
        <v>66</v>
      </c>
      <c r="B134" s="49" t="s">
        <v>177</v>
      </c>
      <c r="C134" s="49">
        <v>33.6</v>
      </c>
      <c r="D134" s="49">
        <f t="shared" si="34"/>
        <v>61.599999999999994</v>
      </c>
      <c r="E134" s="49">
        <v>8.9</v>
      </c>
      <c r="F134" s="49">
        <v>178.8</v>
      </c>
      <c r="G134" s="49">
        <v>14.5</v>
      </c>
      <c r="H134" s="49">
        <f t="shared" si="35"/>
        <v>7220.6994362604155</v>
      </c>
      <c r="I134" s="49">
        <f t="shared" si="36"/>
        <v>173360.79786666663</v>
      </c>
      <c r="J134" s="49">
        <f t="shared" si="37"/>
        <v>45424.512500000004</v>
      </c>
      <c r="K134" s="53">
        <f t="shared" si="38"/>
        <v>2148.8844499999996</v>
      </c>
      <c r="L134" s="53">
        <f t="shared" si="39"/>
        <v>548.24</v>
      </c>
      <c r="M134" s="53">
        <f t="shared" si="40"/>
        <v>2592.6000000000004</v>
      </c>
      <c r="N134" s="53">
        <f t="shared" si="41"/>
        <v>3.1749999999999998</v>
      </c>
      <c r="O134" s="53">
        <f t="shared" si="42"/>
        <v>33.974999999999994</v>
      </c>
      <c r="P134" s="53">
        <f t="shared" si="43"/>
        <v>41.224999999999994</v>
      </c>
      <c r="Q134" s="53">
        <f t="shared" si="44"/>
        <v>482140.74882359186</v>
      </c>
      <c r="R134" s="53">
        <f t="shared" si="45"/>
        <v>312549.00660061114</v>
      </c>
      <c r="S134" s="53">
        <f t="shared" si="46"/>
        <v>1438901.9829567897</v>
      </c>
      <c r="T134" s="53">
        <f t="shared" si="47"/>
        <v>41.224999999999994</v>
      </c>
      <c r="U134" s="53">
        <f t="shared" si="48"/>
        <v>25.01625526614151</v>
      </c>
      <c r="V134" s="53">
        <f t="shared" si="49"/>
        <v>2233591.7383809928</v>
      </c>
      <c r="W134" s="53">
        <f t="shared" si="50"/>
        <v>89285.615077811788</v>
      </c>
      <c r="BI134" s="59"/>
      <c r="BJ134" s="59"/>
      <c r="BM134" s="59"/>
      <c r="BN134" s="59"/>
      <c r="BO134" s="59"/>
      <c r="BV134" s="59"/>
    </row>
    <row r="135" spans="1:74">
      <c r="A135" s="49" t="s">
        <v>66</v>
      </c>
      <c r="B135" s="49" t="s">
        <v>178</v>
      </c>
      <c r="C135" s="49">
        <v>37.299999999999997</v>
      </c>
      <c r="D135" s="49">
        <f t="shared" si="34"/>
        <v>60.099999999999994</v>
      </c>
      <c r="E135" s="49">
        <v>9.6999999999999993</v>
      </c>
      <c r="F135" s="49">
        <v>179.6</v>
      </c>
      <c r="G135" s="49">
        <v>16</v>
      </c>
      <c r="H135" s="49">
        <f t="shared" si="35"/>
        <v>7220.6994362604155</v>
      </c>
      <c r="I135" s="49">
        <f t="shared" si="36"/>
        <v>175474.45580833327</v>
      </c>
      <c r="J135" s="49">
        <f t="shared" si="37"/>
        <v>61303.46666666666</v>
      </c>
      <c r="K135" s="53">
        <f t="shared" si="38"/>
        <v>2148.8844499999996</v>
      </c>
      <c r="L135" s="53">
        <f t="shared" si="39"/>
        <v>582.96999999999991</v>
      </c>
      <c r="M135" s="53">
        <f t="shared" si="40"/>
        <v>2873.6</v>
      </c>
      <c r="N135" s="53">
        <f t="shared" si="41"/>
        <v>3.1749999999999998</v>
      </c>
      <c r="O135" s="53">
        <f t="shared" si="42"/>
        <v>33.224999999999994</v>
      </c>
      <c r="P135" s="53">
        <f t="shared" si="43"/>
        <v>41.224999999999994</v>
      </c>
      <c r="Q135" s="53">
        <f t="shared" si="44"/>
        <v>482140.74882359186</v>
      </c>
      <c r="R135" s="53">
        <f t="shared" si="45"/>
        <v>309874.6244441059</v>
      </c>
      <c r="S135" s="53">
        <f t="shared" si="46"/>
        <v>1605813.5565781957</v>
      </c>
      <c r="T135" s="53">
        <f t="shared" si="47"/>
        <v>41.224999999999994</v>
      </c>
      <c r="U135" s="53">
        <f t="shared" si="48"/>
        <v>25.80630128548275</v>
      </c>
      <c r="V135" s="53">
        <f t="shared" si="49"/>
        <v>2397828.9298458933</v>
      </c>
      <c r="W135" s="53">
        <f t="shared" si="50"/>
        <v>92916.412287055806</v>
      </c>
    </row>
    <row r="136" spans="1:74">
      <c r="A136" s="49" t="s">
        <v>66</v>
      </c>
      <c r="B136" s="49" t="s">
        <v>179</v>
      </c>
      <c r="C136" s="49">
        <v>42.4</v>
      </c>
      <c r="D136" s="49">
        <f t="shared" si="34"/>
        <v>57.8</v>
      </c>
      <c r="E136" s="49">
        <v>10.9</v>
      </c>
      <c r="F136" s="49">
        <v>180.8</v>
      </c>
      <c r="G136" s="49">
        <v>18.3</v>
      </c>
      <c r="H136" s="49">
        <f t="shared" si="35"/>
        <v>7220.6994362604155</v>
      </c>
      <c r="I136" s="49">
        <f t="shared" si="36"/>
        <v>175399.66806666664</v>
      </c>
      <c r="J136" s="49">
        <f t="shared" si="37"/>
        <v>92335.870800000019</v>
      </c>
      <c r="K136" s="53">
        <f t="shared" si="38"/>
        <v>2148.8844499999996</v>
      </c>
      <c r="L136" s="53">
        <f t="shared" si="39"/>
        <v>630.02</v>
      </c>
      <c r="M136" s="53">
        <f t="shared" si="40"/>
        <v>3308.6400000000003</v>
      </c>
      <c r="N136" s="53">
        <f t="shared" si="41"/>
        <v>3.1749999999999998</v>
      </c>
      <c r="O136" s="53">
        <f t="shared" si="42"/>
        <v>32.074999999999996</v>
      </c>
      <c r="P136" s="53">
        <f t="shared" si="43"/>
        <v>41.224999999999994</v>
      </c>
      <c r="Q136" s="53">
        <f t="shared" si="44"/>
        <v>482140.74882359186</v>
      </c>
      <c r="R136" s="53">
        <f t="shared" si="45"/>
        <v>299478.28926121071</v>
      </c>
      <c r="S136" s="53">
        <f t="shared" si="46"/>
        <v>1870672.4047243046</v>
      </c>
      <c r="T136" s="53">
        <f t="shared" si="47"/>
        <v>41.224999999999994</v>
      </c>
      <c r="U136" s="53">
        <f t="shared" si="48"/>
        <v>26.846503540315016</v>
      </c>
      <c r="V136" s="53">
        <f t="shared" si="49"/>
        <v>2652291.4428091072</v>
      </c>
      <c r="W136" s="53">
        <f t="shared" si="50"/>
        <v>98794.669437165197</v>
      </c>
      <c r="BI136" s="59"/>
      <c r="BJ136" s="59"/>
      <c r="BM136" s="59"/>
      <c r="BN136" s="59"/>
      <c r="BO136" s="59"/>
      <c r="BV136" s="59"/>
    </row>
    <row r="137" spans="1:74">
      <c r="A137" s="49" t="s">
        <v>66</v>
      </c>
      <c r="B137" s="49" t="s">
        <v>180</v>
      </c>
      <c r="C137" s="49">
        <v>49.8</v>
      </c>
      <c r="D137" s="49">
        <f t="shared" si="34"/>
        <v>59.099999999999994</v>
      </c>
      <c r="E137" s="49">
        <v>10.199999999999999</v>
      </c>
      <c r="F137" s="49">
        <v>260.10000000000002</v>
      </c>
      <c r="G137" s="49">
        <v>17</v>
      </c>
      <c r="H137" s="49">
        <f t="shared" si="35"/>
        <v>7220.6994362604155</v>
      </c>
      <c r="I137" s="49">
        <f t="shared" si="36"/>
        <v>175461.31034999993</v>
      </c>
      <c r="J137" s="49">
        <f t="shared" si="37"/>
        <v>106489.27500000001</v>
      </c>
      <c r="K137" s="53">
        <f t="shared" si="38"/>
        <v>2148.8844499999996</v>
      </c>
      <c r="L137" s="53">
        <f t="shared" si="39"/>
        <v>602.81999999999994</v>
      </c>
      <c r="M137" s="53">
        <f t="shared" si="40"/>
        <v>4421.7000000000007</v>
      </c>
      <c r="N137" s="53">
        <f t="shared" si="41"/>
        <v>3.1749999999999998</v>
      </c>
      <c r="O137" s="53">
        <f t="shared" si="42"/>
        <v>32.724999999999994</v>
      </c>
      <c r="P137" s="53">
        <f t="shared" si="43"/>
        <v>41.224999999999994</v>
      </c>
      <c r="Q137" s="53">
        <f t="shared" si="44"/>
        <v>482140.74882359186</v>
      </c>
      <c r="R137" s="53">
        <f t="shared" si="45"/>
        <v>305435.45915450336</v>
      </c>
      <c r="S137" s="53">
        <f t="shared" si="46"/>
        <v>2483076.2267545271</v>
      </c>
      <c r="T137" s="53">
        <f t="shared" si="47"/>
        <v>41.224999999999994</v>
      </c>
      <c r="U137" s="53">
        <f t="shared" si="48"/>
        <v>29.112338023649286</v>
      </c>
      <c r="V137" s="53">
        <f t="shared" si="49"/>
        <v>3270652.4347326225</v>
      </c>
      <c r="W137" s="53">
        <f t="shared" si="50"/>
        <v>112345.92124053113</v>
      </c>
    </row>
    <row r="138" spans="1:74">
      <c r="A138" s="49" t="s">
        <v>66</v>
      </c>
      <c r="B138" s="49" t="s">
        <v>181</v>
      </c>
      <c r="C138" s="49">
        <v>57.2</v>
      </c>
      <c r="D138" s="49">
        <f t="shared" si="34"/>
        <v>56.8</v>
      </c>
      <c r="E138" s="49">
        <v>11.7</v>
      </c>
      <c r="F138" s="49">
        <v>261.60000000000002</v>
      </c>
      <c r="G138" s="49">
        <v>19.3</v>
      </c>
      <c r="H138" s="49">
        <f t="shared" si="35"/>
        <v>7220.6994362604155</v>
      </c>
      <c r="I138" s="49">
        <f t="shared" si="36"/>
        <v>178669.17119999995</v>
      </c>
      <c r="J138" s="49">
        <f t="shared" si="37"/>
        <v>156721.44260000001</v>
      </c>
      <c r="K138" s="53">
        <f t="shared" si="38"/>
        <v>2148.8844499999996</v>
      </c>
      <c r="L138" s="53">
        <f t="shared" si="39"/>
        <v>664.56</v>
      </c>
      <c r="M138" s="53">
        <f t="shared" si="40"/>
        <v>5048.880000000001</v>
      </c>
      <c r="N138" s="53">
        <f t="shared" si="41"/>
        <v>3.1749999999999998</v>
      </c>
      <c r="O138" s="53">
        <f t="shared" si="42"/>
        <v>31.574999999999999</v>
      </c>
      <c r="P138" s="53">
        <f t="shared" si="43"/>
        <v>41.225000000000001</v>
      </c>
      <c r="Q138" s="53">
        <f t="shared" si="44"/>
        <v>482140.74882359186</v>
      </c>
      <c r="R138" s="53">
        <f t="shared" si="45"/>
        <v>300390.15925194253</v>
      </c>
      <c r="S138" s="53">
        <f t="shared" si="46"/>
        <v>2870406.7511859299</v>
      </c>
      <c r="T138" s="53">
        <f t="shared" si="47"/>
        <v>41.225000000000001</v>
      </c>
      <c r="U138" s="53">
        <f t="shared" si="48"/>
        <v>30.009734351366031</v>
      </c>
      <c r="V138" s="53">
        <f t="shared" si="49"/>
        <v>3652937.6592614641</v>
      </c>
      <c r="W138" s="53">
        <f t="shared" si="50"/>
        <v>121725.09148169729</v>
      </c>
      <c r="BI138" s="59"/>
      <c r="BJ138" s="59"/>
      <c r="BM138" s="59"/>
      <c r="BN138" s="59"/>
      <c r="BO138" s="59"/>
      <c r="BV138" s="59"/>
    </row>
    <row r="139" spans="1:74">
      <c r="A139" s="49" t="s">
        <v>66</v>
      </c>
      <c r="B139" s="49" t="s">
        <v>182</v>
      </c>
      <c r="C139" s="49">
        <v>66.3</v>
      </c>
      <c r="D139" s="49">
        <f t="shared" si="34"/>
        <v>53.699999999999996</v>
      </c>
      <c r="E139" s="49">
        <v>13.5</v>
      </c>
      <c r="F139" s="49">
        <v>263.39999999999998</v>
      </c>
      <c r="G139" s="49">
        <v>22.4</v>
      </c>
      <c r="H139" s="49">
        <f t="shared" si="35"/>
        <v>7220.6994362604155</v>
      </c>
      <c r="I139" s="49">
        <f t="shared" si="36"/>
        <v>174210.92212499995</v>
      </c>
      <c r="J139" s="49">
        <f t="shared" si="37"/>
        <v>246705.35679999989</v>
      </c>
      <c r="K139" s="53">
        <f t="shared" si="38"/>
        <v>2148.8844499999996</v>
      </c>
      <c r="L139" s="53">
        <f t="shared" si="39"/>
        <v>724.94999999999993</v>
      </c>
      <c r="M139" s="53">
        <f t="shared" si="40"/>
        <v>5900.1599999999989</v>
      </c>
      <c r="N139" s="53">
        <f t="shared" si="41"/>
        <v>3.1749999999999998</v>
      </c>
      <c r="O139" s="53">
        <f t="shared" si="42"/>
        <v>30.024999999999999</v>
      </c>
      <c r="P139" s="53">
        <f t="shared" si="43"/>
        <v>41.224999999999994</v>
      </c>
      <c r="Q139" s="53">
        <f t="shared" si="44"/>
        <v>482140.74882359186</v>
      </c>
      <c r="R139" s="53">
        <f t="shared" si="45"/>
        <v>278319.8218376757</v>
      </c>
      <c r="S139" s="53">
        <f t="shared" si="46"/>
        <v>3417938.8799390607</v>
      </c>
      <c r="T139" s="53">
        <f t="shared" si="47"/>
        <v>41.224999999999994</v>
      </c>
      <c r="U139" s="53">
        <f t="shared" si="48"/>
        <v>30.980578962954549</v>
      </c>
      <c r="V139" s="53">
        <f t="shared" si="49"/>
        <v>4178399.4506003279</v>
      </c>
      <c r="W139" s="53">
        <f t="shared" si="50"/>
        <v>134871.57407860926</v>
      </c>
    </row>
    <row r="140" spans="1:74">
      <c r="A140" s="49" t="s">
        <v>66</v>
      </c>
      <c r="B140" s="49" t="s">
        <v>183</v>
      </c>
      <c r="C140" s="49">
        <v>74.400000000000006</v>
      </c>
      <c r="D140" s="49">
        <f t="shared" si="34"/>
        <v>50.999999999999993</v>
      </c>
      <c r="E140" s="49">
        <v>15</v>
      </c>
      <c r="F140" s="49">
        <v>264.89999999999998</v>
      </c>
      <c r="G140" s="49">
        <v>25.1</v>
      </c>
      <c r="H140" s="49">
        <f t="shared" si="35"/>
        <v>7220.6994362604155</v>
      </c>
      <c r="I140" s="49">
        <f t="shared" si="36"/>
        <v>165813.74999999994</v>
      </c>
      <c r="J140" s="49">
        <f t="shared" si="37"/>
        <v>349077.51582500001</v>
      </c>
      <c r="K140" s="53">
        <f t="shared" si="38"/>
        <v>2148.8844499999996</v>
      </c>
      <c r="L140" s="53">
        <f t="shared" si="39"/>
        <v>764.99999999999989</v>
      </c>
      <c r="M140" s="53">
        <f t="shared" si="40"/>
        <v>6648.99</v>
      </c>
      <c r="N140" s="53">
        <f t="shared" si="41"/>
        <v>3.1749999999999998</v>
      </c>
      <c r="O140" s="53">
        <f t="shared" si="42"/>
        <v>28.674999999999997</v>
      </c>
      <c r="P140" s="53">
        <f t="shared" si="43"/>
        <v>41.224999999999994</v>
      </c>
      <c r="Q140" s="53">
        <f t="shared" si="44"/>
        <v>482140.74882359186</v>
      </c>
      <c r="R140" s="53">
        <f t="shared" si="45"/>
        <v>252316.10427948792</v>
      </c>
      <c r="S140" s="53">
        <f t="shared" si="46"/>
        <v>3922794.1579188397</v>
      </c>
      <c r="T140" s="53">
        <f t="shared" si="47"/>
        <v>41.224999999999994</v>
      </c>
      <c r="U140" s="53">
        <f t="shared" si="48"/>
        <v>31.670780314254777</v>
      </c>
      <c r="V140" s="53">
        <f t="shared" si="49"/>
        <v>4657251.0110219195</v>
      </c>
      <c r="W140" s="53">
        <f t="shared" si="50"/>
        <v>147051.9818207866</v>
      </c>
      <c r="BI140" s="59"/>
      <c r="BJ140" s="59"/>
      <c r="BM140" s="59"/>
      <c r="BN140" s="59"/>
      <c r="BO140" s="59"/>
      <c r="BV140" s="59"/>
    </row>
    <row r="141" spans="1:74">
      <c r="A141" s="49" t="s">
        <v>66</v>
      </c>
      <c r="B141" s="49" t="s">
        <v>184</v>
      </c>
      <c r="C141" s="49">
        <v>26.1</v>
      </c>
      <c r="D141" s="49">
        <f t="shared" si="34"/>
        <v>65.199999999999989</v>
      </c>
      <c r="E141" s="49">
        <v>7.6</v>
      </c>
      <c r="F141" s="49">
        <v>152.4</v>
      </c>
      <c r="G141" s="49">
        <v>10.9</v>
      </c>
      <c r="H141" s="49">
        <f t="shared" si="35"/>
        <v>7220.6994362604155</v>
      </c>
      <c r="I141" s="49">
        <f t="shared" si="36"/>
        <v>175539.61173333324</v>
      </c>
      <c r="J141" s="49">
        <f t="shared" si="37"/>
        <v>16446.868299999998</v>
      </c>
      <c r="K141" s="53">
        <f t="shared" si="38"/>
        <v>2148.8844499999996</v>
      </c>
      <c r="L141" s="53">
        <f t="shared" si="39"/>
        <v>495.51999999999987</v>
      </c>
      <c r="M141" s="53">
        <f t="shared" si="40"/>
        <v>1661.16</v>
      </c>
      <c r="N141" s="53">
        <f t="shared" si="41"/>
        <v>3.1749999999999998</v>
      </c>
      <c r="O141" s="53">
        <f t="shared" si="42"/>
        <v>35.774999999999991</v>
      </c>
      <c r="P141" s="53">
        <f t="shared" si="43"/>
        <v>41.224999999999994</v>
      </c>
      <c r="Q141" s="53">
        <f t="shared" si="44"/>
        <v>482140.74882359186</v>
      </c>
      <c r="R141" s="53">
        <f t="shared" si="45"/>
        <v>331372.2826222392</v>
      </c>
      <c r="S141" s="53">
        <f t="shared" si="46"/>
        <v>909291.51646169112</v>
      </c>
      <c r="T141" s="53">
        <f t="shared" si="47"/>
        <v>41.224999999999994</v>
      </c>
      <c r="U141" s="53">
        <f t="shared" si="48"/>
        <v>21.607215083901483</v>
      </c>
      <c r="V141" s="53">
        <f t="shared" si="49"/>
        <v>1722804.5479075222</v>
      </c>
      <c r="W141" s="53">
        <f t="shared" si="50"/>
        <v>79732.836518626718</v>
      </c>
    </row>
    <row r="142" spans="1:74">
      <c r="A142" s="49" t="s">
        <v>66</v>
      </c>
      <c r="B142" s="49" t="s">
        <v>185</v>
      </c>
      <c r="C142" s="49">
        <v>29.8</v>
      </c>
      <c r="D142" s="49">
        <f t="shared" si="34"/>
        <v>62.599999999999994</v>
      </c>
      <c r="E142" s="49">
        <v>8.1</v>
      </c>
      <c r="F142" s="49">
        <v>152.9</v>
      </c>
      <c r="G142" s="49">
        <v>13.5</v>
      </c>
      <c r="H142" s="49">
        <f t="shared" si="35"/>
        <v>7220.6994362604155</v>
      </c>
      <c r="I142" s="49">
        <f t="shared" si="36"/>
        <v>165587.20379999993</v>
      </c>
      <c r="J142" s="49">
        <f t="shared" si="37"/>
        <v>31349.278125000001</v>
      </c>
      <c r="K142" s="53">
        <f t="shared" si="38"/>
        <v>2148.8844499999996</v>
      </c>
      <c r="L142" s="53">
        <f t="shared" si="39"/>
        <v>507.05999999999995</v>
      </c>
      <c r="M142" s="53">
        <f t="shared" si="40"/>
        <v>2064.15</v>
      </c>
      <c r="N142" s="53">
        <f t="shared" si="41"/>
        <v>3.1749999999999998</v>
      </c>
      <c r="O142" s="53">
        <f t="shared" si="42"/>
        <v>34.474999999999994</v>
      </c>
      <c r="P142" s="53">
        <f t="shared" si="43"/>
        <v>41.224999999999994</v>
      </c>
      <c r="Q142" s="53">
        <f t="shared" si="44"/>
        <v>482140.74882359186</v>
      </c>
      <c r="R142" s="53">
        <f t="shared" si="45"/>
        <v>302526.64875209378</v>
      </c>
      <c r="S142" s="53">
        <f t="shared" si="46"/>
        <v>1140794.0519595221</v>
      </c>
      <c r="T142" s="53">
        <f t="shared" si="47"/>
        <v>41.224999999999994</v>
      </c>
      <c r="U142" s="53">
        <f t="shared" si="48"/>
        <v>23.177117860162735</v>
      </c>
      <c r="V142" s="53">
        <f t="shared" si="49"/>
        <v>1925461.4495352078</v>
      </c>
      <c r="W142" s="53">
        <f t="shared" si="50"/>
        <v>83075.965750026546</v>
      </c>
      <c r="BI142" s="59"/>
      <c r="BJ142" s="59"/>
      <c r="BM142" s="59"/>
      <c r="BN142" s="59"/>
      <c r="BO142" s="59"/>
      <c r="BV142" s="59"/>
    </row>
    <row r="143" spans="1:74">
      <c r="A143" s="49" t="s">
        <v>66</v>
      </c>
      <c r="B143" s="49" t="s">
        <v>186</v>
      </c>
      <c r="C143" s="49">
        <v>34.299999999999997</v>
      </c>
      <c r="D143" s="49">
        <f t="shared" si="34"/>
        <v>60.599999999999994</v>
      </c>
      <c r="E143" s="49">
        <v>9.1</v>
      </c>
      <c r="F143" s="49">
        <v>153.9</v>
      </c>
      <c r="G143" s="49">
        <v>15.5</v>
      </c>
      <c r="H143" s="49">
        <f t="shared" si="35"/>
        <v>7220.6994362604155</v>
      </c>
      <c r="I143" s="49">
        <f t="shared" si="36"/>
        <v>168763.30379999997</v>
      </c>
      <c r="J143" s="49">
        <f t="shared" si="37"/>
        <v>47758.696874999994</v>
      </c>
      <c r="K143" s="53">
        <f t="shared" si="38"/>
        <v>2148.8844499999996</v>
      </c>
      <c r="L143" s="53">
        <f t="shared" si="39"/>
        <v>551.45999999999992</v>
      </c>
      <c r="M143" s="53">
        <f t="shared" si="40"/>
        <v>2385.4500000000003</v>
      </c>
      <c r="N143" s="53">
        <f t="shared" si="41"/>
        <v>3.1749999999999998</v>
      </c>
      <c r="O143" s="53">
        <f t="shared" si="42"/>
        <v>33.474999999999994</v>
      </c>
      <c r="P143" s="53">
        <f t="shared" si="43"/>
        <v>41.224999999999994</v>
      </c>
      <c r="Q143" s="53">
        <f t="shared" si="44"/>
        <v>482140.74882359186</v>
      </c>
      <c r="R143" s="53">
        <f t="shared" si="45"/>
        <v>300120.09465562296</v>
      </c>
      <c r="S143" s="53">
        <f t="shared" si="46"/>
        <v>1329896.6402141764</v>
      </c>
      <c r="T143" s="53">
        <f t="shared" si="47"/>
        <v>41.224999999999994</v>
      </c>
      <c r="U143" s="53">
        <f t="shared" si="48"/>
        <v>24.307511657052913</v>
      </c>
      <c r="V143" s="53">
        <f t="shared" si="49"/>
        <v>2112157.4836933911</v>
      </c>
      <c r="W143" s="53">
        <f t="shared" si="50"/>
        <v>86893.200484408313</v>
      </c>
    </row>
    <row r="144" spans="1:74">
      <c r="A144" s="49" t="s">
        <v>66</v>
      </c>
      <c r="B144" s="49" t="s">
        <v>187</v>
      </c>
      <c r="C144" s="49">
        <v>37.1</v>
      </c>
      <c r="D144" s="49">
        <f t="shared" si="34"/>
        <v>61.599999999999994</v>
      </c>
      <c r="E144" s="49">
        <v>9.1</v>
      </c>
      <c r="F144" s="49">
        <v>190.5</v>
      </c>
      <c r="G144" s="49">
        <v>14.5</v>
      </c>
      <c r="H144" s="49">
        <f t="shared" si="35"/>
        <v>7220.6994362604155</v>
      </c>
      <c r="I144" s="49">
        <f t="shared" si="36"/>
        <v>177256.54613333329</v>
      </c>
      <c r="J144" s="49">
        <f t="shared" si="37"/>
        <v>48396.921875</v>
      </c>
      <c r="K144" s="53">
        <f t="shared" si="38"/>
        <v>2148.8844499999996</v>
      </c>
      <c r="L144" s="53">
        <f t="shared" si="39"/>
        <v>560.55999999999995</v>
      </c>
      <c r="M144" s="53">
        <f t="shared" si="40"/>
        <v>2762.25</v>
      </c>
      <c r="N144" s="53">
        <f t="shared" si="41"/>
        <v>3.1749999999999998</v>
      </c>
      <c r="O144" s="53">
        <f t="shared" si="42"/>
        <v>33.974999999999994</v>
      </c>
      <c r="P144" s="53">
        <f t="shared" si="43"/>
        <v>41.224999999999994</v>
      </c>
      <c r="Q144" s="53">
        <f t="shared" si="44"/>
        <v>482140.74882359186</v>
      </c>
      <c r="R144" s="53">
        <f t="shared" si="45"/>
        <v>319572.57978264731</v>
      </c>
      <c r="S144" s="53">
        <f t="shared" si="46"/>
        <v>1533058.3207677205</v>
      </c>
      <c r="T144" s="53">
        <f t="shared" si="47"/>
        <v>41.224999999999994</v>
      </c>
      <c r="U144" s="53">
        <f t="shared" si="48"/>
        <v>25.538979132643274</v>
      </c>
      <c r="V144" s="53">
        <f t="shared" si="49"/>
        <v>2334771.6493739597</v>
      </c>
      <c r="W144" s="53">
        <f t="shared" si="50"/>
        <v>91419.928621567888</v>
      </c>
      <c r="BI144" s="59"/>
      <c r="BJ144" s="59"/>
      <c r="BM144" s="59"/>
      <c r="BN144" s="59"/>
      <c r="BO144" s="59"/>
      <c r="BV144" s="59"/>
    </row>
    <row r="145" spans="1:74">
      <c r="A145" s="49" t="s">
        <v>66</v>
      </c>
      <c r="B145" s="49" t="s">
        <v>188</v>
      </c>
      <c r="C145" s="49">
        <v>41</v>
      </c>
      <c r="D145" s="49">
        <f t="shared" si="34"/>
        <v>60.099999999999994</v>
      </c>
      <c r="E145" s="49">
        <v>9.9</v>
      </c>
      <c r="F145" s="49">
        <v>191.3</v>
      </c>
      <c r="G145" s="49">
        <v>16</v>
      </c>
      <c r="H145" s="49">
        <f t="shared" si="35"/>
        <v>7220.6994362604155</v>
      </c>
      <c r="I145" s="49">
        <f t="shared" si="36"/>
        <v>179092.48582499995</v>
      </c>
      <c r="J145" s="49">
        <f t="shared" si="37"/>
        <v>65297.066666666666</v>
      </c>
      <c r="K145" s="53">
        <f t="shared" si="38"/>
        <v>2148.8844499999996</v>
      </c>
      <c r="L145" s="53">
        <f t="shared" si="39"/>
        <v>594.99</v>
      </c>
      <c r="M145" s="53">
        <f t="shared" si="40"/>
        <v>3060.8</v>
      </c>
      <c r="N145" s="53">
        <f t="shared" si="41"/>
        <v>3.1749999999999998</v>
      </c>
      <c r="O145" s="53">
        <f t="shared" si="42"/>
        <v>33.224999999999994</v>
      </c>
      <c r="P145" s="53">
        <f t="shared" si="43"/>
        <v>41.224999999999994</v>
      </c>
      <c r="Q145" s="53">
        <f t="shared" si="44"/>
        <v>482140.74882359186</v>
      </c>
      <c r="R145" s="53">
        <f t="shared" si="45"/>
        <v>316263.79195841739</v>
      </c>
      <c r="S145" s="53">
        <f t="shared" si="46"/>
        <v>1710423.905197154</v>
      </c>
      <c r="T145" s="53">
        <f t="shared" si="47"/>
        <v>41.224999999999994</v>
      </c>
      <c r="U145" s="53">
        <f t="shared" si="48"/>
        <v>26.318914556655283</v>
      </c>
      <c r="V145" s="53">
        <f t="shared" si="49"/>
        <v>2508828.4459791631</v>
      </c>
      <c r="W145" s="53">
        <f t="shared" si="50"/>
        <v>95324.160902553398</v>
      </c>
    </row>
    <row r="146" spans="1:74">
      <c r="A146" s="49" t="s">
        <v>66</v>
      </c>
      <c r="B146" s="49" t="s">
        <v>189</v>
      </c>
      <c r="C146" s="49">
        <v>44.7</v>
      </c>
      <c r="D146" s="49">
        <f t="shared" si="34"/>
        <v>58.3</v>
      </c>
      <c r="E146" s="49">
        <v>10.7</v>
      </c>
      <c r="F146" s="49">
        <v>192</v>
      </c>
      <c r="G146" s="49">
        <v>17.8</v>
      </c>
      <c r="H146" s="49">
        <f t="shared" si="35"/>
        <v>7220.6994362604155</v>
      </c>
      <c r="I146" s="49">
        <f t="shared" si="36"/>
        <v>176688.46424166663</v>
      </c>
      <c r="J146" s="49">
        <f t="shared" si="37"/>
        <v>90236.032000000007</v>
      </c>
      <c r="K146" s="53">
        <f t="shared" si="38"/>
        <v>2148.8844499999996</v>
      </c>
      <c r="L146" s="53">
        <f t="shared" si="39"/>
        <v>623.80999999999995</v>
      </c>
      <c r="M146" s="53">
        <f t="shared" si="40"/>
        <v>3417.6000000000004</v>
      </c>
      <c r="N146" s="53">
        <f t="shared" si="41"/>
        <v>3.1749999999999998</v>
      </c>
      <c r="O146" s="53">
        <f t="shared" si="42"/>
        <v>32.324999999999996</v>
      </c>
      <c r="P146" s="53">
        <f t="shared" si="43"/>
        <v>41.224999999999994</v>
      </c>
      <c r="Q146" s="53">
        <f t="shared" si="44"/>
        <v>482140.74882359186</v>
      </c>
      <c r="R146" s="53">
        <f t="shared" si="45"/>
        <v>303960.2240509268</v>
      </c>
      <c r="S146" s="53">
        <f t="shared" si="46"/>
        <v>1927136.6734538008</v>
      </c>
      <c r="T146" s="53">
        <f t="shared" si="47"/>
        <v>41.224999999999994</v>
      </c>
      <c r="U146" s="53">
        <f t="shared" si="48"/>
        <v>27.119538130976956</v>
      </c>
      <c r="V146" s="53">
        <f t="shared" si="49"/>
        <v>2713237.6463283198</v>
      </c>
      <c r="W146" s="53">
        <f t="shared" si="50"/>
        <v>100047.33978965363</v>
      </c>
      <c r="BI146" s="59"/>
      <c r="BJ146" s="59"/>
      <c r="BM146" s="59"/>
      <c r="BN146" s="59"/>
      <c r="BO146" s="59"/>
      <c r="BV146" s="59"/>
    </row>
    <row r="147" spans="1:74">
      <c r="A147" s="49" t="s">
        <v>66</v>
      </c>
      <c r="B147" s="49" t="s">
        <v>190</v>
      </c>
      <c r="C147" s="49">
        <v>48.4</v>
      </c>
      <c r="D147" s="49">
        <f t="shared" si="34"/>
        <v>57.099999999999994</v>
      </c>
      <c r="E147" s="49">
        <v>11.4</v>
      </c>
      <c r="F147" s="49">
        <v>192.8</v>
      </c>
      <c r="G147" s="49">
        <v>19</v>
      </c>
      <c r="H147" s="49">
        <f t="shared" si="35"/>
        <v>7220.6994362604155</v>
      </c>
      <c r="I147" s="49">
        <f t="shared" si="36"/>
        <v>176860.94044999994</v>
      </c>
      <c r="J147" s="49">
        <f t="shared" si="37"/>
        <v>110201.26666666666</v>
      </c>
      <c r="K147" s="53">
        <f t="shared" si="38"/>
        <v>2148.8844499999996</v>
      </c>
      <c r="L147" s="53">
        <f t="shared" si="39"/>
        <v>650.93999999999994</v>
      </c>
      <c r="M147" s="53">
        <f t="shared" si="40"/>
        <v>3663.2000000000003</v>
      </c>
      <c r="N147" s="53">
        <f t="shared" si="41"/>
        <v>3.1749999999999998</v>
      </c>
      <c r="O147" s="53">
        <f t="shared" si="42"/>
        <v>31.724999999999998</v>
      </c>
      <c r="P147" s="53">
        <f t="shared" si="43"/>
        <v>41.224999999999994</v>
      </c>
      <c r="Q147" s="53">
        <f t="shared" si="44"/>
        <v>482140.74882359186</v>
      </c>
      <c r="R147" s="53">
        <f t="shared" si="45"/>
        <v>298744.81426318467</v>
      </c>
      <c r="S147" s="53">
        <f t="shared" si="46"/>
        <v>2079107.6424196989</v>
      </c>
      <c r="T147" s="53">
        <f t="shared" si="47"/>
        <v>41.224999999999994</v>
      </c>
      <c r="U147" s="53">
        <f t="shared" si="48"/>
        <v>27.616977316053628</v>
      </c>
      <c r="V147" s="53">
        <f t="shared" si="49"/>
        <v>2859993.2055064756</v>
      </c>
      <c r="W147" s="53">
        <f t="shared" si="50"/>
        <v>103559.24085305216</v>
      </c>
    </row>
    <row r="148" spans="1:74">
      <c r="A148" s="49" t="s">
        <v>66</v>
      </c>
      <c r="B148" s="49" t="s">
        <v>191</v>
      </c>
      <c r="C148" s="49">
        <v>52.7</v>
      </c>
      <c r="D148" s="49">
        <f t="shared" si="34"/>
        <v>55.499999999999993</v>
      </c>
      <c r="E148" s="49">
        <v>12.7</v>
      </c>
      <c r="F148" s="49">
        <v>194.1</v>
      </c>
      <c r="G148" s="49">
        <v>20.6</v>
      </c>
      <c r="H148" s="49">
        <f t="shared" si="35"/>
        <v>7220.6994362604155</v>
      </c>
      <c r="I148" s="49">
        <f t="shared" si="36"/>
        <v>180926.1843749999</v>
      </c>
      <c r="J148" s="49">
        <f t="shared" si="37"/>
        <v>141398.87380000003</v>
      </c>
      <c r="K148" s="53">
        <f t="shared" si="38"/>
        <v>2148.8844499999996</v>
      </c>
      <c r="L148" s="53">
        <f t="shared" si="39"/>
        <v>704.84999999999991</v>
      </c>
      <c r="M148" s="53">
        <f t="shared" si="40"/>
        <v>3998.46</v>
      </c>
      <c r="N148" s="53">
        <f t="shared" si="41"/>
        <v>3.1749999999999998</v>
      </c>
      <c r="O148" s="53">
        <f t="shared" si="42"/>
        <v>30.924999999999997</v>
      </c>
      <c r="P148" s="53">
        <f t="shared" si="43"/>
        <v>41.224999999999994</v>
      </c>
      <c r="Q148" s="53">
        <f t="shared" si="44"/>
        <v>482140.74882359186</v>
      </c>
      <c r="R148" s="53">
        <f t="shared" si="45"/>
        <v>297923.52776296996</v>
      </c>
      <c r="S148" s="53">
        <f t="shared" si="46"/>
        <v>2290501.6765935877</v>
      </c>
      <c r="T148" s="53">
        <f t="shared" si="47"/>
        <v>41.224999999999994</v>
      </c>
      <c r="U148" s="53">
        <f t="shared" si="48"/>
        <v>28.232810567532855</v>
      </c>
      <c r="V148" s="53">
        <f t="shared" si="49"/>
        <v>3070565.9531801497</v>
      </c>
      <c r="W148" s="53">
        <f t="shared" si="50"/>
        <v>108758.77716231471</v>
      </c>
      <c r="BI148" s="59"/>
      <c r="BJ148" s="59"/>
      <c r="BM148" s="59"/>
      <c r="BN148" s="59"/>
      <c r="BO148" s="59"/>
      <c r="BV148" s="59"/>
    </row>
    <row r="149" spans="1:74">
      <c r="A149" s="49" t="s">
        <v>66</v>
      </c>
      <c r="B149" s="49" t="s">
        <v>192</v>
      </c>
      <c r="C149" s="49">
        <v>56.7</v>
      </c>
      <c r="D149" s="49">
        <f t="shared" si="34"/>
        <v>58.8</v>
      </c>
      <c r="E149" s="49">
        <v>10.9</v>
      </c>
      <c r="F149" s="49">
        <v>280.39999999999998</v>
      </c>
      <c r="G149" s="49">
        <v>17.3</v>
      </c>
      <c r="H149" s="49">
        <f t="shared" si="35"/>
        <v>7220.6994362604155</v>
      </c>
      <c r="I149" s="49">
        <f t="shared" si="36"/>
        <v>184661.87039999999</v>
      </c>
      <c r="J149" s="49">
        <f t="shared" si="37"/>
        <v>120985.98723333333</v>
      </c>
      <c r="K149" s="53">
        <f t="shared" si="38"/>
        <v>2148.8844499999996</v>
      </c>
      <c r="L149" s="53">
        <f t="shared" si="39"/>
        <v>640.91999999999996</v>
      </c>
      <c r="M149" s="53">
        <f t="shared" si="40"/>
        <v>4850.92</v>
      </c>
      <c r="N149" s="53">
        <f t="shared" si="41"/>
        <v>3.1749999999999998</v>
      </c>
      <c r="O149" s="53">
        <f t="shared" si="42"/>
        <v>32.574999999999996</v>
      </c>
      <c r="P149" s="53">
        <f t="shared" si="43"/>
        <v>41.224999999999994</v>
      </c>
      <c r="Q149" s="53">
        <f t="shared" si="44"/>
        <v>482140.74882359186</v>
      </c>
      <c r="R149" s="53">
        <f t="shared" si="45"/>
        <v>320041.8713811161</v>
      </c>
      <c r="S149" s="53">
        <f t="shared" si="46"/>
        <v>2728271.2340852385</v>
      </c>
      <c r="T149" s="53">
        <f t="shared" si="47"/>
        <v>41.224999999999994</v>
      </c>
      <c r="U149" s="53">
        <f t="shared" si="48"/>
        <v>29.798202463478443</v>
      </c>
      <c r="V149" s="53">
        <f t="shared" si="49"/>
        <v>3530453.8542899466</v>
      </c>
      <c r="W149" s="53">
        <f t="shared" si="50"/>
        <v>118478.75248907968</v>
      </c>
    </row>
    <row r="150" spans="1:74">
      <c r="A150" s="49" t="s">
        <v>66</v>
      </c>
      <c r="B150" s="49" t="s">
        <v>193</v>
      </c>
      <c r="C150" s="49">
        <v>64.3</v>
      </c>
      <c r="D150" s="49">
        <f t="shared" si="34"/>
        <v>56.499999999999993</v>
      </c>
      <c r="E150" s="49">
        <v>12.2</v>
      </c>
      <c r="F150" s="49">
        <v>281.7</v>
      </c>
      <c r="G150" s="49">
        <v>19.600000000000001</v>
      </c>
      <c r="H150" s="49">
        <f t="shared" si="35"/>
        <v>7220.6994362604155</v>
      </c>
      <c r="I150" s="49">
        <f t="shared" si="36"/>
        <v>183368.16041666656</v>
      </c>
      <c r="J150" s="49">
        <f t="shared" si="37"/>
        <v>176755.85760000002</v>
      </c>
      <c r="K150" s="53">
        <f t="shared" si="38"/>
        <v>2148.8844499999996</v>
      </c>
      <c r="L150" s="53">
        <f t="shared" si="39"/>
        <v>689.29999999999984</v>
      </c>
      <c r="M150" s="53">
        <f t="shared" si="40"/>
        <v>5521.3200000000006</v>
      </c>
      <c r="N150" s="53">
        <f t="shared" si="41"/>
        <v>3.1749999999999998</v>
      </c>
      <c r="O150" s="53">
        <f t="shared" si="42"/>
        <v>31.424999999999997</v>
      </c>
      <c r="P150" s="53">
        <f t="shared" si="43"/>
        <v>41.224999999999994</v>
      </c>
      <c r="Q150" s="53">
        <f t="shared" si="44"/>
        <v>482140.74882359186</v>
      </c>
      <c r="R150" s="53">
        <f t="shared" si="45"/>
        <v>306837.41479994933</v>
      </c>
      <c r="S150" s="53">
        <f t="shared" si="46"/>
        <v>3144369.4606172345</v>
      </c>
      <c r="T150" s="53">
        <f t="shared" si="47"/>
        <v>41.224999999999994</v>
      </c>
      <c r="U150" s="53">
        <f t="shared" si="48"/>
        <v>30.635832442047445</v>
      </c>
      <c r="V150" s="53">
        <f t="shared" si="49"/>
        <v>3933347.6242407756</v>
      </c>
      <c r="W150" s="53">
        <f t="shared" si="50"/>
        <v>128390.4275061345</v>
      </c>
      <c r="BI150" s="59"/>
      <c r="BJ150" s="59"/>
      <c r="BM150" s="59"/>
      <c r="BN150" s="59"/>
      <c r="BO150" s="59"/>
      <c r="BV150" s="59"/>
    </row>
    <row r="151" spans="1:74">
      <c r="A151" s="49" t="s">
        <v>66</v>
      </c>
      <c r="B151" s="49" t="s">
        <v>194</v>
      </c>
      <c r="C151" s="49">
        <v>72.400000000000006</v>
      </c>
      <c r="D151" s="49">
        <f t="shared" si="34"/>
        <v>53.999999999999993</v>
      </c>
      <c r="E151" s="49">
        <v>13.7</v>
      </c>
      <c r="F151" s="49">
        <v>283.2</v>
      </c>
      <c r="G151" s="49">
        <v>22.1</v>
      </c>
      <c r="H151" s="49">
        <f t="shared" si="35"/>
        <v>7220.6994362604155</v>
      </c>
      <c r="I151" s="49">
        <f t="shared" si="36"/>
        <v>179771.39999999994</v>
      </c>
      <c r="J151" s="49">
        <f t="shared" si="37"/>
        <v>254735.11960000003</v>
      </c>
      <c r="K151" s="53">
        <f t="shared" si="38"/>
        <v>2148.8844499999996</v>
      </c>
      <c r="L151" s="53">
        <f t="shared" si="39"/>
        <v>739.79999999999984</v>
      </c>
      <c r="M151" s="53">
        <f t="shared" si="40"/>
        <v>6258.72</v>
      </c>
      <c r="N151" s="53">
        <f t="shared" si="41"/>
        <v>3.1749999999999998</v>
      </c>
      <c r="O151" s="53">
        <f t="shared" si="42"/>
        <v>30.174999999999997</v>
      </c>
      <c r="P151" s="53">
        <f t="shared" si="43"/>
        <v>41.224999999999994</v>
      </c>
      <c r="Q151" s="53">
        <f t="shared" si="44"/>
        <v>482140.74882359186</v>
      </c>
      <c r="R151" s="53">
        <f t="shared" si="45"/>
        <v>288689.18583816342</v>
      </c>
      <c r="S151" s="53">
        <f t="shared" si="46"/>
        <v>3618688.4150938354</v>
      </c>
      <c r="T151" s="53">
        <f t="shared" si="47"/>
        <v>41.224999999999994</v>
      </c>
      <c r="U151" s="53">
        <f t="shared" si="48"/>
        <v>31.392719836362975</v>
      </c>
      <c r="V151" s="53">
        <f t="shared" si="49"/>
        <v>4389518.3497555908</v>
      </c>
      <c r="W151" s="53">
        <f t="shared" si="50"/>
        <v>139825.99700300902</v>
      </c>
    </row>
    <row r="152" spans="1:74">
      <c r="A152" s="49" t="s">
        <v>66</v>
      </c>
      <c r="B152" s="49" t="s">
        <v>195</v>
      </c>
      <c r="C152" s="49">
        <v>79</v>
      </c>
      <c r="D152" s="49">
        <f t="shared" si="34"/>
        <v>52.199999999999996</v>
      </c>
      <c r="E152" s="49">
        <v>15</v>
      </c>
      <c r="F152" s="49">
        <v>284.5</v>
      </c>
      <c r="G152" s="49">
        <v>23.9</v>
      </c>
      <c r="H152" s="49">
        <f t="shared" si="35"/>
        <v>7220.6994362604155</v>
      </c>
      <c r="I152" s="49">
        <f t="shared" si="36"/>
        <v>177795.81</v>
      </c>
      <c r="J152" s="49">
        <f t="shared" si="37"/>
        <v>323664.24629166658</v>
      </c>
      <c r="K152" s="53">
        <f t="shared" si="38"/>
        <v>2148.8844499999996</v>
      </c>
      <c r="L152" s="53">
        <f t="shared" si="39"/>
        <v>782.99999999999989</v>
      </c>
      <c r="M152" s="53">
        <f t="shared" si="40"/>
        <v>6799.5499999999993</v>
      </c>
      <c r="N152" s="53">
        <f t="shared" si="41"/>
        <v>3.1749999999999998</v>
      </c>
      <c r="O152" s="53">
        <f t="shared" si="42"/>
        <v>29.274999999999999</v>
      </c>
      <c r="P152" s="53">
        <f t="shared" si="43"/>
        <v>41.224999999999994</v>
      </c>
      <c r="Q152" s="53">
        <f t="shared" si="44"/>
        <v>482140.74882359186</v>
      </c>
      <c r="R152" s="53">
        <f t="shared" si="45"/>
        <v>276606.79168110574</v>
      </c>
      <c r="S152" s="53">
        <f t="shared" si="46"/>
        <v>3978304.2733858819</v>
      </c>
      <c r="T152" s="53">
        <f t="shared" si="47"/>
        <v>41.224999999999994</v>
      </c>
      <c r="U152" s="53">
        <f t="shared" si="48"/>
        <v>31.861333852867904</v>
      </c>
      <c r="V152" s="53">
        <f t="shared" si="49"/>
        <v>4737051.8138905792</v>
      </c>
      <c r="W152" s="53">
        <f t="shared" si="50"/>
        <v>148677.1343524335</v>
      </c>
      <c r="BI152" s="59"/>
      <c r="BJ152" s="59"/>
      <c r="BM152" s="59"/>
      <c r="BN152" s="59"/>
      <c r="BO152" s="59"/>
      <c r="BV152" s="59"/>
    </row>
    <row r="153" spans="1:74">
      <c r="A153" s="49" t="s">
        <v>66</v>
      </c>
      <c r="B153" s="49" t="s">
        <v>196</v>
      </c>
      <c r="C153" s="49">
        <v>88.6</v>
      </c>
      <c r="D153" s="49">
        <f t="shared" si="34"/>
        <v>49.199999999999996</v>
      </c>
      <c r="E153" s="49">
        <v>16.8</v>
      </c>
      <c r="F153" s="49">
        <v>286.3</v>
      </c>
      <c r="G153" s="49">
        <v>26.9</v>
      </c>
      <c r="H153" s="49">
        <f t="shared" si="35"/>
        <v>7220.6994362604155</v>
      </c>
      <c r="I153" s="49">
        <f t="shared" si="36"/>
        <v>166733.68319999991</v>
      </c>
      <c r="J153" s="49">
        <f t="shared" si="37"/>
        <v>464405.05889166659</v>
      </c>
      <c r="K153" s="53">
        <f t="shared" si="38"/>
        <v>2148.8844499999996</v>
      </c>
      <c r="L153" s="53">
        <f t="shared" si="39"/>
        <v>826.56</v>
      </c>
      <c r="M153" s="53">
        <f t="shared" si="40"/>
        <v>7701.47</v>
      </c>
      <c r="N153" s="53">
        <f t="shared" si="41"/>
        <v>3.1749999999999998</v>
      </c>
      <c r="O153" s="53">
        <f t="shared" si="42"/>
        <v>27.774999999999999</v>
      </c>
      <c r="P153" s="53">
        <f t="shared" si="43"/>
        <v>41.224999999999994</v>
      </c>
      <c r="Q153" s="53">
        <f t="shared" si="44"/>
        <v>482140.74882359186</v>
      </c>
      <c r="R153" s="53">
        <f t="shared" si="45"/>
        <v>245045.58465105502</v>
      </c>
      <c r="S153" s="53">
        <f t="shared" si="46"/>
        <v>4603811.4209987605</v>
      </c>
      <c r="T153" s="53">
        <f t="shared" si="47"/>
        <v>41.224999999999994</v>
      </c>
      <c r="U153" s="53">
        <f t="shared" si="48"/>
        <v>32.525643481085488</v>
      </c>
      <c r="V153" s="53">
        <f t="shared" si="49"/>
        <v>5330997.7544734078</v>
      </c>
      <c r="W153" s="53">
        <f t="shared" si="50"/>
        <v>163901.37700345644</v>
      </c>
    </row>
    <row r="154" spans="1:74">
      <c r="A154" s="49" t="s">
        <v>66</v>
      </c>
      <c r="B154" s="49" t="s">
        <v>197</v>
      </c>
      <c r="C154" s="49">
        <v>96.7</v>
      </c>
      <c r="D154" s="49">
        <f t="shared" si="34"/>
        <v>45.599999999999994</v>
      </c>
      <c r="E154" s="49">
        <v>17</v>
      </c>
      <c r="F154" s="49">
        <v>283.5</v>
      </c>
      <c r="G154" s="49">
        <v>30.5</v>
      </c>
      <c r="H154" s="49">
        <f t="shared" si="35"/>
        <v>7220.6994362604155</v>
      </c>
      <c r="I154" s="49">
        <f t="shared" si="36"/>
        <v>134326.65599999996</v>
      </c>
      <c r="J154" s="49">
        <f t="shared" si="37"/>
        <v>670303.265625</v>
      </c>
      <c r="K154" s="53">
        <f t="shared" si="38"/>
        <v>2148.8844499999996</v>
      </c>
      <c r="L154" s="53">
        <f t="shared" si="39"/>
        <v>775.19999999999993</v>
      </c>
      <c r="M154" s="53">
        <f t="shared" si="40"/>
        <v>8646.75</v>
      </c>
      <c r="N154" s="53">
        <f t="shared" si="41"/>
        <v>3.1749999999999998</v>
      </c>
      <c r="O154" s="53">
        <f t="shared" si="42"/>
        <v>25.974999999999998</v>
      </c>
      <c r="P154" s="53">
        <f t="shared" si="43"/>
        <v>41.224999999999994</v>
      </c>
      <c r="Q154" s="53">
        <f t="shared" si="44"/>
        <v>482140.74882359186</v>
      </c>
      <c r="R154" s="53">
        <f t="shared" si="45"/>
        <v>183120.18275220162</v>
      </c>
      <c r="S154" s="53">
        <f t="shared" si="46"/>
        <v>5317781.2096473118</v>
      </c>
      <c r="T154" s="53">
        <f t="shared" si="47"/>
        <v>41.224999999999994</v>
      </c>
      <c r="U154" s="53">
        <f t="shared" si="48"/>
        <v>33.136831966232997</v>
      </c>
      <c r="V154" s="53">
        <f t="shared" si="49"/>
        <v>5983042.1412231056</v>
      </c>
      <c r="W154" s="53">
        <f t="shared" si="50"/>
        <v>180555.64718196142</v>
      </c>
      <c r="BI154" s="59"/>
      <c r="BJ154" s="59"/>
      <c r="BM154" s="59"/>
      <c r="BN154" s="59"/>
      <c r="BO154" s="59"/>
      <c r="BV154" s="59"/>
    </row>
    <row r="155" spans="1:74">
      <c r="A155" s="49" t="s">
        <v>66</v>
      </c>
      <c r="B155" s="49" t="s">
        <v>198</v>
      </c>
      <c r="C155" s="49">
        <v>106.4</v>
      </c>
      <c r="D155" s="49">
        <f t="shared" si="34"/>
        <v>42.599999999999994</v>
      </c>
      <c r="E155" s="49">
        <v>18.5</v>
      </c>
      <c r="F155" s="49">
        <v>285</v>
      </c>
      <c r="G155" s="49">
        <v>33.5</v>
      </c>
      <c r="H155" s="49">
        <f t="shared" si="35"/>
        <v>7220.6994362604155</v>
      </c>
      <c r="I155" s="49">
        <f t="shared" si="36"/>
        <v>119184.36299999994</v>
      </c>
      <c r="J155" s="49">
        <f t="shared" si="37"/>
        <v>892890.15625</v>
      </c>
      <c r="K155" s="53">
        <f t="shared" si="38"/>
        <v>2148.8844499999996</v>
      </c>
      <c r="L155" s="53">
        <f t="shared" si="39"/>
        <v>788.09999999999991</v>
      </c>
      <c r="M155" s="53">
        <f t="shared" si="40"/>
        <v>9547.5</v>
      </c>
      <c r="N155" s="53">
        <f t="shared" si="41"/>
        <v>3.1749999999999998</v>
      </c>
      <c r="O155" s="53">
        <f t="shared" si="42"/>
        <v>24.474999999999998</v>
      </c>
      <c r="P155" s="53">
        <f t="shared" si="43"/>
        <v>41.224999999999994</v>
      </c>
      <c r="Q155" s="53">
        <f t="shared" si="44"/>
        <v>482140.74882359186</v>
      </c>
      <c r="R155" s="53">
        <f t="shared" si="45"/>
        <v>151805.50143589819</v>
      </c>
      <c r="S155" s="53">
        <f t="shared" si="46"/>
        <v>6024505.5806063209</v>
      </c>
      <c r="T155" s="53">
        <f t="shared" si="47"/>
        <v>41.224999999999994</v>
      </c>
      <c r="U155" s="53">
        <f t="shared" si="48"/>
        <v>33.618299963419787</v>
      </c>
      <c r="V155" s="53">
        <f t="shared" si="49"/>
        <v>6658451.8308658106</v>
      </c>
      <c r="W155" s="53">
        <f t="shared" si="50"/>
        <v>198060.33731958189</v>
      </c>
    </row>
    <row r="156" spans="1:74">
      <c r="A156" s="49" t="s">
        <v>66</v>
      </c>
      <c r="B156" s="49" t="s">
        <v>199</v>
      </c>
      <c r="C156" s="49">
        <v>117.5</v>
      </c>
      <c r="D156" s="49">
        <f t="shared" si="34"/>
        <v>39.499999999999993</v>
      </c>
      <c r="E156" s="49">
        <v>20.6</v>
      </c>
      <c r="F156" s="49">
        <v>287</v>
      </c>
      <c r="G156" s="49">
        <v>36.6</v>
      </c>
      <c r="H156" s="49">
        <f t="shared" si="35"/>
        <v>7220.6994362604155</v>
      </c>
      <c r="I156" s="49">
        <f t="shared" si="36"/>
        <v>105797.95208333329</v>
      </c>
      <c r="J156" s="49">
        <f t="shared" si="37"/>
        <v>1172583.8460000001</v>
      </c>
      <c r="K156" s="53">
        <f t="shared" si="38"/>
        <v>2148.8844499999996</v>
      </c>
      <c r="L156" s="53">
        <f t="shared" si="39"/>
        <v>813.69999999999993</v>
      </c>
      <c r="M156" s="53">
        <f t="shared" si="40"/>
        <v>10504.2</v>
      </c>
      <c r="N156" s="53">
        <f t="shared" si="41"/>
        <v>3.1749999999999998</v>
      </c>
      <c r="O156" s="53">
        <f t="shared" si="42"/>
        <v>22.924999999999997</v>
      </c>
      <c r="P156" s="53">
        <f t="shared" si="43"/>
        <v>41.224999999999994</v>
      </c>
      <c r="Q156" s="53">
        <f t="shared" si="44"/>
        <v>482140.74882359186</v>
      </c>
      <c r="R156" s="53">
        <f t="shared" si="45"/>
        <v>125204.89957738001</v>
      </c>
      <c r="S156" s="53">
        <f t="shared" si="46"/>
        <v>6818408.9039234007</v>
      </c>
      <c r="T156" s="53">
        <f t="shared" si="47"/>
        <v>41.224999999999994</v>
      </c>
      <c r="U156" s="53">
        <f t="shared" si="48"/>
        <v>34.047654607611243</v>
      </c>
      <c r="V156" s="53">
        <f t="shared" si="49"/>
        <v>7425754.5523243723</v>
      </c>
      <c r="W156" s="53">
        <f t="shared" si="50"/>
        <v>218098.85696691627</v>
      </c>
      <c r="BI156" s="59"/>
      <c r="BJ156" s="59"/>
      <c r="BM156" s="59"/>
      <c r="BN156" s="59"/>
      <c r="BO156" s="59"/>
      <c r="BV156" s="59"/>
    </row>
    <row r="157" spans="1:74">
      <c r="A157" s="49" t="s">
        <v>66</v>
      </c>
      <c r="B157" s="49" t="s">
        <v>200</v>
      </c>
      <c r="C157" s="49">
        <v>130.19999999999999</v>
      </c>
      <c r="D157" s="49">
        <f t="shared" si="34"/>
        <v>35.699999999999996</v>
      </c>
      <c r="E157" s="49">
        <v>22.6</v>
      </c>
      <c r="F157" s="49">
        <v>289.10000000000002</v>
      </c>
      <c r="G157" s="49">
        <v>40.4</v>
      </c>
      <c r="H157" s="49">
        <f t="shared" si="35"/>
        <v>7220.6994362604155</v>
      </c>
      <c r="I157" s="49">
        <f t="shared" si="36"/>
        <v>85690.33514999997</v>
      </c>
      <c r="J157" s="49">
        <f t="shared" si="37"/>
        <v>1588586.7685333334</v>
      </c>
      <c r="K157" s="53">
        <f t="shared" si="38"/>
        <v>2148.8844499999996</v>
      </c>
      <c r="L157" s="53">
        <f t="shared" si="39"/>
        <v>806.81999999999994</v>
      </c>
      <c r="M157" s="53">
        <f t="shared" si="40"/>
        <v>11679.640000000001</v>
      </c>
      <c r="N157" s="53">
        <f t="shared" si="41"/>
        <v>3.1749999999999998</v>
      </c>
      <c r="O157" s="53">
        <f t="shared" si="42"/>
        <v>21.024999999999999</v>
      </c>
      <c r="P157" s="53">
        <f t="shared" si="43"/>
        <v>41.224999999999994</v>
      </c>
      <c r="Q157" s="53">
        <f t="shared" si="44"/>
        <v>482140.74882359186</v>
      </c>
      <c r="R157" s="53">
        <f t="shared" si="45"/>
        <v>92872.886059185534</v>
      </c>
      <c r="S157" s="53">
        <f t="shared" si="46"/>
        <v>7866190.4108406454</v>
      </c>
      <c r="T157" s="53">
        <f t="shared" si="47"/>
        <v>41.224999999999994</v>
      </c>
      <c r="U157" s="53">
        <f t="shared" si="48"/>
        <v>34.524589383938277</v>
      </c>
      <c r="V157" s="53">
        <f t="shared" si="49"/>
        <v>8441204.0457234234</v>
      </c>
      <c r="W157" s="53">
        <f t="shared" si="50"/>
        <v>244498.31833917444</v>
      </c>
    </row>
    <row r="158" spans="1:74">
      <c r="A158" s="49" t="s">
        <v>66</v>
      </c>
      <c r="B158" s="49" t="s">
        <v>201</v>
      </c>
      <c r="C158" s="49">
        <v>142.80000000000001</v>
      </c>
      <c r="D158" s="49">
        <f t="shared" si="34"/>
        <v>31.699999999999996</v>
      </c>
      <c r="E158" s="49">
        <v>24.4</v>
      </c>
      <c r="F158" s="49">
        <v>291.10000000000002</v>
      </c>
      <c r="G158" s="49">
        <v>44.4</v>
      </c>
      <c r="H158" s="49">
        <f t="shared" si="35"/>
        <v>7220.6994362604155</v>
      </c>
      <c r="I158" s="49">
        <f t="shared" si="36"/>
        <v>64771.859766666639</v>
      </c>
      <c r="J158" s="49">
        <f t="shared" si="37"/>
        <v>2123292.7151999995</v>
      </c>
      <c r="K158" s="53">
        <f t="shared" si="38"/>
        <v>2148.8844499999996</v>
      </c>
      <c r="L158" s="53">
        <f t="shared" si="39"/>
        <v>773.4799999999999</v>
      </c>
      <c r="M158" s="53">
        <f t="shared" si="40"/>
        <v>12924.84</v>
      </c>
      <c r="N158" s="53">
        <f t="shared" si="41"/>
        <v>3.1749999999999998</v>
      </c>
      <c r="O158" s="53">
        <f t="shared" si="42"/>
        <v>19.024999999999999</v>
      </c>
      <c r="P158" s="53">
        <f t="shared" si="43"/>
        <v>41.224999999999994</v>
      </c>
      <c r="Q158" s="53">
        <f t="shared" si="44"/>
        <v>482140.74882359186</v>
      </c>
      <c r="R158" s="53">
        <f t="shared" si="45"/>
        <v>65520.286694775335</v>
      </c>
      <c r="S158" s="53">
        <f t="shared" si="46"/>
        <v>9070169.7302654684</v>
      </c>
      <c r="T158" s="53">
        <f t="shared" si="47"/>
        <v>41.224999999999994</v>
      </c>
      <c r="U158" s="53">
        <f t="shared" si="48"/>
        <v>34.981860420734968</v>
      </c>
      <c r="V158" s="53">
        <f t="shared" si="49"/>
        <v>9617830.7657838352</v>
      </c>
      <c r="W158" s="53">
        <f t="shared" si="50"/>
        <v>274937.65769195661</v>
      </c>
      <c r="BI158" s="59"/>
      <c r="BJ158" s="59"/>
      <c r="BM158" s="59"/>
      <c r="BN158" s="59"/>
      <c r="BO158" s="59"/>
      <c r="BT158" s="59"/>
      <c r="BV158" s="59"/>
    </row>
    <row r="159" spans="1:74">
      <c r="A159" s="49" t="s">
        <v>66</v>
      </c>
      <c r="B159" s="49" t="s">
        <v>202</v>
      </c>
      <c r="C159" s="49">
        <v>157.5</v>
      </c>
      <c r="D159" s="49">
        <f t="shared" si="34"/>
        <v>27.599999999999994</v>
      </c>
      <c r="E159" s="49">
        <v>26.9</v>
      </c>
      <c r="F159" s="49">
        <v>293.60000000000002</v>
      </c>
      <c r="G159" s="49">
        <v>48.5</v>
      </c>
      <c r="H159" s="49">
        <f t="shared" si="35"/>
        <v>7220.6994362604155</v>
      </c>
      <c r="I159" s="49">
        <f t="shared" si="36"/>
        <v>47130.091199999959</v>
      </c>
      <c r="J159" s="49">
        <f t="shared" si="37"/>
        <v>2791258.2583333338</v>
      </c>
      <c r="K159" s="53">
        <f t="shared" si="38"/>
        <v>2148.8844499999996</v>
      </c>
      <c r="L159" s="53">
        <f t="shared" si="39"/>
        <v>742.43999999999983</v>
      </c>
      <c r="M159" s="53">
        <f t="shared" si="40"/>
        <v>14239.6</v>
      </c>
      <c r="N159" s="53">
        <f t="shared" si="41"/>
        <v>3.1749999999999998</v>
      </c>
      <c r="O159" s="53">
        <f t="shared" si="42"/>
        <v>16.974999999999998</v>
      </c>
      <c r="P159" s="53">
        <f t="shared" si="43"/>
        <v>41.224999999999994</v>
      </c>
      <c r="Q159" s="53">
        <f t="shared" si="44"/>
        <v>482140.74882359186</v>
      </c>
      <c r="R159" s="53">
        <f t="shared" si="45"/>
        <v>47974.287156524697</v>
      </c>
      <c r="S159" s="53">
        <f t="shared" si="46"/>
        <v>10444795.9380049</v>
      </c>
      <c r="T159" s="53">
        <f t="shared" si="47"/>
        <v>41.224999999999994</v>
      </c>
      <c r="U159" s="53">
        <f t="shared" si="48"/>
        <v>35.401074758037936</v>
      </c>
      <c r="V159" s="53">
        <f t="shared" si="49"/>
        <v>10974910.973985016</v>
      </c>
      <c r="W159" s="53">
        <f t="shared" si="50"/>
        <v>310016.3215099317</v>
      </c>
    </row>
    <row r="160" spans="1:74">
      <c r="A160" s="49" t="s">
        <v>66</v>
      </c>
      <c r="B160" s="49" t="s">
        <v>203</v>
      </c>
      <c r="C160" s="49">
        <v>174.2</v>
      </c>
      <c r="D160" s="49">
        <f t="shared" si="34"/>
        <v>22.499999999999993</v>
      </c>
      <c r="E160" s="49">
        <v>29.5</v>
      </c>
      <c r="F160" s="49">
        <v>295.89999999999998</v>
      </c>
      <c r="G160" s="49">
        <v>53.6</v>
      </c>
      <c r="H160" s="49">
        <f t="shared" si="35"/>
        <v>7220.6994362604155</v>
      </c>
      <c r="I160" s="49">
        <f t="shared" si="36"/>
        <v>28001.953124999971</v>
      </c>
      <c r="J160" s="49">
        <f t="shared" si="37"/>
        <v>3797152.9258666667</v>
      </c>
      <c r="K160" s="53">
        <f t="shared" si="38"/>
        <v>2148.8844499999996</v>
      </c>
      <c r="L160" s="53">
        <f t="shared" si="39"/>
        <v>663.74999999999977</v>
      </c>
      <c r="M160" s="53">
        <f t="shared" si="40"/>
        <v>15860.24</v>
      </c>
      <c r="N160" s="53">
        <f t="shared" si="41"/>
        <v>3.1749999999999998</v>
      </c>
      <c r="O160" s="53">
        <f t="shared" si="42"/>
        <v>14.424999999999997</v>
      </c>
      <c r="P160" s="53">
        <f t="shared" si="43"/>
        <v>41.224999999999994</v>
      </c>
      <c r="Q160" s="53">
        <f t="shared" si="44"/>
        <v>482140.74882359186</v>
      </c>
      <c r="R160" s="53">
        <f t="shared" si="45"/>
        <v>36682.363240523991</v>
      </c>
      <c r="S160" s="53">
        <f t="shared" si="46"/>
        <v>12321756.457471076</v>
      </c>
      <c r="T160" s="53">
        <f t="shared" si="47"/>
        <v>41.224999999999994</v>
      </c>
      <c r="U160" s="53">
        <f t="shared" si="48"/>
        <v>35.893546956223972</v>
      </c>
      <c r="V160" s="53">
        <f t="shared" si="49"/>
        <v>12840579.569535192</v>
      </c>
      <c r="W160" s="53">
        <f t="shared" si="50"/>
        <v>357740.61519179633</v>
      </c>
      <c r="BI160" s="59"/>
      <c r="BJ160" s="59"/>
      <c r="BM160" s="59"/>
      <c r="BN160" s="59"/>
      <c r="BO160" s="59"/>
      <c r="BT160" s="59"/>
      <c r="BV160" s="59"/>
    </row>
    <row r="161" spans="1:74">
      <c r="A161" s="49" t="s">
        <v>66</v>
      </c>
      <c r="B161" s="49" t="s">
        <v>204</v>
      </c>
      <c r="C161" s="49">
        <v>192.5</v>
      </c>
      <c r="D161" s="49">
        <f t="shared" si="34"/>
        <v>17.699999999999996</v>
      </c>
      <c r="E161" s="49">
        <v>32.5</v>
      </c>
      <c r="F161" s="49">
        <v>299</v>
      </c>
      <c r="G161" s="49">
        <v>58.4</v>
      </c>
      <c r="H161" s="49">
        <f t="shared" si="35"/>
        <v>7220.6994362604155</v>
      </c>
      <c r="I161" s="49">
        <f t="shared" si="36"/>
        <v>15018.339374999987</v>
      </c>
      <c r="J161" s="49">
        <f t="shared" si="37"/>
        <v>4962819.5413333327</v>
      </c>
      <c r="K161" s="53">
        <f t="shared" si="38"/>
        <v>2148.8844499999996</v>
      </c>
      <c r="L161" s="53">
        <f t="shared" si="39"/>
        <v>575.24999999999989</v>
      </c>
      <c r="M161" s="53">
        <f t="shared" si="40"/>
        <v>17461.599999999999</v>
      </c>
      <c r="N161" s="53">
        <f t="shared" si="41"/>
        <v>3.1749999999999998</v>
      </c>
      <c r="O161" s="53">
        <f t="shared" si="42"/>
        <v>12.024999999999999</v>
      </c>
      <c r="P161" s="53">
        <f t="shared" si="43"/>
        <v>41.224999999999994</v>
      </c>
      <c r="Q161" s="53">
        <f t="shared" si="44"/>
        <v>482140.74882359186</v>
      </c>
      <c r="R161" s="53">
        <f t="shared" si="45"/>
        <v>35840.207295101129</v>
      </c>
      <c r="S161" s="53">
        <f t="shared" si="46"/>
        <v>14348126.259735042</v>
      </c>
      <c r="T161" s="53">
        <f t="shared" si="47"/>
        <v>41.224999999999994</v>
      </c>
      <c r="U161" s="53">
        <f t="shared" si="48"/>
        <v>36.342227289071957</v>
      </c>
      <c r="V161" s="53">
        <f t="shared" si="49"/>
        <v>14866107.215853736</v>
      </c>
      <c r="W161" s="53">
        <f t="shared" si="50"/>
        <v>409058.78160978726</v>
      </c>
    </row>
    <row r="162" spans="1:74">
      <c r="A162" s="49" t="s">
        <v>66</v>
      </c>
      <c r="B162" s="49" t="s">
        <v>205</v>
      </c>
      <c r="C162" s="49">
        <v>210.7</v>
      </c>
      <c r="D162" s="49">
        <f t="shared" si="34"/>
        <v>12.599999999999994</v>
      </c>
      <c r="E162" s="49">
        <v>35.6</v>
      </c>
      <c r="F162" s="49">
        <v>302</v>
      </c>
      <c r="G162" s="49">
        <v>63.5</v>
      </c>
      <c r="H162" s="49">
        <f t="shared" si="35"/>
        <v>7220.6994362604155</v>
      </c>
      <c r="I162" s="49">
        <f t="shared" si="36"/>
        <v>5934.4487999999919</v>
      </c>
      <c r="J162" s="49">
        <f t="shared" si="37"/>
        <v>6443871.520833333</v>
      </c>
      <c r="K162" s="53">
        <f t="shared" si="38"/>
        <v>2148.8844499999996</v>
      </c>
      <c r="L162" s="53">
        <f t="shared" si="39"/>
        <v>448.55999999999983</v>
      </c>
      <c r="M162" s="53">
        <f t="shared" si="40"/>
        <v>19177</v>
      </c>
      <c r="N162" s="53">
        <f t="shared" si="41"/>
        <v>3.1749999999999998</v>
      </c>
      <c r="O162" s="53">
        <f t="shared" si="42"/>
        <v>9.4749999999999979</v>
      </c>
      <c r="P162" s="53">
        <f t="shared" si="43"/>
        <v>41.224999999999994</v>
      </c>
      <c r="Q162" s="53">
        <f t="shared" si="44"/>
        <v>482140.74882359186</v>
      </c>
      <c r="R162" s="53">
        <f t="shared" si="45"/>
        <v>38850.670321015365</v>
      </c>
      <c r="S162" s="53">
        <f t="shared" si="46"/>
        <v>16751175.945329919</v>
      </c>
      <c r="T162" s="53">
        <f t="shared" si="47"/>
        <v>41.224999999999994</v>
      </c>
      <c r="U162" s="53">
        <f t="shared" si="48"/>
        <v>36.815848090615688</v>
      </c>
      <c r="V162" s="53">
        <f t="shared" si="49"/>
        <v>17272167.364474528</v>
      </c>
      <c r="W162" s="53">
        <f t="shared" si="50"/>
        <v>469150.33226892253</v>
      </c>
      <c r="BI162" s="59"/>
      <c r="BJ162" s="59"/>
      <c r="BM162" s="59"/>
      <c r="BN162" s="59"/>
      <c r="BO162" s="59"/>
      <c r="BT162" s="59"/>
      <c r="BV162" s="59"/>
    </row>
    <row r="163" spans="1:74">
      <c r="A163" s="49" t="s">
        <v>66</v>
      </c>
      <c r="B163" s="49" t="s">
        <v>206</v>
      </c>
      <c r="C163" s="49">
        <v>232</v>
      </c>
      <c r="D163" s="49">
        <f t="shared" si="34"/>
        <v>6.5</v>
      </c>
      <c r="E163" s="49">
        <v>38.6</v>
      </c>
      <c r="F163" s="49">
        <v>305.10000000000002</v>
      </c>
      <c r="G163" s="49">
        <v>69.599999999999994</v>
      </c>
      <c r="H163" s="49">
        <f t="shared" si="35"/>
        <v>7220.6994362604155</v>
      </c>
      <c r="I163" s="49">
        <f t="shared" si="36"/>
        <v>883.37708333333342</v>
      </c>
      <c r="J163" s="49">
        <f t="shared" si="37"/>
        <v>8572128.6527999975</v>
      </c>
      <c r="K163" s="53">
        <f t="shared" si="38"/>
        <v>2148.8844499999996</v>
      </c>
      <c r="L163" s="53">
        <f t="shared" si="39"/>
        <v>250.9</v>
      </c>
      <c r="M163" s="53">
        <f t="shared" si="40"/>
        <v>21234.959999999999</v>
      </c>
      <c r="N163" s="53">
        <f t="shared" si="41"/>
        <v>3.1749999999999998</v>
      </c>
      <c r="O163" s="53">
        <f t="shared" si="42"/>
        <v>6.4249999999999998</v>
      </c>
      <c r="P163" s="53">
        <f t="shared" si="43"/>
        <v>41.224999999999994</v>
      </c>
      <c r="Q163" s="53">
        <f t="shared" si="44"/>
        <v>482140.74882359186</v>
      </c>
      <c r="R163" s="53">
        <f t="shared" si="45"/>
        <v>34739.593300683227</v>
      </c>
      <c r="S163" s="53">
        <f t="shared" si="46"/>
        <v>19985550.833642051</v>
      </c>
      <c r="T163" s="53">
        <f t="shared" si="47"/>
        <v>41.224999999999994</v>
      </c>
      <c r="U163" s="53">
        <f t="shared" si="48"/>
        <v>37.396044983627895</v>
      </c>
      <c r="V163" s="53">
        <f t="shared" si="49"/>
        <v>20502431.175766326</v>
      </c>
      <c r="W163" s="53">
        <f t="shared" si="50"/>
        <v>548251.3240301843</v>
      </c>
    </row>
    <row r="164" spans="1:74">
      <c r="A164" s="49" t="s">
        <v>66</v>
      </c>
      <c r="B164" s="49" t="s">
        <v>207</v>
      </c>
      <c r="C164" s="49">
        <v>32.9</v>
      </c>
      <c r="D164" s="49">
        <f t="shared" si="34"/>
        <v>64.699999999999989</v>
      </c>
      <c r="E164" s="49">
        <v>8.9</v>
      </c>
      <c r="F164" s="49">
        <v>165.1</v>
      </c>
      <c r="G164" s="49">
        <v>11.4</v>
      </c>
      <c r="H164" s="49">
        <f t="shared" si="35"/>
        <v>7220.6994362604155</v>
      </c>
      <c r="I164" s="49">
        <f t="shared" si="36"/>
        <v>200873.01705833324</v>
      </c>
      <c r="J164" s="49">
        <f t="shared" si="37"/>
        <v>20383.5762</v>
      </c>
      <c r="K164" s="53">
        <f t="shared" si="38"/>
        <v>2148.8844499999996</v>
      </c>
      <c r="L164" s="53">
        <f t="shared" si="39"/>
        <v>575.82999999999993</v>
      </c>
      <c r="M164" s="53">
        <f t="shared" si="40"/>
        <v>1882.14</v>
      </c>
      <c r="N164" s="53">
        <f t="shared" si="41"/>
        <v>3.1749999999999998</v>
      </c>
      <c r="O164" s="53">
        <f t="shared" si="42"/>
        <v>35.524999999999991</v>
      </c>
      <c r="P164" s="53">
        <f t="shared" si="43"/>
        <v>41.224999999999994</v>
      </c>
      <c r="Q164" s="53">
        <f t="shared" si="44"/>
        <v>482140.74882359186</v>
      </c>
      <c r="R164" s="53">
        <f t="shared" si="45"/>
        <v>376892.02584707231</v>
      </c>
      <c r="S164" s="53">
        <f t="shared" si="46"/>
        <v>1032001.1362731089</v>
      </c>
      <c r="T164" s="53">
        <f t="shared" si="47"/>
        <v>41.224999999999994</v>
      </c>
      <c r="U164" s="53">
        <f t="shared" si="48"/>
        <v>22.763968672539672</v>
      </c>
      <c r="V164" s="53">
        <f t="shared" si="49"/>
        <v>1891033.9109437731</v>
      </c>
      <c r="W164" s="53">
        <f t="shared" si="50"/>
        <v>83071.36326474302</v>
      </c>
      <c r="BI164" s="59"/>
      <c r="BJ164" s="59"/>
      <c r="BM164" s="59"/>
      <c r="BN164" s="59"/>
      <c r="BO164" s="59"/>
      <c r="BT164" s="59"/>
      <c r="BV164" s="59"/>
    </row>
    <row r="165" spans="1:74">
      <c r="A165" s="49" t="s">
        <v>66</v>
      </c>
      <c r="B165" s="49" t="s">
        <v>208</v>
      </c>
      <c r="C165" s="49">
        <v>37.299999999999997</v>
      </c>
      <c r="D165" s="49">
        <f t="shared" si="34"/>
        <v>62.399999999999991</v>
      </c>
      <c r="E165" s="49">
        <v>9.6999999999999993</v>
      </c>
      <c r="F165" s="49">
        <v>165.9</v>
      </c>
      <c r="G165" s="49">
        <v>13.7</v>
      </c>
      <c r="H165" s="49">
        <f t="shared" si="35"/>
        <v>7220.6994362604155</v>
      </c>
      <c r="I165" s="49">
        <f t="shared" si="36"/>
        <v>196401.25439999989</v>
      </c>
      <c r="J165" s="49">
        <f t="shared" si="37"/>
        <v>35548.955224999991</v>
      </c>
      <c r="K165" s="53">
        <f t="shared" si="38"/>
        <v>2148.8844499999996</v>
      </c>
      <c r="L165" s="53">
        <f t="shared" si="39"/>
        <v>605.27999999999986</v>
      </c>
      <c r="M165" s="53">
        <f t="shared" si="40"/>
        <v>2272.83</v>
      </c>
      <c r="N165" s="53">
        <f t="shared" si="41"/>
        <v>3.1749999999999998</v>
      </c>
      <c r="O165" s="53">
        <f t="shared" si="42"/>
        <v>34.374999999999993</v>
      </c>
      <c r="P165" s="53">
        <f t="shared" si="43"/>
        <v>41.224999999999994</v>
      </c>
      <c r="Q165" s="53">
        <f t="shared" si="44"/>
        <v>482140.74882359186</v>
      </c>
      <c r="R165" s="53">
        <f t="shared" si="45"/>
        <v>357883.1973056412</v>
      </c>
      <c r="S165" s="53">
        <f t="shared" si="46"/>
        <v>1257155.6046033478</v>
      </c>
      <c r="T165" s="53">
        <f t="shared" si="47"/>
        <v>41.224999999999994</v>
      </c>
      <c r="U165" s="53">
        <f t="shared" si="48"/>
        <v>24.135022643351039</v>
      </c>
      <c r="V165" s="53">
        <f t="shared" si="49"/>
        <v>2097179.5507325809</v>
      </c>
      <c r="W165" s="53">
        <f t="shared" si="50"/>
        <v>86893.622671215242</v>
      </c>
    </row>
    <row r="166" spans="1:74">
      <c r="A166" s="49" t="s">
        <v>66</v>
      </c>
      <c r="B166" s="49" t="s">
        <v>209</v>
      </c>
      <c r="C166" s="49">
        <v>42.4</v>
      </c>
      <c r="D166" s="49">
        <f t="shared" si="34"/>
        <v>59.599999999999994</v>
      </c>
      <c r="E166" s="49">
        <v>10.4</v>
      </c>
      <c r="F166" s="49">
        <v>166.6</v>
      </c>
      <c r="G166" s="49">
        <v>16.5</v>
      </c>
      <c r="H166" s="49">
        <f t="shared" si="35"/>
        <v>7220.6994362604155</v>
      </c>
      <c r="I166" s="49">
        <f t="shared" si="36"/>
        <v>183480.90453333329</v>
      </c>
      <c r="J166" s="49">
        <f t="shared" si="37"/>
        <v>62365.668749999997</v>
      </c>
      <c r="K166" s="53">
        <f t="shared" si="38"/>
        <v>2148.8844499999996</v>
      </c>
      <c r="L166" s="53">
        <f t="shared" si="39"/>
        <v>619.83999999999992</v>
      </c>
      <c r="M166" s="53">
        <f t="shared" si="40"/>
        <v>2748.9</v>
      </c>
      <c r="N166" s="53">
        <f t="shared" si="41"/>
        <v>3.1749999999999998</v>
      </c>
      <c r="O166" s="53">
        <f t="shared" si="42"/>
        <v>32.974999999999994</v>
      </c>
      <c r="P166" s="53">
        <f t="shared" si="43"/>
        <v>41.224999999999994</v>
      </c>
      <c r="Q166" s="53">
        <f t="shared" si="44"/>
        <v>482140.74882359186</v>
      </c>
      <c r="R166" s="53">
        <f t="shared" si="45"/>
        <v>321714.2426888693</v>
      </c>
      <c r="S166" s="53">
        <f t="shared" si="46"/>
        <v>1539851.6745120415</v>
      </c>
      <c r="T166" s="53">
        <f t="shared" si="47"/>
        <v>41.224999999999994</v>
      </c>
      <c r="U166" s="53">
        <f t="shared" si="48"/>
        <v>25.479322832265254</v>
      </c>
      <c r="V166" s="53">
        <f t="shared" si="49"/>
        <v>2343706.6660245024</v>
      </c>
      <c r="W166" s="53">
        <f t="shared" si="50"/>
        <v>91984.652867484925</v>
      </c>
      <c r="BI166" s="59"/>
      <c r="BJ166" s="59"/>
      <c r="BM166" s="59"/>
      <c r="BN166" s="59"/>
      <c r="BO166" s="59"/>
      <c r="BT166" s="59"/>
      <c r="BV166" s="59"/>
    </row>
    <row r="167" spans="1:74">
      <c r="A167" s="49" t="s">
        <v>66</v>
      </c>
      <c r="B167" s="49" t="s">
        <v>210</v>
      </c>
      <c r="C167" s="49">
        <v>46.2</v>
      </c>
      <c r="D167" s="49">
        <f t="shared" si="34"/>
        <v>60.399999999999991</v>
      </c>
      <c r="E167" s="49">
        <v>10.199999999999999</v>
      </c>
      <c r="F167" s="49">
        <v>209.3</v>
      </c>
      <c r="G167" s="49">
        <v>15.7</v>
      </c>
      <c r="H167" s="49">
        <f t="shared" si="35"/>
        <v>7220.6994362604155</v>
      </c>
      <c r="I167" s="49">
        <f t="shared" si="36"/>
        <v>187296.53439999989</v>
      </c>
      <c r="J167" s="49">
        <f t="shared" si="37"/>
        <v>67497.383741666665</v>
      </c>
      <c r="K167" s="53">
        <f t="shared" si="38"/>
        <v>2148.8844499999996</v>
      </c>
      <c r="L167" s="53">
        <f t="shared" si="39"/>
        <v>616.07999999999981</v>
      </c>
      <c r="M167" s="53">
        <f t="shared" si="40"/>
        <v>3286.01</v>
      </c>
      <c r="N167" s="53">
        <f t="shared" si="41"/>
        <v>3.1749999999999998</v>
      </c>
      <c r="O167" s="53">
        <f t="shared" si="42"/>
        <v>33.374999999999993</v>
      </c>
      <c r="P167" s="53">
        <f t="shared" si="43"/>
        <v>41.224999999999994</v>
      </c>
      <c r="Q167" s="53">
        <f t="shared" si="44"/>
        <v>482140.74882359186</v>
      </c>
      <c r="R167" s="53">
        <f t="shared" si="45"/>
        <v>332150.17979835137</v>
      </c>
      <c r="S167" s="53">
        <f t="shared" si="46"/>
        <v>1833670.6857148653</v>
      </c>
      <c r="T167" s="53">
        <f t="shared" si="47"/>
        <v>41.224999999999994</v>
      </c>
      <c r="U167" s="53">
        <f t="shared" si="48"/>
        <v>26.913043795574115</v>
      </c>
      <c r="V167" s="53">
        <f t="shared" si="49"/>
        <v>2647961.6143368087</v>
      </c>
      <c r="W167" s="53">
        <f t="shared" si="50"/>
        <v>98389.52570545995</v>
      </c>
    </row>
    <row r="168" spans="1:74">
      <c r="A168" s="49" t="s">
        <v>66</v>
      </c>
      <c r="B168" s="49" t="s">
        <v>211</v>
      </c>
      <c r="C168" s="49">
        <v>50.6</v>
      </c>
      <c r="D168" s="49">
        <f t="shared" si="34"/>
        <v>58.599999999999994</v>
      </c>
      <c r="E168" s="49">
        <v>10.9</v>
      </c>
      <c r="F168" s="49">
        <v>210.1</v>
      </c>
      <c r="G168" s="49">
        <v>17.5</v>
      </c>
      <c r="H168" s="49">
        <f t="shared" si="35"/>
        <v>7220.6994362604155</v>
      </c>
      <c r="I168" s="49">
        <f t="shared" si="36"/>
        <v>182783.96753333326</v>
      </c>
      <c r="J168" s="49">
        <f t="shared" si="37"/>
        <v>93833.723958333328</v>
      </c>
      <c r="K168" s="53">
        <f t="shared" si="38"/>
        <v>2148.8844499999996</v>
      </c>
      <c r="L168" s="53">
        <f t="shared" si="39"/>
        <v>638.74</v>
      </c>
      <c r="M168" s="53">
        <f t="shared" si="40"/>
        <v>3676.75</v>
      </c>
      <c r="N168" s="53">
        <f t="shared" si="41"/>
        <v>3.1749999999999998</v>
      </c>
      <c r="O168" s="53">
        <f t="shared" si="42"/>
        <v>32.474999999999994</v>
      </c>
      <c r="P168" s="53">
        <f t="shared" si="43"/>
        <v>41.224999999999994</v>
      </c>
      <c r="Q168" s="53">
        <f t="shared" si="44"/>
        <v>482140.74882359186</v>
      </c>
      <c r="R168" s="53">
        <f t="shared" si="45"/>
        <v>315853.23223376472</v>
      </c>
      <c r="S168" s="53">
        <f t="shared" si="46"/>
        <v>2070022.9893683468</v>
      </c>
      <c r="T168" s="53">
        <f t="shared" si="47"/>
        <v>41.224999999999994</v>
      </c>
      <c r="U168" s="53">
        <f t="shared" si="48"/>
        <v>27.711855147677902</v>
      </c>
      <c r="V168" s="53">
        <f t="shared" si="49"/>
        <v>2868016.9704257036</v>
      </c>
      <c r="W168" s="53">
        <f t="shared" si="50"/>
        <v>103494.22494964316</v>
      </c>
      <c r="BI168" s="59"/>
      <c r="BJ168" s="59"/>
      <c r="BM168" s="59"/>
      <c r="BN168" s="59"/>
      <c r="BO168" s="59"/>
      <c r="BT168" s="59"/>
      <c r="BV168" s="59"/>
    </row>
    <row r="169" spans="1:74">
      <c r="A169" s="49" t="s">
        <v>66</v>
      </c>
      <c r="B169" s="49" t="s">
        <v>212</v>
      </c>
      <c r="C169" s="49">
        <v>54.2</v>
      </c>
      <c r="D169" s="49">
        <f t="shared" si="34"/>
        <v>57.3</v>
      </c>
      <c r="E169" s="49">
        <v>11.7</v>
      </c>
      <c r="F169" s="49">
        <v>210.8</v>
      </c>
      <c r="G169" s="49">
        <v>18.8</v>
      </c>
      <c r="H169" s="49">
        <f t="shared" si="35"/>
        <v>7220.6994362604155</v>
      </c>
      <c r="I169" s="49">
        <f t="shared" si="36"/>
        <v>183429.20407499993</v>
      </c>
      <c r="J169" s="49">
        <f t="shared" si="37"/>
        <v>116724.73813333336</v>
      </c>
      <c r="K169" s="53">
        <f t="shared" si="38"/>
        <v>2148.8844499999996</v>
      </c>
      <c r="L169" s="53">
        <f t="shared" si="39"/>
        <v>670.41</v>
      </c>
      <c r="M169" s="53">
        <f t="shared" si="40"/>
        <v>3963.0400000000004</v>
      </c>
      <c r="N169" s="53">
        <f t="shared" si="41"/>
        <v>3.1749999999999998</v>
      </c>
      <c r="O169" s="53">
        <f t="shared" si="42"/>
        <v>31.824999999999999</v>
      </c>
      <c r="P169" s="53">
        <f t="shared" si="43"/>
        <v>41.225000000000001</v>
      </c>
      <c r="Q169" s="53">
        <f t="shared" si="44"/>
        <v>482140.74882359186</v>
      </c>
      <c r="R169" s="53">
        <f t="shared" si="45"/>
        <v>310800.1347306933</v>
      </c>
      <c r="S169" s="53">
        <f t="shared" si="46"/>
        <v>2246789.9061187836</v>
      </c>
      <c r="T169" s="53">
        <f t="shared" si="47"/>
        <v>41.225000000000001</v>
      </c>
      <c r="U169" s="53">
        <f t="shared" si="48"/>
        <v>28.240251463675609</v>
      </c>
      <c r="V169" s="53">
        <f t="shared" si="49"/>
        <v>3039730.7896730686</v>
      </c>
      <c r="W169" s="53">
        <f t="shared" si="50"/>
        <v>107638.23380195328</v>
      </c>
    </row>
    <row r="170" spans="1:74">
      <c r="A170" s="49" t="s">
        <v>66</v>
      </c>
      <c r="B170" s="49" t="s">
        <v>213</v>
      </c>
      <c r="C170" s="49">
        <v>61.8</v>
      </c>
      <c r="D170" s="49">
        <f t="shared" si="34"/>
        <v>54.8</v>
      </c>
      <c r="E170" s="49">
        <v>13.2</v>
      </c>
      <c r="F170" s="49">
        <v>212.3</v>
      </c>
      <c r="G170" s="49">
        <v>21.3</v>
      </c>
      <c r="H170" s="49">
        <f t="shared" si="35"/>
        <v>7220.6994362604155</v>
      </c>
      <c r="I170" s="49">
        <f t="shared" si="36"/>
        <v>181023.25119999994</v>
      </c>
      <c r="J170" s="49">
        <f t="shared" si="37"/>
        <v>170965.13692500003</v>
      </c>
      <c r="K170" s="53">
        <f t="shared" si="38"/>
        <v>2148.8844499999996</v>
      </c>
      <c r="L170" s="53">
        <f t="shared" si="39"/>
        <v>723.3599999999999</v>
      </c>
      <c r="M170" s="53">
        <f t="shared" si="40"/>
        <v>4521.9900000000007</v>
      </c>
      <c r="N170" s="53">
        <f t="shared" si="41"/>
        <v>3.1749999999999998</v>
      </c>
      <c r="O170" s="53">
        <f t="shared" si="42"/>
        <v>30.574999999999999</v>
      </c>
      <c r="P170" s="53">
        <f t="shared" si="43"/>
        <v>41.225000000000001</v>
      </c>
      <c r="Q170" s="53">
        <f t="shared" si="44"/>
        <v>482140.74882359186</v>
      </c>
      <c r="R170" s="53">
        <f t="shared" si="45"/>
        <v>294657.98958131048</v>
      </c>
      <c r="S170" s="53">
        <f t="shared" si="46"/>
        <v>2601456.2217938202</v>
      </c>
      <c r="T170" s="53">
        <f t="shared" si="47"/>
        <v>41.225000000000001</v>
      </c>
      <c r="U170" s="53">
        <f t="shared" si="48"/>
        <v>29.125189272129454</v>
      </c>
      <c r="V170" s="53">
        <f t="shared" si="49"/>
        <v>3378254.9601987228</v>
      </c>
      <c r="W170" s="53">
        <f t="shared" si="50"/>
        <v>115990.83283662815</v>
      </c>
      <c r="BI170" s="59"/>
      <c r="BJ170" s="59"/>
      <c r="BM170" s="59"/>
      <c r="BN170" s="59"/>
      <c r="BO170" s="59"/>
      <c r="BV170" s="59"/>
    </row>
    <row r="171" spans="1:74">
      <c r="A171" s="49" t="s">
        <v>66</v>
      </c>
      <c r="B171" s="49" t="s">
        <v>214</v>
      </c>
      <c r="C171" s="49">
        <v>69.400000000000006</v>
      </c>
      <c r="D171" s="49">
        <f t="shared" si="34"/>
        <v>52.499999999999993</v>
      </c>
      <c r="E171" s="49">
        <v>14.7</v>
      </c>
      <c r="F171" s="49">
        <v>213.9</v>
      </c>
      <c r="G171" s="49">
        <v>23.6</v>
      </c>
      <c r="H171" s="49">
        <f t="shared" si="35"/>
        <v>7220.6994362604155</v>
      </c>
      <c r="I171" s="49">
        <f t="shared" si="36"/>
        <v>177261.32812499991</v>
      </c>
      <c r="J171" s="49">
        <f t="shared" si="37"/>
        <v>234296.36320000002</v>
      </c>
      <c r="K171" s="53">
        <f t="shared" si="38"/>
        <v>2148.8844499999996</v>
      </c>
      <c r="L171" s="53">
        <f t="shared" si="39"/>
        <v>771.74999999999989</v>
      </c>
      <c r="M171" s="53">
        <f t="shared" si="40"/>
        <v>5048.0400000000009</v>
      </c>
      <c r="N171" s="53">
        <f t="shared" si="41"/>
        <v>3.1749999999999998</v>
      </c>
      <c r="O171" s="53">
        <f t="shared" si="42"/>
        <v>29.424999999999997</v>
      </c>
      <c r="P171" s="53">
        <f t="shared" si="43"/>
        <v>41.224999999999994</v>
      </c>
      <c r="Q171" s="53">
        <f t="shared" si="44"/>
        <v>482140.74882359186</v>
      </c>
      <c r="R171" s="53">
        <f t="shared" si="45"/>
        <v>277270.85199889267</v>
      </c>
      <c r="S171" s="53">
        <f t="shared" si="46"/>
        <v>2947530.1863754583</v>
      </c>
      <c r="T171" s="53">
        <f t="shared" si="47"/>
        <v>41.224999999999994</v>
      </c>
      <c r="U171" s="53">
        <f t="shared" si="48"/>
        <v>29.821384016854896</v>
      </c>
      <c r="V171" s="53">
        <f t="shared" si="49"/>
        <v>3706941.7871979428</v>
      </c>
      <c r="W171" s="53">
        <f t="shared" si="50"/>
        <v>124304.82049735847</v>
      </c>
    </row>
    <row r="172" spans="1:74">
      <c r="A172" s="49" t="s">
        <v>66</v>
      </c>
      <c r="B172" s="49" t="s">
        <v>215</v>
      </c>
      <c r="C172" s="49">
        <v>75.5</v>
      </c>
      <c r="D172" s="49">
        <f t="shared" si="34"/>
        <v>55.8</v>
      </c>
      <c r="E172" s="49">
        <v>12.7</v>
      </c>
      <c r="F172" s="49">
        <v>312.2</v>
      </c>
      <c r="G172" s="49">
        <v>20.3</v>
      </c>
      <c r="H172" s="49">
        <f t="shared" si="35"/>
        <v>7220.6994362604155</v>
      </c>
      <c r="I172" s="49">
        <f t="shared" si="36"/>
        <v>183876.01019999996</v>
      </c>
      <c r="J172" s="49">
        <f t="shared" si="37"/>
        <v>217640.52578333337</v>
      </c>
      <c r="K172" s="53">
        <f t="shared" si="38"/>
        <v>2148.8844499999996</v>
      </c>
      <c r="L172" s="53">
        <f t="shared" si="39"/>
        <v>708.66</v>
      </c>
      <c r="M172" s="53">
        <f t="shared" si="40"/>
        <v>6337.66</v>
      </c>
      <c r="N172" s="53">
        <f t="shared" si="41"/>
        <v>3.1749999999999998</v>
      </c>
      <c r="O172" s="53">
        <f t="shared" si="42"/>
        <v>31.074999999999999</v>
      </c>
      <c r="P172" s="53">
        <f t="shared" si="43"/>
        <v>41.225000000000001</v>
      </c>
      <c r="Q172" s="53">
        <f t="shared" si="44"/>
        <v>482140.74882359186</v>
      </c>
      <c r="R172" s="53">
        <f t="shared" si="45"/>
        <v>304260.75933732715</v>
      </c>
      <c r="S172" s="53">
        <f t="shared" si="46"/>
        <v>3624022.7002086909</v>
      </c>
      <c r="T172" s="53">
        <f t="shared" si="47"/>
        <v>41.225000000000001</v>
      </c>
      <c r="U172" s="53">
        <f t="shared" si="48"/>
        <v>31.550614530245713</v>
      </c>
      <c r="V172" s="53">
        <f t="shared" si="49"/>
        <v>4410424.2083696099</v>
      </c>
      <c r="W172" s="53">
        <f t="shared" si="50"/>
        <v>139788.8527382437</v>
      </c>
      <c r="BI172" s="59"/>
      <c r="BJ172" s="59"/>
      <c r="BM172" s="59"/>
      <c r="BN172" s="59"/>
      <c r="BO172" s="59"/>
      <c r="BV172" s="59"/>
    </row>
    <row r="173" spans="1:74">
      <c r="A173" s="49" t="s">
        <v>66</v>
      </c>
      <c r="B173" s="49" t="s">
        <v>216</v>
      </c>
      <c r="C173" s="49">
        <v>82.6</v>
      </c>
      <c r="D173" s="49">
        <f t="shared" si="34"/>
        <v>53.699999999999996</v>
      </c>
      <c r="E173" s="49">
        <v>14</v>
      </c>
      <c r="F173" s="49">
        <v>313.39999999999998</v>
      </c>
      <c r="G173" s="49">
        <v>22.4</v>
      </c>
      <c r="H173" s="49">
        <f t="shared" si="35"/>
        <v>7220.6994362604155</v>
      </c>
      <c r="I173" s="49">
        <f t="shared" si="36"/>
        <v>180663.17849999992</v>
      </c>
      <c r="J173" s="49">
        <f t="shared" si="37"/>
        <v>293536.29013333324</v>
      </c>
      <c r="K173" s="53">
        <f t="shared" si="38"/>
        <v>2148.8844499999996</v>
      </c>
      <c r="L173" s="53">
        <f t="shared" si="39"/>
        <v>751.8</v>
      </c>
      <c r="M173" s="53">
        <f t="shared" si="40"/>
        <v>7020.1599999999989</v>
      </c>
      <c r="N173" s="53">
        <f t="shared" si="41"/>
        <v>3.1749999999999998</v>
      </c>
      <c r="O173" s="53">
        <f t="shared" si="42"/>
        <v>30.024999999999999</v>
      </c>
      <c r="P173" s="53">
        <f t="shared" si="43"/>
        <v>41.224999999999994</v>
      </c>
      <c r="Q173" s="53">
        <f t="shared" si="44"/>
        <v>482140.74882359186</v>
      </c>
      <c r="R173" s="53">
        <f t="shared" si="45"/>
        <v>288627.96338721924</v>
      </c>
      <c r="S173" s="53">
        <f t="shared" si="46"/>
        <v>4066750.3605653066</v>
      </c>
      <c r="T173" s="53">
        <f t="shared" si="47"/>
        <v>41.224999999999994</v>
      </c>
      <c r="U173" s="53">
        <f t="shared" si="48"/>
        <v>32.134522493067607</v>
      </c>
      <c r="V173" s="53">
        <f t="shared" si="49"/>
        <v>4837519.0727761174</v>
      </c>
      <c r="W173" s="53">
        <f t="shared" si="50"/>
        <v>150539.62833335137</v>
      </c>
    </row>
    <row r="174" spans="1:74">
      <c r="A174" s="49" t="s">
        <v>66</v>
      </c>
      <c r="B174" s="49" t="s">
        <v>217</v>
      </c>
      <c r="C174" s="49">
        <v>90.7</v>
      </c>
      <c r="D174" s="49">
        <f t="shared" si="34"/>
        <v>51.699999999999996</v>
      </c>
      <c r="E174" s="49">
        <v>15.2</v>
      </c>
      <c r="F174" s="49">
        <v>314.7</v>
      </c>
      <c r="G174" s="49">
        <v>24.4</v>
      </c>
      <c r="H174" s="49">
        <f t="shared" si="35"/>
        <v>7220.6994362604155</v>
      </c>
      <c r="I174" s="49">
        <f t="shared" si="36"/>
        <v>175038.65646666661</v>
      </c>
      <c r="J174" s="49">
        <f t="shared" si="37"/>
        <v>380964.91039999988</v>
      </c>
      <c r="K174" s="53">
        <f t="shared" si="38"/>
        <v>2148.8844499999996</v>
      </c>
      <c r="L174" s="53">
        <f t="shared" si="39"/>
        <v>785.83999999999992</v>
      </c>
      <c r="M174" s="53">
        <f t="shared" si="40"/>
        <v>7678.6799999999994</v>
      </c>
      <c r="N174" s="53">
        <f t="shared" si="41"/>
        <v>3.1749999999999998</v>
      </c>
      <c r="O174" s="53">
        <f t="shared" si="42"/>
        <v>29.024999999999999</v>
      </c>
      <c r="P174" s="53">
        <f t="shared" si="43"/>
        <v>41.224999999999994</v>
      </c>
      <c r="Q174" s="53">
        <f t="shared" si="44"/>
        <v>482140.74882359186</v>
      </c>
      <c r="R174" s="53">
        <f t="shared" si="45"/>
        <v>269843.21375628747</v>
      </c>
      <c r="S174" s="53">
        <f t="shared" si="46"/>
        <v>4508122.0433349451</v>
      </c>
      <c r="T174" s="53">
        <f t="shared" si="47"/>
        <v>41.224999999999994</v>
      </c>
      <c r="U174" s="53">
        <f t="shared" si="48"/>
        <v>32.61774285147024</v>
      </c>
      <c r="V174" s="53">
        <f t="shared" si="49"/>
        <v>5260106.0059148241</v>
      </c>
      <c r="W174" s="53">
        <f t="shared" si="50"/>
        <v>161265.17490396262</v>
      </c>
      <c r="BI174" s="59"/>
      <c r="BJ174" s="59"/>
      <c r="BM174" s="59"/>
      <c r="BN174" s="59"/>
      <c r="BO174" s="59"/>
      <c r="BV174" s="59"/>
    </row>
    <row r="175" spans="1:74">
      <c r="A175" s="49" t="s">
        <v>66</v>
      </c>
      <c r="B175" s="49" t="s">
        <v>218</v>
      </c>
      <c r="C175" s="49">
        <v>98.3</v>
      </c>
      <c r="D175" s="49">
        <f t="shared" si="34"/>
        <v>49.699999999999996</v>
      </c>
      <c r="E175" s="49">
        <v>16.5</v>
      </c>
      <c r="F175" s="49">
        <v>316</v>
      </c>
      <c r="G175" s="49">
        <v>26.4</v>
      </c>
      <c r="H175" s="49">
        <f t="shared" si="35"/>
        <v>7220.6994362604155</v>
      </c>
      <c r="I175" s="49">
        <f t="shared" si="36"/>
        <v>168799.77537499997</v>
      </c>
      <c r="J175" s="49">
        <f t="shared" si="37"/>
        <v>484526.59199999995</v>
      </c>
      <c r="K175" s="53">
        <f t="shared" si="38"/>
        <v>2148.8844499999996</v>
      </c>
      <c r="L175" s="53">
        <f t="shared" si="39"/>
        <v>820.05</v>
      </c>
      <c r="M175" s="53">
        <f t="shared" si="40"/>
        <v>8342.4</v>
      </c>
      <c r="N175" s="53">
        <f t="shared" si="41"/>
        <v>3.1749999999999998</v>
      </c>
      <c r="O175" s="53">
        <f t="shared" si="42"/>
        <v>28.024999999999999</v>
      </c>
      <c r="P175" s="53">
        <f t="shared" si="43"/>
        <v>41.224999999999994</v>
      </c>
      <c r="Q175" s="53">
        <f t="shared" si="44"/>
        <v>482140.74882359186</v>
      </c>
      <c r="R175" s="53">
        <f t="shared" si="45"/>
        <v>250537.19286312937</v>
      </c>
      <c r="S175" s="53">
        <f t="shared" si="46"/>
        <v>4968421.6971217776</v>
      </c>
      <c r="T175" s="53">
        <f t="shared" si="47"/>
        <v>41.224999999999994</v>
      </c>
      <c r="U175" s="53">
        <f t="shared" si="48"/>
        <v>33.039430584492173</v>
      </c>
      <c r="V175" s="53">
        <f t="shared" si="49"/>
        <v>5701099.6388084991</v>
      </c>
      <c r="W175" s="53">
        <f t="shared" si="50"/>
        <v>172554.41567701966</v>
      </c>
    </row>
    <row r="176" spans="1:74">
      <c r="A176" s="49" t="s">
        <v>66</v>
      </c>
      <c r="B176" s="49" t="s">
        <v>219</v>
      </c>
      <c r="C176" s="49">
        <v>109.4</v>
      </c>
      <c r="D176" s="49">
        <f t="shared" si="34"/>
        <v>46.899999999999991</v>
      </c>
      <c r="E176" s="49">
        <v>18.3</v>
      </c>
      <c r="F176" s="49">
        <v>317.8</v>
      </c>
      <c r="G176" s="49">
        <v>29.2</v>
      </c>
      <c r="H176" s="49">
        <f t="shared" si="35"/>
        <v>7220.6994362604155</v>
      </c>
      <c r="I176" s="49">
        <f t="shared" si="36"/>
        <v>157321.60622499991</v>
      </c>
      <c r="J176" s="49">
        <f t="shared" si="37"/>
        <v>659357.8805333334</v>
      </c>
      <c r="K176" s="53">
        <f t="shared" si="38"/>
        <v>2148.8844499999996</v>
      </c>
      <c r="L176" s="53">
        <f t="shared" si="39"/>
        <v>858.26999999999987</v>
      </c>
      <c r="M176" s="53">
        <f t="shared" si="40"/>
        <v>9279.76</v>
      </c>
      <c r="N176" s="53">
        <f t="shared" si="41"/>
        <v>3.1749999999999998</v>
      </c>
      <c r="O176" s="53">
        <f t="shared" si="42"/>
        <v>26.624999999999996</v>
      </c>
      <c r="P176" s="53">
        <f t="shared" si="43"/>
        <v>41.224999999999994</v>
      </c>
      <c r="Q176" s="53">
        <f t="shared" si="44"/>
        <v>482140.74882359186</v>
      </c>
      <c r="R176" s="53">
        <f t="shared" si="45"/>
        <v>220558.44127278522</v>
      </c>
      <c r="S176" s="53">
        <f t="shared" si="46"/>
        <v>5647067.7051287573</v>
      </c>
      <c r="T176" s="53">
        <f t="shared" si="47"/>
        <v>41.224999999999994</v>
      </c>
      <c r="U176" s="53">
        <f t="shared" si="48"/>
        <v>33.550510549762144</v>
      </c>
      <c r="V176" s="53">
        <f t="shared" si="49"/>
        <v>6349766.8952251347</v>
      </c>
      <c r="W176" s="53">
        <f t="shared" si="50"/>
        <v>189259.91858774118</v>
      </c>
      <c r="BI176" s="59"/>
      <c r="BJ176" s="59"/>
      <c r="BM176" s="59"/>
      <c r="BN176" s="59"/>
      <c r="BO176" s="59"/>
      <c r="BV176" s="59"/>
    </row>
    <row r="177" spans="1:74">
      <c r="A177" s="49" t="s">
        <v>66</v>
      </c>
      <c r="B177" s="49" t="s">
        <v>220</v>
      </c>
      <c r="C177" s="49">
        <v>123.6</v>
      </c>
      <c r="D177" s="49">
        <f t="shared" si="34"/>
        <v>41.599999999999994</v>
      </c>
      <c r="E177" s="49">
        <v>19</v>
      </c>
      <c r="F177" s="49">
        <v>315.5</v>
      </c>
      <c r="G177" s="49">
        <v>34.5</v>
      </c>
      <c r="H177" s="49">
        <f t="shared" si="35"/>
        <v>7220.6994362604155</v>
      </c>
      <c r="I177" s="49">
        <f t="shared" si="36"/>
        <v>113986.21866666662</v>
      </c>
      <c r="J177" s="49">
        <f t="shared" si="37"/>
        <v>1079631.140625</v>
      </c>
      <c r="K177" s="53">
        <f t="shared" si="38"/>
        <v>2148.8844499999996</v>
      </c>
      <c r="L177" s="53">
        <f t="shared" si="39"/>
        <v>790.39999999999986</v>
      </c>
      <c r="M177" s="53">
        <f t="shared" si="40"/>
        <v>10884.75</v>
      </c>
      <c r="N177" s="53">
        <f t="shared" si="41"/>
        <v>3.1749999999999998</v>
      </c>
      <c r="O177" s="53">
        <f t="shared" si="42"/>
        <v>23.974999999999998</v>
      </c>
      <c r="P177" s="53">
        <f t="shared" si="43"/>
        <v>41.224999999999994</v>
      </c>
      <c r="Q177" s="53">
        <f t="shared" si="44"/>
        <v>482140.74882359186</v>
      </c>
      <c r="R177" s="53">
        <f t="shared" si="45"/>
        <v>141814.98492595329</v>
      </c>
      <c r="S177" s="53">
        <f t="shared" si="46"/>
        <v>6929995.2139701126</v>
      </c>
      <c r="T177" s="53">
        <f t="shared" si="47"/>
        <v>41.224999999999994</v>
      </c>
      <c r="U177" s="53">
        <f t="shared" si="48"/>
        <v>34.324015076420032</v>
      </c>
      <c r="V177" s="53">
        <f t="shared" si="49"/>
        <v>7553950.9477196578</v>
      </c>
      <c r="W177" s="53">
        <f t="shared" si="50"/>
        <v>220077.71908097906</v>
      </c>
    </row>
    <row r="178" spans="1:74">
      <c r="A178" s="49" t="s">
        <v>66</v>
      </c>
      <c r="B178" s="49" t="s">
        <v>221</v>
      </c>
      <c r="C178" s="49">
        <v>135.69999999999999</v>
      </c>
      <c r="D178" s="49">
        <f t="shared" si="34"/>
        <v>38.499999999999993</v>
      </c>
      <c r="E178" s="49">
        <v>21.1</v>
      </c>
      <c r="F178" s="49">
        <v>317.5</v>
      </c>
      <c r="G178" s="49">
        <v>37.6</v>
      </c>
      <c r="H178" s="49">
        <f t="shared" si="35"/>
        <v>7220.6994362604155</v>
      </c>
      <c r="I178" s="49">
        <f t="shared" si="36"/>
        <v>100342.14895833329</v>
      </c>
      <c r="J178" s="49">
        <f t="shared" si="37"/>
        <v>1406455.5733333335</v>
      </c>
      <c r="K178" s="53">
        <f t="shared" si="38"/>
        <v>2148.8844499999996</v>
      </c>
      <c r="L178" s="53">
        <f t="shared" si="39"/>
        <v>812.34999999999991</v>
      </c>
      <c r="M178" s="53">
        <f t="shared" si="40"/>
        <v>11938</v>
      </c>
      <c r="N178" s="53">
        <f t="shared" si="41"/>
        <v>3.1749999999999998</v>
      </c>
      <c r="O178" s="53">
        <f t="shared" si="42"/>
        <v>22.424999999999997</v>
      </c>
      <c r="P178" s="53">
        <f t="shared" si="43"/>
        <v>41.224999999999994</v>
      </c>
      <c r="Q178" s="53">
        <f t="shared" si="44"/>
        <v>482140.74882359186</v>
      </c>
      <c r="R178" s="53">
        <f t="shared" si="45"/>
        <v>115952.73544565134</v>
      </c>
      <c r="S178" s="53">
        <f t="shared" si="46"/>
        <v>7822923.2283179639</v>
      </c>
      <c r="T178" s="53">
        <f t="shared" si="47"/>
        <v>41.224999999999994</v>
      </c>
      <c r="U178" s="53">
        <f t="shared" si="48"/>
        <v>34.712099377612653</v>
      </c>
      <c r="V178" s="53">
        <f t="shared" si="49"/>
        <v>8421016.7125872076</v>
      </c>
      <c r="W178" s="53">
        <f t="shared" si="50"/>
        <v>242596.00725902186</v>
      </c>
      <c r="BI178" s="59"/>
      <c r="BJ178" s="59"/>
      <c r="BM178" s="59"/>
      <c r="BN178" s="59"/>
      <c r="BO178" s="59"/>
      <c r="BV178" s="59"/>
    </row>
    <row r="179" spans="1:74">
      <c r="A179" s="49" t="s">
        <v>66</v>
      </c>
      <c r="B179" s="49" t="s">
        <v>222</v>
      </c>
      <c r="C179" s="49">
        <v>149.9</v>
      </c>
      <c r="D179" s="49">
        <f t="shared" si="34"/>
        <v>34.699999999999996</v>
      </c>
      <c r="E179" s="49">
        <v>23.1</v>
      </c>
      <c r="F179" s="49">
        <v>319.5</v>
      </c>
      <c r="G179" s="49">
        <v>41.4</v>
      </c>
      <c r="H179" s="49">
        <f t="shared" si="35"/>
        <v>7220.6994362604155</v>
      </c>
      <c r="I179" s="49">
        <f t="shared" si="36"/>
        <v>80430.201774999965</v>
      </c>
      <c r="J179" s="49">
        <f t="shared" si="37"/>
        <v>1889255.2589999996</v>
      </c>
      <c r="K179" s="53">
        <f t="shared" si="38"/>
        <v>2148.8844499999996</v>
      </c>
      <c r="L179" s="53">
        <f t="shared" si="39"/>
        <v>801.56999999999994</v>
      </c>
      <c r="M179" s="53">
        <f t="shared" si="40"/>
        <v>13227.3</v>
      </c>
      <c r="N179" s="53">
        <f t="shared" si="41"/>
        <v>3.1749999999999998</v>
      </c>
      <c r="O179" s="53">
        <f t="shared" si="42"/>
        <v>20.524999999999999</v>
      </c>
      <c r="P179" s="53">
        <f t="shared" si="43"/>
        <v>41.224999999999994</v>
      </c>
      <c r="Q179" s="53">
        <f t="shared" si="44"/>
        <v>482140.74882359186</v>
      </c>
      <c r="R179" s="53">
        <f t="shared" si="45"/>
        <v>85374.786436946379</v>
      </c>
      <c r="S179" s="53">
        <f t="shared" si="46"/>
        <v>8998699.2707924433</v>
      </c>
      <c r="T179" s="53">
        <f t="shared" si="47"/>
        <v>41.224999999999994</v>
      </c>
      <c r="U179" s="53">
        <f t="shared" si="48"/>
        <v>35.145197476943402</v>
      </c>
      <c r="V179" s="53">
        <f t="shared" si="49"/>
        <v>9566214.8060529809</v>
      </c>
      <c r="W179" s="53">
        <f t="shared" si="50"/>
        <v>272191.23785913526</v>
      </c>
    </row>
    <row r="180" spans="1:74">
      <c r="A180" s="49" t="s">
        <v>66</v>
      </c>
      <c r="B180" s="49" t="s">
        <v>223</v>
      </c>
      <c r="C180" s="49">
        <v>41</v>
      </c>
      <c r="D180" s="49">
        <f t="shared" si="34"/>
        <v>63.099999999999994</v>
      </c>
      <c r="E180" s="49">
        <v>10.199999999999999</v>
      </c>
      <c r="F180" s="49">
        <v>178.1</v>
      </c>
      <c r="G180" s="49">
        <v>13</v>
      </c>
      <c r="H180" s="49">
        <f t="shared" si="35"/>
        <v>7220.6994362604155</v>
      </c>
      <c r="I180" s="49">
        <f t="shared" si="36"/>
        <v>213553.6523499999</v>
      </c>
      <c r="J180" s="49">
        <f t="shared" si="37"/>
        <v>32607.141666666663</v>
      </c>
      <c r="K180" s="53">
        <f t="shared" si="38"/>
        <v>2148.8844499999996</v>
      </c>
      <c r="L180" s="53">
        <f t="shared" si="39"/>
        <v>643.61999999999989</v>
      </c>
      <c r="M180" s="53">
        <f t="shared" si="40"/>
        <v>2315.2999999999997</v>
      </c>
      <c r="N180" s="53">
        <f t="shared" si="41"/>
        <v>3.1749999999999998</v>
      </c>
      <c r="O180" s="53">
        <f t="shared" si="42"/>
        <v>34.724999999999994</v>
      </c>
      <c r="P180" s="53">
        <f t="shared" si="43"/>
        <v>41.224999999999994</v>
      </c>
      <c r="Q180" s="53">
        <f t="shared" si="44"/>
        <v>482140.74882359186</v>
      </c>
      <c r="R180" s="53">
        <f t="shared" si="45"/>
        <v>392701.99686687638</v>
      </c>
      <c r="S180" s="53">
        <f t="shared" si="46"/>
        <v>1277040.6784053091</v>
      </c>
      <c r="T180" s="53">
        <f t="shared" si="47"/>
        <v>41.224999999999994</v>
      </c>
      <c r="U180" s="53">
        <f t="shared" si="48"/>
        <v>24.398086565109196</v>
      </c>
      <c r="V180" s="53">
        <f t="shared" si="49"/>
        <v>2151883.4240957773</v>
      </c>
      <c r="W180" s="53">
        <f t="shared" si="50"/>
        <v>88198.860117707198</v>
      </c>
      <c r="BI180" s="59"/>
      <c r="BJ180" s="59"/>
      <c r="BM180" s="59"/>
      <c r="BN180" s="59"/>
      <c r="BO180" s="59"/>
      <c r="BV180" s="59"/>
    </row>
    <row r="181" spans="1:74">
      <c r="A181" s="49" t="s">
        <v>66</v>
      </c>
      <c r="B181" s="49" t="s">
        <v>224</v>
      </c>
      <c r="C181" s="49">
        <v>46.1</v>
      </c>
      <c r="D181" s="49">
        <f t="shared" si="34"/>
        <v>61.099999999999994</v>
      </c>
      <c r="E181" s="49">
        <v>10.9</v>
      </c>
      <c r="F181" s="49">
        <v>178.8</v>
      </c>
      <c r="G181" s="49">
        <v>15</v>
      </c>
      <c r="H181" s="49">
        <f t="shared" si="35"/>
        <v>7220.6994362604155</v>
      </c>
      <c r="I181" s="49">
        <f t="shared" si="36"/>
        <v>207190.04399166661</v>
      </c>
      <c r="J181" s="49">
        <f t="shared" si="37"/>
        <v>50287.5</v>
      </c>
      <c r="K181" s="53">
        <f t="shared" si="38"/>
        <v>2148.8844499999996</v>
      </c>
      <c r="L181" s="53">
        <f t="shared" si="39"/>
        <v>665.99</v>
      </c>
      <c r="M181" s="53">
        <f t="shared" si="40"/>
        <v>2682</v>
      </c>
      <c r="N181" s="53">
        <f t="shared" si="41"/>
        <v>3.1749999999999998</v>
      </c>
      <c r="O181" s="53">
        <f t="shared" si="42"/>
        <v>33.724999999999994</v>
      </c>
      <c r="P181" s="53">
        <f t="shared" si="43"/>
        <v>41.224999999999994</v>
      </c>
      <c r="Q181" s="53">
        <f t="shared" si="44"/>
        <v>482140.74882359186</v>
      </c>
      <c r="R181" s="53">
        <f t="shared" si="45"/>
        <v>371008.6369467749</v>
      </c>
      <c r="S181" s="53">
        <f t="shared" si="46"/>
        <v>1491815.9177139201</v>
      </c>
      <c r="T181" s="53">
        <f t="shared" si="47"/>
        <v>41.224999999999994</v>
      </c>
      <c r="U181" s="53">
        <f t="shared" si="48"/>
        <v>25.441489004492361</v>
      </c>
      <c r="V181" s="53">
        <f t="shared" si="49"/>
        <v>2344965.3034842871</v>
      </c>
      <c r="W181" s="53">
        <f t="shared" si="50"/>
        <v>92170.914330927015</v>
      </c>
    </row>
    <row r="182" spans="1:74">
      <c r="A182" s="49" t="s">
        <v>66</v>
      </c>
      <c r="B182" s="49" t="s">
        <v>225</v>
      </c>
      <c r="C182" s="49">
        <v>50.6</v>
      </c>
      <c r="D182" s="49">
        <f t="shared" si="34"/>
        <v>61.099999999999994</v>
      </c>
      <c r="E182" s="49">
        <v>10.7</v>
      </c>
      <c r="F182" s="49">
        <v>227.8</v>
      </c>
      <c r="G182" s="49">
        <v>15</v>
      </c>
      <c r="H182" s="49">
        <f t="shared" si="35"/>
        <v>7220.6994362604155</v>
      </c>
      <c r="I182" s="49">
        <f t="shared" si="36"/>
        <v>203388.39180833325</v>
      </c>
      <c r="J182" s="49">
        <f t="shared" si="37"/>
        <v>64068.75</v>
      </c>
      <c r="K182" s="53">
        <f t="shared" si="38"/>
        <v>2148.8844499999996</v>
      </c>
      <c r="L182" s="53">
        <f t="shared" si="39"/>
        <v>653.76999999999987</v>
      </c>
      <c r="M182" s="53">
        <f t="shared" si="40"/>
        <v>3417</v>
      </c>
      <c r="N182" s="53">
        <f t="shared" si="41"/>
        <v>3.1749999999999998</v>
      </c>
      <c r="O182" s="53">
        <f t="shared" si="42"/>
        <v>33.724999999999994</v>
      </c>
      <c r="P182" s="53">
        <f t="shared" si="43"/>
        <v>41.224999999999994</v>
      </c>
      <c r="Q182" s="53">
        <f t="shared" si="44"/>
        <v>482140.74882359186</v>
      </c>
      <c r="R182" s="53">
        <f t="shared" si="45"/>
        <v>364201.13902114599</v>
      </c>
      <c r="S182" s="53">
        <f t="shared" si="46"/>
        <v>1900646.9018748938</v>
      </c>
      <c r="T182" s="53">
        <f t="shared" si="47"/>
        <v>41.224999999999994</v>
      </c>
      <c r="U182" s="53">
        <f t="shared" si="48"/>
        <v>27.290411025768478</v>
      </c>
      <c r="V182" s="53">
        <f t="shared" si="49"/>
        <v>2746988.7897196319</v>
      </c>
      <c r="W182" s="53">
        <f t="shared" si="50"/>
        <v>100657.65543530426</v>
      </c>
      <c r="BI182" s="59"/>
      <c r="BJ182" s="59"/>
      <c r="BM182" s="59"/>
      <c r="BN182" s="59"/>
      <c r="BO182" s="59"/>
      <c r="BV182" s="59"/>
    </row>
    <row r="183" spans="1:74">
      <c r="A183" s="49" t="s">
        <v>66</v>
      </c>
      <c r="B183" s="49" t="s">
        <v>226</v>
      </c>
      <c r="C183" s="49">
        <v>56.7</v>
      </c>
      <c r="D183" s="49">
        <f t="shared" si="34"/>
        <v>58.8</v>
      </c>
      <c r="E183" s="49">
        <v>11.2</v>
      </c>
      <c r="F183" s="49">
        <v>228.3</v>
      </c>
      <c r="G183" s="49">
        <v>17.3</v>
      </c>
      <c r="H183" s="49">
        <f t="shared" si="35"/>
        <v>7220.6994362604155</v>
      </c>
      <c r="I183" s="49">
        <f t="shared" si="36"/>
        <v>189744.30719999995</v>
      </c>
      <c r="J183" s="49">
        <f t="shared" si="37"/>
        <v>98506.065925000003</v>
      </c>
      <c r="K183" s="53">
        <f t="shared" si="38"/>
        <v>2148.8844499999996</v>
      </c>
      <c r="L183" s="53">
        <f t="shared" si="39"/>
        <v>658.56</v>
      </c>
      <c r="M183" s="53">
        <f t="shared" si="40"/>
        <v>3949.59</v>
      </c>
      <c r="N183" s="53">
        <f t="shared" si="41"/>
        <v>3.1749999999999998</v>
      </c>
      <c r="O183" s="53">
        <f t="shared" si="42"/>
        <v>32.574999999999996</v>
      </c>
      <c r="P183" s="53">
        <f t="shared" si="43"/>
        <v>41.224999999999994</v>
      </c>
      <c r="Q183" s="53">
        <f t="shared" si="44"/>
        <v>482140.74882359186</v>
      </c>
      <c r="R183" s="53">
        <f t="shared" si="45"/>
        <v>328850.36325399083</v>
      </c>
      <c r="S183" s="53">
        <f t="shared" si="46"/>
        <v>2221342.0925166188</v>
      </c>
      <c r="T183" s="53">
        <f t="shared" si="47"/>
        <v>41.224999999999994</v>
      </c>
      <c r="U183" s="53">
        <f t="shared" si="48"/>
        <v>28.281215567688871</v>
      </c>
      <c r="V183" s="53">
        <f t="shared" si="49"/>
        <v>3032333.2045942014</v>
      </c>
      <c r="W183" s="53">
        <f t="shared" si="50"/>
        <v>107220.75213975685</v>
      </c>
    </row>
    <row r="184" spans="1:74">
      <c r="A184" s="49" t="s">
        <v>66</v>
      </c>
      <c r="B184" s="49" t="s">
        <v>227</v>
      </c>
      <c r="C184" s="49">
        <v>62.8</v>
      </c>
      <c r="D184" s="49">
        <f t="shared" si="34"/>
        <v>56.499999999999993</v>
      </c>
      <c r="E184" s="49">
        <v>11.9</v>
      </c>
      <c r="F184" s="49">
        <v>229.1</v>
      </c>
      <c r="G184" s="49">
        <v>19.600000000000001</v>
      </c>
      <c r="H184" s="49">
        <f t="shared" si="35"/>
        <v>7220.6994362604155</v>
      </c>
      <c r="I184" s="49">
        <f t="shared" si="36"/>
        <v>178859.10729166659</v>
      </c>
      <c r="J184" s="49">
        <f t="shared" si="37"/>
        <v>143751.39146666668</v>
      </c>
      <c r="K184" s="53">
        <f t="shared" si="38"/>
        <v>2148.8844499999996</v>
      </c>
      <c r="L184" s="53">
        <f t="shared" si="39"/>
        <v>672.34999999999991</v>
      </c>
      <c r="M184" s="53">
        <f t="shared" si="40"/>
        <v>4490.3600000000006</v>
      </c>
      <c r="N184" s="53">
        <f t="shared" si="41"/>
        <v>3.1749999999999998</v>
      </c>
      <c r="O184" s="53">
        <f t="shared" si="42"/>
        <v>31.424999999999997</v>
      </c>
      <c r="P184" s="53">
        <f t="shared" si="43"/>
        <v>41.224999999999994</v>
      </c>
      <c r="Q184" s="53">
        <f t="shared" si="44"/>
        <v>482140.74882359186</v>
      </c>
      <c r="R184" s="53">
        <f t="shared" si="45"/>
        <v>299292.23246880306</v>
      </c>
      <c r="S184" s="53">
        <f t="shared" si="46"/>
        <v>2557241.900700775</v>
      </c>
      <c r="T184" s="53">
        <f t="shared" si="47"/>
        <v>41.224999999999994</v>
      </c>
      <c r="U184" s="53">
        <f t="shared" si="48"/>
        <v>29.140893868744318</v>
      </c>
      <c r="V184" s="53">
        <f t="shared" si="49"/>
        <v>3338674.8819931699</v>
      </c>
      <c r="W184" s="53">
        <f t="shared" si="50"/>
        <v>114570.09167361665</v>
      </c>
      <c r="BI184" s="59"/>
      <c r="BJ184" s="59"/>
      <c r="BM184" s="59"/>
      <c r="BN184" s="59"/>
      <c r="BO184" s="59"/>
      <c r="BV184" s="59"/>
    </row>
    <row r="185" spans="1:74">
      <c r="A185" s="49" t="s">
        <v>66</v>
      </c>
      <c r="B185" s="49" t="s">
        <v>228</v>
      </c>
      <c r="C185" s="49">
        <v>69.900000000000006</v>
      </c>
      <c r="D185" s="49">
        <f t="shared" si="34"/>
        <v>53.699999999999996</v>
      </c>
      <c r="E185" s="49">
        <v>13.2</v>
      </c>
      <c r="F185" s="49">
        <v>230.4</v>
      </c>
      <c r="G185" s="49">
        <v>22.4</v>
      </c>
      <c r="H185" s="49">
        <f t="shared" si="35"/>
        <v>7220.6994362604155</v>
      </c>
      <c r="I185" s="49">
        <f t="shared" si="36"/>
        <v>170339.56829999993</v>
      </c>
      <c r="J185" s="49">
        <f t="shared" si="37"/>
        <v>215796.94079999995</v>
      </c>
      <c r="K185" s="53">
        <f t="shared" si="38"/>
        <v>2148.8844499999996</v>
      </c>
      <c r="L185" s="53">
        <f t="shared" si="39"/>
        <v>708.83999999999992</v>
      </c>
      <c r="M185" s="53">
        <f t="shared" si="40"/>
        <v>5160.96</v>
      </c>
      <c r="N185" s="53">
        <f t="shared" si="41"/>
        <v>3.1749999999999998</v>
      </c>
      <c r="O185" s="53">
        <f t="shared" si="42"/>
        <v>30.024999999999999</v>
      </c>
      <c r="P185" s="53">
        <f t="shared" si="43"/>
        <v>41.224999999999994</v>
      </c>
      <c r="Q185" s="53">
        <f t="shared" si="44"/>
        <v>482140.74882359186</v>
      </c>
      <c r="R185" s="53">
        <f t="shared" si="45"/>
        <v>272134.93690794957</v>
      </c>
      <c r="S185" s="53">
        <f t="shared" si="46"/>
        <v>2989723.3027257398</v>
      </c>
      <c r="T185" s="53">
        <f t="shared" si="47"/>
        <v>41.224999999999994</v>
      </c>
      <c r="U185" s="53">
        <f t="shared" si="48"/>
        <v>30.0381199223708</v>
      </c>
      <c r="V185" s="53">
        <f t="shared" si="49"/>
        <v>3743998.9884572811</v>
      </c>
      <c r="W185" s="53">
        <f t="shared" si="50"/>
        <v>124641.58869240512</v>
      </c>
    </row>
    <row r="186" spans="1:74">
      <c r="A186" s="49" t="s">
        <v>66</v>
      </c>
      <c r="B186" s="49" t="s">
        <v>229</v>
      </c>
      <c r="C186" s="49">
        <v>76.5</v>
      </c>
      <c r="D186" s="49">
        <f t="shared" si="34"/>
        <v>51.199999999999996</v>
      </c>
      <c r="E186" s="49">
        <v>14</v>
      </c>
      <c r="F186" s="49">
        <v>228.6</v>
      </c>
      <c r="G186" s="49">
        <v>24.9</v>
      </c>
      <c r="H186" s="49">
        <f t="shared" si="35"/>
        <v>7220.6994362604155</v>
      </c>
      <c r="I186" s="49">
        <f t="shared" si="36"/>
        <v>156587.34933333329</v>
      </c>
      <c r="J186" s="49">
        <f t="shared" si="37"/>
        <v>294098.64344999986</v>
      </c>
      <c r="K186" s="53">
        <f t="shared" si="38"/>
        <v>2148.8844499999996</v>
      </c>
      <c r="L186" s="53">
        <f t="shared" si="39"/>
        <v>716.8</v>
      </c>
      <c r="M186" s="53">
        <f t="shared" si="40"/>
        <v>5692.1399999999994</v>
      </c>
      <c r="N186" s="53">
        <f t="shared" si="41"/>
        <v>3.1749999999999998</v>
      </c>
      <c r="O186" s="53">
        <f t="shared" si="42"/>
        <v>28.774999999999999</v>
      </c>
      <c r="P186" s="53">
        <f t="shared" si="43"/>
        <v>41.224999999999994</v>
      </c>
      <c r="Q186" s="53">
        <f t="shared" si="44"/>
        <v>482140.74882359186</v>
      </c>
      <c r="R186" s="53">
        <f t="shared" si="45"/>
        <v>239171.10108713343</v>
      </c>
      <c r="S186" s="53">
        <f t="shared" si="46"/>
        <v>3353525.0295820329</v>
      </c>
      <c r="T186" s="53">
        <f t="shared" si="47"/>
        <v>41.224999999999994</v>
      </c>
      <c r="U186" s="53">
        <f t="shared" si="48"/>
        <v>30.627772415774427</v>
      </c>
      <c r="V186" s="53">
        <f t="shared" si="49"/>
        <v>4074836.8794927583</v>
      </c>
      <c r="W186" s="53">
        <f t="shared" si="50"/>
        <v>133043.8539302345</v>
      </c>
      <c r="BI186" s="59"/>
      <c r="BJ186" s="59"/>
      <c r="BM186" s="59"/>
      <c r="BN186" s="59"/>
      <c r="BO186" s="59"/>
      <c r="BV186" s="59"/>
    </row>
    <row r="187" spans="1:74">
      <c r="A187" s="49" t="s">
        <v>66</v>
      </c>
      <c r="B187" s="49" t="s">
        <v>230</v>
      </c>
      <c r="C187" s="49">
        <v>77.5</v>
      </c>
      <c r="D187" s="49">
        <f t="shared" si="34"/>
        <v>57.099999999999994</v>
      </c>
      <c r="E187" s="49">
        <v>12.7</v>
      </c>
      <c r="F187" s="49">
        <v>323.8</v>
      </c>
      <c r="G187" s="49">
        <v>19</v>
      </c>
      <c r="H187" s="49">
        <f t="shared" si="35"/>
        <v>7220.6994362604155</v>
      </c>
      <c r="I187" s="49">
        <f t="shared" si="36"/>
        <v>197029.29330833323</v>
      </c>
      <c r="J187" s="49">
        <f t="shared" si="37"/>
        <v>185078.68333333335</v>
      </c>
      <c r="K187" s="53">
        <f t="shared" si="38"/>
        <v>2148.8844499999996</v>
      </c>
      <c r="L187" s="53">
        <f t="shared" si="39"/>
        <v>725.16999999999985</v>
      </c>
      <c r="M187" s="53">
        <f t="shared" si="40"/>
        <v>6152.2</v>
      </c>
      <c r="N187" s="53">
        <f t="shared" si="41"/>
        <v>3.1749999999999998</v>
      </c>
      <c r="O187" s="53">
        <f t="shared" si="42"/>
        <v>31.724999999999998</v>
      </c>
      <c r="P187" s="53">
        <f t="shared" si="43"/>
        <v>41.224999999999994</v>
      </c>
      <c r="Q187" s="53">
        <f t="shared" si="44"/>
        <v>482140.74882359186</v>
      </c>
      <c r="R187" s="53">
        <f t="shared" si="45"/>
        <v>332812.20536337234</v>
      </c>
      <c r="S187" s="53">
        <f t="shared" si="46"/>
        <v>3491779.3289185604</v>
      </c>
      <c r="T187" s="53">
        <f t="shared" si="47"/>
        <v>41.224999999999994</v>
      </c>
      <c r="U187" s="53">
        <f t="shared" si="48"/>
        <v>31.403188659139776</v>
      </c>
      <c r="V187" s="53">
        <f t="shared" si="49"/>
        <v>4306732.2831055243</v>
      </c>
      <c r="W187" s="53">
        <f t="shared" si="50"/>
        <v>137143.15224011708</v>
      </c>
    </row>
    <row r="188" spans="1:74">
      <c r="A188" s="49" t="s">
        <v>66</v>
      </c>
      <c r="B188" s="49" t="s">
        <v>231</v>
      </c>
      <c r="C188" s="49">
        <v>87.1</v>
      </c>
      <c r="D188" s="49">
        <f t="shared" si="34"/>
        <v>54.499999999999993</v>
      </c>
      <c r="E188" s="49">
        <v>14</v>
      </c>
      <c r="F188" s="49">
        <v>325.10000000000002</v>
      </c>
      <c r="G188" s="49">
        <v>21.6</v>
      </c>
      <c r="H188" s="49">
        <f t="shared" si="35"/>
        <v>7220.6994362604155</v>
      </c>
      <c r="I188" s="49">
        <f t="shared" si="36"/>
        <v>188858.39583333326</v>
      </c>
      <c r="J188" s="49">
        <f t="shared" si="37"/>
        <v>273021.58080000005</v>
      </c>
      <c r="K188" s="53">
        <f t="shared" si="38"/>
        <v>2148.8844499999996</v>
      </c>
      <c r="L188" s="53">
        <f t="shared" si="39"/>
        <v>762.99999999999989</v>
      </c>
      <c r="M188" s="53">
        <f t="shared" si="40"/>
        <v>7022.1600000000008</v>
      </c>
      <c r="N188" s="53">
        <f t="shared" si="41"/>
        <v>3.1749999999999998</v>
      </c>
      <c r="O188" s="53">
        <f t="shared" si="42"/>
        <v>30.424999999999997</v>
      </c>
      <c r="P188" s="53">
        <f t="shared" si="43"/>
        <v>41.224999999999994</v>
      </c>
      <c r="Q188" s="53">
        <f t="shared" si="44"/>
        <v>482140.74882359186</v>
      </c>
      <c r="R188" s="53">
        <f t="shared" si="45"/>
        <v>305868.50782769889</v>
      </c>
      <c r="S188" s="53">
        <f t="shared" si="46"/>
        <v>4047310.6164949974</v>
      </c>
      <c r="T188" s="53">
        <f t="shared" si="47"/>
        <v>41.224999999999994</v>
      </c>
      <c r="U188" s="53">
        <f t="shared" si="48"/>
        <v>32.164696940605083</v>
      </c>
      <c r="V188" s="53">
        <f t="shared" si="49"/>
        <v>4835319.8731462881</v>
      </c>
      <c r="W188" s="53">
        <f t="shared" si="50"/>
        <v>150330.03053239171</v>
      </c>
      <c r="BI188" s="59"/>
      <c r="BJ188" s="59"/>
      <c r="BM188" s="59"/>
      <c r="BN188" s="59"/>
      <c r="BO188" s="59"/>
      <c r="BV188" s="59"/>
    </row>
    <row r="189" spans="1:74">
      <c r="A189" s="49" t="s">
        <v>66</v>
      </c>
      <c r="B189" s="49" t="s">
        <v>232</v>
      </c>
      <c r="C189" s="49">
        <v>97.7</v>
      </c>
      <c r="D189" s="49">
        <f t="shared" si="34"/>
        <v>51.699999999999996</v>
      </c>
      <c r="E189" s="49">
        <v>15.5</v>
      </c>
      <c r="F189" s="49">
        <v>326.60000000000002</v>
      </c>
      <c r="G189" s="49">
        <v>24.4</v>
      </c>
      <c r="H189" s="49">
        <f t="shared" si="35"/>
        <v>7220.6994362604155</v>
      </c>
      <c r="I189" s="49">
        <f t="shared" si="36"/>
        <v>178493.3667916666</v>
      </c>
      <c r="J189" s="49">
        <f t="shared" si="37"/>
        <v>395370.6378666666</v>
      </c>
      <c r="K189" s="53">
        <f t="shared" si="38"/>
        <v>2148.8844499999996</v>
      </c>
      <c r="L189" s="53">
        <f t="shared" si="39"/>
        <v>801.34999999999991</v>
      </c>
      <c r="M189" s="53">
        <f t="shared" si="40"/>
        <v>7969.04</v>
      </c>
      <c r="N189" s="53">
        <f t="shared" si="41"/>
        <v>3.1749999999999998</v>
      </c>
      <c r="O189" s="53">
        <f t="shared" si="42"/>
        <v>29.024999999999999</v>
      </c>
      <c r="P189" s="53">
        <f t="shared" si="43"/>
        <v>41.224999999999994</v>
      </c>
      <c r="Q189" s="53">
        <f t="shared" si="44"/>
        <v>482140.74882359186</v>
      </c>
      <c r="R189" s="53">
        <f t="shared" si="45"/>
        <v>275169.06665937207</v>
      </c>
      <c r="S189" s="53">
        <f t="shared" si="46"/>
        <v>4678591.2276873002</v>
      </c>
      <c r="T189" s="53">
        <f t="shared" si="47"/>
        <v>41.224999999999994</v>
      </c>
      <c r="U189" s="53">
        <f t="shared" si="48"/>
        <v>32.841519601034477</v>
      </c>
      <c r="V189" s="53">
        <f t="shared" si="49"/>
        <v>5435901.043170264</v>
      </c>
      <c r="W189" s="53">
        <f t="shared" si="50"/>
        <v>165519.16930783671</v>
      </c>
    </row>
    <row r="190" spans="1:74">
      <c r="A190" s="49" t="s">
        <v>66</v>
      </c>
      <c r="B190" s="49" t="s">
        <v>233</v>
      </c>
      <c r="C190" s="49">
        <v>108.9</v>
      </c>
      <c r="D190" s="49">
        <f t="shared" si="34"/>
        <v>48.399999999999991</v>
      </c>
      <c r="E190" s="49">
        <v>16.5</v>
      </c>
      <c r="F190" s="49">
        <v>327.7</v>
      </c>
      <c r="G190" s="49">
        <v>27.7</v>
      </c>
      <c r="H190" s="49">
        <f t="shared" si="35"/>
        <v>7220.6994362604155</v>
      </c>
      <c r="I190" s="49">
        <f t="shared" si="36"/>
        <v>155897.3679999999</v>
      </c>
      <c r="J190" s="49">
        <f t="shared" si="37"/>
        <v>580409.48700833321</v>
      </c>
      <c r="K190" s="53">
        <f t="shared" si="38"/>
        <v>2148.8844499999996</v>
      </c>
      <c r="L190" s="53">
        <f t="shared" si="39"/>
        <v>798.59999999999991</v>
      </c>
      <c r="M190" s="53">
        <f t="shared" si="40"/>
        <v>9077.2899999999991</v>
      </c>
      <c r="N190" s="53">
        <f t="shared" si="41"/>
        <v>3.1749999999999998</v>
      </c>
      <c r="O190" s="53">
        <f t="shared" si="42"/>
        <v>27.374999999999996</v>
      </c>
      <c r="P190" s="53">
        <f t="shared" si="43"/>
        <v>41.224999999999994</v>
      </c>
      <c r="Q190" s="53">
        <f t="shared" si="44"/>
        <v>482140.74882359186</v>
      </c>
      <c r="R190" s="53">
        <f t="shared" si="45"/>
        <v>225469.3448871471</v>
      </c>
      <c r="S190" s="53">
        <f t="shared" si="46"/>
        <v>5459295.203201618</v>
      </c>
      <c r="T190" s="53">
        <f t="shared" si="47"/>
        <v>41.224999999999994</v>
      </c>
      <c r="U190" s="53">
        <f t="shared" si="48"/>
        <v>33.505465325276838</v>
      </c>
      <c r="V190" s="53">
        <f t="shared" si="49"/>
        <v>6166905.2969123572</v>
      </c>
      <c r="W190" s="53">
        <f t="shared" si="50"/>
        <v>184056.69752808913</v>
      </c>
      <c r="BI190" s="59"/>
      <c r="BJ190" s="59"/>
      <c r="BM190" s="59"/>
      <c r="BN190" s="59"/>
      <c r="BO190" s="59"/>
      <c r="BV190" s="59"/>
    </row>
    <row r="191" spans="1:74">
      <c r="A191" s="49" t="s">
        <v>66</v>
      </c>
      <c r="B191" s="49" t="s">
        <v>234</v>
      </c>
      <c r="C191" s="49">
        <v>121</v>
      </c>
      <c r="D191" s="49">
        <f t="shared" si="34"/>
        <v>45.099999999999994</v>
      </c>
      <c r="E191" s="49">
        <v>18</v>
      </c>
      <c r="F191" s="49">
        <v>329.2</v>
      </c>
      <c r="G191" s="49">
        <v>31</v>
      </c>
      <c r="H191" s="49">
        <f t="shared" si="35"/>
        <v>7220.6994362604155</v>
      </c>
      <c r="I191" s="49">
        <f t="shared" si="36"/>
        <v>137600.77649999995</v>
      </c>
      <c r="J191" s="49">
        <f t="shared" si="37"/>
        <v>817266.43333333323</v>
      </c>
      <c r="K191" s="53">
        <f t="shared" si="38"/>
        <v>2148.8844499999996</v>
      </c>
      <c r="L191" s="53">
        <f t="shared" si="39"/>
        <v>811.8</v>
      </c>
      <c r="M191" s="53">
        <f t="shared" si="40"/>
        <v>10205.199999999999</v>
      </c>
      <c r="N191" s="53">
        <f t="shared" si="41"/>
        <v>3.1749999999999998</v>
      </c>
      <c r="O191" s="53">
        <f t="shared" si="42"/>
        <v>25.724999999999998</v>
      </c>
      <c r="P191" s="53">
        <f t="shared" si="43"/>
        <v>41.224999999999994</v>
      </c>
      <c r="Q191" s="53">
        <f t="shared" si="44"/>
        <v>482140.74882359186</v>
      </c>
      <c r="R191" s="53">
        <f t="shared" si="45"/>
        <v>185528.48256884606</v>
      </c>
      <c r="S191" s="53">
        <f t="shared" si="46"/>
        <v>6302384.1844347864</v>
      </c>
      <c r="T191" s="53">
        <f t="shared" si="47"/>
        <v>41.224999999999994</v>
      </c>
      <c r="U191" s="53">
        <f t="shared" si="48"/>
        <v>34.058906929625223</v>
      </c>
      <c r="V191" s="53">
        <f t="shared" si="49"/>
        <v>6970053.415827224</v>
      </c>
      <c r="W191" s="53">
        <f t="shared" si="50"/>
        <v>204647.0084970493</v>
      </c>
    </row>
    <row r="192" spans="1:74">
      <c r="A192" s="49" t="s">
        <v>66</v>
      </c>
      <c r="B192" s="49" t="s">
        <v>235</v>
      </c>
      <c r="C192" s="49">
        <v>130.69999999999999</v>
      </c>
      <c r="D192" s="49">
        <f t="shared" si="34"/>
        <v>42.099999999999994</v>
      </c>
      <c r="E192" s="49">
        <v>19</v>
      </c>
      <c r="F192" s="49">
        <v>327.39999999999998</v>
      </c>
      <c r="G192" s="49">
        <v>34</v>
      </c>
      <c r="H192" s="49">
        <f t="shared" si="35"/>
        <v>7220.6994362604155</v>
      </c>
      <c r="I192" s="49">
        <f t="shared" si="36"/>
        <v>118145.89658333329</v>
      </c>
      <c r="J192" s="49">
        <f t="shared" si="37"/>
        <v>1072344.1333333333</v>
      </c>
      <c r="K192" s="53">
        <f t="shared" si="38"/>
        <v>2148.8844499999996</v>
      </c>
      <c r="L192" s="53">
        <f t="shared" si="39"/>
        <v>799.89999999999986</v>
      </c>
      <c r="M192" s="53">
        <f t="shared" si="40"/>
        <v>11131.599999999999</v>
      </c>
      <c r="N192" s="53">
        <f t="shared" si="41"/>
        <v>3.1749999999999998</v>
      </c>
      <c r="O192" s="53">
        <f t="shared" si="42"/>
        <v>24.224999999999998</v>
      </c>
      <c r="P192" s="53">
        <f t="shared" si="43"/>
        <v>41.224999999999994</v>
      </c>
      <c r="Q192" s="53">
        <f t="shared" si="44"/>
        <v>482140.74882359186</v>
      </c>
      <c r="R192" s="53">
        <f t="shared" si="45"/>
        <v>148732.30893563348</v>
      </c>
      <c r="S192" s="53">
        <f t="shared" si="46"/>
        <v>7055385.7942670658</v>
      </c>
      <c r="T192" s="53">
        <f t="shared" si="47"/>
        <v>41.224999999999994</v>
      </c>
      <c r="U192" s="53">
        <f t="shared" si="48"/>
        <v>34.452219493818575</v>
      </c>
      <c r="V192" s="53">
        <f t="shared" si="49"/>
        <v>7686258.8520262912</v>
      </c>
      <c r="W192" s="53">
        <f t="shared" si="50"/>
        <v>223099.09100066431</v>
      </c>
      <c r="BI192" s="59"/>
      <c r="BJ192" s="59"/>
      <c r="BM192" s="59"/>
      <c r="BN192" s="59"/>
      <c r="BO192" s="59"/>
      <c r="BV192" s="59"/>
    </row>
    <row r="193" spans="1:74">
      <c r="A193" s="49" t="s">
        <v>66</v>
      </c>
      <c r="B193" s="49" t="s">
        <v>236</v>
      </c>
      <c r="C193" s="49">
        <v>142.80000000000001</v>
      </c>
      <c r="D193" s="49">
        <f t="shared" si="34"/>
        <v>38.999999999999993</v>
      </c>
      <c r="E193" s="49">
        <v>20.6</v>
      </c>
      <c r="F193" s="49">
        <v>328.9</v>
      </c>
      <c r="G193" s="49">
        <v>37.1</v>
      </c>
      <c r="H193" s="49">
        <f t="shared" si="35"/>
        <v>7220.6994362604155</v>
      </c>
      <c r="I193" s="49">
        <f t="shared" si="36"/>
        <v>101830.94999999995</v>
      </c>
      <c r="J193" s="49">
        <f t="shared" si="37"/>
        <v>1399601.3614916666</v>
      </c>
      <c r="K193" s="53">
        <f t="shared" si="38"/>
        <v>2148.8844499999996</v>
      </c>
      <c r="L193" s="53">
        <f t="shared" si="39"/>
        <v>803.39999999999986</v>
      </c>
      <c r="M193" s="53">
        <f t="shared" si="40"/>
        <v>12202.19</v>
      </c>
      <c r="N193" s="53">
        <f t="shared" si="41"/>
        <v>3.1749999999999998</v>
      </c>
      <c r="O193" s="53">
        <f t="shared" si="42"/>
        <v>22.674999999999997</v>
      </c>
      <c r="P193" s="53">
        <f t="shared" si="43"/>
        <v>41.224999999999994</v>
      </c>
      <c r="Q193" s="53">
        <f t="shared" si="44"/>
        <v>482140.74882359186</v>
      </c>
      <c r="R193" s="53">
        <f t="shared" si="45"/>
        <v>119080.68152611052</v>
      </c>
      <c r="S193" s="53">
        <f t="shared" si="46"/>
        <v>7958066.552895328</v>
      </c>
      <c r="T193" s="53">
        <f t="shared" si="47"/>
        <v>41.224999999999994</v>
      </c>
      <c r="U193" s="53">
        <f t="shared" si="48"/>
        <v>34.846149737561504</v>
      </c>
      <c r="V193" s="53">
        <f t="shared" si="49"/>
        <v>8559287.98324503</v>
      </c>
      <c r="W193" s="53">
        <f t="shared" si="50"/>
        <v>245630.80993762612</v>
      </c>
    </row>
    <row r="194" spans="1:74">
      <c r="A194" s="49" t="s">
        <v>66</v>
      </c>
      <c r="B194" s="49" t="s">
        <v>237</v>
      </c>
      <c r="C194" s="49">
        <v>154</v>
      </c>
      <c r="D194" s="49">
        <f t="shared" si="34"/>
        <v>36.199999999999996</v>
      </c>
      <c r="E194" s="49">
        <v>22.1</v>
      </c>
      <c r="F194" s="49">
        <v>330.5</v>
      </c>
      <c r="G194" s="49">
        <v>39.9</v>
      </c>
      <c r="H194" s="49">
        <f t="shared" si="35"/>
        <v>7220.6994362604155</v>
      </c>
      <c r="I194" s="49">
        <f t="shared" si="36"/>
        <v>87364.850733333296</v>
      </c>
      <c r="J194" s="49">
        <f t="shared" si="37"/>
        <v>1749479.6891249998</v>
      </c>
      <c r="K194" s="53">
        <f t="shared" si="38"/>
        <v>2148.8844499999996</v>
      </c>
      <c r="L194" s="53">
        <f t="shared" si="39"/>
        <v>800.02</v>
      </c>
      <c r="M194" s="53">
        <f t="shared" si="40"/>
        <v>13186.949999999999</v>
      </c>
      <c r="N194" s="53">
        <f t="shared" si="41"/>
        <v>3.1749999999999998</v>
      </c>
      <c r="O194" s="53">
        <f t="shared" si="42"/>
        <v>21.274999999999999</v>
      </c>
      <c r="P194" s="53">
        <f t="shared" si="43"/>
        <v>41.224999999999994</v>
      </c>
      <c r="Q194" s="53">
        <f t="shared" si="44"/>
        <v>482140.74882359186</v>
      </c>
      <c r="R194" s="53">
        <f t="shared" si="45"/>
        <v>95730.365775541883</v>
      </c>
      <c r="S194" s="53">
        <f t="shared" si="46"/>
        <v>8837236.276735954</v>
      </c>
      <c r="T194" s="53">
        <f t="shared" si="47"/>
        <v>41.224999999999994</v>
      </c>
      <c r="U194" s="53">
        <f t="shared" si="48"/>
        <v>35.168583674151201</v>
      </c>
      <c r="V194" s="53">
        <f t="shared" si="49"/>
        <v>9415107.3913350869</v>
      </c>
      <c r="W194" s="53">
        <f t="shared" si="50"/>
        <v>267713.57864647708</v>
      </c>
      <c r="BI194" s="59"/>
      <c r="BJ194" s="59"/>
      <c r="BM194" s="59"/>
      <c r="BN194" s="59"/>
      <c r="BO194" s="59"/>
      <c r="BT194" s="59"/>
      <c r="BV194" s="59"/>
    </row>
    <row r="195" spans="1:74">
      <c r="A195" s="49" t="s">
        <v>66</v>
      </c>
      <c r="B195" s="49" t="s">
        <v>238</v>
      </c>
      <c r="C195" s="49">
        <v>170.2</v>
      </c>
      <c r="D195" s="49">
        <f t="shared" ref="D195:D258" si="51">76.1-G195</f>
        <v>32.199999999999996</v>
      </c>
      <c r="E195" s="49">
        <v>24.4</v>
      </c>
      <c r="F195" s="49">
        <v>333</v>
      </c>
      <c r="G195" s="49">
        <v>43.9</v>
      </c>
      <c r="H195" s="49">
        <f t="shared" ref="H195:H258" si="52">(1/12)*$Y$4*($Z$4)^3</f>
        <v>7220.6994362604155</v>
      </c>
      <c r="I195" s="49">
        <f t="shared" ref="I195:I258" si="53">(1/12)*E195*(D195)^3</f>
        <v>67885.370933333295</v>
      </c>
      <c r="J195" s="49">
        <f t="shared" ref="J195:J258" si="54">(1/12)*F195*(G195)^3</f>
        <v>2347775.4022499998</v>
      </c>
      <c r="K195" s="53">
        <f t="shared" ref="K195:K258" si="55">$Y$4*$Z$4</f>
        <v>2148.8844499999996</v>
      </c>
      <c r="L195" s="53">
        <f t="shared" ref="L195:L258" si="56">E195*D195</f>
        <v>785.67999999999984</v>
      </c>
      <c r="M195" s="53">
        <f t="shared" ref="M195:M258" si="57">F195*G195</f>
        <v>14618.699999999999</v>
      </c>
      <c r="N195" s="53">
        <f t="shared" ref="N195:N258" si="58">$Z$4/2</f>
        <v>3.1749999999999998</v>
      </c>
      <c r="O195" s="53">
        <f t="shared" ref="O195:O258" si="59">($Z$4+D195)/2</f>
        <v>19.274999999999999</v>
      </c>
      <c r="P195" s="53">
        <f t="shared" ref="P195:P258" si="60">($Z$4+D195+G195)/2</f>
        <v>41.224999999999994</v>
      </c>
      <c r="Q195" s="53">
        <f t="shared" ref="Q195:Q258" si="61">H195+K195*(N195-$U$2)^2</f>
        <v>482140.74882359186</v>
      </c>
      <c r="R195" s="53">
        <f t="shared" ref="R195:R258" si="62">I195+L195*(O195-$U$2)^2</f>
        <v>69081.133276416425</v>
      </c>
      <c r="S195" s="53">
        <f t="shared" ref="S195:S258" si="63">J195+M195*(P195-$U$2)^2</f>
        <v>10205072.747527584</v>
      </c>
      <c r="T195" s="53">
        <f t="shared" ref="T195:T258" si="64">SUM($Z$4+D195+G195)/2</f>
        <v>41.224999999999994</v>
      </c>
      <c r="U195" s="53">
        <f t="shared" ref="U195:U258" si="65">(K195*N195+L195*O195+M195*P195)/(K195+L195+M195)</f>
        <v>35.584412199108066</v>
      </c>
      <c r="V195" s="53">
        <f t="shared" ref="V195:V258" si="66">SUM(Q195+R195+S195)</f>
        <v>10756294.629627593</v>
      </c>
      <c r="W195" s="53">
        <f t="shared" ref="W195:W258" si="67">V195/U195</f>
        <v>302275.46177922259</v>
      </c>
    </row>
    <row r="196" spans="1:74">
      <c r="A196" s="49" t="s">
        <v>66</v>
      </c>
      <c r="B196" s="49" t="s">
        <v>239</v>
      </c>
      <c r="C196" s="49">
        <v>186.4</v>
      </c>
      <c r="D196" s="49">
        <f t="shared" si="51"/>
        <v>28.099999999999994</v>
      </c>
      <c r="E196" s="49">
        <v>26.4</v>
      </c>
      <c r="F196" s="49">
        <v>335</v>
      </c>
      <c r="G196" s="49">
        <v>48</v>
      </c>
      <c r="H196" s="49">
        <f t="shared" si="52"/>
        <v>7220.6994362604155</v>
      </c>
      <c r="I196" s="49">
        <f t="shared" si="53"/>
        <v>48813.690199999961</v>
      </c>
      <c r="J196" s="49">
        <f t="shared" si="54"/>
        <v>3087359.9999999995</v>
      </c>
      <c r="K196" s="53">
        <f t="shared" si="55"/>
        <v>2148.8844499999996</v>
      </c>
      <c r="L196" s="53">
        <f t="shared" si="56"/>
        <v>741.8399999999998</v>
      </c>
      <c r="M196" s="53">
        <f t="shared" si="57"/>
        <v>16080</v>
      </c>
      <c r="N196" s="53">
        <f t="shared" si="58"/>
        <v>3.1749999999999998</v>
      </c>
      <c r="O196" s="53">
        <f t="shared" si="59"/>
        <v>17.224999999999998</v>
      </c>
      <c r="P196" s="53">
        <f t="shared" si="60"/>
        <v>41.224999999999994</v>
      </c>
      <c r="Q196" s="53">
        <f t="shared" si="61"/>
        <v>482140.74882359186</v>
      </c>
      <c r="R196" s="53">
        <f t="shared" si="62"/>
        <v>49308.046413953962</v>
      </c>
      <c r="S196" s="53">
        <f t="shared" si="63"/>
        <v>11730080.714705383</v>
      </c>
      <c r="T196" s="53">
        <f t="shared" si="64"/>
        <v>41.224999999999994</v>
      </c>
      <c r="U196" s="53">
        <f t="shared" si="65"/>
        <v>35.976427991855097</v>
      </c>
      <c r="V196" s="53">
        <f t="shared" si="66"/>
        <v>12261529.50994293</v>
      </c>
      <c r="W196" s="53">
        <f t="shared" si="67"/>
        <v>340821.20417065546</v>
      </c>
      <c r="BI196" s="59"/>
      <c r="BJ196" s="59"/>
      <c r="BM196" s="59"/>
      <c r="BN196" s="59"/>
      <c r="BO196" s="59"/>
      <c r="BT196" s="59"/>
      <c r="BV196" s="59"/>
    </row>
    <row r="197" spans="1:74">
      <c r="A197" s="49" t="s">
        <v>66</v>
      </c>
      <c r="B197" s="49" t="s">
        <v>240</v>
      </c>
      <c r="C197" s="49">
        <v>207.6</v>
      </c>
      <c r="D197" s="49">
        <f t="shared" si="51"/>
        <v>22.999999999999993</v>
      </c>
      <c r="E197" s="49">
        <v>29.5</v>
      </c>
      <c r="F197" s="49">
        <v>338.1</v>
      </c>
      <c r="G197" s="49">
        <v>53.1</v>
      </c>
      <c r="H197" s="49">
        <f t="shared" si="52"/>
        <v>7220.6994362604155</v>
      </c>
      <c r="I197" s="49">
        <f t="shared" si="53"/>
        <v>29910.541666666635</v>
      </c>
      <c r="J197" s="49">
        <f t="shared" si="54"/>
        <v>4218397.3739250004</v>
      </c>
      <c r="K197" s="53">
        <f t="shared" si="55"/>
        <v>2148.8844499999996</v>
      </c>
      <c r="L197" s="53">
        <f t="shared" si="56"/>
        <v>678.49999999999977</v>
      </c>
      <c r="M197" s="53">
        <f t="shared" si="57"/>
        <v>17953.11</v>
      </c>
      <c r="N197" s="53">
        <f t="shared" si="58"/>
        <v>3.1749999999999998</v>
      </c>
      <c r="O197" s="53">
        <f t="shared" si="59"/>
        <v>14.674999999999997</v>
      </c>
      <c r="P197" s="53">
        <f t="shared" si="60"/>
        <v>41.224999999999994</v>
      </c>
      <c r="Q197" s="53">
        <f t="shared" si="61"/>
        <v>482140.74882359186</v>
      </c>
      <c r="R197" s="53">
        <f t="shared" si="62"/>
        <v>37599.416644482488</v>
      </c>
      <c r="S197" s="53">
        <f t="shared" si="63"/>
        <v>13867882.180540944</v>
      </c>
      <c r="T197" s="53">
        <f t="shared" si="64"/>
        <v>41.224999999999994</v>
      </c>
      <c r="U197" s="53">
        <f t="shared" si="65"/>
        <v>36.423418951840674</v>
      </c>
      <c r="V197" s="53">
        <f t="shared" si="66"/>
        <v>14387622.346009018</v>
      </c>
      <c r="W197" s="53">
        <f t="shared" si="67"/>
        <v>395010.209366464</v>
      </c>
    </row>
    <row r="198" spans="1:74">
      <c r="A198" s="49" t="s">
        <v>66</v>
      </c>
      <c r="B198" s="49" t="s">
        <v>241</v>
      </c>
      <c r="C198" s="49">
        <v>249.2</v>
      </c>
      <c r="D198" s="49">
        <f t="shared" si="51"/>
        <v>13.099999999999994</v>
      </c>
      <c r="E198" s="49">
        <v>35.1</v>
      </c>
      <c r="F198" s="49">
        <v>343.4</v>
      </c>
      <c r="G198" s="49">
        <v>63</v>
      </c>
      <c r="H198" s="49">
        <f t="shared" si="52"/>
        <v>7220.6994362604155</v>
      </c>
      <c r="I198" s="49">
        <f t="shared" si="53"/>
        <v>6575.6661749999912</v>
      </c>
      <c r="J198" s="49">
        <f t="shared" si="54"/>
        <v>7155511.6499999994</v>
      </c>
      <c r="K198" s="53">
        <f t="shared" si="55"/>
        <v>2148.8844499999996</v>
      </c>
      <c r="L198" s="53">
        <f t="shared" si="56"/>
        <v>459.80999999999983</v>
      </c>
      <c r="M198" s="53">
        <f t="shared" si="57"/>
        <v>21634.199999999997</v>
      </c>
      <c r="N198" s="53">
        <f t="shared" si="58"/>
        <v>3.1749999999999998</v>
      </c>
      <c r="O198" s="53">
        <f t="shared" si="59"/>
        <v>9.7249999999999979</v>
      </c>
      <c r="P198" s="53">
        <f t="shared" si="60"/>
        <v>41.224999999999994</v>
      </c>
      <c r="Q198" s="53">
        <f t="shared" si="61"/>
        <v>482140.74882359186</v>
      </c>
      <c r="R198" s="53">
        <f t="shared" si="62"/>
        <v>38376.731392728485</v>
      </c>
      <c r="S198" s="53">
        <f t="shared" si="63"/>
        <v>18783518.396646712</v>
      </c>
      <c r="T198" s="53">
        <f t="shared" si="64"/>
        <v>41.224999999999994</v>
      </c>
      <c r="U198" s="53">
        <f t="shared" si="65"/>
        <v>37.254802937887227</v>
      </c>
      <c r="V198" s="53">
        <f t="shared" si="66"/>
        <v>19304035.876863033</v>
      </c>
      <c r="W198" s="53">
        <f t="shared" si="67"/>
        <v>518162.34027723974</v>
      </c>
      <c r="BI198" s="59"/>
      <c r="BJ198" s="59"/>
      <c r="BM198" s="59"/>
      <c r="BN198" s="59"/>
      <c r="BO198" s="59"/>
      <c r="BT198" s="59"/>
      <c r="BV198" s="59"/>
    </row>
    <row r="199" spans="1:74">
      <c r="A199" s="49" t="s">
        <v>66</v>
      </c>
      <c r="B199" s="49" t="s">
        <v>242</v>
      </c>
      <c r="C199" s="49">
        <v>301.3</v>
      </c>
      <c r="D199" s="49">
        <f t="shared" si="51"/>
        <v>0.19999999999998863</v>
      </c>
      <c r="E199" s="49">
        <v>41.9</v>
      </c>
      <c r="F199" s="49">
        <v>350.5</v>
      </c>
      <c r="G199" s="49">
        <v>75.900000000000006</v>
      </c>
      <c r="H199" s="49">
        <f t="shared" si="52"/>
        <v>7220.6994362604155</v>
      </c>
      <c r="I199" s="49">
        <f t="shared" si="53"/>
        <v>2.7933333333328571E-2</v>
      </c>
      <c r="J199" s="49">
        <f t="shared" si="54"/>
        <v>12771211.699125003</v>
      </c>
      <c r="K199" s="53">
        <f t="shared" si="55"/>
        <v>2148.8844499999996</v>
      </c>
      <c r="L199" s="53">
        <f t="shared" si="56"/>
        <v>8.3799999999995229</v>
      </c>
      <c r="M199" s="53">
        <f t="shared" si="57"/>
        <v>26602.95</v>
      </c>
      <c r="N199" s="53">
        <f t="shared" si="58"/>
        <v>3.1749999999999998</v>
      </c>
      <c r="O199" s="53">
        <f t="shared" si="59"/>
        <v>3.2749999999999941</v>
      </c>
      <c r="P199" s="53">
        <f t="shared" si="60"/>
        <v>41.224999999999994</v>
      </c>
      <c r="Q199" s="53">
        <f t="shared" si="61"/>
        <v>482140.74882359186</v>
      </c>
      <c r="R199" s="53">
        <f t="shared" si="62"/>
        <v>1827.2404471744098</v>
      </c>
      <c r="S199" s="53">
        <f t="shared" si="63"/>
        <v>27069835.271094628</v>
      </c>
      <c r="T199" s="53">
        <f t="shared" si="64"/>
        <v>41.224999999999994</v>
      </c>
      <c r="U199" s="53">
        <f t="shared" si="65"/>
        <v>38.370950546884742</v>
      </c>
      <c r="V199" s="53">
        <f t="shared" si="66"/>
        <v>27553803.260365393</v>
      </c>
      <c r="W199" s="53">
        <f t="shared" si="67"/>
        <v>718090.19238910743</v>
      </c>
    </row>
    <row r="200" spans="1:74">
      <c r="A200" s="49" t="s">
        <v>66</v>
      </c>
      <c r="B200" s="49" t="s">
        <v>243</v>
      </c>
      <c r="C200" s="49">
        <v>364.6</v>
      </c>
      <c r="D200" s="49">
        <f t="shared" si="51"/>
        <v>-13.800000000000011</v>
      </c>
      <c r="E200" s="49">
        <v>50</v>
      </c>
      <c r="F200" s="49">
        <v>358.6</v>
      </c>
      <c r="G200" s="49">
        <v>89.9</v>
      </c>
      <c r="H200" s="49">
        <f t="shared" si="52"/>
        <v>7220.6994362604155</v>
      </c>
      <c r="I200" s="49">
        <f t="shared" si="53"/>
        <v>-10950.300000000025</v>
      </c>
      <c r="J200" s="49">
        <f t="shared" si="54"/>
        <v>21712414.15511667</v>
      </c>
      <c r="K200" s="53">
        <f t="shared" si="55"/>
        <v>2148.8844499999996</v>
      </c>
      <c r="L200" s="53">
        <f t="shared" si="56"/>
        <v>-690.00000000000057</v>
      </c>
      <c r="M200" s="53">
        <f t="shared" si="57"/>
        <v>32238.140000000003</v>
      </c>
      <c r="N200" s="53">
        <f t="shared" si="58"/>
        <v>3.1749999999999998</v>
      </c>
      <c r="O200" s="53">
        <f t="shared" si="59"/>
        <v>-3.7250000000000059</v>
      </c>
      <c r="P200" s="53">
        <f t="shared" si="60"/>
        <v>41.224999999999994</v>
      </c>
      <c r="Q200" s="53">
        <f t="shared" si="61"/>
        <v>482140.74882359186</v>
      </c>
      <c r="R200" s="53">
        <f t="shared" si="62"/>
        <v>-337853.70417160972</v>
      </c>
      <c r="S200" s="53">
        <f t="shared" si="63"/>
        <v>39039854.477353752</v>
      </c>
      <c r="T200" s="53">
        <f t="shared" si="64"/>
        <v>41.224999999999994</v>
      </c>
      <c r="U200" s="53">
        <f t="shared" si="65"/>
        <v>39.71894555896759</v>
      </c>
      <c r="V200" s="53">
        <f t="shared" si="66"/>
        <v>39184141.522005737</v>
      </c>
      <c r="W200" s="53">
        <f t="shared" si="67"/>
        <v>986535.29117061093</v>
      </c>
      <c r="BI200" s="59"/>
      <c r="BJ200" s="59"/>
      <c r="BM200" s="59"/>
      <c r="BN200" s="59"/>
      <c r="BO200" s="59"/>
      <c r="BT200" s="59"/>
      <c r="BV200" s="59"/>
    </row>
    <row r="201" spans="1:74">
      <c r="A201" s="49" t="s">
        <v>66</v>
      </c>
      <c r="B201" s="49" t="s">
        <v>244</v>
      </c>
      <c r="C201" s="49">
        <v>62.8</v>
      </c>
      <c r="D201" s="49">
        <f t="shared" si="51"/>
        <v>59.8</v>
      </c>
      <c r="E201" s="49">
        <v>11.7</v>
      </c>
      <c r="F201" s="49">
        <v>253</v>
      </c>
      <c r="G201" s="49">
        <v>16.3</v>
      </c>
      <c r="H201" s="49">
        <f t="shared" si="52"/>
        <v>7220.6994362604155</v>
      </c>
      <c r="I201" s="49">
        <f t="shared" si="53"/>
        <v>208501.01219999991</v>
      </c>
      <c r="J201" s="49">
        <f t="shared" si="54"/>
        <v>91306.582583333337</v>
      </c>
      <c r="K201" s="53">
        <f t="shared" si="55"/>
        <v>2148.8844499999996</v>
      </c>
      <c r="L201" s="53">
        <f t="shared" si="56"/>
        <v>699.66</v>
      </c>
      <c r="M201" s="53">
        <f t="shared" si="57"/>
        <v>4123.9000000000005</v>
      </c>
      <c r="N201" s="53">
        <f t="shared" si="58"/>
        <v>3.1749999999999998</v>
      </c>
      <c r="O201" s="53">
        <f t="shared" si="59"/>
        <v>33.074999999999996</v>
      </c>
      <c r="P201" s="53">
        <f t="shared" si="60"/>
        <v>41.224999999999994</v>
      </c>
      <c r="Q201" s="53">
        <f t="shared" si="61"/>
        <v>482140.74882359186</v>
      </c>
      <c r="R201" s="53">
        <f t="shared" si="62"/>
        <v>366632.0668123716</v>
      </c>
      <c r="S201" s="53">
        <f t="shared" si="63"/>
        <v>2307831.2066737274</v>
      </c>
      <c r="T201" s="53">
        <f t="shared" si="64"/>
        <v>41.224999999999994</v>
      </c>
      <c r="U201" s="53">
        <f t="shared" si="65"/>
        <v>28.680291619784793</v>
      </c>
      <c r="V201" s="53">
        <f t="shared" si="66"/>
        <v>3156604.0223096907</v>
      </c>
      <c r="W201" s="53">
        <f t="shared" si="67"/>
        <v>110061.78264003916</v>
      </c>
    </row>
    <row r="202" spans="1:74">
      <c r="A202" s="49" t="s">
        <v>66</v>
      </c>
      <c r="B202" s="49" t="s">
        <v>245</v>
      </c>
      <c r="C202" s="49">
        <v>69.900000000000006</v>
      </c>
      <c r="D202" s="49">
        <f t="shared" si="51"/>
        <v>57.099999999999994</v>
      </c>
      <c r="E202" s="49">
        <v>12.4</v>
      </c>
      <c r="F202" s="49">
        <v>253.7</v>
      </c>
      <c r="G202" s="49">
        <v>19</v>
      </c>
      <c r="H202" s="49">
        <f t="shared" si="52"/>
        <v>7220.6994362604155</v>
      </c>
      <c r="I202" s="49">
        <f t="shared" si="53"/>
        <v>192375.05803333325</v>
      </c>
      <c r="J202" s="49">
        <f t="shared" si="54"/>
        <v>145010.69166666665</v>
      </c>
      <c r="K202" s="53">
        <f t="shared" si="55"/>
        <v>2148.8844499999996</v>
      </c>
      <c r="L202" s="53">
        <f t="shared" si="56"/>
        <v>708.04</v>
      </c>
      <c r="M202" s="53">
        <f t="shared" si="57"/>
        <v>4820.3</v>
      </c>
      <c r="N202" s="53">
        <f t="shared" si="58"/>
        <v>3.1749999999999998</v>
      </c>
      <c r="O202" s="53">
        <f t="shared" si="59"/>
        <v>31.724999999999998</v>
      </c>
      <c r="P202" s="53">
        <f t="shared" si="60"/>
        <v>41.224999999999994</v>
      </c>
      <c r="Q202" s="53">
        <f t="shared" si="61"/>
        <v>482140.74882359186</v>
      </c>
      <c r="R202" s="53">
        <f t="shared" si="62"/>
        <v>324950.49972486752</v>
      </c>
      <c r="S202" s="53">
        <f t="shared" si="63"/>
        <v>2735838.220341689</v>
      </c>
      <c r="T202" s="53">
        <f t="shared" si="64"/>
        <v>41.224999999999994</v>
      </c>
      <c r="U202" s="53">
        <f t="shared" si="65"/>
        <v>29.698512283140296</v>
      </c>
      <c r="V202" s="53">
        <f t="shared" si="66"/>
        <v>3542929.4688901482</v>
      </c>
      <c r="W202" s="53">
        <f t="shared" si="67"/>
        <v>119296.53024745797</v>
      </c>
      <c r="BI202" s="59"/>
      <c r="BJ202" s="59"/>
      <c r="BM202" s="59"/>
      <c r="BN202" s="59"/>
      <c r="BO202" s="59"/>
      <c r="BT202" s="59"/>
      <c r="BV202" s="59"/>
    </row>
    <row r="203" spans="1:74">
      <c r="A203" s="49" t="s">
        <v>66</v>
      </c>
      <c r="B203" s="49" t="s">
        <v>246</v>
      </c>
      <c r="C203" s="49">
        <v>76</v>
      </c>
      <c r="D203" s="49">
        <f t="shared" si="51"/>
        <v>54.999999999999993</v>
      </c>
      <c r="E203" s="49">
        <v>13.2</v>
      </c>
      <c r="F203" s="49">
        <v>254.5</v>
      </c>
      <c r="G203" s="49">
        <v>21.1</v>
      </c>
      <c r="H203" s="49">
        <f t="shared" si="52"/>
        <v>7220.6994362604155</v>
      </c>
      <c r="I203" s="49">
        <f t="shared" si="53"/>
        <v>183012.49999999991</v>
      </c>
      <c r="J203" s="49">
        <f t="shared" si="54"/>
        <v>199229.61995833332</v>
      </c>
      <c r="K203" s="53">
        <f t="shared" si="55"/>
        <v>2148.8844499999996</v>
      </c>
      <c r="L203" s="53">
        <f t="shared" si="56"/>
        <v>725.99999999999989</v>
      </c>
      <c r="M203" s="53">
        <f t="shared" si="57"/>
        <v>5369.9500000000007</v>
      </c>
      <c r="N203" s="53">
        <f t="shared" si="58"/>
        <v>3.1749999999999998</v>
      </c>
      <c r="O203" s="53">
        <f t="shared" si="59"/>
        <v>30.674999999999997</v>
      </c>
      <c r="P203" s="53">
        <f t="shared" si="60"/>
        <v>41.224999999999994</v>
      </c>
      <c r="Q203" s="53">
        <f t="shared" si="61"/>
        <v>482140.74882359186</v>
      </c>
      <c r="R203" s="53">
        <f t="shared" si="62"/>
        <v>298889.11282850377</v>
      </c>
      <c r="S203" s="53">
        <f t="shared" si="63"/>
        <v>3085484.4770436673</v>
      </c>
      <c r="T203" s="53">
        <f t="shared" si="64"/>
        <v>41.224999999999994</v>
      </c>
      <c r="U203" s="53">
        <f t="shared" si="65"/>
        <v>30.378893402614043</v>
      </c>
      <c r="V203" s="53">
        <f t="shared" si="66"/>
        <v>3866514.3386957627</v>
      </c>
      <c r="W203" s="53">
        <f t="shared" si="67"/>
        <v>127276.3391165215</v>
      </c>
    </row>
    <row r="204" spans="1:74">
      <c r="A204" s="49" t="s">
        <v>66</v>
      </c>
      <c r="B204" s="49" t="s">
        <v>247</v>
      </c>
      <c r="C204" s="49">
        <v>85.1</v>
      </c>
      <c r="D204" s="49">
        <f t="shared" si="51"/>
        <v>52.499999999999993</v>
      </c>
      <c r="E204" s="49">
        <v>14.5</v>
      </c>
      <c r="F204" s="49">
        <v>255.8</v>
      </c>
      <c r="G204" s="49">
        <v>23.6</v>
      </c>
      <c r="H204" s="49">
        <f t="shared" si="52"/>
        <v>7220.6994362604155</v>
      </c>
      <c r="I204" s="49">
        <f t="shared" si="53"/>
        <v>174849.60937499991</v>
      </c>
      <c r="J204" s="49">
        <f t="shared" si="54"/>
        <v>280191.72373333335</v>
      </c>
      <c r="K204" s="53">
        <f t="shared" si="55"/>
        <v>2148.8844499999996</v>
      </c>
      <c r="L204" s="53">
        <f t="shared" si="56"/>
        <v>761.24999999999989</v>
      </c>
      <c r="M204" s="53">
        <f t="shared" si="57"/>
        <v>6036.880000000001</v>
      </c>
      <c r="N204" s="53">
        <f t="shared" si="58"/>
        <v>3.1749999999999998</v>
      </c>
      <c r="O204" s="53">
        <f t="shared" si="59"/>
        <v>29.424999999999997</v>
      </c>
      <c r="P204" s="53">
        <f t="shared" si="60"/>
        <v>41.224999999999994</v>
      </c>
      <c r="Q204" s="53">
        <f t="shared" si="61"/>
        <v>482140.74882359186</v>
      </c>
      <c r="R204" s="53">
        <f t="shared" si="62"/>
        <v>273498.45945469005</v>
      </c>
      <c r="S204" s="53">
        <f t="shared" si="63"/>
        <v>3524909.872252652</v>
      </c>
      <c r="T204" s="53">
        <f t="shared" si="64"/>
        <v>41.224999999999994</v>
      </c>
      <c r="U204" s="53">
        <f t="shared" si="65"/>
        <v>31.082197187996044</v>
      </c>
      <c r="V204" s="53">
        <f t="shared" si="66"/>
        <v>4280549.080530934</v>
      </c>
      <c r="W204" s="53">
        <f t="shared" si="67"/>
        <v>137717.06854057548</v>
      </c>
      <c r="BI204" s="59"/>
      <c r="BJ204" s="59"/>
      <c r="BM204" s="59"/>
      <c r="BN204" s="59"/>
      <c r="BO204" s="59"/>
      <c r="BT204" s="59"/>
      <c r="BV204" s="59"/>
    </row>
    <row r="205" spans="1:74">
      <c r="A205" s="49" t="s">
        <v>66</v>
      </c>
      <c r="B205" s="49" t="s">
        <v>248</v>
      </c>
      <c r="C205" s="49">
        <v>95.7</v>
      </c>
      <c r="D205" s="49">
        <f t="shared" si="51"/>
        <v>48.199999999999996</v>
      </c>
      <c r="E205" s="49">
        <v>15.5</v>
      </c>
      <c r="F205" s="49">
        <v>254.3</v>
      </c>
      <c r="G205" s="49">
        <v>27.9</v>
      </c>
      <c r="H205" s="49">
        <f t="shared" si="52"/>
        <v>7220.6994362604155</v>
      </c>
      <c r="I205" s="49">
        <f t="shared" si="53"/>
        <v>144641.05033333329</v>
      </c>
      <c r="J205" s="49">
        <f t="shared" si="54"/>
        <v>460232.96647499996</v>
      </c>
      <c r="K205" s="53">
        <f t="shared" si="55"/>
        <v>2148.8844499999996</v>
      </c>
      <c r="L205" s="53">
        <f t="shared" si="56"/>
        <v>747.09999999999991</v>
      </c>
      <c r="M205" s="53">
        <f t="shared" si="57"/>
        <v>7094.97</v>
      </c>
      <c r="N205" s="53">
        <f t="shared" si="58"/>
        <v>3.1749999999999998</v>
      </c>
      <c r="O205" s="53">
        <f t="shared" si="59"/>
        <v>27.274999999999999</v>
      </c>
      <c r="P205" s="53">
        <f t="shared" si="60"/>
        <v>41.224999999999994</v>
      </c>
      <c r="Q205" s="53">
        <f t="shared" si="61"/>
        <v>482140.74882359186</v>
      </c>
      <c r="R205" s="53">
        <f t="shared" si="62"/>
        <v>208339.31353127019</v>
      </c>
      <c r="S205" s="53">
        <f t="shared" si="63"/>
        <v>4273656.112570351</v>
      </c>
      <c r="T205" s="53">
        <f t="shared" si="64"/>
        <v>41.224999999999994</v>
      </c>
      <c r="U205" s="53">
        <f t="shared" si="65"/>
        <v>31.997943787918079</v>
      </c>
      <c r="V205" s="53">
        <f t="shared" si="66"/>
        <v>4964136.1749252127</v>
      </c>
      <c r="W205" s="53">
        <f t="shared" si="67"/>
        <v>155139.22418976162</v>
      </c>
    </row>
    <row r="206" spans="1:74">
      <c r="A206" s="49" t="s">
        <v>66</v>
      </c>
      <c r="B206" s="49" t="s">
        <v>249</v>
      </c>
      <c r="C206" s="49">
        <v>108.9</v>
      </c>
      <c r="D206" s="49">
        <f t="shared" si="51"/>
        <v>51.199999999999996</v>
      </c>
      <c r="E206" s="49">
        <v>15.5</v>
      </c>
      <c r="F206" s="49">
        <v>354.8</v>
      </c>
      <c r="G206" s="49">
        <v>24.9</v>
      </c>
      <c r="H206" s="49">
        <f t="shared" si="52"/>
        <v>7220.6994362604155</v>
      </c>
      <c r="I206" s="49">
        <f t="shared" si="53"/>
        <v>173364.56533333327</v>
      </c>
      <c r="J206" s="49">
        <f t="shared" si="54"/>
        <v>456457.56209999986</v>
      </c>
      <c r="K206" s="53">
        <f t="shared" si="55"/>
        <v>2148.8844499999996</v>
      </c>
      <c r="L206" s="53">
        <f t="shared" si="56"/>
        <v>793.59999999999991</v>
      </c>
      <c r="M206" s="53">
        <f t="shared" si="57"/>
        <v>8834.52</v>
      </c>
      <c r="N206" s="53">
        <f t="shared" si="58"/>
        <v>3.1749999999999998</v>
      </c>
      <c r="O206" s="53">
        <f t="shared" si="59"/>
        <v>28.774999999999999</v>
      </c>
      <c r="P206" s="53">
        <f t="shared" si="60"/>
        <v>41.224999999999994</v>
      </c>
      <c r="Q206" s="53">
        <f t="shared" si="61"/>
        <v>482140.74882359186</v>
      </c>
      <c r="R206" s="53">
        <f t="shared" si="62"/>
        <v>264796.57620361203</v>
      </c>
      <c r="S206" s="53">
        <f t="shared" si="63"/>
        <v>5204858.619841231</v>
      </c>
      <c r="T206" s="53">
        <f t="shared" si="64"/>
        <v>41.224999999999994</v>
      </c>
      <c r="U206" s="53">
        <f t="shared" si="65"/>
        <v>33.443278110398431</v>
      </c>
      <c r="V206" s="53">
        <f t="shared" si="66"/>
        <v>5951795.9448684352</v>
      </c>
      <c r="W206" s="53">
        <f t="shared" si="67"/>
        <v>177966.88246951063</v>
      </c>
      <c r="BI206" s="59"/>
      <c r="BJ206" s="59"/>
      <c r="BM206" s="59"/>
      <c r="BN206" s="59"/>
      <c r="BO206" s="59"/>
      <c r="BT206" s="59"/>
      <c r="BV206" s="59"/>
    </row>
    <row r="207" spans="1:74">
      <c r="A207" s="49" t="s">
        <v>66</v>
      </c>
      <c r="B207" s="49" t="s">
        <v>250</v>
      </c>
      <c r="C207" s="49">
        <v>120</v>
      </c>
      <c r="D207" s="49">
        <f t="shared" si="51"/>
        <v>48.699999999999996</v>
      </c>
      <c r="E207" s="49">
        <v>16.8</v>
      </c>
      <c r="F207" s="49">
        <v>356.1</v>
      </c>
      <c r="G207" s="49">
        <v>27.4</v>
      </c>
      <c r="H207" s="49">
        <f t="shared" si="52"/>
        <v>7220.6994362604155</v>
      </c>
      <c r="I207" s="49">
        <f t="shared" si="53"/>
        <v>161701.82419999994</v>
      </c>
      <c r="J207" s="49">
        <f t="shared" si="54"/>
        <v>610439.20219999994</v>
      </c>
      <c r="K207" s="53">
        <f t="shared" si="55"/>
        <v>2148.8844499999996</v>
      </c>
      <c r="L207" s="53">
        <f t="shared" si="56"/>
        <v>818.16</v>
      </c>
      <c r="M207" s="53">
        <f t="shared" si="57"/>
        <v>9757.14</v>
      </c>
      <c r="N207" s="53">
        <f t="shared" si="58"/>
        <v>3.1749999999999998</v>
      </c>
      <c r="O207" s="53">
        <f t="shared" si="59"/>
        <v>27.524999999999999</v>
      </c>
      <c r="P207" s="53">
        <f t="shared" si="60"/>
        <v>41.224999999999994</v>
      </c>
      <c r="Q207" s="53">
        <f t="shared" si="61"/>
        <v>482140.74882359186</v>
      </c>
      <c r="R207" s="53">
        <f t="shared" si="62"/>
        <v>235287.15759248121</v>
      </c>
      <c r="S207" s="53">
        <f t="shared" si="63"/>
        <v>5854732.485426398</v>
      </c>
      <c r="T207" s="53">
        <f t="shared" si="64"/>
        <v>41.224999999999994</v>
      </c>
      <c r="U207" s="53">
        <f t="shared" si="65"/>
        <v>33.918139140835066</v>
      </c>
      <c r="V207" s="53">
        <f t="shared" si="66"/>
        <v>6572160.3918424714</v>
      </c>
      <c r="W207" s="53">
        <f t="shared" si="67"/>
        <v>193765.35854616063</v>
      </c>
    </row>
    <row r="208" spans="1:74">
      <c r="A208" s="49" t="s">
        <v>66</v>
      </c>
      <c r="B208" s="49" t="s">
        <v>251</v>
      </c>
      <c r="C208" s="49">
        <v>132.19999999999999</v>
      </c>
      <c r="D208" s="49">
        <f t="shared" si="51"/>
        <v>45.899999999999991</v>
      </c>
      <c r="E208" s="49">
        <v>18.5</v>
      </c>
      <c r="F208" s="49">
        <v>357.9</v>
      </c>
      <c r="G208" s="49">
        <v>30.2</v>
      </c>
      <c r="H208" s="49">
        <f t="shared" si="52"/>
        <v>7220.6994362604155</v>
      </c>
      <c r="I208" s="49">
        <f t="shared" si="53"/>
        <v>149083.14262499989</v>
      </c>
      <c r="J208" s="49">
        <f t="shared" si="54"/>
        <v>821488.1085999998</v>
      </c>
      <c r="K208" s="53">
        <f t="shared" si="55"/>
        <v>2148.8844499999996</v>
      </c>
      <c r="L208" s="53">
        <f t="shared" si="56"/>
        <v>849.14999999999986</v>
      </c>
      <c r="M208" s="53">
        <f t="shared" si="57"/>
        <v>10808.58</v>
      </c>
      <c r="N208" s="53">
        <f t="shared" si="58"/>
        <v>3.1749999999999998</v>
      </c>
      <c r="O208" s="53">
        <f t="shared" si="59"/>
        <v>26.124999999999996</v>
      </c>
      <c r="P208" s="53">
        <f t="shared" si="60"/>
        <v>41.224999999999994</v>
      </c>
      <c r="Q208" s="53">
        <f t="shared" si="61"/>
        <v>482140.74882359186</v>
      </c>
      <c r="R208" s="53">
        <f t="shared" si="62"/>
        <v>204571.48408265409</v>
      </c>
      <c r="S208" s="53">
        <f t="shared" si="63"/>
        <v>6630912.1299028797</v>
      </c>
      <c r="T208" s="53">
        <f t="shared" si="64"/>
        <v>41.224999999999994</v>
      </c>
      <c r="U208" s="53">
        <f t="shared" si="65"/>
        <v>34.374137417790351</v>
      </c>
      <c r="V208" s="53">
        <f t="shared" si="66"/>
        <v>7317624.3628091253</v>
      </c>
      <c r="W208" s="53">
        <f t="shared" si="67"/>
        <v>212881.6870040755</v>
      </c>
      <c r="BI208" s="59"/>
      <c r="BJ208" s="59"/>
      <c r="BM208" s="59"/>
      <c r="BN208" s="59"/>
      <c r="BO208" s="59"/>
      <c r="BT208" s="59"/>
      <c r="BV208" s="59"/>
    </row>
    <row r="209" spans="1:74">
      <c r="A209" s="49" t="s">
        <v>66</v>
      </c>
      <c r="B209" s="49" t="s">
        <v>252</v>
      </c>
      <c r="C209" s="49">
        <v>144.30000000000001</v>
      </c>
      <c r="D209" s="49">
        <f t="shared" si="51"/>
        <v>42.099999999999994</v>
      </c>
      <c r="E209" s="49">
        <v>19</v>
      </c>
      <c r="F209" s="49">
        <v>356.6</v>
      </c>
      <c r="G209" s="49">
        <v>34</v>
      </c>
      <c r="H209" s="49">
        <f t="shared" si="52"/>
        <v>7220.6994362604155</v>
      </c>
      <c r="I209" s="49">
        <f t="shared" si="53"/>
        <v>118145.89658333329</v>
      </c>
      <c r="J209" s="49">
        <f t="shared" si="54"/>
        <v>1167983.8666666667</v>
      </c>
      <c r="K209" s="53">
        <f t="shared" si="55"/>
        <v>2148.8844499999996</v>
      </c>
      <c r="L209" s="53">
        <f t="shared" si="56"/>
        <v>799.89999999999986</v>
      </c>
      <c r="M209" s="53">
        <f t="shared" si="57"/>
        <v>12124.400000000001</v>
      </c>
      <c r="N209" s="53">
        <f t="shared" si="58"/>
        <v>3.1749999999999998</v>
      </c>
      <c r="O209" s="53">
        <f t="shared" si="59"/>
        <v>24.224999999999998</v>
      </c>
      <c r="P209" s="53">
        <f t="shared" si="60"/>
        <v>41.224999999999994</v>
      </c>
      <c r="Q209" s="53">
        <f t="shared" si="61"/>
        <v>482140.74882359186</v>
      </c>
      <c r="R209" s="53">
        <f t="shared" si="62"/>
        <v>148732.30893563348</v>
      </c>
      <c r="S209" s="53">
        <f t="shared" si="63"/>
        <v>7684638.2841650471</v>
      </c>
      <c r="T209" s="53">
        <f t="shared" si="64"/>
        <v>41.224999999999994</v>
      </c>
      <c r="U209" s="53">
        <f t="shared" si="65"/>
        <v>34.898310796478711</v>
      </c>
      <c r="V209" s="53">
        <f t="shared" si="66"/>
        <v>8315511.3419242725</v>
      </c>
      <c r="W209" s="53">
        <f t="shared" si="67"/>
        <v>238278.33359668858</v>
      </c>
    </row>
    <row r="210" spans="1:74">
      <c r="A210" s="49" t="s">
        <v>66</v>
      </c>
      <c r="B210" s="49" t="s">
        <v>253</v>
      </c>
      <c r="C210" s="49">
        <v>161.6</v>
      </c>
      <c r="D210" s="49">
        <f t="shared" si="51"/>
        <v>37.999999999999993</v>
      </c>
      <c r="E210" s="49">
        <v>21.1</v>
      </c>
      <c r="F210" s="49">
        <v>358.6</v>
      </c>
      <c r="G210" s="49">
        <v>38.1</v>
      </c>
      <c r="H210" s="49">
        <f t="shared" si="52"/>
        <v>7220.6994362604155</v>
      </c>
      <c r="I210" s="49">
        <f t="shared" si="53"/>
        <v>96483.266666666619</v>
      </c>
      <c r="J210" s="49">
        <f t="shared" si="54"/>
        <v>1652737.8235500001</v>
      </c>
      <c r="K210" s="53">
        <f t="shared" si="55"/>
        <v>2148.8844499999996</v>
      </c>
      <c r="L210" s="53">
        <f t="shared" si="56"/>
        <v>801.8</v>
      </c>
      <c r="M210" s="53">
        <f t="shared" si="57"/>
        <v>13662.660000000002</v>
      </c>
      <c r="N210" s="53">
        <f t="shared" si="58"/>
        <v>3.1749999999999998</v>
      </c>
      <c r="O210" s="53">
        <f t="shared" si="59"/>
        <v>22.174999999999997</v>
      </c>
      <c r="P210" s="53">
        <f t="shared" si="60"/>
        <v>41.224999999999994</v>
      </c>
      <c r="Q210" s="53">
        <f t="shared" si="61"/>
        <v>482140.74882359186</v>
      </c>
      <c r="R210" s="53">
        <f t="shared" si="62"/>
        <v>110183.81679714442</v>
      </c>
      <c r="S210" s="53">
        <f t="shared" si="63"/>
        <v>8996180.2737973053</v>
      </c>
      <c r="T210" s="53">
        <f t="shared" si="64"/>
        <v>41.224999999999994</v>
      </c>
      <c r="U210" s="53">
        <f t="shared" si="65"/>
        <v>35.38395194284616</v>
      </c>
      <c r="V210" s="53">
        <f t="shared" si="66"/>
        <v>9588504.8394180425</v>
      </c>
      <c r="W210" s="53">
        <f t="shared" si="67"/>
        <v>270984.56540145236</v>
      </c>
      <c r="BI210" s="59"/>
      <c r="BJ210" s="59"/>
      <c r="BM210" s="59"/>
      <c r="BN210" s="59"/>
      <c r="BO210" s="59"/>
      <c r="BT210" s="59"/>
      <c r="BV210" s="59"/>
    </row>
    <row r="211" spans="1:74">
      <c r="A211" s="49" t="s">
        <v>66</v>
      </c>
      <c r="B211" s="49" t="s">
        <v>254</v>
      </c>
      <c r="C211" s="49">
        <v>175.2</v>
      </c>
      <c r="D211" s="49">
        <f t="shared" si="51"/>
        <v>35.199999999999996</v>
      </c>
      <c r="E211" s="49">
        <v>23.1</v>
      </c>
      <c r="F211" s="49">
        <v>360.4</v>
      </c>
      <c r="G211" s="49">
        <v>40.9</v>
      </c>
      <c r="H211" s="49">
        <f t="shared" si="52"/>
        <v>7220.6994362604155</v>
      </c>
      <c r="I211" s="49">
        <f t="shared" si="53"/>
        <v>83957.350399999967</v>
      </c>
      <c r="J211" s="49">
        <f t="shared" si="54"/>
        <v>2054818.4676333328</v>
      </c>
      <c r="K211" s="53">
        <f t="shared" si="55"/>
        <v>2148.8844499999996</v>
      </c>
      <c r="L211" s="53">
        <f t="shared" si="56"/>
        <v>813.12</v>
      </c>
      <c r="M211" s="53">
        <f t="shared" si="57"/>
        <v>14740.359999999999</v>
      </c>
      <c r="N211" s="53">
        <f t="shared" si="58"/>
        <v>3.1749999999999998</v>
      </c>
      <c r="O211" s="53">
        <f t="shared" si="59"/>
        <v>20.774999999999999</v>
      </c>
      <c r="P211" s="53">
        <f t="shared" si="60"/>
        <v>41.224999999999994</v>
      </c>
      <c r="Q211" s="53">
        <f t="shared" si="61"/>
        <v>482140.74882359186</v>
      </c>
      <c r="R211" s="53">
        <f t="shared" si="62"/>
        <v>90033.764228528322</v>
      </c>
      <c r="S211" s="53">
        <f t="shared" si="63"/>
        <v>9977505.9498606101</v>
      </c>
      <c r="T211" s="53">
        <f t="shared" si="64"/>
        <v>41.224999999999994</v>
      </c>
      <c r="U211" s="53">
        <f t="shared" si="65"/>
        <v>35.666795749917462</v>
      </c>
      <c r="V211" s="53">
        <f t="shared" si="66"/>
        <v>10549680.462912731</v>
      </c>
      <c r="W211" s="53">
        <f t="shared" si="67"/>
        <v>295784.36304969009</v>
      </c>
    </row>
    <row r="212" spans="1:74">
      <c r="A212" s="49" t="s">
        <v>66</v>
      </c>
      <c r="B212" s="49" t="s">
        <v>255</v>
      </c>
      <c r="C212" s="49">
        <v>191.9</v>
      </c>
      <c r="D212" s="49">
        <f t="shared" si="51"/>
        <v>31.099999999999994</v>
      </c>
      <c r="E212" s="49">
        <v>24.9</v>
      </c>
      <c r="F212" s="49">
        <v>362.5</v>
      </c>
      <c r="G212" s="49">
        <v>45</v>
      </c>
      <c r="H212" s="49">
        <f t="shared" si="52"/>
        <v>7220.6994362604155</v>
      </c>
      <c r="I212" s="49">
        <f t="shared" si="53"/>
        <v>62416.479324999964</v>
      </c>
      <c r="J212" s="49">
        <f t="shared" si="54"/>
        <v>2752734.375</v>
      </c>
      <c r="K212" s="53">
        <f t="shared" si="55"/>
        <v>2148.8844499999996</v>
      </c>
      <c r="L212" s="53">
        <f t="shared" si="56"/>
        <v>774.38999999999976</v>
      </c>
      <c r="M212" s="53">
        <f t="shared" si="57"/>
        <v>16312.5</v>
      </c>
      <c r="N212" s="53">
        <f t="shared" si="58"/>
        <v>3.1749999999999998</v>
      </c>
      <c r="O212" s="53">
        <f t="shared" si="59"/>
        <v>18.724999999999998</v>
      </c>
      <c r="P212" s="53">
        <f t="shared" si="60"/>
        <v>41.224999999999994</v>
      </c>
      <c r="Q212" s="53">
        <f t="shared" si="61"/>
        <v>482140.74882359186</v>
      </c>
      <c r="R212" s="53">
        <f t="shared" si="62"/>
        <v>62778.43458134609</v>
      </c>
      <c r="S212" s="53">
        <f t="shared" si="63"/>
        <v>11520419.801531814</v>
      </c>
      <c r="T212" s="53">
        <f t="shared" si="64"/>
        <v>41.224999999999994</v>
      </c>
      <c r="U212" s="53">
        <f t="shared" si="65"/>
        <v>36.068523010715062</v>
      </c>
      <c r="V212" s="53">
        <f t="shared" si="66"/>
        <v>12065338.984936751</v>
      </c>
      <c r="W212" s="53">
        <f t="shared" si="67"/>
        <v>334511.59010177484</v>
      </c>
      <c r="BI212" s="59"/>
      <c r="BJ212" s="59"/>
      <c r="BM212" s="59"/>
      <c r="BN212" s="59"/>
      <c r="BO212" s="59"/>
      <c r="BT212" s="59"/>
      <c r="BV212" s="59"/>
    </row>
    <row r="213" spans="1:74">
      <c r="A213" s="49" t="s">
        <v>66</v>
      </c>
      <c r="B213" s="49" t="s">
        <v>256</v>
      </c>
      <c r="C213" s="49">
        <v>228.4</v>
      </c>
      <c r="D213" s="49">
        <f t="shared" si="51"/>
        <v>22.999999999999993</v>
      </c>
      <c r="E213" s="49">
        <v>29.5</v>
      </c>
      <c r="F213" s="49">
        <v>367</v>
      </c>
      <c r="G213" s="49">
        <v>53.1</v>
      </c>
      <c r="H213" s="49">
        <f t="shared" si="52"/>
        <v>7220.6994362604155</v>
      </c>
      <c r="I213" s="49">
        <f t="shared" si="53"/>
        <v>29910.541666666635</v>
      </c>
      <c r="J213" s="49">
        <f t="shared" si="54"/>
        <v>4578976.1497499999</v>
      </c>
      <c r="K213" s="53">
        <f t="shared" si="55"/>
        <v>2148.8844499999996</v>
      </c>
      <c r="L213" s="53">
        <f t="shared" si="56"/>
        <v>678.49999999999977</v>
      </c>
      <c r="M213" s="53">
        <f t="shared" si="57"/>
        <v>19487.7</v>
      </c>
      <c r="N213" s="53">
        <f t="shared" si="58"/>
        <v>3.1749999999999998</v>
      </c>
      <c r="O213" s="53">
        <f t="shared" si="59"/>
        <v>14.674999999999997</v>
      </c>
      <c r="P213" s="53">
        <f t="shared" si="60"/>
        <v>41.224999999999994</v>
      </c>
      <c r="Q213" s="53">
        <f t="shared" si="61"/>
        <v>482140.74882359186</v>
      </c>
      <c r="R213" s="53">
        <f t="shared" si="62"/>
        <v>37599.416644482488</v>
      </c>
      <c r="S213" s="53">
        <f t="shared" si="63"/>
        <v>15053276.42785722</v>
      </c>
      <c r="T213" s="53">
        <f t="shared" si="64"/>
        <v>41.224999999999994</v>
      </c>
      <c r="U213" s="53">
        <f t="shared" si="65"/>
        <v>36.753619730475627</v>
      </c>
      <c r="V213" s="53">
        <f t="shared" si="66"/>
        <v>15573016.593325295</v>
      </c>
      <c r="W213" s="53">
        <f t="shared" si="67"/>
        <v>423713.8194149718</v>
      </c>
    </row>
    <row r="214" spans="1:74">
      <c r="A214" s="49" t="s">
        <v>66</v>
      </c>
      <c r="B214" s="49" t="s">
        <v>257</v>
      </c>
      <c r="C214" s="49">
        <v>273.5</v>
      </c>
      <c r="D214" s="49">
        <f t="shared" si="51"/>
        <v>13.099999999999994</v>
      </c>
      <c r="E214" s="49">
        <v>35.1</v>
      </c>
      <c r="F214" s="49">
        <v>372.6</v>
      </c>
      <c r="G214" s="49">
        <v>63</v>
      </c>
      <c r="H214" s="49">
        <f t="shared" si="52"/>
        <v>7220.6994362604155</v>
      </c>
      <c r="I214" s="49">
        <f t="shared" si="53"/>
        <v>6575.6661749999912</v>
      </c>
      <c r="J214" s="49">
        <f t="shared" si="54"/>
        <v>7763959.3500000006</v>
      </c>
      <c r="K214" s="53">
        <f t="shared" si="55"/>
        <v>2148.8844499999996</v>
      </c>
      <c r="L214" s="53">
        <f t="shared" si="56"/>
        <v>459.80999999999983</v>
      </c>
      <c r="M214" s="53">
        <f t="shared" si="57"/>
        <v>23473.800000000003</v>
      </c>
      <c r="N214" s="53">
        <f t="shared" si="58"/>
        <v>3.1749999999999998</v>
      </c>
      <c r="O214" s="53">
        <f t="shared" si="59"/>
        <v>9.7249999999999979</v>
      </c>
      <c r="P214" s="53">
        <f t="shared" si="60"/>
        <v>41.224999999999994</v>
      </c>
      <c r="Q214" s="53">
        <f t="shared" si="61"/>
        <v>482140.74882359186</v>
      </c>
      <c r="R214" s="53">
        <f t="shared" si="62"/>
        <v>38376.731392728485</v>
      </c>
      <c r="S214" s="53">
        <f t="shared" si="63"/>
        <v>20380719.145575326</v>
      </c>
      <c r="T214" s="53">
        <f t="shared" si="64"/>
        <v>41.224999999999994</v>
      </c>
      <c r="U214" s="53">
        <f t="shared" si="65"/>
        <v>37.53482119033864</v>
      </c>
      <c r="V214" s="53">
        <f t="shared" si="66"/>
        <v>20901236.625791647</v>
      </c>
      <c r="W214" s="53">
        <f t="shared" si="67"/>
        <v>556849.23926510056</v>
      </c>
      <c r="BI214" s="59"/>
      <c r="BJ214" s="59"/>
      <c r="BM214" s="59"/>
      <c r="BN214" s="59"/>
      <c r="BO214" s="59"/>
      <c r="BT214" s="59"/>
      <c r="BV214" s="59"/>
    </row>
    <row r="215" spans="1:74">
      <c r="A215" s="49" t="s">
        <v>66</v>
      </c>
      <c r="B215" s="49" t="s">
        <v>258</v>
      </c>
      <c r="C215" s="49">
        <v>331.7</v>
      </c>
      <c r="D215" s="49">
        <f t="shared" si="51"/>
        <v>0.19999999999998863</v>
      </c>
      <c r="E215" s="49">
        <v>41.9</v>
      </c>
      <c r="F215" s="49">
        <v>379.5</v>
      </c>
      <c r="G215" s="49">
        <v>75.900000000000006</v>
      </c>
      <c r="H215" s="49">
        <f t="shared" si="52"/>
        <v>7220.6994362604155</v>
      </c>
      <c r="I215" s="49">
        <f t="shared" si="53"/>
        <v>2.7933333333328571E-2</v>
      </c>
      <c r="J215" s="49">
        <f t="shared" si="54"/>
        <v>13827888.273375003</v>
      </c>
      <c r="K215" s="53">
        <f t="shared" si="55"/>
        <v>2148.8844499999996</v>
      </c>
      <c r="L215" s="53">
        <f t="shared" si="56"/>
        <v>8.3799999999995229</v>
      </c>
      <c r="M215" s="53">
        <f t="shared" si="57"/>
        <v>28804.050000000003</v>
      </c>
      <c r="N215" s="53">
        <f t="shared" si="58"/>
        <v>3.1749999999999998</v>
      </c>
      <c r="O215" s="53">
        <f t="shared" si="59"/>
        <v>3.2749999999999941</v>
      </c>
      <c r="P215" s="53">
        <f t="shared" si="60"/>
        <v>41.224999999999994</v>
      </c>
      <c r="Q215" s="53">
        <f t="shared" si="61"/>
        <v>482140.74882359186</v>
      </c>
      <c r="R215" s="53">
        <f t="shared" si="62"/>
        <v>1827.2404471744098</v>
      </c>
      <c r="S215" s="53">
        <f t="shared" si="63"/>
        <v>29309564.865564656</v>
      </c>
      <c r="T215" s="53">
        <f t="shared" si="64"/>
        <v>41.224999999999994</v>
      </c>
      <c r="U215" s="53">
        <f t="shared" si="65"/>
        <v>38.57385046773264</v>
      </c>
      <c r="V215" s="53">
        <f t="shared" si="66"/>
        <v>29793532.854835421</v>
      </c>
      <c r="W215" s="53">
        <f t="shared" si="67"/>
        <v>772376.42842417222</v>
      </c>
    </row>
    <row r="216" spans="1:74">
      <c r="A216" s="49" t="s">
        <v>66</v>
      </c>
      <c r="B216" s="49" t="s">
        <v>259</v>
      </c>
      <c r="C216" s="49">
        <v>400.1</v>
      </c>
      <c r="D216" s="49">
        <f t="shared" si="51"/>
        <v>-13.800000000000011</v>
      </c>
      <c r="E216" s="49">
        <v>50</v>
      </c>
      <c r="F216" s="49">
        <v>387.6</v>
      </c>
      <c r="G216" s="49">
        <v>89.9</v>
      </c>
      <c r="H216" s="49">
        <f t="shared" si="52"/>
        <v>7220.6994362604155</v>
      </c>
      <c r="I216" s="49">
        <f t="shared" si="53"/>
        <v>-10950.300000000025</v>
      </c>
      <c r="J216" s="49">
        <f t="shared" si="54"/>
        <v>23468298.177700002</v>
      </c>
      <c r="K216" s="53">
        <f t="shared" si="55"/>
        <v>2148.8844499999996</v>
      </c>
      <c r="L216" s="53">
        <f t="shared" si="56"/>
        <v>-690.00000000000057</v>
      </c>
      <c r="M216" s="53">
        <f t="shared" si="57"/>
        <v>34845.240000000005</v>
      </c>
      <c r="N216" s="53">
        <f t="shared" si="58"/>
        <v>3.1749999999999998</v>
      </c>
      <c r="O216" s="53">
        <f t="shared" si="59"/>
        <v>-3.7250000000000059</v>
      </c>
      <c r="P216" s="53">
        <f t="shared" si="60"/>
        <v>41.224999999999994</v>
      </c>
      <c r="Q216" s="53">
        <f t="shared" si="61"/>
        <v>482140.74882359186</v>
      </c>
      <c r="R216" s="53">
        <f t="shared" si="62"/>
        <v>-337853.70417160972</v>
      </c>
      <c r="S216" s="53">
        <f t="shared" si="63"/>
        <v>42197009.468550786</v>
      </c>
      <c r="T216" s="53">
        <f t="shared" si="64"/>
        <v>41.224999999999994</v>
      </c>
      <c r="U216" s="53">
        <f t="shared" si="65"/>
        <v>39.827099510968928</v>
      </c>
      <c r="V216" s="53">
        <f t="shared" si="66"/>
        <v>42341296.513202772</v>
      </c>
      <c r="W216" s="53">
        <f t="shared" si="67"/>
        <v>1063127.7957246522</v>
      </c>
      <c r="BI216" s="59"/>
      <c r="BJ216" s="59"/>
      <c r="BM216" s="59"/>
      <c r="BN216" s="59"/>
      <c r="BO216" s="59"/>
      <c r="BT216" s="59"/>
      <c r="BV216" s="59"/>
    </row>
    <row r="217" spans="1:74">
      <c r="A217" s="49" t="s">
        <v>66</v>
      </c>
      <c r="B217" s="49" t="s">
        <v>260</v>
      </c>
      <c r="C217" s="49">
        <v>66.900000000000006</v>
      </c>
      <c r="D217" s="49">
        <f t="shared" si="51"/>
        <v>60.599999999999994</v>
      </c>
      <c r="E217" s="49">
        <v>11.9</v>
      </c>
      <c r="F217" s="49">
        <v>264.2</v>
      </c>
      <c r="G217" s="49">
        <v>15.5</v>
      </c>
      <c r="H217" s="49">
        <f t="shared" si="52"/>
        <v>7220.6994362604155</v>
      </c>
      <c r="I217" s="49">
        <f t="shared" si="53"/>
        <v>220690.47419999994</v>
      </c>
      <c r="J217" s="49">
        <f t="shared" si="54"/>
        <v>81987.314583333326</v>
      </c>
      <c r="K217" s="53">
        <f t="shared" si="55"/>
        <v>2148.8844499999996</v>
      </c>
      <c r="L217" s="53">
        <f t="shared" si="56"/>
        <v>721.14</v>
      </c>
      <c r="M217" s="53">
        <f t="shared" si="57"/>
        <v>4095.1</v>
      </c>
      <c r="N217" s="53">
        <f t="shared" si="58"/>
        <v>3.1749999999999998</v>
      </c>
      <c r="O217" s="53">
        <f t="shared" si="59"/>
        <v>33.474999999999994</v>
      </c>
      <c r="P217" s="53">
        <f t="shared" si="60"/>
        <v>41.224999999999994</v>
      </c>
      <c r="Q217" s="53">
        <f t="shared" si="61"/>
        <v>482140.74882359186</v>
      </c>
      <c r="R217" s="53">
        <f t="shared" si="62"/>
        <v>392464.73916504538</v>
      </c>
      <c r="S217" s="53">
        <f t="shared" si="63"/>
        <v>2283032.4388861945</v>
      </c>
      <c r="T217" s="53">
        <f t="shared" si="64"/>
        <v>41.224999999999994</v>
      </c>
      <c r="U217" s="53">
        <f t="shared" si="65"/>
        <v>28.683388008774198</v>
      </c>
      <c r="V217" s="53">
        <f t="shared" si="66"/>
        <v>3157637.9268748318</v>
      </c>
      <c r="W217" s="53">
        <f t="shared" si="67"/>
        <v>110085.94681733259</v>
      </c>
    </row>
    <row r="218" spans="1:74">
      <c r="A218" s="49" t="s">
        <v>66</v>
      </c>
      <c r="B218" s="49" t="s">
        <v>261</v>
      </c>
      <c r="C218" s="49">
        <v>73.400000000000006</v>
      </c>
      <c r="D218" s="49">
        <f t="shared" si="51"/>
        <v>59.099999999999994</v>
      </c>
      <c r="E218" s="49">
        <v>13.2</v>
      </c>
      <c r="F218" s="49">
        <v>265.39999999999998</v>
      </c>
      <c r="G218" s="49">
        <v>17</v>
      </c>
      <c r="H218" s="49">
        <f t="shared" si="52"/>
        <v>7220.6994362604155</v>
      </c>
      <c r="I218" s="49">
        <f t="shared" si="53"/>
        <v>227067.5780999999</v>
      </c>
      <c r="J218" s="49">
        <f t="shared" si="54"/>
        <v>108659.18333333332</v>
      </c>
      <c r="K218" s="53">
        <f t="shared" si="55"/>
        <v>2148.8844499999996</v>
      </c>
      <c r="L218" s="53">
        <f t="shared" si="56"/>
        <v>780.11999999999989</v>
      </c>
      <c r="M218" s="53">
        <f t="shared" si="57"/>
        <v>4511.7999999999993</v>
      </c>
      <c r="N218" s="53">
        <f t="shared" si="58"/>
        <v>3.1749999999999998</v>
      </c>
      <c r="O218" s="53">
        <f t="shared" si="59"/>
        <v>32.724999999999994</v>
      </c>
      <c r="P218" s="53">
        <f t="shared" si="60"/>
        <v>41.224999999999994</v>
      </c>
      <c r="Q218" s="53">
        <f t="shared" si="61"/>
        <v>482140.74882359186</v>
      </c>
      <c r="R218" s="53">
        <f t="shared" si="62"/>
        <v>395269.41772935726</v>
      </c>
      <c r="S218" s="53">
        <f t="shared" si="63"/>
        <v>2533673.3201870481</v>
      </c>
      <c r="T218" s="53">
        <f t="shared" si="64"/>
        <v>41.224999999999994</v>
      </c>
      <c r="U218" s="53">
        <f t="shared" si="65"/>
        <v>29.345091864193527</v>
      </c>
      <c r="V218" s="53">
        <f t="shared" si="66"/>
        <v>3411083.4867399973</v>
      </c>
      <c r="W218" s="53">
        <f t="shared" si="67"/>
        <v>116240.34106031046</v>
      </c>
      <c r="BI218" s="59"/>
      <c r="BJ218" s="59"/>
      <c r="BM218" s="59"/>
      <c r="BN218" s="59"/>
      <c r="BO218" s="59"/>
      <c r="BT218" s="59"/>
      <c r="BV218" s="59"/>
    </row>
    <row r="219" spans="1:74">
      <c r="A219" s="49" t="s">
        <v>66</v>
      </c>
      <c r="B219" s="49" t="s">
        <v>262</v>
      </c>
      <c r="C219" s="49">
        <v>80.5</v>
      </c>
      <c r="D219" s="49">
        <f t="shared" si="51"/>
        <v>56.8</v>
      </c>
      <c r="E219" s="49">
        <v>14</v>
      </c>
      <c r="F219" s="49">
        <v>266.2</v>
      </c>
      <c r="G219" s="49">
        <v>19.3</v>
      </c>
      <c r="H219" s="49">
        <f t="shared" si="52"/>
        <v>7220.6994362604155</v>
      </c>
      <c r="I219" s="49">
        <f t="shared" si="53"/>
        <v>213792.17066666661</v>
      </c>
      <c r="J219" s="49">
        <f t="shared" si="54"/>
        <v>159477.24778333333</v>
      </c>
      <c r="K219" s="53">
        <f t="shared" si="55"/>
        <v>2148.8844499999996</v>
      </c>
      <c r="L219" s="53">
        <f t="shared" si="56"/>
        <v>795.19999999999993</v>
      </c>
      <c r="M219" s="53">
        <f t="shared" si="57"/>
        <v>5137.66</v>
      </c>
      <c r="N219" s="53">
        <f t="shared" si="58"/>
        <v>3.1749999999999998</v>
      </c>
      <c r="O219" s="53">
        <f t="shared" si="59"/>
        <v>31.574999999999999</v>
      </c>
      <c r="P219" s="53">
        <f t="shared" si="60"/>
        <v>41.225000000000001</v>
      </c>
      <c r="Q219" s="53">
        <f t="shared" si="61"/>
        <v>482140.74882359186</v>
      </c>
      <c r="R219" s="53">
        <f t="shared" si="62"/>
        <v>359441.2161989056</v>
      </c>
      <c r="S219" s="53">
        <f t="shared" si="63"/>
        <v>2920880.2643948561</v>
      </c>
      <c r="T219" s="53">
        <f t="shared" si="64"/>
        <v>41.225000000000001</v>
      </c>
      <c r="U219" s="53">
        <f t="shared" si="65"/>
        <v>30.15823911986601</v>
      </c>
      <c r="V219" s="53">
        <f t="shared" si="66"/>
        <v>3762462.2294173534</v>
      </c>
      <c r="W219" s="53">
        <f t="shared" si="67"/>
        <v>124757.35783058111</v>
      </c>
    </row>
    <row r="220" spans="1:74">
      <c r="A220" s="49" t="s">
        <v>66</v>
      </c>
      <c r="B220" s="49" t="s">
        <v>263</v>
      </c>
      <c r="C220" s="49">
        <v>86.6</v>
      </c>
      <c r="D220" s="49">
        <f t="shared" si="51"/>
        <v>54.499999999999993</v>
      </c>
      <c r="E220" s="49">
        <v>14.5</v>
      </c>
      <c r="F220" s="49">
        <v>266.7</v>
      </c>
      <c r="G220" s="49">
        <v>21.6</v>
      </c>
      <c r="H220" s="49">
        <f t="shared" si="52"/>
        <v>7220.6994362604155</v>
      </c>
      <c r="I220" s="49">
        <f t="shared" si="53"/>
        <v>195603.3385416666</v>
      </c>
      <c r="J220" s="49">
        <f t="shared" si="54"/>
        <v>223976.7936</v>
      </c>
      <c r="K220" s="53">
        <f t="shared" si="55"/>
        <v>2148.8844499999996</v>
      </c>
      <c r="L220" s="53">
        <f t="shared" si="56"/>
        <v>790.24999999999989</v>
      </c>
      <c r="M220" s="53">
        <f t="shared" si="57"/>
        <v>5760.72</v>
      </c>
      <c r="N220" s="53">
        <f t="shared" si="58"/>
        <v>3.1749999999999998</v>
      </c>
      <c r="O220" s="53">
        <f t="shared" si="59"/>
        <v>30.424999999999997</v>
      </c>
      <c r="P220" s="53">
        <f t="shared" si="60"/>
        <v>41.224999999999994</v>
      </c>
      <c r="Q220" s="53">
        <f t="shared" si="61"/>
        <v>482140.74882359186</v>
      </c>
      <c r="R220" s="53">
        <f t="shared" si="62"/>
        <v>316792.38310725958</v>
      </c>
      <c r="S220" s="53">
        <f t="shared" si="63"/>
        <v>3320263.7386010941</v>
      </c>
      <c r="T220" s="53">
        <f t="shared" si="64"/>
        <v>41.224999999999994</v>
      </c>
      <c r="U220" s="53">
        <f t="shared" si="65"/>
        <v>30.845544361808258</v>
      </c>
      <c r="V220" s="53">
        <f t="shared" si="66"/>
        <v>4119196.8705319455</v>
      </c>
      <c r="W220" s="53">
        <f t="shared" si="67"/>
        <v>133542.68682099102</v>
      </c>
      <c r="BI220" s="59"/>
      <c r="BJ220" s="59"/>
      <c r="BM220" s="59"/>
      <c r="BN220" s="59"/>
      <c r="BO220" s="59"/>
      <c r="BT220" s="59"/>
      <c r="BV220" s="59"/>
    </row>
    <row r="221" spans="1:74">
      <c r="A221" s="49" t="s">
        <v>66</v>
      </c>
      <c r="B221" s="49" t="s">
        <v>264</v>
      </c>
      <c r="C221" s="49">
        <v>92.2</v>
      </c>
      <c r="D221" s="49">
        <f t="shared" si="51"/>
        <v>52.499999999999993</v>
      </c>
      <c r="E221" s="49">
        <v>15</v>
      </c>
      <c r="F221" s="49">
        <v>267.2</v>
      </c>
      <c r="G221" s="49">
        <v>23.6</v>
      </c>
      <c r="H221" s="49">
        <f t="shared" si="52"/>
        <v>7220.6994362604155</v>
      </c>
      <c r="I221" s="49">
        <f t="shared" si="53"/>
        <v>180878.90624999994</v>
      </c>
      <c r="J221" s="49">
        <f t="shared" si="54"/>
        <v>292678.76693333336</v>
      </c>
      <c r="K221" s="53">
        <f t="shared" si="55"/>
        <v>2148.8844499999996</v>
      </c>
      <c r="L221" s="53">
        <f t="shared" si="56"/>
        <v>787.49999999999989</v>
      </c>
      <c r="M221" s="53">
        <f t="shared" si="57"/>
        <v>6305.92</v>
      </c>
      <c r="N221" s="53">
        <f t="shared" si="58"/>
        <v>3.1749999999999998</v>
      </c>
      <c r="O221" s="53">
        <f t="shared" si="59"/>
        <v>29.424999999999997</v>
      </c>
      <c r="P221" s="53">
        <f t="shared" si="60"/>
        <v>41.224999999999994</v>
      </c>
      <c r="Q221" s="53">
        <f t="shared" si="61"/>
        <v>482140.74882359186</v>
      </c>
      <c r="R221" s="53">
        <f t="shared" si="62"/>
        <v>282929.44081519661</v>
      </c>
      <c r="S221" s="53">
        <f t="shared" si="63"/>
        <v>3682001.2426345134</v>
      </c>
      <c r="T221" s="53">
        <f t="shared" si="64"/>
        <v>41.224999999999994</v>
      </c>
      <c r="U221" s="53">
        <f t="shared" si="65"/>
        <v>31.372743583311621</v>
      </c>
      <c r="V221" s="53">
        <f t="shared" si="66"/>
        <v>4447071.4322733022</v>
      </c>
      <c r="W221" s="53">
        <f t="shared" si="67"/>
        <v>141749.52281313617</v>
      </c>
    </row>
    <row r="222" spans="1:74">
      <c r="A222" s="49" t="s">
        <v>66</v>
      </c>
      <c r="B222" s="49" t="s">
        <v>265</v>
      </c>
      <c r="C222" s="49">
        <v>98.3</v>
      </c>
      <c r="D222" s="49">
        <f t="shared" si="51"/>
        <v>50.699999999999996</v>
      </c>
      <c r="E222" s="49">
        <v>15.7</v>
      </c>
      <c r="F222" s="49">
        <v>268</v>
      </c>
      <c r="G222" s="49">
        <v>25.4</v>
      </c>
      <c r="H222" s="49">
        <f t="shared" si="52"/>
        <v>7220.6994362604155</v>
      </c>
      <c r="I222" s="49">
        <f t="shared" si="53"/>
        <v>170507.02792499994</v>
      </c>
      <c r="J222" s="49">
        <f t="shared" si="54"/>
        <v>365977.76266666659</v>
      </c>
      <c r="K222" s="53">
        <f t="shared" si="55"/>
        <v>2148.8844499999996</v>
      </c>
      <c r="L222" s="53">
        <f t="shared" si="56"/>
        <v>795.9899999999999</v>
      </c>
      <c r="M222" s="53">
        <f t="shared" si="57"/>
        <v>6807.2</v>
      </c>
      <c r="N222" s="53">
        <f t="shared" si="58"/>
        <v>3.1749999999999998</v>
      </c>
      <c r="O222" s="53">
        <f t="shared" si="59"/>
        <v>28.524999999999999</v>
      </c>
      <c r="P222" s="53">
        <f t="shared" si="60"/>
        <v>41.224999999999994</v>
      </c>
      <c r="Q222" s="53">
        <f t="shared" si="61"/>
        <v>482140.74882359186</v>
      </c>
      <c r="R222" s="53">
        <f t="shared" si="62"/>
        <v>257992.19649936593</v>
      </c>
      <c r="S222" s="53">
        <f t="shared" si="63"/>
        <v>4024729.5318919448</v>
      </c>
      <c r="T222" s="53">
        <f t="shared" si="64"/>
        <v>41.224999999999994</v>
      </c>
      <c r="U222" s="53">
        <f t="shared" si="65"/>
        <v>31.804017131837004</v>
      </c>
      <c r="V222" s="53">
        <f t="shared" si="66"/>
        <v>4764862.4772149026</v>
      </c>
      <c r="W222" s="53">
        <f t="shared" si="67"/>
        <v>149819.51674416306</v>
      </c>
      <c r="BI222" s="59"/>
      <c r="BJ222" s="59"/>
      <c r="BM222" s="59"/>
      <c r="BN222" s="59"/>
      <c r="BO222" s="59"/>
      <c r="BT222" s="59"/>
      <c r="BV222" s="59"/>
    </row>
    <row r="223" spans="1:74">
      <c r="A223" s="49" t="s">
        <v>66</v>
      </c>
      <c r="B223" s="49" t="s">
        <v>266</v>
      </c>
      <c r="C223" s="49">
        <v>109.9</v>
      </c>
      <c r="D223" s="49">
        <f t="shared" si="51"/>
        <v>46.099999999999994</v>
      </c>
      <c r="E223" s="49">
        <v>16.5</v>
      </c>
      <c r="F223" s="49">
        <v>266.2</v>
      </c>
      <c r="G223" s="49">
        <v>30</v>
      </c>
      <c r="H223" s="49">
        <f t="shared" si="52"/>
        <v>7220.6994362604155</v>
      </c>
      <c r="I223" s="49">
        <f t="shared" si="53"/>
        <v>134711.74887499996</v>
      </c>
      <c r="J223" s="49">
        <f t="shared" si="54"/>
        <v>598949.99999999988</v>
      </c>
      <c r="K223" s="53">
        <f t="shared" si="55"/>
        <v>2148.8844499999996</v>
      </c>
      <c r="L223" s="53">
        <f t="shared" si="56"/>
        <v>760.64999999999986</v>
      </c>
      <c r="M223" s="53">
        <f t="shared" si="57"/>
        <v>7986</v>
      </c>
      <c r="N223" s="53">
        <f t="shared" si="58"/>
        <v>3.1749999999999998</v>
      </c>
      <c r="O223" s="53">
        <f t="shared" si="59"/>
        <v>26.224999999999998</v>
      </c>
      <c r="P223" s="53">
        <f t="shared" si="60"/>
        <v>41.224999999999994</v>
      </c>
      <c r="Q223" s="53">
        <f t="shared" si="61"/>
        <v>482140.74882359186</v>
      </c>
      <c r="R223" s="53">
        <f t="shared" si="62"/>
        <v>185654.36715145485</v>
      </c>
      <c r="S223" s="53">
        <f t="shared" si="63"/>
        <v>4891286.2952510687</v>
      </c>
      <c r="T223" s="53">
        <f t="shared" si="64"/>
        <v>41.224999999999994</v>
      </c>
      <c r="U223" s="53">
        <f t="shared" si="65"/>
        <v>32.673349436176579</v>
      </c>
      <c r="V223" s="53">
        <f t="shared" si="66"/>
        <v>5559081.4112261152</v>
      </c>
      <c r="W223" s="53">
        <f t="shared" si="67"/>
        <v>170141.15501335746</v>
      </c>
    </row>
    <row r="224" spans="1:74">
      <c r="A224" s="49" t="s">
        <v>66</v>
      </c>
      <c r="B224" s="49" t="s">
        <v>267</v>
      </c>
      <c r="C224" s="49">
        <v>128.6</v>
      </c>
      <c r="D224" s="49">
        <f t="shared" si="51"/>
        <v>48.899999999999991</v>
      </c>
      <c r="E224" s="49">
        <v>16.8</v>
      </c>
      <c r="F224" s="49">
        <v>380.7</v>
      </c>
      <c r="G224" s="49">
        <v>27.2</v>
      </c>
      <c r="H224" s="49">
        <f t="shared" si="52"/>
        <v>7220.6994362604155</v>
      </c>
      <c r="I224" s="49">
        <f t="shared" si="53"/>
        <v>163702.23659999989</v>
      </c>
      <c r="J224" s="49">
        <f t="shared" si="54"/>
        <v>638422.73279999988</v>
      </c>
      <c r="K224" s="53">
        <f t="shared" si="55"/>
        <v>2148.8844499999996</v>
      </c>
      <c r="L224" s="53">
        <f t="shared" si="56"/>
        <v>821.51999999999987</v>
      </c>
      <c r="M224" s="53">
        <f t="shared" si="57"/>
        <v>10355.039999999999</v>
      </c>
      <c r="N224" s="53">
        <f t="shared" si="58"/>
        <v>3.1749999999999998</v>
      </c>
      <c r="O224" s="53">
        <f t="shared" si="59"/>
        <v>27.624999999999996</v>
      </c>
      <c r="P224" s="53">
        <f t="shared" si="60"/>
        <v>41.224999999999994</v>
      </c>
      <c r="Q224" s="53">
        <f t="shared" si="61"/>
        <v>482140.74882359186</v>
      </c>
      <c r="R224" s="53">
        <f t="shared" si="62"/>
        <v>239156.18887488014</v>
      </c>
      <c r="S224" s="53">
        <f t="shared" si="63"/>
        <v>6204076.8814071398</v>
      </c>
      <c r="T224" s="53">
        <f t="shared" si="64"/>
        <v>41.224999999999994</v>
      </c>
      <c r="U224" s="53">
        <f t="shared" si="65"/>
        <v>34.250544050615133</v>
      </c>
      <c r="V224" s="53">
        <f t="shared" si="66"/>
        <v>6925373.8191056121</v>
      </c>
      <c r="W224" s="53">
        <f t="shared" si="67"/>
        <v>202197.48360409573</v>
      </c>
      <c r="BI224" s="59"/>
      <c r="BJ224" s="59"/>
      <c r="BM224" s="59"/>
      <c r="BN224" s="59"/>
      <c r="BO224" s="59"/>
      <c r="BT224" s="59"/>
      <c r="BV224" s="59"/>
    </row>
    <row r="225" spans="1:74">
      <c r="A225" s="49" t="s">
        <v>66</v>
      </c>
      <c r="B225" s="49" t="s">
        <v>268</v>
      </c>
      <c r="C225" s="49">
        <v>142.30000000000001</v>
      </c>
      <c r="D225" s="49">
        <f t="shared" si="51"/>
        <v>45.899999999999991</v>
      </c>
      <c r="E225" s="49">
        <v>18</v>
      </c>
      <c r="F225" s="49">
        <v>382</v>
      </c>
      <c r="G225" s="49">
        <v>30.2</v>
      </c>
      <c r="H225" s="49">
        <f t="shared" si="52"/>
        <v>7220.6994362604155</v>
      </c>
      <c r="I225" s="49">
        <f t="shared" si="53"/>
        <v>145053.86849999992</v>
      </c>
      <c r="J225" s="49">
        <f t="shared" si="54"/>
        <v>876804.85466666648</v>
      </c>
      <c r="K225" s="53">
        <f t="shared" si="55"/>
        <v>2148.8844499999996</v>
      </c>
      <c r="L225" s="53">
        <f t="shared" si="56"/>
        <v>826.19999999999982</v>
      </c>
      <c r="M225" s="53">
        <f t="shared" si="57"/>
        <v>11536.4</v>
      </c>
      <c r="N225" s="53">
        <f t="shared" si="58"/>
        <v>3.1749999999999998</v>
      </c>
      <c r="O225" s="53">
        <f t="shared" si="59"/>
        <v>26.124999999999996</v>
      </c>
      <c r="P225" s="53">
        <f t="shared" si="60"/>
        <v>41.224999999999994</v>
      </c>
      <c r="Q225" s="53">
        <f t="shared" si="61"/>
        <v>482140.74882359186</v>
      </c>
      <c r="R225" s="53">
        <f t="shared" si="62"/>
        <v>199042.52505339321</v>
      </c>
      <c r="S225" s="53">
        <f t="shared" si="63"/>
        <v>7077419.4848362664</v>
      </c>
      <c r="T225" s="53">
        <f t="shared" si="64"/>
        <v>41.224999999999994</v>
      </c>
      <c r="U225" s="53">
        <f t="shared" si="65"/>
        <v>34.730786837507168</v>
      </c>
      <c r="V225" s="53">
        <f t="shared" si="66"/>
        <v>7758602.758713251</v>
      </c>
      <c r="W225" s="53">
        <f t="shared" si="67"/>
        <v>223392.65721254621</v>
      </c>
    </row>
    <row r="226" spans="1:74">
      <c r="A226" s="49" t="s">
        <v>66</v>
      </c>
      <c r="B226" s="49" t="s">
        <v>269</v>
      </c>
      <c r="C226" s="49">
        <v>157</v>
      </c>
      <c r="D226" s="49">
        <f t="shared" si="51"/>
        <v>42.599999999999994</v>
      </c>
      <c r="E226" s="49">
        <v>19.8</v>
      </c>
      <c r="F226" s="49">
        <v>383.8</v>
      </c>
      <c r="G226" s="49">
        <v>33.5</v>
      </c>
      <c r="H226" s="49">
        <f t="shared" si="52"/>
        <v>7220.6994362604155</v>
      </c>
      <c r="I226" s="49">
        <f t="shared" si="53"/>
        <v>127559.48039999994</v>
      </c>
      <c r="J226" s="49">
        <f t="shared" si="54"/>
        <v>1202425.4104166667</v>
      </c>
      <c r="K226" s="53">
        <f t="shared" si="55"/>
        <v>2148.8844499999996</v>
      </c>
      <c r="L226" s="53">
        <f t="shared" si="56"/>
        <v>843.4799999999999</v>
      </c>
      <c r="M226" s="53">
        <f t="shared" si="57"/>
        <v>12857.300000000001</v>
      </c>
      <c r="N226" s="53">
        <f t="shared" si="58"/>
        <v>3.1749999999999998</v>
      </c>
      <c r="O226" s="53">
        <f t="shared" si="59"/>
        <v>24.474999999999998</v>
      </c>
      <c r="P226" s="53">
        <f t="shared" si="60"/>
        <v>41.224999999999994</v>
      </c>
      <c r="Q226" s="53">
        <f t="shared" si="61"/>
        <v>482140.74882359186</v>
      </c>
      <c r="R226" s="53">
        <f t="shared" si="62"/>
        <v>162472.91505031267</v>
      </c>
      <c r="S226" s="53">
        <f t="shared" si="63"/>
        <v>8113000.8485498456</v>
      </c>
      <c r="T226" s="53">
        <f t="shared" si="64"/>
        <v>41.224999999999994</v>
      </c>
      <c r="U226" s="53">
        <f t="shared" si="65"/>
        <v>35.174818709095767</v>
      </c>
      <c r="V226" s="53">
        <f t="shared" si="66"/>
        <v>8757614.51242375</v>
      </c>
      <c r="W226" s="53">
        <f t="shared" si="67"/>
        <v>248973.97723215958</v>
      </c>
      <c r="BI226" s="59"/>
      <c r="BJ226" s="59"/>
      <c r="BM226" s="59"/>
      <c r="BN226" s="59"/>
      <c r="BO226" s="59"/>
      <c r="BT226" s="59"/>
      <c r="BV226" s="59"/>
    </row>
    <row r="227" spans="1:74">
      <c r="A227" s="49" t="s">
        <v>66</v>
      </c>
      <c r="B227" s="49" t="s">
        <v>270</v>
      </c>
      <c r="C227" s="49">
        <v>174.7</v>
      </c>
      <c r="D227" s="49">
        <f t="shared" si="51"/>
        <v>37.999999999999993</v>
      </c>
      <c r="E227" s="49">
        <v>21.1</v>
      </c>
      <c r="F227" s="49">
        <v>382.5</v>
      </c>
      <c r="G227" s="49">
        <v>38.1</v>
      </c>
      <c r="H227" s="49">
        <f t="shared" si="52"/>
        <v>7220.6994362604155</v>
      </c>
      <c r="I227" s="49">
        <f t="shared" si="53"/>
        <v>96483.266666666619</v>
      </c>
      <c r="J227" s="49">
        <f t="shared" si="54"/>
        <v>1762889.6193750002</v>
      </c>
      <c r="K227" s="53">
        <f t="shared" si="55"/>
        <v>2148.8844499999996</v>
      </c>
      <c r="L227" s="53">
        <f t="shared" si="56"/>
        <v>801.8</v>
      </c>
      <c r="M227" s="53">
        <f t="shared" si="57"/>
        <v>14573.25</v>
      </c>
      <c r="N227" s="53">
        <f t="shared" si="58"/>
        <v>3.1749999999999998</v>
      </c>
      <c r="O227" s="53">
        <f t="shared" si="59"/>
        <v>22.174999999999997</v>
      </c>
      <c r="P227" s="53">
        <f t="shared" si="60"/>
        <v>41.224999999999994</v>
      </c>
      <c r="Q227" s="53">
        <f t="shared" si="61"/>
        <v>482140.74882359186</v>
      </c>
      <c r="R227" s="53">
        <f t="shared" si="62"/>
        <v>110183.81679714442</v>
      </c>
      <c r="S227" s="53">
        <f t="shared" si="63"/>
        <v>9595758.3790503871</v>
      </c>
      <c r="T227" s="53">
        <f t="shared" si="64"/>
        <v>41.224999999999994</v>
      </c>
      <c r="U227" s="53">
        <f t="shared" si="65"/>
        <v>35.68746825452488</v>
      </c>
      <c r="V227" s="53">
        <f t="shared" si="66"/>
        <v>10188082.944671124</v>
      </c>
      <c r="W227" s="53">
        <f t="shared" si="67"/>
        <v>285480.68672199402</v>
      </c>
    </row>
    <row r="228" spans="1:74">
      <c r="A228" s="49" t="s">
        <v>66</v>
      </c>
      <c r="B228" s="49" t="s">
        <v>271</v>
      </c>
      <c r="C228" s="49">
        <v>194.5</v>
      </c>
      <c r="D228" s="49">
        <f t="shared" si="51"/>
        <v>34.199999999999996</v>
      </c>
      <c r="E228" s="49">
        <v>23.6</v>
      </c>
      <c r="F228" s="49">
        <v>385.1</v>
      </c>
      <c r="G228" s="49">
        <v>41.9</v>
      </c>
      <c r="H228" s="49">
        <f t="shared" si="52"/>
        <v>7220.6994362604155</v>
      </c>
      <c r="I228" s="49">
        <f t="shared" si="53"/>
        <v>78669.986399999965</v>
      </c>
      <c r="J228" s="49">
        <f t="shared" si="54"/>
        <v>2360664.8934083334</v>
      </c>
      <c r="K228" s="53">
        <f t="shared" si="55"/>
        <v>2148.8844499999996</v>
      </c>
      <c r="L228" s="53">
        <f t="shared" si="56"/>
        <v>807.12</v>
      </c>
      <c r="M228" s="53">
        <f t="shared" si="57"/>
        <v>16135.69</v>
      </c>
      <c r="N228" s="53">
        <f t="shared" si="58"/>
        <v>3.1749999999999998</v>
      </c>
      <c r="O228" s="53">
        <f t="shared" si="59"/>
        <v>20.274999999999999</v>
      </c>
      <c r="P228" s="53">
        <f t="shared" si="60"/>
        <v>41.224999999999994</v>
      </c>
      <c r="Q228" s="53">
        <f t="shared" si="61"/>
        <v>482140.74882359186</v>
      </c>
      <c r="R228" s="53">
        <f t="shared" si="62"/>
        <v>82696.941396144408</v>
      </c>
      <c r="S228" s="53">
        <f t="shared" si="63"/>
        <v>11033318.015862593</v>
      </c>
      <c r="T228" s="53">
        <f t="shared" si="64"/>
        <v>41.224999999999994</v>
      </c>
      <c r="U228" s="53">
        <f t="shared" si="65"/>
        <v>36.056563139619591</v>
      </c>
      <c r="V228" s="53">
        <f t="shared" si="66"/>
        <v>11598155.706082329</v>
      </c>
      <c r="W228" s="53">
        <f t="shared" si="67"/>
        <v>321665.59139792417</v>
      </c>
      <c r="BI228" s="59"/>
      <c r="BJ228" s="59"/>
      <c r="BM228" s="59"/>
      <c r="BN228" s="59"/>
      <c r="BO228" s="59"/>
      <c r="BT228" s="59"/>
      <c r="BV228" s="59"/>
    </row>
    <row r="229" spans="1:74">
      <c r="A229" s="49" t="s">
        <v>66</v>
      </c>
      <c r="B229" s="49" t="s">
        <v>272</v>
      </c>
      <c r="C229" s="49">
        <v>217.3</v>
      </c>
      <c r="D229" s="49">
        <f t="shared" si="51"/>
        <v>29.099999999999994</v>
      </c>
      <c r="E229" s="49">
        <v>25.9</v>
      </c>
      <c r="F229" s="49">
        <v>387.6</v>
      </c>
      <c r="G229" s="49">
        <v>47</v>
      </c>
      <c r="H229" s="49">
        <f t="shared" si="52"/>
        <v>7220.6994362604155</v>
      </c>
      <c r="I229" s="49">
        <f t="shared" si="53"/>
        <v>53186.019074999967</v>
      </c>
      <c r="J229" s="49">
        <f t="shared" si="54"/>
        <v>3353482.9</v>
      </c>
      <c r="K229" s="53">
        <f t="shared" si="55"/>
        <v>2148.8844499999996</v>
      </c>
      <c r="L229" s="53">
        <f t="shared" si="56"/>
        <v>753.68999999999983</v>
      </c>
      <c r="M229" s="53">
        <f t="shared" si="57"/>
        <v>18217.2</v>
      </c>
      <c r="N229" s="53">
        <f t="shared" si="58"/>
        <v>3.1749999999999998</v>
      </c>
      <c r="O229" s="53">
        <f t="shared" si="59"/>
        <v>17.724999999999998</v>
      </c>
      <c r="P229" s="53">
        <f t="shared" si="60"/>
        <v>41.224999999999994</v>
      </c>
      <c r="Q229" s="53">
        <f t="shared" si="61"/>
        <v>482140.74882359186</v>
      </c>
      <c r="R229" s="53">
        <f t="shared" si="62"/>
        <v>53261.436025075942</v>
      </c>
      <c r="S229" s="53">
        <f t="shared" si="63"/>
        <v>13144911.494771823</v>
      </c>
      <c r="T229" s="53">
        <f t="shared" si="64"/>
        <v>41.224999999999994</v>
      </c>
      <c r="U229" s="53">
        <f t="shared" si="65"/>
        <v>36.51487544076258</v>
      </c>
      <c r="V229" s="53">
        <f t="shared" si="66"/>
        <v>13680313.679620491</v>
      </c>
      <c r="W229" s="53">
        <f t="shared" si="67"/>
        <v>374650.42710644915</v>
      </c>
    </row>
    <row r="230" spans="1:74">
      <c r="A230" s="49" t="s">
        <v>66</v>
      </c>
      <c r="B230" s="49" t="s">
        <v>273</v>
      </c>
      <c r="C230" s="49">
        <v>242.6</v>
      </c>
      <c r="D230" s="49">
        <f t="shared" si="51"/>
        <v>23.999999999999993</v>
      </c>
      <c r="E230" s="49">
        <v>29</v>
      </c>
      <c r="F230" s="49">
        <v>390.4</v>
      </c>
      <c r="G230" s="49">
        <v>52.1</v>
      </c>
      <c r="H230" s="49">
        <f t="shared" si="52"/>
        <v>7220.6994362604155</v>
      </c>
      <c r="I230" s="49">
        <f t="shared" si="53"/>
        <v>33407.999999999964</v>
      </c>
      <c r="J230" s="49">
        <f t="shared" si="54"/>
        <v>4600888.7578666676</v>
      </c>
      <c r="K230" s="53">
        <f t="shared" si="55"/>
        <v>2148.8844499999996</v>
      </c>
      <c r="L230" s="53">
        <f t="shared" si="56"/>
        <v>695.99999999999977</v>
      </c>
      <c r="M230" s="53">
        <f t="shared" si="57"/>
        <v>20339.84</v>
      </c>
      <c r="N230" s="53">
        <f t="shared" si="58"/>
        <v>3.1749999999999998</v>
      </c>
      <c r="O230" s="53">
        <f t="shared" si="59"/>
        <v>15.174999999999997</v>
      </c>
      <c r="P230" s="53">
        <f t="shared" si="60"/>
        <v>41.224999999999994</v>
      </c>
      <c r="Q230" s="53">
        <f t="shared" si="61"/>
        <v>482140.74882359186</v>
      </c>
      <c r="R230" s="53">
        <f t="shared" si="62"/>
        <v>39126.223365212245</v>
      </c>
      <c r="S230" s="53">
        <f t="shared" si="63"/>
        <v>15533199.485590121</v>
      </c>
      <c r="T230" s="53">
        <f t="shared" si="64"/>
        <v>41.224999999999994</v>
      </c>
      <c r="U230" s="53">
        <f t="shared" si="65"/>
        <v>36.916307285625294</v>
      </c>
      <c r="V230" s="53">
        <f t="shared" si="66"/>
        <v>16054466.457778925</v>
      </c>
      <c r="W230" s="53">
        <f t="shared" si="67"/>
        <v>434888.20085833222</v>
      </c>
      <c r="BI230" s="59"/>
      <c r="BJ230" s="59"/>
      <c r="BM230" s="59"/>
      <c r="BN230" s="59"/>
      <c r="BO230" s="59"/>
      <c r="BT230" s="59"/>
      <c r="BV230" s="59"/>
    </row>
    <row r="231" spans="1:74">
      <c r="A231" s="49" t="s">
        <v>66</v>
      </c>
      <c r="B231" s="49" t="s">
        <v>274</v>
      </c>
      <c r="C231" s="49">
        <v>288.7</v>
      </c>
      <c r="D231" s="49">
        <f t="shared" si="51"/>
        <v>14.099999999999994</v>
      </c>
      <c r="E231" s="49">
        <v>34.5</v>
      </c>
      <c r="F231" s="49">
        <v>396</v>
      </c>
      <c r="G231" s="49">
        <v>62</v>
      </c>
      <c r="H231" s="49">
        <f t="shared" si="52"/>
        <v>7220.6994362604155</v>
      </c>
      <c r="I231" s="49">
        <f t="shared" si="53"/>
        <v>8059.2603749999898</v>
      </c>
      <c r="J231" s="49">
        <f t="shared" si="54"/>
        <v>7864824</v>
      </c>
      <c r="K231" s="53">
        <f t="shared" si="55"/>
        <v>2148.8844499999996</v>
      </c>
      <c r="L231" s="53">
        <f t="shared" si="56"/>
        <v>486.44999999999982</v>
      </c>
      <c r="M231" s="53">
        <f t="shared" si="57"/>
        <v>24552</v>
      </c>
      <c r="N231" s="53">
        <f t="shared" si="58"/>
        <v>3.1749999999999998</v>
      </c>
      <c r="O231" s="53">
        <f t="shared" si="59"/>
        <v>10.224999999999998</v>
      </c>
      <c r="P231" s="53">
        <f t="shared" si="60"/>
        <v>41.224999999999994</v>
      </c>
      <c r="Q231" s="53">
        <f t="shared" si="61"/>
        <v>482140.74882359186</v>
      </c>
      <c r="R231" s="53">
        <f t="shared" si="62"/>
        <v>37778.917658060011</v>
      </c>
      <c r="S231" s="53">
        <f t="shared" si="63"/>
        <v>21061097.568871055</v>
      </c>
      <c r="T231" s="53">
        <f t="shared" si="64"/>
        <v>41.224999999999994</v>
      </c>
      <c r="U231" s="53">
        <f t="shared" si="65"/>
        <v>37.662863244717613</v>
      </c>
      <c r="V231" s="53">
        <f t="shared" si="66"/>
        <v>21581017.235352706</v>
      </c>
      <c r="W231" s="53">
        <f t="shared" si="67"/>
        <v>573005.21989335318</v>
      </c>
    </row>
    <row r="232" spans="1:74">
      <c r="A232" s="49" t="s">
        <v>66</v>
      </c>
      <c r="B232" s="49" t="s">
        <v>275</v>
      </c>
      <c r="C232" s="49">
        <v>354.5</v>
      </c>
      <c r="D232" s="49">
        <f t="shared" si="51"/>
        <v>1.1999999999999886</v>
      </c>
      <c r="E232" s="49">
        <v>41.4</v>
      </c>
      <c r="F232" s="49">
        <v>403.1</v>
      </c>
      <c r="G232" s="49">
        <v>74.900000000000006</v>
      </c>
      <c r="H232" s="49">
        <f t="shared" si="52"/>
        <v>7220.6994362604155</v>
      </c>
      <c r="I232" s="49">
        <f t="shared" si="53"/>
        <v>5.9615999999998293</v>
      </c>
      <c r="J232" s="49">
        <f t="shared" si="54"/>
        <v>14114873.985158339</v>
      </c>
      <c r="K232" s="53">
        <f t="shared" si="55"/>
        <v>2148.8844499999996</v>
      </c>
      <c r="L232" s="53">
        <f t="shared" si="56"/>
        <v>49.679999999999531</v>
      </c>
      <c r="M232" s="53">
        <f t="shared" si="57"/>
        <v>30192.190000000002</v>
      </c>
      <c r="N232" s="53">
        <f t="shared" si="58"/>
        <v>3.1749999999999998</v>
      </c>
      <c r="O232" s="53">
        <f t="shared" si="59"/>
        <v>3.7749999999999941</v>
      </c>
      <c r="P232" s="53">
        <f t="shared" si="60"/>
        <v>41.224999999999994</v>
      </c>
      <c r="Q232" s="53">
        <f t="shared" si="61"/>
        <v>482140.74882359186</v>
      </c>
      <c r="R232" s="53">
        <f t="shared" si="62"/>
        <v>10117.238819344138</v>
      </c>
      <c r="S232" s="53">
        <f t="shared" si="63"/>
        <v>30342651.717454404</v>
      </c>
      <c r="T232" s="53">
        <f t="shared" si="64"/>
        <v>41.224999999999994</v>
      </c>
      <c r="U232" s="53">
        <f t="shared" si="65"/>
        <v>38.643227184192682</v>
      </c>
      <c r="V232" s="53">
        <f t="shared" si="66"/>
        <v>30834909.70509734</v>
      </c>
      <c r="W232" s="53">
        <f t="shared" si="67"/>
        <v>797938.26633896155</v>
      </c>
      <c r="BI232" s="59"/>
      <c r="BJ232" s="59"/>
      <c r="BM232" s="59"/>
      <c r="BN232" s="59"/>
      <c r="BO232" s="59"/>
      <c r="BT232" s="59"/>
      <c r="BV232" s="59"/>
    </row>
    <row r="233" spans="1:74">
      <c r="A233" s="49" t="s">
        <v>66</v>
      </c>
      <c r="B233" s="49" t="s">
        <v>276</v>
      </c>
      <c r="C233" s="49">
        <v>87.6</v>
      </c>
      <c r="D233" s="49">
        <f t="shared" si="51"/>
        <v>57.3</v>
      </c>
      <c r="E233" s="49">
        <v>14</v>
      </c>
      <c r="F233" s="49">
        <v>291.60000000000002</v>
      </c>
      <c r="G233" s="49">
        <v>18.8</v>
      </c>
      <c r="H233" s="49">
        <f t="shared" si="52"/>
        <v>7220.6994362604155</v>
      </c>
      <c r="I233" s="49">
        <f t="shared" si="53"/>
        <v>219487.93649999992</v>
      </c>
      <c r="J233" s="49">
        <f t="shared" si="54"/>
        <v>161465.52960000004</v>
      </c>
      <c r="K233" s="53">
        <f t="shared" si="55"/>
        <v>2148.8844499999996</v>
      </c>
      <c r="L233" s="53">
        <f t="shared" si="56"/>
        <v>802.19999999999993</v>
      </c>
      <c r="M233" s="53">
        <f t="shared" si="57"/>
        <v>5482.0800000000008</v>
      </c>
      <c r="N233" s="53">
        <f t="shared" si="58"/>
        <v>3.1749999999999998</v>
      </c>
      <c r="O233" s="53">
        <f t="shared" si="59"/>
        <v>31.824999999999999</v>
      </c>
      <c r="P233" s="53">
        <f t="shared" si="60"/>
        <v>41.225000000000001</v>
      </c>
      <c r="Q233" s="53">
        <f t="shared" si="61"/>
        <v>482140.74882359186</v>
      </c>
      <c r="R233" s="53">
        <f t="shared" si="62"/>
        <v>371897.59711365012</v>
      </c>
      <c r="S233" s="53">
        <f t="shared" si="63"/>
        <v>3107988.3141567241</v>
      </c>
      <c r="T233" s="53">
        <f t="shared" si="64"/>
        <v>41.225000000000001</v>
      </c>
      <c r="U233" s="53">
        <f t="shared" si="65"/>
        <v>30.635175284498338</v>
      </c>
      <c r="V233" s="53">
        <f t="shared" si="66"/>
        <v>3962026.6600939659</v>
      </c>
      <c r="W233" s="53">
        <f t="shared" si="67"/>
        <v>129329.32889399152</v>
      </c>
    </row>
    <row r="234" spans="1:74">
      <c r="A234" s="49" t="s">
        <v>66</v>
      </c>
      <c r="B234" s="49" t="s">
        <v>277</v>
      </c>
      <c r="C234" s="49">
        <v>97.2</v>
      </c>
      <c r="D234" s="49">
        <f t="shared" si="51"/>
        <v>54.3</v>
      </c>
      <c r="E234" s="49">
        <v>14.7</v>
      </c>
      <c r="F234" s="49">
        <v>292.39999999999998</v>
      </c>
      <c r="G234" s="49">
        <v>21.8</v>
      </c>
      <c r="H234" s="49">
        <f t="shared" si="52"/>
        <v>7220.6994362604155</v>
      </c>
      <c r="I234" s="49">
        <f t="shared" si="53"/>
        <v>196126.18357499994</v>
      </c>
      <c r="J234" s="49">
        <f t="shared" si="54"/>
        <v>252444.31973333331</v>
      </c>
      <c r="K234" s="53">
        <f t="shared" si="55"/>
        <v>2148.8844499999996</v>
      </c>
      <c r="L234" s="53">
        <f t="shared" si="56"/>
        <v>798.20999999999992</v>
      </c>
      <c r="M234" s="53">
        <f t="shared" si="57"/>
        <v>6374.32</v>
      </c>
      <c r="N234" s="53">
        <f t="shared" si="58"/>
        <v>3.1749999999999998</v>
      </c>
      <c r="O234" s="53">
        <f t="shared" si="59"/>
        <v>30.324999999999999</v>
      </c>
      <c r="P234" s="53">
        <f t="shared" si="60"/>
        <v>41.225000000000001</v>
      </c>
      <c r="Q234" s="53">
        <f t="shared" si="61"/>
        <v>482140.74882359186</v>
      </c>
      <c r="R234" s="53">
        <f t="shared" si="62"/>
        <v>316566.96450665459</v>
      </c>
      <c r="S234" s="53">
        <f t="shared" si="63"/>
        <v>3678530.6074299035</v>
      </c>
      <c r="T234" s="53">
        <f t="shared" si="64"/>
        <v>41.225000000000001</v>
      </c>
      <c r="U234" s="53">
        <f t="shared" si="65"/>
        <v>31.519869645829342</v>
      </c>
      <c r="V234" s="53">
        <f t="shared" si="66"/>
        <v>4477238.3207601495</v>
      </c>
      <c r="W234" s="53">
        <f t="shared" si="67"/>
        <v>142044.95040964012</v>
      </c>
      <c r="BI234" s="59"/>
      <c r="BJ234" s="59"/>
      <c r="BM234" s="59"/>
      <c r="BN234" s="59"/>
      <c r="BO234" s="59"/>
      <c r="BT234" s="59"/>
      <c r="BV234" s="59"/>
    </row>
    <row r="235" spans="1:74">
      <c r="A235" s="49" t="s">
        <v>66</v>
      </c>
      <c r="B235" s="49" t="s">
        <v>278</v>
      </c>
      <c r="C235" s="49">
        <v>105.3</v>
      </c>
      <c r="D235" s="49">
        <f t="shared" si="51"/>
        <v>51.699999999999996</v>
      </c>
      <c r="E235" s="49">
        <v>15.5</v>
      </c>
      <c r="F235" s="49">
        <v>293.10000000000002</v>
      </c>
      <c r="G235" s="49">
        <v>24.4</v>
      </c>
      <c r="H235" s="49">
        <f t="shared" si="52"/>
        <v>7220.6994362604155</v>
      </c>
      <c r="I235" s="49">
        <f t="shared" si="53"/>
        <v>178493.3667916666</v>
      </c>
      <c r="J235" s="49">
        <f t="shared" si="54"/>
        <v>354816.69919999992</v>
      </c>
      <c r="K235" s="53">
        <f t="shared" si="55"/>
        <v>2148.8844499999996</v>
      </c>
      <c r="L235" s="53">
        <f t="shared" si="56"/>
        <v>801.34999999999991</v>
      </c>
      <c r="M235" s="53">
        <f t="shared" si="57"/>
        <v>7151.64</v>
      </c>
      <c r="N235" s="53">
        <f t="shared" si="58"/>
        <v>3.1749999999999998</v>
      </c>
      <c r="O235" s="53">
        <f t="shared" si="59"/>
        <v>29.024999999999999</v>
      </c>
      <c r="P235" s="53">
        <f t="shared" si="60"/>
        <v>41.224999999999994</v>
      </c>
      <c r="Q235" s="53">
        <f t="shared" si="61"/>
        <v>482140.74882359186</v>
      </c>
      <c r="R235" s="53">
        <f t="shared" si="62"/>
        <v>275169.06665937207</v>
      </c>
      <c r="S235" s="53">
        <f t="shared" si="63"/>
        <v>4198698.9860231094</v>
      </c>
      <c r="T235" s="53">
        <f t="shared" si="64"/>
        <v>41.224999999999994</v>
      </c>
      <c r="U235" s="53">
        <f t="shared" si="65"/>
        <v>32.163164617310208</v>
      </c>
      <c r="V235" s="53">
        <f t="shared" si="66"/>
        <v>4956008.8015060732</v>
      </c>
      <c r="W235" s="53">
        <f t="shared" si="67"/>
        <v>154089.58852384664</v>
      </c>
    </row>
    <row r="236" spans="1:74">
      <c r="A236" s="49" t="s">
        <v>66</v>
      </c>
      <c r="B236" s="49" t="s">
        <v>279</v>
      </c>
      <c r="C236" s="49">
        <v>113.4</v>
      </c>
      <c r="D236" s="49">
        <f t="shared" si="51"/>
        <v>49.199999999999996</v>
      </c>
      <c r="E236" s="49">
        <v>16.3</v>
      </c>
      <c r="F236" s="49">
        <v>293.89999999999998</v>
      </c>
      <c r="G236" s="49">
        <v>26.9</v>
      </c>
      <c r="H236" s="49">
        <f t="shared" si="52"/>
        <v>7220.6994362604155</v>
      </c>
      <c r="I236" s="49">
        <f t="shared" si="53"/>
        <v>161771.37119999994</v>
      </c>
      <c r="J236" s="49">
        <f t="shared" si="54"/>
        <v>476732.96125833318</v>
      </c>
      <c r="K236" s="53">
        <f t="shared" si="55"/>
        <v>2148.8844499999996</v>
      </c>
      <c r="L236" s="53">
        <f t="shared" si="56"/>
        <v>801.95999999999992</v>
      </c>
      <c r="M236" s="53">
        <f t="shared" si="57"/>
        <v>7905.9099999999989</v>
      </c>
      <c r="N236" s="53">
        <f t="shared" si="58"/>
        <v>3.1749999999999998</v>
      </c>
      <c r="O236" s="53">
        <f t="shared" si="59"/>
        <v>27.774999999999999</v>
      </c>
      <c r="P236" s="53">
        <f t="shared" si="60"/>
        <v>41.224999999999994</v>
      </c>
      <c r="Q236" s="53">
        <f t="shared" si="61"/>
        <v>482140.74882359186</v>
      </c>
      <c r="R236" s="53">
        <f t="shared" si="62"/>
        <v>237752.56129834507</v>
      </c>
      <c r="S236" s="53">
        <f t="shared" si="63"/>
        <v>4726022.2725516427</v>
      </c>
      <c r="T236" s="53">
        <f t="shared" si="64"/>
        <v>41.224999999999994</v>
      </c>
      <c r="U236" s="53">
        <f t="shared" si="65"/>
        <v>32.700222567781289</v>
      </c>
      <c r="V236" s="53">
        <f t="shared" si="66"/>
        <v>5445915.5826735795</v>
      </c>
      <c r="W236" s="53">
        <f t="shared" si="67"/>
        <v>166540.62740353652</v>
      </c>
      <c r="BI236" s="59"/>
      <c r="BJ236" s="59"/>
      <c r="BM236" s="59"/>
      <c r="BN236" s="59"/>
      <c r="BO236" s="59"/>
      <c r="BT236" s="59"/>
      <c r="BV236" s="59"/>
    </row>
    <row r="237" spans="1:74">
      <c r="A237" s="49" t="s">
        <v>66</v>
      </c>
      <c r="B237" s="49" t="s">
        <v>280</v>
      </c>
      <c r="C237" s="49">
        <v>125.6</v>
      </c>
      <c r="D237" s="49">
        <f t="shared" si="51"/>
        <v>45.099999999999994</v>
      </c>
      <c r="E237" s="49">
        <v>17</v>
      </c>
      <c r="F237" s="49">
        <v>292.10000000000002</v>
      </c>
      <c r="G237" s="49">
        <v>31</v>
      </c>
      <c r="H237" s="49">
        <f t="shared" si="52"/>
        <v>7220.6994362604155</v>
      </c>
      <c r="I237" s="49">
        <f t="shared" si="53"/>
        <v>129956.2889166666</v>
      </c>
      <c r="J237" s="49">
        <f t="shared" si="54"/>
        <v>725162.59166666667</v>
      </c>
      <c r="K237" s="53">
        <f t="shared" si="55"/>
        <v>2148.8844499999996</v>
      </c>
      <c r="L237" s="53">
        <f t="shared" si="56"/>
        <v>766.69999999999993</v>
      </c>
      <c r="M237" s="53">
        <f t="shared" si="57"/>
        <v>9055.1</v>
      </c>
      <c r="N237" s="53">
        <f t="shared" si="58"/>
        <v>3.1749999999999998</v>
      </c>
      <c r="O237" s="53">
        <f t="shared" si="59"/>
        <v>25.724999999999998</v>
      </c>
      <c r="P237" s="53">
        <f t="shared" si="60"/>
        <v>41.224999999999994</v>
      </c>
      <c r="Q237" s="53">
        <f t="shared" si="61"/>
        <v>482140.74882359186</v>
      </c>
      <c r="R237" s="53">
        <f t="shared" si="62"/>
        <v>175221.34464835457</v>
      </c>
      <c r="S237" s="53">
        <f t="shared" si="63"/>
        <v>5592121.5682667112</v>
      </c>
      <c r="T237" s="53">
        <f t="shared" si="64"/>
        <v>41.224999999999994</v>
      </c>
      <c r="U237" s="53">
        <f t="shared" si="65"/>
        <v>33.401812970581638</v>
      </c>
      <c r="V237" s="53">
        <f t="shared" si="66"/>
        <v>6249483.6617386574</v>
      </c>
      <c r="W237" s="53">
        <f t="shared" si="67"/>
        <v>187100.1333742823</v>
      </c>
    </row>
    <row r="238" spans="1:74">
      <c r="A238" s="49" t="s">
        <v>66</v>
      </c>
      <c r="B238" s="49" t="s">
        <v>281</v>
      </c>
      <c r="C238" s="49">
        <v>149.4</v>
      </c>
      <c r="D238" s="49">
        <f t="shared" si="51"/>
        <v>46.899999999999991</v>
      </c>
      <c r="E238" s="49">
        <v>18.3</v>
      </c>
      <c r="F238" s="49">
        <v>400</v>
      </c>
      <c r="G238" s="49">
        <v>29.2</v>
      </c>
      <c r="H238" s="49">
        <f t="shared" si="52"/>
        <v>7220.6994362604155</v>
      </c>
      <c r="I238" s="49">
        <f t="shared" si="53"/>
        <v>157321.60622499991</v>
      </c>
      <c r="J238" s="49">
        <f t="shared" si="54"/>
        <v>829902.93333333323</v>
      </c>
      <c r="K238" s="53">
        <f t="shared" si="55"/>
        <v>2148.8844499999996</v>
      </c>
      <c r="L238" s="53">
        <f t="shared" si="56"/>
        <v>858.26999999999987</v>
      </c>
      <c r="M238" s="53">
        <f t="shared" si="57"/>
        <v>11680</v>
      </c>
      <c r="N238" s="53">
        <f t="shared" si="58"/>
        <v>3.1749999999999998</v>
      </c>
      <c r="O238" s="53">
        <f t="shared" si="59"/>
        <v>26.624999999999996</v>
      </c>
      <c r="P238" s="53">
        <f t="shared" si="60"/>
        <v>41.224999999999994</v>
      </c>
      <c r="Q238" s="53">
        <f t="shared" si="61"/>
        <v>482140.74882359186</v>
      </c>
      <c r="R238" s="53">
        <f t="shared" si="62"/>
        <v>220558.44127278522</v>
      </c>
      <c r="S238" s="53">
        <f t="shared" si="63"/>
        <v>7107700.0693879901</v>
      </c>
      <c r="T238" s="53">
        <f t="shared" si="64"/>
        <v>41.224999999999994</v>
      </c>
      <c r="U238" s="53">
        <f t="shared" si="65"/>
        <v>34.804709695059408</v>
      </c>
      <c r="V238" s="53">
        <f t="shared" si="66"/>
        <v>7810399.2594843674</v>
      </c>
      <c r="W238" s="53">
        <f t="shared" si="67"/>
        <v>224406.39005223673</v>
      </c>
      <c r="BI238" s="59"/>
      <c r="BJ238" s="59"/>
      <c r="BM238" s="59"/>
      <c r="BN238" s="59"/>
      <c r="BO238" s="59"/>
      <c r="BT238" s="59"/>
      <c r="BV238" s="59"/>
    </row>
    <row r="239" spans="1:74">
      <c r="A239" s="49" t="s">
        <v>66</v>
      </c>
      <c r="B239" s="49" t="s">
        <v>282</v>
      </c>
      <c r="C239" s="49">
        <v>164.6</v>
      </c>
      <c r="D239" s="49">
        <f t="shared" si="51"/>
        <v>43.599999999999994</v>
      </c>
      <c r="E239" s="49">
        <v>19.8</v>
      </c>
      <c r="F239" s="49">
        <v>401.6</v>
      </c>
      <c r="G239" s="49">
        <v>32.5</v>
      </c>
      <c r="H239" s="49">
        <f t="shared" si="52"/>
        <v>7220.6994362604155</v>
      </c>
      <c r="I239" s="49">
        <f t="shared" si="53"/>
        <v>136755.06239999994</v>
      </c>
      <c r="J239" s="49">
        <f t="shared" si="54"/>
        <v>1148847.9166666667</v>
      </c>
      <c r="K239" s="53">
        <f t="shared" si="55"/>
        <v>2148.8844499999996</v>
      </c>
      <c r="L239" s="53">
        <f t="shared" si="56"/>
        <v>863.28</v>
      </c>
      <c r="M239" s="53">
        <f t="shared" si="57"/>
        <v>13052</v>
      </c>
      <c r="N239" s="53">
        <f t="shared" si="58"/>
        <v>3.1749999999999998</v>
      </c>
      <c r="O239" s="53">
        <f t="shared" si="59"/>
        <v>24.974999999999998</v>
      </c>
      <c r="P239" s="53">
        <f t="shared" si="60"/>
        <v>41.224999999999994</v>
      </c>
      <c r="Q239" s="53">
        <f t="shared" si="61"/>
        <v>482140.74882359186</v>
      </c>
      <c r="R239" s="53">
        <f t="shared" si="62"/>
        <v>178257.9413122593</v>
      </c>
      <c r="S239" s="53">
        <f t="shared" si="63"/>
        <v>8164071.2231551409</v>
      </c>
      <c r="T239" s="53">
        <f t="shared" si="64"/>
        <v>41.224999999999994</v>
      </c>
      <c r="U239" s="53">
        <f t="shared" si="65"/>
        <v>35.261829389996691</v>
      </c>
      <c r="V239" s="53">
        <f t="shared" si="66"/>
        <v>8824469.9132909924</v>
      </c>
      <c r="W239" s="53">
        <f t="shared" si="67"/>
        <v>250255.58985304309</v>
      </c>
    </row>
    <row r="240" spans="1:74">
      <c r="A240" s="49" t="s">
        <v>66</v>
      </c>
      <c r="B240" s="49" t="s">
        <v>283</v>
      </c>
      <c r="C240" s="49">
        <v>179.3</v>
      </c>
      <c r="D240" s="49">
        <f t="shared" si="51"/>
        <v>40.499999999999993</v>
      </c>
      <c r="E240" s="49">
        <v>21.1</v>
      </c>
      <c r="F240" s="49">
        <v>402.8</v>
      </c>
      <c r="G240" s="49">
        <v>35.6</v>
      </c>
      <c r="H240" s="49">
        <f t="shared" si="52"/>
        <v>7220.6994362604155</v>
      </c>
      <c r="I240" s="49">
        <f t="shared" si="53"/>
        <v>116806.30312499992</v>
      </c>
      <c r="J240" s="49">
        <f t="shared" si="54"/>
        <v>1514461.4037333333</v>
      </c>
      <c r="K240" s="53">
        <f t="shared" si="55"/>
        <v>2148.8844499999996</v>
      </c>
      <c r="L240" s="53">
        <f t="shared" si="56"/>
        <v>854.55</v>
      </c>
      <c r="M240" s="53">
        <f t="shared" si="57"/>
        <v>14339.68</v>
      </c>
      <c r="N240" s="53">
        <f t="shared" si="58"/>
        <v>3.1749999999999998</v>
      </c>
      <c r="O240" s="53">
        <f t="shared" si="59"/>
        <v>23.424999999999997</v>
      </c>
      <c r="P240" s="53">
        <f t="shared" si="60"/>
        <v>41.224999999999994</v>
      </c>
      <c r="Q240" s="53">
        <f t="shared" si="61"/>
        <v>482140.74882359186</v>
      </c>
      <c r="R240" s="53">
        <f t="shared" si="62"/>
        <v>141574.51239951968</v>
      </c>
      <c r="S240" s="53">
        <f t="shared" si="63"/>
        <v>9221790.3451665714</v>
      </c>
      <c r="T240" s="53">
        <f t="shared" si="64"/>
        <v>41.224999999999994</v>
      </c>
      <c r="U240" s="53">
        <f t="shared" si="65"/>
        <v>35.633383592111961</v>
      </c>
      <c r="V240" s="53">
        <f t="shared" si="66"/>
        <v>9845505.6063896827</v>
      </c>
      <c r="W240" s="53">
        <f t="shared" si="67"/>
        <v>276300.04826623166</v>
      </c>
      <c r="BI240" s="59"/>
      <c r="BJ240" s="59"/>
      <c r="BM240" s="59"/>
      <c r="BN240" s="59"/>
      <c r="BO240" s="59"/>
      <c r="BT240" s="59"/>
      <c r="BV240" s="59"/>
    </row>
    <row r="241" spans="1:74">
      <c r="A241" s="49" t="s">
        <v>66</v>
      </c>
      <c r="B241" s="49" t="s">
        <v>284</v>
      </c>
      <c r="C241" s="49">
        <v>196</v>
      </c>
      <c r="D241" s="49">
        <f t="shared" si="51"/>
        <v>36.199999999999996</v>
      </c>
      <c r="E241" s="49">
        <v>22.1</v>
      </c>
      <c r="F241" s="49">
        <v>401.6</v>
      </c>
      <c r="G241" s="49">
        <v>39.9</v>
      </c>
      <c r="H241" s="49">
        <f t="shared" si="52"/>
        <v>7220.6994362604155</v>
      </c>
      <c r="I241" s="49">
        <f t="shared" si="53"/>
        <v>87364.850733333296</v>
      </c>
      <c r="J241" s="49">
        <f t="shared" si="54"/>
        <v>2125842.7932000002</v>
      </c>
      <c r="K241" s="53">
        <f t="shared" si="55"/>
        <v>2148.8844499999996</v>
      </c>
      <c r="L241" s="53">
        <f t="shared" si="56"/>
        <v>800.02</v>
      </c>
      <c r="M241" s="53">
        <f t="shared" si="57"/>
        <v>16023.84</v>
      </c>
      <c r="N241" s="53">
        <f t="shared" si="58"/>
        <v>3.1749999999999998</v>
      </c>
      <c r="O241" s="53">
        <f t="shared" si="59"/>
        <v>21.274999999999999</v>
      </c>
      <c r="P241" s="53">
        <f t="shared" si="60"/>
        <v>41.224999999999994</v>
      </c>
      <c r="Q241" s="53">
        <f t="shared" si="61"/>
        <v>482140.74882359186</v>
      </c>
      <c r="R241" s="53">
        <f t="shared" si="62"/>
        <v>95730.365775541883</v>
      </c>
      <c r="S241" s="53">
        <f t="shared" si="63"/>
        <v>10738378.483319696</v>
      </c>
      <c r="T241" s="53">
        <f t="shared" si="64"/>
        <v>41.224999999999994</v>
      </c>
      <c r="U241" s="53">
        <f t="shared" si="65"/>
        <v>36.074166256360975</v>
      </c>
      <c r="V241" s="53">
        <f t="shared" si="66"/>
        <v>11316249.597918829</v>
      </c>
      <c r="W241" s="53">
        <f t="shared" si="67"/>
        <v>313694.00244762219</v>
      </c>
    </row>
    <row r="242" spans="1:74">
      <c r="A242" s="49" t="s">
        <v>66</v>
      </c>
      <c r="B242" s="49" t="s">
        <v>285</v>
      </c>
      <c r="C242" s="49">
        <v>216.8</v>
      </c>
      <c r="D242" s="49">
        <f t="shared" si="51"/>
        <v>32.199999999999996</v>
      </c>
      <c r="E242" s="49">
        <v>24.4</v>
      </c>
      <c r="F242" s="49">
        <v>404.1</v>
      </c>
      <c r="G242" s="49">
        <v>43.9</v>
      </c>
      <c r="H242" s="49">
        <f t="shared" si="52"/>
        <v>7220.6994362604155</v>
      </c>
      <c r="I242" s="49">
        <f t="shared" si="53"/>
        <v>67885.370933333295</v>
      </c>
      <c r="J242" s="49">
        <f t="shared" si="54"/>
        <v>2849057.1773249991</v>
      </c>
      <c r="K242" s="53">
        <f t="shared" si="55"/>
        <v>2148.8844499999996</v>
      </c>
      <c r="L242" s="53">
        <f t="shared" si="56"/>
        <v>785.67999999999984</v>
      </c>
      <c r="M242" s="53">
        <f t="shared" si="57"/>
        <v>17739.990000000002</v>
      </c>
      <c r="N242" s="53">
        <f t="shared" si="58"/>
        <v>3.1749999999999998</v>
      </c>
      <c r="O242" s="53">
        <f t="shared" si="59"/>
        <v>19.274999999999999</v>
      </c>
      <c r="P242" s="53">
        <f t="shared" si="60"/>
        <v>41.224999999999994</v>
      </c>
      <c r="Q242" s="53">
        <f t="shared" si="61"/>
        <v>482140.74882359186</v>
      </c>
      <c r="R242" s="53">
        <f t="shared" si="62"/>
        <v>69081.133276416425</v>
      </c>
      <c r="S242" s="53">
        <f t="shared" si="63"/>
        <v>12383993.685513206</v>
      </c>
      <c r="T242" s="53">
        <f t="shared" si="64"/>
        <v>41.224999999999994</v>
      </c>
      <c r="U242" s="53">
        <f t="shared" si="65"/>
        <v>36.435986066860558</v>
      </c>
      <c r="V242" s="53">
        <f t="shared" si="66"/>
        <v>12935215.567613214</v>
      </c>
      <c r="W242" s="53">
        <f t="shared" si="67"/>
        <v>355012.09007701639</v>
      </c>
      <c r="BI242" s="59"/>
      <c r="BJ242" s="59"/>
      <c r="BM242" s="59"/>
      <c r="BN242" s="59"/>
      <c r="BO242" s="59"/>
      <c r="BT242" s="59"/>
      <c r="BV242" s="59"/>
    </row>
    <row r="243" spans="1:74">
      <c r="A243" s="49" t="s">
        <v>66</v>
      </c>
      <c r="B243" s="49" t="s">
        <v>286</v>
      </c>
      <c r="C243" s="49">
        <v>236.5</v>
      </c>
      <c r="D243" s="49">
        <f t="shared" si="51"/>
        <v>28.099999999999994</v>
      </c>
      <c r="E243" s="49">
        <v>26.4</v>
      </c>
      <c r="F243" s="49">
        <v>406.1</v>
      </c>
      <c r="G243" s="49">
        <v>48</v>
      </c>
      <c r="H243" s="49">
        <f t="shared" si="52"/>
        <v>7220.6994362604155</v>
      </c>
      <c r="I243" s="49">
        <f t="shared" si="53"/>
        <v>48813.690199999961</v>
      </c>
      <c r="J243" s="49">
        <f t="shared" si="54"/>
        <v>3742617.6000000001</v>
      </c>
      <c r="K243" s="53">
        <f t="shared" si="55"/>
        <v>2148.8844499999996</v>
      </c>
      <c r="L243" s="53">
        <f t="shared" si="56"/>
        <v>741.8399999999998</v>
      </c>
      <c r="M243" s="53">
        <f t="shared" si="57"/>
        <v>19492.800000000003</v>
      </c>
      <c r="N243" s="53">
        <f t="shared" si="58"/>
        <v>3.1749999999999998</v>
      </c>
      <c r="O243" s="53">
        <f t="shared" si="59"/>
        <v>17.224999999999998</v>
      </c>
      <c r="P243" s="53">
        <f t="shared" si="60"/>
        <v>41.224999999999994</v>
      </c>
      <c r="Q243" s="53">
        <f t="shared" si="61"/>
        <v>482140.74882359186</v>
      </c>
      <c r="R243" s="53">
        <f t="shared" si="62"/>
        <v>49308.046413953962</v>
      </c>
      <c r="S243" s="53">
        <f t="shared" si="63"/>
        <v>14219659.03952793</v>
      </c>
      <c r="T243" s="53">
        <f t="shared" si="64"/>
        <v>41.224999999999994</v>
      </c>
      <c r="U243" s="53">
        <f t="shared" si="65"/>
        <v>36.77667402055399</v>
      </c>
      <c r="V243" s="53">
        <f t="shared" si="66"/>
        <v>14751107.834765475</v>
      </c>
      <c r="W243" s="53">
        <f t="shared" si="67"/>
        <v>401099.56181794143</v>
      </c>
    </row>
    <row r="244" spans="1:74">
      <c r="A244" s="49" t="s">
        <v>66</v>
      </c>
      <c r="B244" s="49" t="s">
        <v>287</v>
      </c>
      <c r="C244" s="49">
        <v>263.89999999999998</v>
      </c>
      <c r="D244" s="49">
        <f t="shared" si="51"/>
        <v>22.999999999999993</v>
      </c>
      <c r="E244" s="49">
        <v>29.5</v>
      </c>
      <c r="F244" s="49">
        <v>408.9</v>
      </c>
      <c r="G244" s="49">
        <v>53.1</v>
      </c>
      <c r="H244" s="49">
        <f t="shared" si="52"/>
        <v>7220.6994362604155</v>
      </c>
      <c r="I244" s="49">
        <f t="shared" si="53"/>
        <v>29910.541666666635</v>
      </c>
      <c r="J244" s="49">
        <f t="shared" si="54"/>
        <v>5101752.9908249993</v>
      </c>
      <c r="K244" s="53">
        <f t="shared" si="55"/>
        <v>2148.8844499999996</v>
      </c>
      <c r="L244" s="53">
        <f t="shared" si="56"/>
        <v>678.49999999999977</v>
      </c>
      <c r="M244" s="53">
        <f t="shared" si="57"/>
        <v>21712.59</v>
      </c>
      <c r="N244" s="53">
        <f t="shared" si="58"/>
        <v>3.1749999999999998</v>
      </c>
      <c r="O244" s="53">
        <f t="shared" si="59"/>
        <v>14.674999999999997</v>
      </c>
      <c r="P244" s="53">
        <f t="shared" si="60"/>
        <v>41.224999999999994</v>
      </c>
      <c r="Q244" s="53">
        <f t="shared" si="61"/>
        <v>482140.74882359186</v>
      </c>
      <c r="R244" s="53">
        <f t="shared" si="62"/>
        <v>37599.416644482488</v>
      </c>
      <c r="S244" s="53">
        <f t="shared" si="63"/>
        <v>16771893.000955904</v>
      </c>
      <c r="T244" s="53">
        <f t="shared" si="64"/>
        <v>41.224999999999994</v>
      </c>
      <c r="U244" s="53">
        <f t="shared" si="65"/>
        <v>37.159012542441744</v>
      </c>
      <c r="V244" s="53">
        <f t="shared" si="66"/>
        <v>17291633.166423976</v>
      </c>
      <c r="W244" s="53">
        <f t="shared" si="67"/>
        <v>465341.56812358962</v>
      </c>
      <c r="BI244" s="59"/>
      <c r="BJ244" s="59"/>
      <c r="BM244" s="59"/>
      <c r="BN244" s="59"/>
      <c r="BO244" s="59"/>
      <c r="BV244" s="59"/>
    </row>
    <row r="245" spans="1:74">
      <c r="A245" s="49" t="s">
        <v>66</v>
      </c>
      <c r="B245" s="49" t="s">
        <v>288</v>
      </c>
      <c r="C245" s="49">
        <v>100.8</v>
      </c>
      <c r="D245" s="49">
        <f t="shared" si="51"/>
        <v>55.999999999999993</v>
      </c>
      <c r="E245" s="49">
        <v>15.2</v>
      </c>
      <c r="F245" s="49">
        <v>303.5</v>
      </c>
      <c r="G245" s="49">
        <v>20.100000000000001</v>
      </c>
      <c r="H245" s="49">
        <f t="shared" si="52"/>
        <v>7220.6994362604155</v>
      </c>
      <c r="I245" s="49">
        <f t="shared" si="53"/>
        <v>222446.9333333332</v>
      </c>
      <c r="J245" s="49">
        <f t="shared" si="54"/>
        <v>205383.53362500001</v>
      </c>
      <c r="K245" s="53">
        <f t="shared" si="55"/>
        <v>2148.8844499999996</v>
      </c>
      <c r="L245" s="53">
        <f t="shared" si="56"/>
        <v>851.19999999999982</v>
      </c>
      <c r="M245" s="53">
        <f t="shared" si="57"/>
        <v>6100.35</v>
      </c>
      <c r="N245" s="53">
        <f t="shared" si="58"/>
        <v>3.1749999999999998</v>
      </c>
      <c r="O245" s="53">
        <f t="shared" si="59"/>
        <v>31.174999999999997</v>
      </c>
      <c r="P245" s="53">
        <f t="shared" si="60"/>
        <v>41.224999999999994</v>
      </c>
      <c r="Q245" s="53">
        <f t="shared" si="61"/>
        <v>482140.74882359186</v>
      </c>
      <c r="R245" s="53">
        <f t="shared" si="62"/>
        <v>369273.25685132761</v>
      </c>
      <c r="S245" s="53">
        <f t="shared" si="63"/>
        <v>3484215.704766355</v>
      </c>
      <c r="T245" s="53">
        <f t="shared" si="64"/>
        <v>41.224999999999994</v>
      </c>
      <c r="U245" s="53">
        <f t="shared" si="65"/>
        <v>31.30024159217475</v>
      </c>
      <c r="V245" s="53">
        <f t="shared" si="66"/>
        <v>4335629.7104412746</v>
      </c>
      <c r="W245" s="53">
        <f t="shared" si="67"/>
        <v>138517.4519395789</v>
      </c>
    </row>
    <row r="246" spans="1:74">
      <c r="A246" s="49" t="s">
        <v>66</v>
      </c>
      <c r="B246" s="49" t="s">
        <v>289</v>
      </c>
      <c r="C246" s="49">
        <v>111.9</v>
      </c>
      <c r="D246" s="49">
        <f t="shared" si="51"/>
        <v>52.199999999999996</v>
      </c>
      <c r="E246" s="49">
        <v>16</v>
      </c>
      <c r="F246" s="49">
        <v>304.3</v>
      </c>
      <c r="G246" s="49">
        <v>23.9</v>
      </c>
      <c r="H246" s="49">
        <f t="shared" si="52"/>
        <v>7220.6994362604155</v>
      </c>
      <c r="I246" s="49">
        <f t="shared" si="53"/>
        <v>189648.86399999997</v>
      </c>
      <c r="J246" s="49">
        <f t="shared" si="54"/>
        <v>346189.91264166665</v>
      </c>
      <c r="K246" s="53">
        <f t="shared" si="55"/>
        <v>2148.8844499999996</v>
      </c>
      <c r="L246" s="53">
        <f t="shared" si="56"/>
        <v>835.19999999999993</v>
      </c>
      <c r="M246" s="53">
        <f t="shared" si="57"/>
        <v>7272.7699999999995</v>
      </c>
      <c r="N246" s="53">
        <f t="shared" si="58"/>
        <v>3.1749999999999998</v>
      </c>
      <c r="O246" s="53">
        <f t="shared" si="59"/>
        <v>29.274999999999999</v>
      </c>
      <c r="P246" s="53">
        <f t="shared" si="60"/>
        <v>41.224999999999994</v>
      </c>
      <c r="Q246" s="53">
        <f t="shared" si="61"/>
        <v>482140.74882359186</v>
      </c>
      <c r="R246" s="53">
        <f t="shared" si="62"/>
        <v>295047.24445984612</v>
      </c>
      <c r="S246" s="53">
        <f t="shared" si="63"/>
        <v>4255177.4706197679</v>
      </c>
      <c r="T246" s="53">
        <f t="shared" si="64"/>
        <v>41.224999999999994</v>
      </c>
      <c r="U246" s="53">
        <f t="shared" si="65"/>
        <v>32.280182291048305</v>
      </c>
      <c r="V246" s="53">
        <f t="shared" si="66"/>
        <v>5032365.4639032055</v>
      </c>
      <c r="W246" s="53">
        <f t="shared" si="67"/>
        <v>155896.43882831302</v>
      </c>
      <c r="BI246" s="59"/>
      <c r="BJ246" s="59"/>
      <c r="BM246" s="59"/>
      <c r="BN246" s="59"/>
      <c r="BO246" s="59"/>
      <c r="BV246" s="59"/>
    </row>
    <row r="247" spans="1:74">
      <c r="A247" s="49" t="s">
        <v>66</v>
      </c>
      <c r="B247" s="49" t="s">
        <v>290</v>
      </c>
      <c r="C247" s="49">
        <v>119</v>
      </c>
      <c r="D247" s="49">
        <f t="shared" si="51"/>
        <v>50.199999999999996</v>
      </c>
      <c r="E247" s="49">
        <v>16.5</v>
      </c>
      <c r="F247" s="49">
        <v>304.8</v>
      </c>
      <c r="G247" s="49">
        <v>25.9</v>
      </c>
      <c r="H247" s="49">
        <f t="shared" si="52"/>
        <v>7220.6994362604155</v>
      </c>
      <c r="I247" s="49">
        <f t="shared" si="53"/>
        <v>173945.76099999994</v>
      </c>
      <c r="J247" s="49">
        <f t="shared" si="54"/>
        <v>441299.06659999996</v>
      </c>
      <c r="K247" s="53">
        <f t="shared" si="55"/>
        <v>2148.8844499999996</v>
      </c>
      <c r="L247" s="53">
        <f t="shared" si="56"/>
        <v>828.3</v>
      </c>
      <c r="M247" s="53">
        <f t="shared" si="57"/>
        <v>7894.32</v>
      </c>
      <c r="N247" s="53">
        <f t="shared" si="58"/>
        <v>3.1749999999999998</v>
      </c>
      <c r="O247" s="53">
        <f t="shared" si="59"/>
        <v>28.274999999999999</v>
      </c>
      <c r="P247" s="53">
        <f t="shared" si="60"/>
        <v>41.224999999999994</v>
      </c>
      <c r="Q247" s="53">
        <f t="shared" si="61"/>
        <v>482140.74882359186</v>
      </c>
      <c r="R247" s="53">
        <f t="shared" si="62"/>
        <v>260691.992878002</v>
      </c>
      <c r="S247" s="53">
        <f t="shared" si="63"/>
        <v>4684358.9541940913</v>
      </c>
      <c r="T247" s="53">
        <f t="shared" si="64"/>
        <v>41.224999999999994</v>
      </c>
      <c r="U247" s="53">
        <f t="shared" si="65"/>
        <v>32.717296328637374</v>
      </c>
      <c r="V247" s="53">
        <f t="shared" si="66"/>
        <v>5427191.6958956849</v>
      </c>
      <c r="W247" s="53">
        <f t="shared" si="67"/>
        <v>165881.42373932275</v>
      </c>
    </row>
    <row r="248" spans="1:74">
      <c r="A248" s="49" t="s">
        <v>66</v>
      </c>
      <c r="B248" s="49" t="s">
        <v>291</v>
      </c>
      <c r="C248" s="49">
        <v>126.6</v>
      </c>
      <c r="D248" s="49">
        <f t="shared" si="51"/>
        <v>48.199999999999996</v>
      </c>
      <c r="E248" s="49">
        <v>17.3</v>
      </c>
      <c r="F248" s="49">
        <v>305.60000000000002</v>
      </c>
      <c r="G248" s="49">
        <v>27.9</v>
      </c>
      <c r="H248" s="49">
        <f t="shared" si="52"/>
        <v>7220.6994362604155</v>
      </c>
      <c r="I248" s="49">
        <f t="shared" si="53"/>
        <v>161438.07553333329</v>
      </c>
      <c r="J248" s="49">
        <f t="shared" si="54"/>
        <v>553075.87320000003</v>
      </c>
      <c r="K248" s="53">
        <f t="shared" si="55"/>
        <v>2148.8844499999996</v>
      </c>
      <c r="L248" s="53">
        <f t="shared" si="56"/>
        <v>833.86</v>
      </c>
      <c r="M248" s="53">
        <f t="shared" si="57"/>
        <v>8526.24</v>
      </c>
      <c r="N248" s="53">
        <f t="shared" si="58"/>
        <v>3.1749999999999998</v>
      </c>
      <c r="O248" s="53">
        <f t="shared" si="59"/>
        <v>27.274999999999999</v>
      </c>
      <c r="P248" s="53">
        <f t="shared" si="60"/>
        <v>41.224999999999994</v>
      </c>
      <c r="Q248" s="53">
        <f t="shared" si="61"/>
        <v>482140.74882359186</v>
      </c>
      <c r="R248" s="53">
        <f t="shared" si="62"/>
        <v>232533.55639296607</v>
      </c>
      <c r="S248" s="53">
        <f t="shared" si="63"/>
        <v>5135781.7852988569</v>
      </c>
      <c r="T248" s="53">
        <f t="shared" si="64"/>
        <v>41.224999999999994</v>
      </c>
      <c r="U248" s="53">
        <f t="shared" si="65"/>
        <v>33.109826960340534</v>
      </c>
      <c r="V248" s="53">
        <f t="shared" si="66"/>
        <v>5850456.0905154152</v>
      </c>
      <c r="W248" s="53">
        <f t="shared" si="67"/>
        <v>176698.47980550255</v>
      </c>
      <c r="BI248" s="59"/>
      <c r="BJ248" s="59"/>
      <c r="BM248" s="59"/>
      <c r="BN248" s="59"/>
      <c r="BO248" s="59"/>
      <c r="BV248" s="59"/>
    </row>
    <row r="249" spans="1:74">
      <c r="A249" s="49" t="s">
        <v>66</v>
      </c>
      <c r="B249" s="49" t="s">
        <v>292</v>
      </c>
      <c r="C249" s="49">
        <v>135.69999999999999</v>
      </c>
      <c r="D249" s="49">
        <f t="shared" si="51"/>
        <v>46.099999999999994</v>
      </c>
      <c r="E249" s="49">
        <v>18.5</v>
      </c>
      <c r="F249" s="49">
        <v>306.8</v>
      </c>
      <c r="G249" s="49">
        <v>30</v>
      </c>
      <c r="H249" s="49">
        <f t="shared" si="52"/>
        <v>7220.6994362604155</v>
      </c>
      <c r="I249" s="49">
        <f t="shared" si="53"/>
        <v>151040.44570833328</v>
      </c>
      <c r="J249" s="49">
        <f t="shared" si="54"/>
        <v>690300</v>
      </c>
      <c r="K249" s="53">
        <f t="shared" si="55"/>
        <v>2148.8844499999996</v>
      </c>
      <c r="L249" s="53">
        <f t="shared" si="56"/>
        <v>852.84999999999991</v>
      </c>
      <c r="M249" s="53">
        <f t="shared" si="57"/>
        <v>9204</v>
      </c>
      <c r="N249" s="53">
        <f t="shared" si="58"/>
        <v>3.1749999999999998</v>
      </c>
      <c r="O249" s="53">
        <f t="shared" si="59"/>
        <v>26.224999999999998</v>
      </c>
      <c r="P249" s="53">
        <f t="shared" si="60"/>
        <v>41.224999999999994</v>
      </c>
      <c r="Q249" s="53">
        <f t="shared" si="61"/>
        <v>482140.74882359186</v>
      </c>
      <c r="R249" s="53">
        <f t="shared" si="62"/>
        <v>208157.92680617663</v>
      </c>
      <c r="S249" s="53">
        <f t="shared" si="63"/>
        <v>5637290.140432111</v>
      </c>
      <c r="T249" s="53">
        <f t="shared" si="64"/>
        <v>41.224999999999994</v>
      </c>
      <c r="U249" s="53">
        <f t="shared" si="65"/>
        <v>33.478001758325156</v>
      </c>
      <c r="V249" s="53">
        <f t="shared" si="66"/>
        <v>6327588.8160618795</v>
      </c>
      <c r="W249" s="53">
        <f t="shared" si="67"/>
        <v>189007.36255826152</v>
      </c>
    </row>
    <row r="250" spans="1:74">
      <c r="A250" s="49" t="s">
        <v>66</v>
      </c>
      <c r="B250" s="49" t="s">
        <v>293</v>
      </c>
      <c r="C250" s="49">
        <v>144.30000000000001</v>
      </c>
      <c r="D250" s="49">
        <f t="shared" si="51"/>
        <v>44.099999999999994</v>
      </c>
      <c r="E250" s="49">
        <v>19.600000000000001</v>
      </c>
      <c r="F250" s="49">
        <v>307.8</v>
      </c>
      <c r="G250" s="49">
        <v>32</v>
      </c>
      <c r="H250" s="49">
        <f t="shared" si="52"/>
        <v>7220.6994362604155</v>
      </c>
      <c r="I250" s="49">
        <f t="shared" si="53"/>
        <v>140084.66429999995</v>
      </c>
      <c r="J250" s="49">
        <f t="shared" si="54"/>
        <v>840499.19999999995</v>
      </c>
      <c r="K250" s="53">
        <f t="shared" si="55"/>
        <v>2148.8844499999996</v>
      </c>
      <c r="L250" s="53">
        <f t="shared" si="56"/>
        <v>864.3599999999999</v>
      </c>
      <c r="M250" s="53">
        <f t="shared" si="57"/>
        <v>9849.6</v>
      </c>
      <c r="N250" s="53">
        <f t="shared" si="58"/>
        <v>3.1749999999999998</v>
      </c>
      <c r="O250" s="53">
        <f t="shared" si="59"/>
        <v>25.224999999999998</v>
      </c>
      <c r="P250" s="53">
        <f t="shared" si="60"/>
        <v>41.224999999999994</v>
      </c>
      <c r="Q250" s="53">
        <f t="shared" si="61"/>
        <v>482140.74882359186</v>
      </c>
      <c r="R250" s="53">
        <f t="shared" si="62"/>
        <v>184690.0817959556</v>
      </c>
      <c r="S250" s="53">
        <f t="shared" si="63"/>
        <v>6134488.1273359545</v>
      </c>
      <c r="T250" s="53">
        <f t="shared" si="64"/>
        <v>41.224999999999994</v>
      </c>
      <c r="U250" s="53">
        <f t="shared" si="65"/>
        <v>33.7931435631059</v>
      </c>
      <c r="V250" s="53">
        <f t="shared" si="66"/>
        <v>6801318.957955502</v>
      </c>
      <c r="W250" s="53">
        <f t="shared" si="67"/>
        <v>201263.28127049209</v>
      </c>
      <c r="BI250" s="59"/>
      <c r="BJ250" s="59"/>
      <c r="BM250" s="59"/>
      <c r="BN250" s="59"/>
      <c r="BO250" s="59"/>
      <c r="BV250" s="59"/>
    </row>
    <row r="251" spans="1:74">
      <c r="A251" s="49" t="s">
        <v>66</v>
      </c>
      <c r="B251" s="49" t="s">
        <v>294</v>
      </c>
      <c r="C251" s="49">
        <v>156.5</v>
      </c>
      <c r="D251" s="49">
        <f t="shared" si="51"/>
        <v>41.599999999999994</v>
      </c>
      <c r="E251" s="49">
        <v>21.1</v>
      </c>
      <c r="F251" s="49">
        <v>309.39999999999998</v>
      </c>
      <c r="G251" s="49">
        <v>34.5</v>
      </c>
      <c r="H251" s="49">
        <f t="shared" si="52"/>
        <v>7220.6994362604155</v>
      </c>
      <c r="I251" s="49">
        <f t="shared" si="53"/>
        <v>126584.69546666661</v>
      </c>
      <c r="J251" s="49">
        <f t="shared" si="54"/>
        <v>1058757.1312499999</v>
      </c>
      <c r="K251" s="53">
        <f t="shared" si="55"/>
        <v>2148.8844499999996</v>
      </c>
      <c r="L251" s="53">
        <f t="shared" si="56"/>
        <v>877.76</v>
      </c>
      <c r="M251" s="53">
        <f t="shared" si="57"/>
        <v>10674.3</v>
      </c>
      <c r="N251" s="53">
        <f t="shared" si="58"/>
        <v>3.1749999999999998</v>
      </c>
      <c r="O251" s="53">
        <f t="shared" si="59"/>
        <v>23.974999999999998</v>
      </c>
      <c r="P251" s="53">
        <f t="shared" si="60"/>
        <v>41.224999999999994</v>
      </c>
      <c r="Q251" s="53">
        <f t="shared" si="61"/>
        <v>482140.74882359186</v>
      </c>
      <c r="R251" s="53">
        <f t="shared" si="62"/>
        <v>157489.27273355867</v>
      </c>
      <c r="S251" s="53">
        <f t="shared" si="63"/>
        <v>6796007.9847935112</v>
      </c>
      <c r="T251" s="53">
        <f t="shared" si="64"/>
        <v>41.224999999999994</v>
      </c>
      <c r="U251" s="53">
        <f t="shared" si="65"/>
        <v>34.152026769858914</v>
      </c>
      <c r="V251" s="53">
        <f t="shared" si="66"/>
        <v>7435638.0063506616</v>
      </c>
      <c r="W251" s="53">
        <f t="shared" si="67"/>
        <v>217721.71989842286</v>
      </c>
    </row>
    <row r="252" spans="1:74">
      <c r="A252" s="49" t="s">
        <v>66</v>
      </c>
      <c r="B252" s="49" t="s">
        <v>295</v>
      </c>
      <c r="C252" s="49">
        <v>171.2</v>
      </c>
      <c r="D252" s="49">
        <f t="shared" si="51"/>
        <v>44.099999999999994</v>
      </c>
      <c r="E252" s="49">
        <v>19.3</v>
      </c>
      <c r="F252" s="49">
        <v>418.3</v>
      </c>
      <c r="G252" s="49">
        <v>32</v>
      </c>
      <c r="H252" s="49">
        <f t="shared" si="52"/>
        <v>7220.6994362604155</v>
      </c>
      <c r="I252" s="49">
        <f t="shared" si="53"/>
        <v>137940.51127499997</v>
      </c>
      <c r="J252" s="49">
        <f t="shared" si="54"/>
        <v>1142237.8666666667</v>
      </c>
      <c r="K252" s="53">
        <f t="shared" si="55"/>
        <v>2148.8844499999996</v>
      </c>
      <c r="L252" s="53">
        <f t="shared" si="56"/>
        <v>851.12999999999988</v>
      </c>
      <c r="M252" s="53">
        <f t="shared" si="57"/>
        <v>13385.6</v>
      </c>
      <c r="N252" s="53">
        <f t="shared" si="58"/>
        <v>3.1749999999999998</v>
      </c>
      <c r="O252" s="53">
        <f t="shared" si="59"/>
        <v>25.224999999999998</v>
      </c>
      <c r="P252" s="53">
        <f t="shared" si="60"/>
        <v>41.224999999999994</v>
      </c>
      <c r="Q252" s="53">
        <f t="shared" si="61"/>
        <v>482140.74882359186</v>
      </c>
      <c r="R252" s="53">
        <f t="shared" si="62"/>
        <v>181863.19278887467</v>
      </c>
      <c r="S252" s="53">
        <f t="shared" si="63"/>
        <v>8336765.3790273871</v>
      </c>
      <c r="T252" s="53">
        <f t="shared" si="64"/>
        <v>41.224999999999994</v>
      </c>
      <c r="U252" s="53">
        <f t="shared" si="65"/>
        <v>35.403849159818961</v>
      </c>
      <c r="V252" s="53">
        <f t="shared" si="66"/>
        <v>9000769.3206398543</v>
      </c>
      <c r="W252" s="53">
        <f t="shared" si="67"/>
        <v>254231.37693330631</v>
      </c>
      <c r="BI252" s="59"/>
      <c r="BJ252" s="59"/>
      <c r="BM252" s="59"/>
      <c r="BN252" s="59"/>
      <c r="BO252" s="59"/>
      <c r="BV252" s="59"/>
    </row>
    <row r="253" spans="1:74">
      <c r="A253" s="49" t="s">
        <v>66</v>
      </c>
      <c r="B253" s="49" t="s">
        <v>296</v>
      </c>
      <c r="C253" s="49">
        <v>172.7</v>
      </c>
      <c r="D253" s="49">
        <f t="shared" si="51"/>
        <v>36.199999999999996</v>
      </c>
      <c r="E253" s="49">
        <v>22.1</v>
      </c>
      <c r="F253" s="49">
        <v>307.8</v>
      </c>
      <c r="G253" s="49">
        <v>39.9</v>
      </c>
      <c r="H253" s="49">
        <f t="shared" si="52"/>
        <v>7220.6994362604155</v>
      </c>
      <c r="I253" s="49">
        <f t="shared" si="53"/>
        <v>87364.850733333296</v>
      </c>
      <c r="J253" s="49">
        <f t="shared" si="54"/>
        <v>1629318.7543499998</v>
      </c>
      <c r="K253" s="53">
        <f t="shared" si="55"/>
        <v>2148.8844499999996</v>
      </c>
      <c r="L253" s="53">
        <f t="shared" si="56"/>
        <v>800.02</v>
      </c>
      <c r="M253" s="53">
        <f t="shared" si="57"/>
        <v>12281.22</v>
      </c>
      <c r="N253" s="53">
        <f t="shared" si="58"/>
        <v>3.1749999999999998</v>
      </c>
      <c r="O253" s="53">
        <f t="shared" si="59"/>
        <v>21.274999999999999</v>
      </c>
      <c r="P253" s="53">
        <f t="shared" si="60"/>
        <v>41.224999999999994</v>
      </c>
      <c r="Q253" s="53">
        <f t="shared" si="61"/>
        <v>482140.74882359186</v>
      </c>
      <c r="R253" s="53">
        <f t="shared" si="62"/>
        <v>95730.365775541883</v>
      </c>
      <c r="S253" s="53">
        <f t="shared" si="63"/>
        <v>8230261.1981220171</v>
      </c>
      <c r="T253" s="53">
        <f t="shared" si="64"/>
        <v>41.224999999999994</v>
      </c>
      <c r="U253" s="53">
        <f t="shared" si="65"/>
        <v>34.808410782798951</v>
      </c>
      <c r="V253" s="53">
        <f t="shared" si="66"/>
        <v>8808132.31272115</v>
      </c>
      <c r="W253" s="53">
        <f t="shared" si="67"/>
        <v>253046.09186794038</v>
      </c>
    </row>
    <row r="254" spans="1:74">
      <c r="A254" s="49" t="s">
        <v>66</v>
      </c>
      <c r="B254" s="49" t="s">
        <v>297</v>
      </c>
      <c r="C254" s="49">
        <v>182.3</v>
      </c>
      <c r="D254" s="49">
        <f t="shared" si="51"/>
        <v>41.8</v>
      </c>
      <c r="E254" s="49">
        <v>20.3</v>
      </c>
      <c r="F254" s="49">
        <v>419.4</v>
      </c>
      <c r="G254" s="49">
        <v>34.299999999999997</v>
      </c>
      <c r="H254" s="49">
        <f t="shared" si="52"/>
        <v>7220.6994362604155</v>
      </c>
      <c r="I254" s="49">
        <f t="shared" si="53"/>
        <v>123550.25246666664</v>
      </c>
      <c r="J254" s="49">
        <f t="shared" si="54"/>
        <v>1410358.5646499994</v>
      </c>
      <c r="K254" s="53">
        <f t="shared" si="55"/>
        <v>2148.8844499999996</v>
      </c>
      <c r="L254" s="53">
        <f t="shared" si="56"/>
        <v>848.54</v>
      </c>
      <c r="M254" s="53">
        <f t="shared" si="57"/>
        <v>14385.419999999998</v>
      </c>
      <c r="N254" s="53">
        <f t="shared" si="58"/>
        <v>3.1749999999999998</v>
      </c>
      <c r="O254" s="53">
        <f t="shared" si="59"/>
        <v>24.074999999999999</v>
      </c>
      <c r="P254" s="53">
        <f t="shared" si="60"/>
        <v>41.224999999999994</v>
      </c>
      <c r="Q254" s="53">
        <f t="shared" si="61"/>
        <v>482140.74882359186</v>
      </c>
      <c r="R254" s="53">
        <f t="shared" si="62"/>
        <v>154441.51550136649</v>
      </c>
      <c r="S254" s="53">
        <f t="shared" si="63"/>
        <v>9142271.9616485741</v>
      </c>
      <c r="T254" s="53">
        <f t="shared" si="64"/>
        <v>41.224999999999994</v>
      </c>
      <c r="U254" s="53">
        <f t="shared" si="65"/>
        <v>35.684047562696222</v>
      </c>
      <c r="V254" s="53">
        <f t="shared" si="66"/>
        <v>9778854.2259735316</v>
      </c>
      <c r="W254" s="53">
        <f t="shared" si="67"/>
        <v>274039.93924154097</v>
      </c>
      <c r="BI254" s="59"/>
      <c r="BJ254" s="59"/>
      <c r="BM254" s="59"/>
      <c r="BN254" s="59"/>
      <c r="BO254" s="59"/>
      <c r="BV254" s="59"/>
    </row>
    <row r="255" spans="1:74">
      <c r="A255" s="49" t="s">
        <v>66</v>
      </c>
      <c r="B255" s="49" t="s">
        <v>298</v>
      </c>
      <c r="C255" s="49">
        <v>190.9</v>
      </c>
      <c r="D255" s="49">
        <f t="shared" si="51"/>
        <v>32.199999999999996</v>
      </c>
      <c r="E255" s="49">
        <v>24.4</v>
      </c>
      <c r="F255" s="49">
        <v>310.39999999999998</v>
      </c>
      <c r="G255" s="49">
        <v>43.9</v>
      </c>
      <c r="H255" s="49">
        <f t="shared" si="52"/>
        <v>7220.6994362604155</v>
      </c>
      <c r="I255" s="49">
        <f t="shared" si="53"/>
        <v>67885.370933333295</v>
      </c>
      <c r="J255" s="49">
        <f t="shared" si="54"/>
        <v>2188436.891466666</v>
      </c>
      <c r="K255" s="53">
        <f t="shared" si="55"/>
        <v>2148.8844499999996</v>
      </c>
      <c r="L255" s="53">
        <f t="shared" si="56"/>
        <v>785.67999999999984</v>
      </c>
      <c r="M255" s="53">
        <f t="shared" si="57"/>
        <v>13626.559999999998</v>
      </c>
      <c r="N255" s="53">
        <f t="shared" si="58"/>
        <v>3.1749999999999998</v>
      </c>
      <c r="O255" s="53">
        <f t="shared" si="59"/>
        <v>19.274999999999999</v>
      </c>
      <c r="P255" s="53">
        <f t="shared" si="60"/>
        <v>41.224999999999994</v>
      </c>
      <c r="Q255" s="53">
        <f t="shared" si="61"/>
        <v>482140.74882359186</v>
      </c>
      <c r="R255" s="53">
        <f t="shared" si="62"/>
        <v>69081.133276416425</v>
      </c>
      <c r="S255" s="53">
        <f t="shared" si="63"/>
        <v>9512476.2187164016</v>
      </c>
      <c r="T255" s="53">
        <f t="shared" si="64"/>
        <v>41.224999999999994</v>
      </c>
      <c r="U255" s="53">
        <f t="shared" si="65"/>
        <v>35.246497174215129</v>
      </c>
      <c r="V255" s="53">
        <f t="shared" si="66"/>
        <v>10063698.10081641</v>
      </c>
      <c r="W255" s="53">
        <f t="shared" si="67"/>
        <v>285523.35430876783</v>
      </c>
    </row>
    <row r="256" spans="1:74">
      <c r="A256" s="49" t="s">
        <v>66</v>
      </c>
      <c r="B256" s="49" t="s">
        <v>299</v>
      </c>
      <c r="C256" s="49">
        <v>193.5</v>
      </c>
      <c r="D256" s="49">
        <f t="shared" si="51"/>
        <v>39.499999999999993</v>
      </c>
      <c r="E256" s="49">
        <v>21.3</v>
      </c>
      <c r="F256" s="49">
        <v>420.4</v>
      </c>
      <c r="G256" s="49">
        <v>36.6</v>
      </c>
      <c r="H256" s="49">
        <f t="shared" si="52"/>
        <v>7220.6994362604155</v>
      </c>
      <c r="I256" s="49">
        <f t="shared" si="53"/>
        <v>109393.02812499994</v>
      </c>
      <c r="J256" s="49">
        <f t="shared" si="54"/>
        <v>1717610.6232000003</v>
      </c>
      <c r="K256" s="53">
        <f t="shared" si="55"/>
        <v>2148.8844499999996</v>
      </c>
      <c r="L256" s="53">
        <f t="shared" si="56"/>
        <v>841.34999999999991</v>
      </c>
      <c r="M256" s="53">
        <f t="shared" si="57"/>
        <v>15386.64</v>
      </c>
      <c r="N256" s="53">
        <f t="shared" si="58"/>
        <v>3.1749999999999998</v>
      </c>
      <c r="O256" s="53">
        <f t="shared" si="59"/>
        <v>22.924999999999997</v>
      </c>
      <c r="P256" s="53">
        <f t="shared" si="60"/>
        <v>41.224999999999994</v>
      </c>
      <c r="Q256" s="53">
        <f t="shared" si="61"/>
        <v>482140.74882359186</v>
      </c>
      <c r="R256" s="53">
        <f t="shared" si="62"/>
        <v>129459.43499991232</v>
      </c>
      <c r="S256" s="53">
        <f t="shared" si="63"/>
        <v>9987662.3805205487</v>
      </c>
      <c r="T256" s="53">
        <f t="shared" si="64"/>
        <v>41.224999999999994</v>
      </c>
      <c r="U256" s="53">
        <f t="shared" si="65"/>
        <v>35.937824610797726</v>
      </c>
      <c r="V256" s="53">
        <f t="shared" si="66"/>
        <v>10599262.564344052</v>
      </c>
      <c r="W256" s="53">
        <f t="shared" si="67"/>
        <v>294933.33776133583</v>
      </c>
      <c r="BI256" s="59"/>
      <c r="BJ256" s="59"/>
      <c r="BM256" s="59"/>
      <c r="BN256" s="59"/>
      <c r="BO256" s="59"/>
      <c r="BV256" s="59"/>
    </row>
    <row r="257" spans="1:74">
      <c r="A257" s="49" t="s">
        <v>66</v>
      </c>
      <c r="B257" s="49" t="s">
        <v>300</v>
      </c>
      <c r="C257" s="49">
        <v>208.7</v>
      </c>
      <c r="D257" s="49">
        <f t="shared" si="51"/>
        <v>36.199999999999996</v>
      </c>
      <c r="E257" s="49">
        <v>22.6</v>
      </c>
      <c r="F257" s="49">
        <v>421.6</v>
      </c>
      <c r="G257" s="49">
        <v>39.9</v>
      </c>
      <c r="H257" s="49">
        <f t="shared" si="52"/>
        <v>7220.6994362604155</v>
      </c>
      <c r="I257" s="49">
        <f t="shared" si="53"/>
        <v>89341.431066666628</v>
      </c>
      <c r="J257" s="49">
        <f t="shared" si="54"/>
        <v>2231711.4581999998</v>
      </c>
      <c r="K257" s="53">
        <f t="shared" si="55"/>
        <v>2148.8844499999996</v>
      </c>
      <c r="L257" s="53">
        <f t="shared" si="56"/>
        <v>818.12</v>
      </c>
      <c r="M257" s="53">
        <f t="shared" si="57"/>
        <v>16821.84</v>
      </c>
      <c r="N257" s="53">
        <f t="shared" si="58"/>
        <v>3.1749999999999998</v>
      </c>
      <c r="O257" s="53">
        <f t="shared" si="59"/>
        <v>21.274999999999999</v>
      </c>
      <c r="P257" s="53">
        <f t="shared" si="60"/>
        <v>41.224999999999994</v>
      </c>
      <c r="Q257" s="53">
        <f t="shared" si="61"/>
        <v>482140.74882359186</v>
      </c>
      <c r="R257" s="53">
        <f t="shared" si="62"/>
        <v>97896.211155079029</v>
      </c>
      <c r="S257" s="53">
        <f t="shared" si="63"/>
        <v>11273158.288265895</v>
      </c>
      <c r="T257" s="53">
        <f t="shared" si="64"/>
        <v>41.224999999999994</v>
      </c>
      <c r="U257" s="53">
        <f t="shared" si="65"/>
        <v>36.268341334541638</v>
      </c>
      <c r="V257" s="53">
        <f t="shared" si="66"/>
        <v>11853195.248244567</v>
      </c>
      <c r="W257" s="53">
        <f t="shared" si="67"/>
        <v>326819.33642649633</v>
      </c>
    </row>
    <row r="258" spans="1:74">
      <c r="A258" s="49" t="s">
        <v>66</v>
      </c>
      <c r="B258" s="49" t="s">
        <v>301</v>
      </c>
      <c r="C258" s="49">
        <v>223.3</v>
      </c>
      <c r="D258" s="49">
        <f t="shared" si="51"/>
        <v>33.399999999999991</v>
      </c>
      <c r="E258" s="49">
        <v>24.1</v>
      </c>
      <c r="F258" s="49">
        <v>423.2</v>
      </c>
      <c r="G258" s="49">
        <v>42.7</v>
      </c>
      <c r="H258" s="49">
        <f t="shared" si="52"/>
        <v>7220.6994362604155</v>
      </c>
      <c r="I258" s="49">
        <f t="shared" si="53"/>
        <v>74829.90553333328</v>
      </c>
      <c r="J258" s="49">
        <f t="shared" si="54"/>
        <v>2745668.1004666667</v>
      </c>
      <c r="K258" s="53">
        <f t="shared" si="55"/>
        <v>2148.8844499999996</v>
      </c>
      <c r="L258" s="53">
        <f t="shared" si="56"/>
        <v>804.93999999999983</v>
      </c>
      <c r="M258" s="53">
        <f t="shared" si="57"/>
        <v>18070.64</v>
      </c>
      <c r="N258" s="53">
        <f t="shared" si="58"/>
        <v>3.1749999999999998</v>
      </c>
      <c r="O258" s="53">
        <f t="shared" si="59"/>
        <v>19.874999999999996</v>
      </c>
      <c r="P258" s="53">
        <f t="shared" si="60"/>
        <v>41.224999999999994</v>
      </c>
      <c r="Q258" s="53">
        <f t="shared" si="61"/>
        <v>482140.74882359186</v>
      </c>
      <c r="R258" s="53">
        <f t="shared" si="62"/>
        <v>77536.396948265465</v>
      </c>
      <c r="S258" s="53">
        <f t="shared" si="63"/>
        <v>12458323.24076416</v>
      </c>
      <c r="T258" s="53">
        <f t="shared" si="64"/>
        <v>41.224999999999994</v>
      </c>
      <c r="U258" s="53">
        <f t="shared" si="65"/>
        <v>36.518553252791648</v>
      </c>
      <c r="V258" s="53">
        <f t="shared" si="66"/>
        <v>13018000.386536017</v>
      </c>
      <c r="W258" s="53">
        <f t="shared" si="67"/>
        <v>356476.34495325637</v>
      </c>
      <c r="BI258" s="59"/>
      <c r="BJ258" s="59"/>
      <c r="BM258" s="59"/>
      <c r="BN258" s="59"/>
      <c r="BO258" s="59"/>
      <c r="BV258" s="59"/>
    </row>
    <row r="259" spans="1:74">
      <c r="A259" s="49" t="s">
        <v>66</v>
      </c>
      <c r="B259" s="49" t="s">
        <v>302</v>
      </c>
      <c r="C259" s="49">
        <v>244.1</v>
      </c>
      <c r="D259" s="49">
        <f t="shared" ref="D259:D322" si="68">76.1-G259</f>
        <v>29.099999999999994</v>
      </c>
      <c r="E259" s="49">
        <v>25.9</v>
      </c>
      <c r="F259" s="49">
        <v>422.4</v>
      </c>
      <c r="G259" s="49">
        <v>47</v>
      </c>
      <c r="H259" s="49">
        <f t="shared" ref="H259:H322" si="69">(1/12)*$Y$4*($Z$4)^3</f>
        <v>7220.6994362604155</v>
      </c>
      <c r="I259" s="49">
        <f t="shared" ref="I259:I322" si="70">(1/12)*E259*(D259)^3</f>
        <v>53186.019074999967</v>
      </c>
      <c r="J259" s="49">
        <f t="shared" ref="J259:J322" si="71">(1/12)*F259*(G259)^3</f>
        <v>3654569.5999999996</v>
      </c>
      <c r="K259" s="53">
        <f t="shared" ref="K259:K322" si="72">$Y$4*$Z$4</f>
        <v>2148.8844499999996</v>
      </c>
      <c r="L259" s="53">
        <f t="shared" ref="L259:L322" si="73">E259*D259</f>
        <v>753.68999999999983</v>
      </c>
      <c r="M259" s="53">
        <f t="shared" ref="M259:M322" si="74">F259*G259</f>
        <v>19852.8</v>
      </c>
      <c r="N259" s="53">
        <f t="shared" ref="N259:N322" si="75">$Z$4/2</f>
        <v>3.1749999999999998</v>
      </c>
      <c r="O259" s="53">
        <f t="shared" ref="O259:O322" si="76">($Z$4+D259)/2</f>
        <v>17.724999999999998</v>
      </c>
      <c r="P259" s="53">
        <f t="shared" ref="P259:P322" si="77">($Z$4+D259+G259)/2</f>
        <v>41.224999999999994</v>
      </c>
      <c r="Q259" s="53">
        <f t="shared" ref="Q259:Q322" si="78">H259+K259*(N259-$U$2)^2</f>
        <v>482140.74882359186</v>
      </c>
      <c r="R259" s="53">
        <f t="shared" ref="R259:R322" si="79">I259+L259*(O259-$U$2)^2</f>
        <v>53261.436025075942</v>
      </c>
      <c r="S259" s="53">
        <f t="shared" ref="S259:S322" si="80">J259+M259*(P259-$U$2)^2</f>
        <v>14325104.786872078</v>
      </c>
      <c r="T259" s="53">
        <f t="shared" ref="T259:T322" si="81">SUM($Z$4+D259+G259)/2</f>
        <v>41.224999999999994</v>
      </c>
      <c r="U259" s="53">
        <f t="shared" ref="U259:U322" si="82">(K259*N259+L259*O259+M259*P259)/(K259+L259+M259)</f>
        <v>36.853427537367985</v>
      </c>
      <c r="V259" s="53">
        <f t="shared" ref="V259:V322" si="83">SUM(Q259+R259+S259)</f>
        <v>14860506.971720746</v>
      </c>
      <c r="W259" s="53">
        <f t="shared" ref="W259:W322" si="84">V259/U259</f>
        <v>403232.69678655406</v>
      </c>
    </row>
    <row r="260" spans="1:74">
      <c r="A260" s="49" t="s">
        <v>66</v>
      </c>
      <c r="B260" s="49" t="s">
        <v>303</v>
      </c>
      <c r="C260" s="49">
        <v>266.89999999999998</v>
      </c>
      <c r="D260" s="49">
        <f t="shared" si="68"/>
        <v>24.999999999999993</v>
      </c>
      <c r="E260" s="49">
        <v>28.4</v>
      </c>
      <c r="F260" s="49">
        <v>424.9</v>
      </c>
      <c r="G260" s="49">
        <v>51.1</v>
      </c>
      <c r="H260" s="49">
        <f t="shared" si="69"/>
        <v>7220.6994362604155</v>
      </c>
      <c r="I260" s="49">
        <f t="shared" si="70"/>
        <v>36979.166666666628</v>
      </c>
      <c r="J260" s="49">
        <f t="shared" si="71"/>
        <v>4724634.157658333</v>
      </c>
      <c r="K260" s="53">
        <f t="shared" si="72"/>
        <v>2148.8844499999996</v>
      </c>
      <c r="L260" s="53">
        <f t="shared" si="73"/>
        <v>709.99999999999977</v>
      </c>
      <c r="M260" s="53">
        <f t="shared" si="74"/>
        <v>21712.39</v>
      </c>
      <c r="N260" s="53">
        <f t="shared" si="75"/>
        <v>3.1749999999999998</v>
      </c>
      <c r="O260" s="53">
        <f t="shared" si="76"/>
        <v>15.674999999999997</v>
      </c>
      <c r="P260" s="53">
        <f t="shared" si="77"/>
        <v>41.224999999999994</v>
      </c>
      <c r="Q260" s="53">
        <f t="shared" si="78"/>
        <v>482140.74882359186</v>
      </c>
      <c r="R260" s="53">
        <f t="shared" si="79"/>
        <v>40954.818642889513</v>
      </c>
      <c r="S260" s="53">
        <f t="shared" si="80"/>
        <v>16394666.671262935</v>
      </c>
      <c r="T260" s="53">
        <f t="shared" si="81"/>
        <v>41.224999999999994</v>
      </c>
      <c r="U260" s="53">
        <f t="shared" si="82"/>
        <v>37.159050815076867</v>
      </c>
      <c r="V260" s="53">
        <f t="shared" si="83"/>
        <v>16917762.238729417</v>
      </c>
      <c r="W260" s="53">
        <f t="shared" si="84"/>
        <v>455279.71968178544</v>
      </c>
      <c r="BI260" s="59"/>
      <c r="BJ260" s="59"/>
      <c r="BM260" s="59"/>
      <c r="BN260" s="59"/>
      <c r="BO260" s="59"/>
      <c r="BV260" s="59"/>
    </row>
    <row r="261" spans="1:74">
      <c r="A261" s="49" t="s">
        <v>66</v>
      </c>
      <c r="B261" s="49" t="s">
        <v>304</v>
      </c>
      <c r="C261" s="49">
        <v>291.2</v>
      </c>
      <c r="D261" s="49">
        <f t="shared" si="68"/>
        <v>20.199999999999996</v>
      </c>
      <c r="E261" s="49">
        <v>31</v>
      </c>
      <c r="F261" s="49">
        <v>427.5</v>
      </c>
      <c r="G261" s="49">
        <v>55.9</v>
      </c>
      <c r="H261" s="49">
        <f t="shared" si="69"/>
        <v>7220.6994362604155</v>
      </c>
      <c r="I261" s="49">
        <f t="shared" si="70"/>
        <v>21292.887333333321</v>
      </c>
      <c r="J261" s="49">
        <f t="shared" si="71"/>
        <v>6222863.8143749991</v>
      </c>
      <c r="K261" s="53">
        <f t="shared" si="72"/>
        <v>2148.8844499999996</v>
      </c>
      <c r="L261" s="53">
        <f t="shared" si="73"/>
        <v>626.19999999999982</v>
      </c>
      <c r="M261" s="53">
        <f t="shared" si="74"/>
        <v>23897.25</v>
      </c>
      <c r="N261" s="53">
        <f t="shared" si="75"/>
        <v>3.1749999999999998</v>
      </c>
      <c r="O261" s="53">
        <f t="shared" si="76"/>
        <v>13.274999999999999</v>
      </c>
      <c r="P261" s="53">
        <f t="shared" si="77"/>
        <v>41.224999999999994</v>
      </c>
      <c r="Q261" s="53">
        <f t="shared" si="78"/>
        <v>482140.74882359186</v>
      </c>
      <c r="R261" s="53">
        <f t="shared" si="79"/>
        <v>35518.827465646813</v>
      </c>
      <c r="S261" s="53">
        <f t="shared" si="80"/>
        <v>19067220.63026388</v>
      </c>
      <c r="T261" s="53">
        <f t="shared" si="81"/>
        <v>41.224999999999994</v>
      </c>
      <c r="U261" s="53">
        <f t="shared" si="82"/>
        <v>37.503265649803289</v>
      </c>
      <c r="V261" s="53">
        <f t="shared" si="83"/>
        <v>19584880.20655312</v>
      </c>
      <c r="W261" s="53">
        <f t="shared" si="84"/>
        <v>522217.99534558255</v>
      </c>
    </row>
    <row r="262" spans="1:74">
      <c r="A262" s="49" t="s">
        <v>66</v>
      </c>
      <c r="B262" s="49" t="s">
        <v>305</v>
      </c>
      <c r="C262" s="49">
        <v>324.10000000000002</v>
      </c>
      <c r="D262" s="49">
        <f t="shared" si="68"/>
        <v>14.099999999999994</v>
      </c>
      <c r="E262" s="49">
        <v>34.5</v>
      </c>
      <c r="F262" s="49">
        <v>431</v>
      </c>
      <c r="G262" s="49">
        <v>62</v>
      </c>
      <c r="H262" s="49">
        <f t="shared" si="69"/>
        <v>7220.6994362604155</v>
      </c>
      <c r="I262" s="49">
        <f t="shared" si="70"/>
        <v>8059.2603749999898</v>
      </c>
      <c r="J262" s="49">
        <f t="shared" si="71"/>
        <v>8559947.3333333321</v>
      </c>
      <c r="K262" s="53">
        <f t="shared" si="72"/>
        <v>2148.8844499999996</v>
      </c>
      <c r="L262" s="53">
        <f t="shared" si="73"/>
        <v>486.44999999999982</v>
      </c>
      <c r="M262" s="53">
        <f t="shared" si="74"/>
        <v>26722</v>
      </c>
      <c r="N262" s="53">
        <f t="shared" si="75"/>
        <v>3.1749999999999998</v>
      </c>
      <c r="O262" s="53">
        <f t="shared" si="76"/>
        <v>10.224999999999998</v>
      </c>
      <c r="P262" s="53">
        <f t="shared" si="77"/>
        <v>41.224999999999994</v>
      </c>
      <c r="Q262" s="53">
        <f t="shared" si="78"/>
        <v>482140.74882359186</v>
      </c>
      <c r="R262" s="53">
        <f t="shared" si="79"/>
        <v>37778.917658060011</v>
      </c>
      <c r="S262" s="53">
        <f t="shared" si="80"/>
        <v>22922558.212584406</v>
      </c>
      <c r="T262" s="53">
        <f t="shared" si="81"/>
        <v>41.224999999999994</v>
      </c>
      <c r="U262" s="53">
        <f t="shared" si="82"/>
        <v>37.926164968248678</v>
      </c>
      <c r="V262" s="53">
        <f t="shared" si="83"/>
        <v>23442477.879066058</v>
      </c>
      <c r="W262" s="53">
        <f t="shared" si="84"/>
        <v>618108.31384327449</v>
      </c>
      <c r="BI262" s="59"/>
      <c r="BJ262" s="59"/>
      <c r="BM262" s="59"/>
      <c r="BN262" s="59"/>
      <c r="BO262" s="59"/>
      <c r="BV262" s="59"/>
    </row>
    <row r="263" spans="1:74">
      <c r="A263" s="49" t="s">
        <v>66</v>
      </c>
      <c r="B263" s="49" t="s">
        <v>306</v>
      </c>
      <c r="C263" s="49">
        <v>390</v>
      </c>
      <c r="D263" s="49">
        <f t="shared" si="68"/>
        <v>2.1999999999999886</v>
      </c>
      <c r="E263" s="49">
        <v>40.9</v>
      </c>
      <c r="F263" s="49">
        <v>437.4</v>
      </c>
      <c r="G263" s="49">
        <v>73.900000000000006</v>
      </c>
      <c r="H263" s="49">
        <f t="shared" si="69"/>
        <v>7220.6994362604155</v>
      </c>
      <c r="I263" s="49">
        <f t="shared" si="70"/>
        <v>36.291933333332771</v>
      </c>
      <c r="J263" s="49">
        <f t="shared" si="71"/>
        <v>14710615.622550003</v>
      </c>
      <c r="K263" s="53">
        <f t="shared" si="72"/>
        <v>2148.8844499999996</v>
      </c>
      <c r="L263" s="53">
        <f t="shared" si="73"/>
        <v>89.979999999999535</v>
      </c>
      <c r="M263" s="53">
        <f t="shared" si="74"/>
        <v>32323.86</v>
      </c>
      <c r="N263" s="53">
        <f t="shared" si="75"/>
        <v>3.1749999999999998</v>
      </c>
      <c r="O263" s="53">
        <f t="shared" si="76"/>
        <v>4.2749999999999941</v>
      </c>
      <c r="P263" s="53">
        <f t="shared" si="77"/>
        <v>41.224999999999994</v>
      </c>
      <c r="Q263" s="53">
        <f t="shared" si="78"/>
        <v>482140.74882359186</v>
      </c>
      <c r="R263" s="53">
        <f t="shared" si="79"/>
        <v>17088.563341029818</v>
      </c>
      <c r="S263" s="53">
        <f t="shared" si="80"/>
        <v>32084128.955960248</v>
      </c>
      <c r="T263" s="53">
        <f t="shared" si="81"/>
        <v>41.224999999999994</v>
      </c>
      <c r="U263" s="53">
        <f t="shared" si="82"/>
        <v>38.763104542493608</v>
      </c>
      <c r="V263" s="53">
        <f t="shared" si="83"/>
        <v>32583358.268124871</v>
      </c>
      <c r="W263" s="53">
        <f t="shared" si="84"/>
        <v>840576.59087666054</v>
      </c>
    </row>
    <row r="264" spans="1:74">
      <c r="A264" s="49" t="s">
        <v>66</v>
      </c>
      <c r="B264" s="49" t="s">
        <v>307</v>
      </c>
      <c r="C264" s="49">
        <v>481.1</v>
      </c>
      <c r="D264" s="49">
        <f t="shared" si="68"/>
        <v>-13.800000000000011</v>
      </c>
      <c r="E264" s="49">
        <v>50</v>
      </c>
      <c r="F264" s="49">
        <v>446.5</v>
      </c>
      <c r="G264" s="49">
        <v>89.9</v>
      </c>
      <c r="H264" s="49">
        <f t="shared" si="69"/>
        <v>7220.6994362604155</v>
      </c>
      <c r="I264" s="49">
        <f t="shared" si="70"/>
        <v>-10950.300000000025</v>
      </c>
      <c r="J264" s="49">
        <f t="shared" si="71"/>
        <v>27034559.175291669</v>
      </c>
      <c r="K264" s="53">
        <f t="shared" si="72"/>
        <v>2148.8844499999996</v>
      </c>
      <c r="L264" s="53">
        <f t="shared" si="73"/>
        <v>-690.00000000000057</v>
      </c>
      <c r="M264" s="53">
        <f t="shared" si="74"/>
        <v>40140.350000000006</v>
      </c>
      <c r="N264" s="53">
        <f t="shared" si="75"/>
        <v>3.1749999999999998</v>
      </c>
      <c r="O264" s="53">
        <f t="shared" si="76"/>
        <v>-3.7250000000000059</v>
      </c>
      <c r="P264" s="53">
        <f t="shared" si="77"/>
        <v>41.224999999999994</v>
      </c>
      <c r="Q264" s="53">
        <f t="shared" si="78"/>
        <v>482140.74882359186</v>
      </c>
      <c r="R264" s="53">
        <f t="shared" si="79"/>
        <v>-337853.70417160972</v>
      </c>
      <c r="S264" s="53">
        <f t="shared" si="80"/>
        <v>48609300.123085469</v>
      </c>
      <c r="T264" s="53">
        <f t="shared" si="81"/>
        <v>41.224999999999994</v>
      </c>
      <c r="U264" s="53">
        <f t="shared" si="82"/>
        <v>40.005036363806205</v>
      </c>
      <c r="V264" s="53">
        <f t="shared" si="83"/>
        <v>48753587.167737454</v>
      </c>
      <c r="W264" s="53">
        <f t="shared" si="84"/>
        <v>1218686.235512245</v>
      </c>
      <c r="BI264" s="59"/>
      <c r="BJ264" s="59"/>
      <c r="BM264" s="59"/>
      <c r="BN264" s="59"/>
      <c r="BO264" s="59"/>
      <c r="BV264" s="59"/>
    </row>
    <row r="265" spans="1:74">
      <c r="A265" s="49" t="s">
        <v>66</v>
      </c>
      <c r="B265" s="49" t="s">
        <v>308</v>
      </c>
      <c r="C265" s="49">
        <v>592.5</v>
      </c>
      <c r="D265" s="49">
        <f t="shared" si="68"/>
        <v>-32.900000000000006</v>
      </c>
      <c r="E265" s="49">
        <v>60.5</v>
      </c>
      <c r="F265" s="49">
        <v>456.9</v>
      </c>
      <c r="G265" s="49">
        <v>109</v>
      </c>
      <c r="H265" s="49">
        <f t="shared" si="69"/>
        <v>7220.6994362604155</v>
      </c>
      <c r="I265" s="49">
        <f t="shared" si="70"/>
        <v>-179540.24870833341</v>
      </c>
      <c r="J265" s="49">
        <f t="shared" si="71"/>
        <v>49308229.174999997</v>
      </c>
      <c r="K265" s="53">
        <f t="shared" si="72"/>
        <v>2148.8844499999996</v>
      </c>
      <c r="L265" s="53">
        <f t="shared" si="73"/>
        <v>-1990.4500000000003</v>
      </c>
      <c r="M265" s="53">
        <f t="shared" si="74"/>
        <v>49802.1</v>
      </c>
      <c r="N265" s="53">
        <f t="shared" si="75"/>
        <v>3.1749999999999998</v>
      </c>
      <c r="O265" s="53">
        <f t="shared" si="76"/>
        <v>-13.275000000000002</v>
      </c>
      <c r="P265" s="53">
        <f t="shared" si="77"/>
        <v>41.224999999999994</v>
      </c>
      <c r="Q265" s="53">
        <f t="shared" si="78"/>
        <v>482140.74882359186</v>
      </c>
      <c r="R265" s="53">
        <f t="shared" si="79"/>
        <v>-2131599.2868299237</v>
      </c>
      <c r="S265" s="53">
        <f t="shared" si="80"/>
        <v>76075992.937800303</v>
      </c>
      <c r="T265" s="53">
        <f t="shared" si="81"/>
        <v>41.224999999999994</v>
      </c>
      <c r="U265" s="53">
        <f t="shared" si="82"/>
        <v>41.759711487208669</v>
      </c>
      <c r="V265" s="53">
        <f t="shared" si="83"/>
        <v>74426534.399793968</v>
      </c>
      <c r="W265" s="53">
        <f t="shared" si="84"/>
        <v>1782256.9110083869</v>
      </c>
    </row>
    <row r="266" spans="1:74">
      <c r="A266" s="49" t="s">
        <v>66</v>
      </c>
      <c r="B266" s="49" t="s">
        <v>309</v>
      </c>
      <c r="C266" s="49">
        <v>633.1</v>
      </c>
      <c r="D266" s="49">
        <f t="shared" si="68"/>
        <v>-39</v>
      </c>
      <c r="E266" s="49">
        <v>64</v>
      </c>
      <c r="F266" s="49">
        <v>460.5</v>
      </c>
      <c r="G266" s="49">
        <v>115.1</v>
      </c>
      <c r="H266" s="49">
        <f t="shared" si="69"/>
        <v>7220.6994362604155</v>
      </c>
      <c r="I266" s="49">
        <f t="shared" si="70"/>
        <v>-316368</v>
      </c>
      <c r="J266" s="49">
        <f t="shared" si="71"/>
        <v>58515963.369624987</v>
      </c>
      <c r="K266" s="53">
        <f t="shared" si="72"/>
        <v>2148.8844499999996</v>
      </c>
      <c r="L266" s="53">
        <f t="shared" si="73"/>
        <v>-2496</v>
      </c>
      <c r="M266" s="53">
        <f t="shared" si="74"/>
        <v>53003.549999999996</v>
      </c>
      <c r="N266" s="53">
        <f t="shared" si="75"/>
        <v>3.1749999999999998</v>
      </c>
      <c r="O266" s="53">
        <f t="shared" si="76"/>
        <v>-16.324999999999999</v>
      </c>
      <c r="P266" s="53">
        <f t="shared" si="77"/>
        <v>41.224999999999994</v>
      </c>
      <c r="Q266" s="53">
        <f t="shared" si="78"/>
        <v>482140.74882359186</v>
      </c>
      <c r="R266" s="53">
        <f t="shared" si="79"/>
        <v>-3264255.1313079055</v>
      </c>
      <c r="S266" s="53">
        <f t="shared" si="80"/>
        <v>87004450.903077871</v>
      </c>
      <c r="T266" s="53">
        <f t="shared" si="81"/>
        <v>41.224999999999994</v>
      </c>
      <c r="U266" s="53">
        <f t="shared" si="82"/>
        <v>42.400160212115345</v>
      </c>
      <c r="V266" s="53">
        <f t="shared" si="83"/>
        <v>84222336.520593554</v>
      </c>
      <c r="W266" s="53">
        <f t="shared" si="84"/>
        <v>1986368.355667864</v>
      </c>
      <c r="BI266" s="59"/>
      <c r="BJ266" s="59"/>
      <c r="BM266" s="59"/>
      <c r="BN266" s="59"/>
      <c r="BO266" s="59"/>
      <c r="BV266" s="59"/>
    </row>
    <row r="267" spans="1:74">
      <c r="A267" s="49" t="s">
        <v>66</v>
      </c>
      <c r="B267" s="49" t="s">
        <v>310</v>
      </c>
      <c r="C267" s="49">
        <v>110.9</v>
      </c>
      <c r="D267" s="49">
        <f t="shared" si="68"/>
        <v>54.999999999999993</v>
      </c>
      <c r="E267" s="49">
        <v>16</v>
      </c>
      <c r="F267" s="49">
        <v>300</v>
      </c>
      <c r="G267" s="49">
        <v>21.1</v>
      </c>
      <c r="H267" s="49">
        <f t="shared" si="69"/>
        <v>7220.6994362604155</v>
      </c>
      <c r="I267" s="49">
        <f t="shared" si="70"/>
        <v>221833.33333333326</v>
      </c>
      <c r="J267" s="49">
        <f t="shared" si="71"/>
        <v>234848.27500000002</v>
      </c>
      <c r="K267" s="53">
        <f t="shared" si="72"/>
        <v>2148.8844499999996</v>
      </c>
      <c r="L267" s="53">
        <f t="shared" si="73"/>
        <v>879.99999999999989</v>
      </c>
      <c r="M267" s="53">
        <f t="shared" si="74"/>
        <v>6330</v>
      </c>
      <c r="N267" s="53">
        <f t="shared" si="75"/>
        <v>3.1749999999999998</v>
      </c>
      <c r="O267" s="53">
        <f t="shared" si="76"/>
        <v>30.674999999999997</v>
      </c>
      <c r="P267" s="53">
        <f t="shared" si="77"/>
        <v>41.224999999999994</v>
      </c>
      <c r="Q267" s="53">
        <f t="shared" si="78"/>
        <v>482140.74882359186</v>
      </c>
      <c r="R267" s="53">
        <f t="shared" si="79"/>
        <v>362289.83373151976</v>
      </c>
      <c r="S267" s="53">
        <f t="shared" si="80"/>
        <v>3637113.332467977</v>
      </c>
      <c r="T267" s="53">
        <f t="shared" si="81"/>
        <v>41.224999999999994</v>
      </c>
      <c r="U267" s="53">
        <f t="shared" si="82"/>
        <v>31.496377554778977</v>
      </c>
      <c r="V267" s="53">
        <f t="shared" si="83"/>
        <v>4481543.9150230885</v>
      </c>
      <c r="W267" s="53">
        <f t="shared" si="84"/>
        <v>142287.59822391381</v>
      </c>
    </row>
    <row r="268" spans="1:74">
      <c r="A268" s="49" t="s">
        <v>66</v>
      </c>
      <c r="B268" s="49" t="s">
        <v>311</v>
      </c>
      <c r="C268" s="49">
        <v>124.6</v>
      </c>
      <c r="D268" s="49">
        <f t="shared" si="68"/>
        <v>49.899999999999991</v>
      </c>
      <c r="E268" s="49">
        <v>16.5</v>
      </c>
      <c r="F268" s="49">
        <v>300</v>
      </c>
      <c r="G268" s="49">
        <v>26.2</v>
      </c>
      <c r="H268" s="49">
        <f t="shared" si="69"/>
        <v>7220.6994362604155</v>
      </c>
      <c r="I268" s="49">
        <f t="shared" si="70"/>
        <v>170845.81112499992</v>
      </c>
      <c r="J268" s="49">
        <f t="shared" si="71"/>
        <v>449618.19999999995</v>
      </c>
      <c r="K268" s="53">
        <f t="shared" si="72"/>
        <v>2148.8844499999996</v>
      </c>
      <c r="L268" s="53">
        <f t="shared" si="73"/>
        <v>823.34999999999991</v>
      </c>
      <c r="M268" s="53">
        <f t="shared" si="74"/>
        <v>7860</v>
      </c>
      <c r="N268" s="53">
        <f t="shared" si="75"/>
        <v>3.1749999999999998</v>
      </c>
      <c r="O268" s="53">
        <f t="shared" si="76"/>
        <v>28.124999999999996</v>
      </c>
      <c r="P268" s="53">
        <f t="shared" si="77"/>
        <v>41.224999999999994</v>
      </c>
      <c r="Q268" s="53">
        <f t="shared" si="78"/>
        <v>482140.74882359186</v>
      </c>
      <c r="R268" s="53">
        <f t="shared" si="79"/>
        <v>254564.39653413766</v>
      </c>
      <c r="S268" s="53">
        <f t="shared" si="80"/>
        <v>4674231.6836806163</v>
      </c>
      <c r="T268" s="53">
        <f t="shared" si="81"/>
        <v>41.224999999999994</v>
      </c>
      <c r="U268" s="53">
        <f t="shared" si="82"/>
        <v>32.680969795548499</v>
      </c>
      <c r="V268" s="53">
        <f t="shared" si="83"/>
        <v>5410936.8290383462</v>
      </c>
      <c r="W268" s="53">
        <f t="shared" si="84"/>
        <v>165568.4290548616</v>
      </c>
      <c r="BI268" s="59"/>
      <c r="BJ268" s="59"/>
      <c r="BM268" s="59"/>
      <c r="BN268" s="59"/>
      <c r="BO268" s="59"/>
      <c r="BV268" s="59"/>
    </row>
    <row r="269" spans="1:74">
      <c r="A269" s="49" t="s">
        <v>66</v>
      </c>
      <c r="B269" s="49" t="s">
        <v>312</v>
      </c>
      <c r="C269" s="49">
        <v>129.1</v>
      </c>
      <c r="D269" s="49">
        <f t="shared" si="68"/>
        <v>54.999999999999993</v>
      </c>
      <c r="E269" s="49">
        <v>16.5</v>
      </c>
      <c r="F269" s="49">
        <v>400</v>
      </c>
      <c r="G269" s="49">
        <v>21.1</v>
      </c>
      <c r="H269" s="49">
        <f t="shared" si="69"/>
        <v>7220.6994362604155</v>
      </c>
      <c r="I269" s="49">
        <f t="shared" si="70"/>
        <v>228765.62499999991</v>
      </c>
      <c r="J269" s="49">
        <f t="shared" si="71"/>
        <v>313131.03333333333</v>
      </c>
      <c r="K269" s="53">
        <f t="shared" si="72"/>
        <v>2148.8844499999996</v>
      </c>
      <c r="L269" s="53">
        <f t="shared" si="73"/>
        <v>907.49999999999989</v>
      </c>
      <c r="M269" s="53">
        <f t="shared" si="74"/>
        <v>8440</v>
      </c>
      <c r="N269" s="53">
        <f t="shared" si="75"/>
        <v>3.1749999999999998</v>
      </c>
      <c r="O269" s="53">
        <f t="shared" si="76"/>
        <v>30.674999999999997</v>
      </c>
      <c r="P269" s="53">
        <f t="shared" si="77"/>
        <v>41.224999999999994</v>
      </c>
      <c r="Q269" s="53">
        <f t="shared" si="78"/>
        <v>482140.74882359186</v>
      </c>
      <c r="R269" s="53">
        <f t="shared" si="79"/>
        <v>373611.39103562973</v>
      </c>
      <c r="S269" s="53">
        <f t="shared" si="80"/>
        <v>4849484.4432906359</v>
      </c>
      <c r="T269" s="53">
        <f t="shared" si="81"/>
        <v>41.224999999999994</v>
      </c>
      <c r="U269" s="53">
        <f t="shared" si="82"/>
        <v>33.279964870063992</v>
      </c>
      <c r="V269" s="53">
        <f t="shared" si="83"/>
        <v>5705236.5831498578</v>
      </c>
      <c r="W269" s="53">
        <f t="shared" si="84"/>
        <v>171431.56867577811</v>
      </c>
    </row>
    <row r="270" spans="1:74">
      <c r="A270" s="49" t="s">
        <v>66</v>
      </c>
      <c r="B270" s="49" t="s">
        <v>313</v>
      </c>
      <c r="C270" s="49">
        <v>136.19999999999999</v>
      </c>
      <c r="D270" s="49">
        <f t="shared" si="68"/>
        <v>45.099999999999994</v>
      </c>
      <c r="E270" s="49">
        <v>16.5</v>
      </c>
      <c r="F270" s="49">
        <v>300</v>
      </c>
      <c r="G270" s="49">
        <v>31</v>
      </c>
      <c r="H270" s="49">
        <f t="shared" si="69"/>
        <v>7220.6994362604155</v>
      </c>
      <c r="I270" s="49">
        <f t="shared" si="70"/>
        <v>126134.04512499995</v>
      </c>
      <c r="J270" s="49">
        <f t="shared" si="71"/>
        <v>744775</v>
      </c>
      <c r="K270" s="53">
        <f t="shared" si="72"/>
        <v>2148.8844499999996</v>
      </c>
      <c r="L270" s="53">
        <f t="shared" si="73"/>
        <v>744.14999999999986</v>
      </c>
      <c r="M270" s="53">
        <f t="shared" si="74"/>
        <v>9300</v>
      </c>
      <c r="N270" s="53">
        <f t="shared" si="75"/>
        <v>3.1749999999999998</v>
      </c>
      <c r="O270" s="53">
        <f t="shared" si="76"/>
        <v>25.724999999999998</v>
      </c>
      <c r="P270" s="53">
        <f t="shared" si="77"/>
        <v>41.224999999999994</v>
      </c>
      <c r="Q270" s="53">
        <f t="shared" si="78"/>
        <v>482140.74882359186</v>
      </c>
      <c r="R270" s="53">
        <f t="shared" si="79"/>
        <v>170067.77568810887</v>
      </c>
      <c r="S270" s="53">
        <f t="shared" si="80"/>
        <v>5743363.4730572179</v>
      </c>
      <c r="T270" s="53">
        <f t="shared" si="81"/>
        <v>41.224999999999994</v>
      </c>
      <c r="U270" s="53">
        <f t="shared" si="82"/>
        <v>33.573141169854566</v>
      </c>
      <c r="V270" s="53">
        <f t="shared" si="83"/>
        <v>6395571.9975689184</v>
      </c>
      <c r="W270" s="53">
        <f t="shared" si="84"/>
        <v>190496.68201173632</v>
      </c>
      <c r="BI270" s="59"/>
      <c r="BJ270" s="59"/>
      <c r="BM270" s="59"/>
      <c r="BN270" s="59"/>
      <c r="BO270" s="59"/>
      <c r="BV270" s="59"/>
    </row>
    <row r="271" spans="1:74">
      <c r="A271" s="49" t="s">
        <v>66</v>
      </c>
      <c r="B271" s="49" t="s">
        <v>314</v>
      </c>
      <c r="C271" s="49">
        <v>147.9</v>
      </c>
      <c r="D271" s="49">
        <f t="shared" si="68"/>
        <v>48.899999999999991</v>
      </c>
      <c r="E271" s="49">
        <v>16.5</v>
      </c>
      <c r="F271" s="49">
        <v>400</v>
      </c>
      <c r="G271" s="49">
        <v>27.2</v>
      </c>
      <c r="H271" s="49">
        <f t="shared" si="69"/>
        <v>7220.6994362604155</v>
      </c>
      <c r="I271" s="49">
        <f t="shared" si="70"/>
        <v>160778.98237499991</v>
      </c>
      <c r="J271" s="49">
        <f t="shared" si="71"/>
        <v>670788.26666666649</v>
      </c>
      <c r="K271" s="53">
        <f t="shared" si="72"/>
        <v>2148.8844499999996</v>
      </c>
      <c r="L271" s="53">
        <f t="shared" si="73"/>
        <v>806.84999999999991</v>
      </c>
      <c r="M271" s="53">
        <f t="shared" si="74"/>
        <v>10880</v>
      </c>
      <c r="N271" s="53">
        <f t="shared" si="75"/>
        <v>3.1749999999999998</v>
      </c>
      <c r="O271" s="53">
        <f t="shared" si="76"/>
        <v>27.624999999999996</v>
      </c>
      <c r="P271" s="53">
        <f t="shared" si="77"/>
        <v>41.224999999999994</v>
      </c>
      <c r="Q271" s="53">
        <f t="shared" si="78"/>
        <v>482140.74882359186</v>
      </c>
      <c r="R271" s="53">
        <f t="shared" si="79"/>
        <v>234885.54264497157</v>
      </c>
      <c r="S271" s="53">
        <f t="shared" si="80"/>
        <v>6518599.2975121001</v>
      </c>
      <c r="T271" s="53">
        <f t="shared" si="81"/>
        <v>41.224999999999994</v>
      </c>
      <c r="U271" s="53">
        <f t="shared" si="82"/>
        <v>34.52219620901657</v>
      </c>
      <c r="V271" s="53">
        <f t="shared" si="83"/>
        <v>7235625.5889806636</v>
      </c>
      <c r="W271" s="53">
        <f t="shared" si="84"/>
        <v>209593.43215513183</v>
      </c>
    </row>
    <row r="272" spans="1:74">
      <c r="A272" s="49" t="s">
        <v>66</v>
      </c>
      <c r="B272" s="49" t="s">
        <v>315</v>
      </c>
      <c r="C272" s="49">
        <v>157</v>
      </c>
      <c r="D272" s="49">
        <f t="shared" si="68"/>
        <v>39.999999999999993</v>
      </c>
      <c r="E272" s="49">
        <v>19</v>
      </c>
      <c r="F272" s="49">
        <v>300</v>
      </c>
      <c r="G272" s="49">
        <v>36.1</v>
      </c>
      <c r="H272" s="49">
        <f t="shared" si="69"/>
        <v>7220.6994362604155</v>
      </c>
      <c r="I272" s="49">
        <f t="shared" si="70"/>
        <v>101333.33333333328</v>
      </c>
      <c r="J272" s="49">
        <f t="shared" si="71"/>
        <v>1176147.0250000001</v>
      </c>
      <c r="K272" s="53">
        <f t="shared" si="72"/>
        <v>2148.8844499999996</v>
      </c>
      <c r="L272" s="53">
        <f t="shared" si="73"/>
        <v>759.99999999999989</v>
      </c>
      <c r="M272" s="53">
        <f t="shared" si="74"/>
        <v>10830</v>
      </c>
      <c r="N272" s="53">
        <f t="shared" si="75"/>
        <v>3.1749999999999998</v>
      </c>
      <c r="O272" s="53">
        <f t="shared" si="76"/>
        <v>23.174999999999997</v>
      </c>
      <c r="P272" s="53">
        <f t="shared" si="77"/>
        <v>41.224999999999994</v>
      </c>
      <c r="Q272" s="53">
        <f t="shared" si="78"/>
        <v>482140.74882359186</v>
      </c>
      <c r="R272" s="53">
        <f t="shared" si="79"/>
        <v>121362.817693576</v>
      </c>
      <c r="S272" s="53">
        <f t="shared" si="80"/>
        <v>6997083.9242698569</v>
      </c>
      <c r="T272" s="53">
        <f t="shared" si="81"/>
        <v>41.224999999999994</v>
      </c>
      <c r="U272" s="53">
        <f t="shared" si="82"/>
        <v>34.275159663982031</v>
      </c>
      <c r="V272" s="53">
        <f t="shared" si="83"/>
        <v>7600587.4907870246</v>
      </c>
      <c r="W272" s="53">
        <f t="shared" si="84"/>
        <v>221752.0666657633</v>
      </c>
      <c r="BI272" s="59"/>
      <c r="BJ272" s="59"/>
      <c r="BM272" s="59"/>
      <c r="BN272" s="59"/>
      <c r="BO272" s="59"/>
      <c r="BV272" s="59"/>
    </row>
    <row r="273" spans="1:74">
      <c r="A273" s="49" t="s">
        <v>66</v>
      </c>
      <c r="B273" s="49" t="s">
        <v>316</v>
      </c>
      <c r="C273" s="49">
        <v>160.5</v>
      </c>
      <c r="D273" s="49">
        <f t="shared" si="68"/>
        <v>45.099999999999994</v>
      </c>
      <c r="E273" s="49">
        <v>16.5</v>
      </c>
      <c r="F273" s="49">
        <v>400</v>
      </c>
      <c r="G273" s="49">
        <v>31</v>
      </c>
      <c r="H273" s="49">
        <f t="shared" si="69"/>
        <v>7220.6994362604155</v>
      </c>
      <c r="I273" s="49">
        <f t="shared" si="70"/>
        <v>126134.04512499995</v>
      </c>
      <c r="J273" s="49">
        <f t="shared" si="71"/>
        <v>993033.33333333314</v>
      </c>
      <c r="K273" s="53">
        <f t="shared" si="72"/>
        <v>2148.8844499999996</v>
      </c>
      <c r="L273" s="53">
        <f t="shared" si="73"/>
        <v>744.14999999999986</v>
      </c>
      <c r="M273" s="53">
        <f t="shared" si="74"/>
        <v>12400</v>
      </c>
      <c r="N273" s="53">
        <f t="shared" si="75"/>
        <v>3.1749999999999998</v>
      </c>
      <c r="O273" s="53">
        <f t="shared" si="76"/>
        <v>25.724999999999998</v>
      </c>
      <c r="P273" s="53">
        <f t="shared" si="77"/>
        <v>41.224999999999994</v>
      </c>
      <c r="Q273" s="53">
        <f t="shared" si="78"/>
        <v>482140.74882359186</v>
      </c>
      <c r="R273" s="53">
        <f t="shared" si="79"/>
        <v>170067.77568810887</v>
      </c>
      <c r="S273" s="53">
        <f t="shared" si="80"/>
        <v>7657817.9640762899</v>
      </c>
      <c r="T273" s="53">
        <f t="shared" si="81"/>
        <v>41.224999999999994</v>
      </c>
      <c r="U273" s="53">
        <f t="shared" si="82"/>
        <v>35.124223948815462</v>
      </c>
      <c r="V273" s="53">
        <f t="shared" si="83"/>
        <v>8310026.4885879904</v>
      </c>
      <c r="W273" s="53">
        <f t="shared" si="84"/>
        <v>236589.61122380156</v>
      </c>
    </row>
    <row r="274" spans="1:74">
      <c r="A274" s="49" t="s">
        <v>66</v>
      </c>
      <c r="B274" s="49" t="s">
        <v>317</v>
      </c>
      <c r="C274" s="49">
        <v>174.7</v>
      </c>
      <c r="D274" s="49">
        <f t="shared" si="68"/>
        <v>35.999999999999993</v>
      </c>
      <c r="E274" s="49">
        <v>21.1</v>
      </c>
      <c r="F274" s="49">
        <v>302</v>
      </c>
      <c r="G274" s="49">
        <v>40.1</v>
      </c>
      <c r="H274" s="49">
        <f t="shared" si="69"/>
        <v>7220.6994362604155</v>
      </c>
      <c r="I274" s="49">
        <f t="shared" si="70"/>
        <v>82036.799999999945</v>
      </c>
      <c r="J274" s="49">
        <f t="shared" si="71"/>
        <v>1622776.8918333333</v>
      </c>
      <c r="K274" s="53">
        <f t="shared" si="72"/>
        <v>2148.8844499999996</v>
      </c>
      <c r="L274" s="53">
        <f t="shared" si="73"/>
        <v>759.59999999999991</v>
      </c>
      <c r="M274" s="53">
        <f t="shared" si="74"/>
        <v>12110.2</v>
      </c>
      <c r="N274" s="53">
        <f t="shared" si="75"/>
        <v>3.1749999999999998</v>
      </c>
      <c r="O274" s="53">
        <f t="shared" si="76"/>
        <v>21.174999999999997</v>
      </c>
      <c r="P274" s="53">
        <f t="shared" si="77"/>
        <v>41.224999999999994</v>
      </c>
      <c r="Q274" s="53">
        <f t="shared" si="78"/>
        <v>482140.74882359186</v>
      </c>
      <c r="R274" s="53">
        <f t="shared" si="79"/>
        <v>89495.994562957392</v>
      </c>
      <c r="S274" s="53">
        <f t="shared" si="80"/>
        <v>8131799.0559642492</v>
      </c>
      <c r="T274" s="53">
        <f t="shared" si="81"/>
        <v>41.224999999999994</v>
      </c>
      <c r="U274" s="53">
        <f t="shared" si="82"/>
        <v>34.766709086077768</v>
      </c>
      <c r="V274" s="53">
        <f t="shared" si="83"/>
        <v>8703435.7993507981</v>
      </c>
      <c r="W274" s="53">
        <f t="shared" si="84"/>
        <v>250338.21227664209</v>
      </c>
      <c r="BI274" s="59"/>
      <c r="BJ274" s="59"/>
      <c r="BM274" s="59"/>
      <c r="BN274" s="59"/>
      <c r="BO274" s="59"/>
      <c r="BV274" s="59"/>
    </row>
    <row r="275" spans="1:74">
      <c r="A275" s="49" t="s">
        <v>66</v>
      </c>
      <c r="B275" s="49" t="s">
        <v>318</v>
      </c>
      <c r="C275" s="49">
        <v>185.9</v>
      </c>
      <c r="D275" s="49">
        <f t="shared" si="68"/>
        <v>39.999999999999993</v>
      </c>
      <c r="E275" s="49">
        <v>19</v>
      </c>
      <c r="F275" s="49">
        <v>400</v>
      </c>
      <c r="G275" s="49">
        <v>36.1</v>
      </c>
      <c r="H275" s="49">
        <f t="shared" si="69"/>
        <v>7220.6994362604155</v>
      </c>
      <c r="I275" s="49">
        <f t="shared" si="70"/>
        <v>101333.33333333328</v>
      </c>
      <c r="J275" s="49">
        <f t="shared" si="71"/>
        <v>1568196.0333333332</v>
      </c>
      <c r="K275" s="53">
        <f t="shared" si="72"/>
        <v>2148.8844499999996</v>
      </c>
      <c r="L275" s="53">
        <f t="shared" si="73"/>
        <v>759.99999999999989</v>
      </c>
      <c r="M275" s="53">
        <f t="shared" si="74"/>
        <v>14440</v>
      </c>
      <c r="N275" s="53">
        <f t="shared" si="75"/>
        <v>3.1749999999999998</v>
      </c>
      <c r="O275" s="53">
        <f t="shared" si="76"/>
        <v>23.174999999999997</v>
      </c>
      <c r="P275" s="53">
        <f t="shared" si="77"/>
        <v>41.224999999999994</v>
      </c>
      <c r="Q275" s="53">
        <f t="shared" si="78"/>
        <v>482140.74882359186</v>
      </c>
      <c r="R275" s="53">
        <f t="shared" si="79"/>
        <v>121362.817693576</v>
      </c>
      <c r="S275" s="53">
        <f t="shared" si="80"/>
        <v>9329445.2323598079</v>
      </c>
      <c r="T275" s="53">
        <f t="shared" si="81"/>
        <v>41.224999999999994</v>
      </c>
      <c r="U275" s="53">
        <f t="shared" si="82"/>
        <v>35.72130011672018</v>
      </c>
      <c r="V275" s="53">
        <f t="shared" si="83"/>
        <v>9932948.7988769766</v>
      </c>
      <c r="W275" s="53">
        <f t="shared" si="84"/>
        <v>278067.9529138311</v>
      </c>
    </row>
    <row r="276" spans="1:74">
      <c r="A276" s="49" t="s">
        <v>66</v>
      </c>
      <c r="B276" s="49" t="s">
        <v>319</v>
      </c>
      <c r="C276" s="49">
        <v>196.5</v>
      </c>
      <c r="D276" s="49">
        <f t="shared" si="68"/>
        <v>32.199999999999996</v>
      </c>
      <c r="E276" s="49">
        <v>24.4</v>
      </c>
      <c r="F276" s="49">
        <v>303</v>
      </c>
      <c r="G276" s="49">
        <v>43.9</v>
      </c>
      <c r="H276" s="49">
        <f t="shared" si="69"/>
        <v>7220.6994362604155</v>
      </c>
      <c r="I276" s="49">
        <f t="shared" si="70"/>
        <v>67885.370933333295</v>
      </c>
      <c r="J276" s="49">
        <f t="shared" si="71"/>
        <v>2136264.1047499995</v>
      </c>
      <c r="K276" s="53">
        <f t="shared" si="72"/>
        <v>2148.8844499999996</v>
      </c>
      <c r="L276" s="53">
        <f t="shared" si="73"/>
        <v>785.67999999999984</v>
      </c>
      <c r="M276" s="53">
        <f t="shared" si="74"/>
        <v>13301.699999999999</v>
      </c>
      <c r="N276" s="53">
        <f t="shared" si="75"/>
        <v>3.1749999999999998</v>
      </c>
      <c r="O276" s="53">
        <f t="shared" si="76"/>
        <v>19.274999999999999</v>
      </c>
      <c r="P276" s="53">
        <f t="shared" si="77"/>
        <v>41.224999999999994</v>
      </c>
      <c r="Q276" s="53">
        <f t="shared" si="78"/>
        <v>482140.74882359186</v>
      </c>
      <c r="R276" s="53">
        <f t="shared" si="79"/>
        <v>69081.133276416425</v>
      </c>
      <c r="S276" s="53">
        <f t="shared" si="80"/>
        <v>9285696.8243269008</v>
      </c>
      <c r="T276" s="53">
        <f t="shared" si="81"/>
        <v>41.224999999999994</v>
      </c>
      <c r="U276" s="53">
        <f t="shared" si="82"/>
        <v>35.12687751453506</v>
      </c>
      <c r="V276" s="53">
        <f t="shared" si="83"/>
        <v>9836918.7064269092</v>
      </c>
      <c r="W276" s="53">
        <f t="shared" si="84"/>
        <v>280039.65631037136</v>
      </c>
      <c r="BI276" s="59"/>
      <c r="BJ276" s="59"/>
      <c r="BM276" s="59"/>
      <c r="BN276" s="59"/>
      <c r="BO276" s="59"/>
      <c r="BV276" s="59"/>
    </row>
    <row r="277" spans="1:74">
      <c r="A277" s="49" t="s">
        <v>66</v>
      </c>
      <c r="B277" s="49" t="s">
        <v>320</v>
      </c>
      <c r="C277" s="49">
        <v>206.1</v>
      </c>
      <c r="D277" s="49">
        <f t="shared" si="68"/>
        <v>35.999999999999993</v>
      </c>
      <c r="E277" s="49">
        <v>21.1</v>
      </c>
      <c r="F277" s="49">
        <v>402.1</v>
      </c>
      <c r="G277" s="49">
        <v>40.1</v>
      </c>
      <c r="H277" s="49">
        <f t="shared" si="69"/>
        <v>7220.6994362604155</v>
      </c>
      <c r="I277" s="49">
        <f t="shared" si="70"/>
        <v>82036.799999999945</v>
      </c>
      <c r="J277" s="49">
        <f t="shared" si="71"/>
        <v>2160657.5768416668</v>
      </c>
      <c r="K277" s="53">
        <f t="shared" si="72"/>
        <v>2148.8844499999996</v>
      </c>
      <c r="L277" s="53">
        <f t="shared" si="73"/>
        <v>759.59999999999991</v>
      </c>
      <c r="M277" s="53">
        <f t="shared" si="74"/>
        <v>16124.210000000001</v>
      </c>
      <c r="N277" s="53">
        <f t="shared" si="75"/>
        <v>3.1749999999999998</v>
      </c>
      <c r="O277" s="53">
        <f t="shared" si="76"/>
        <v>21.174999999999997</v>
      </c>
      <c r="P277" s="53">
        <f t="shared" si="77"/>
        <v>41.224999999999994</v>
      </c>
      <c r="Q277" s="53">
        <f t="shared" si="78"/>
        <v>482140.74882359186</v>
      </c>
      <c r="R277" s="53">
        <f t="shared" si="79"/>
        <v>89495.994562957392</v>
      </c>
      <c r="S277" s="53">
        <f t="shared" si="80"/>
        <v>10827140.398686176</v>
      </c>
      <c r="T277" s="53">
        <f t="shared" si="81"/>
        <v>41.224999999999994</v>
      </c>
      <c r="U277" s="53">
        <f t="shared" si="82"/>
        <v>36.128767641659373</v>
      </c>
      <c r="V277" s="53">
        <f t="shared" si="83"/>
        <v>11398777.142072726</v>
      </c>
      <c r="W277" s="53">
        <f t="shared" si="84"/>
        <v>315504.1781422132</v>
      </c>
    </row>
    <row r="278" spans="1:74">
      <c r="A278" s="49" t="s">
        <v>66</v>
      </c>
      <c r="B278" s="49" t="s">
        <v>321</v>
      </c>
      <c r="C278" s="49">
        <v>207.1</v>
      </c>
      <c r="D278" s="49">
        <f t="shared" si="68"/>
        <v>30.099999999999994</v>
      </c>
      <c r="E278" s="49">
        <v>25.9</v>
      </c>
      <c r="F278" s="49">
        <v>304</v>
      </c>
      <c r="G278" s="49">
        <v>46</v>
      </c>
      <c r="H278" s="49">
        <f t="shared" si="69"/>
        <v>7220.6994362604155</v>
      </c>
      <c r="I278" s="49">
        <f t="shared" si="70"/>
        <v>58859.694658333297</v>
      </c>
      <c r="J278" s="49">
        <f t="shared" si="71"/>
        <v>2465845.333333333</v>
      </c>
      <c r="K278" s="53">
        <f t="shared" si="72"/>
        <v>2148.8844499999996</v>
      </c>
      <c r="L278" s="53">
        <f t="shared" si="73"/>
        <v>779.5899999999998</v>
      </c>
      <c r="M278" s="53">
        <f t="shared" si="74"/>
        <v>13984</v>
      </c>
      <c r="N278" s="53">
        <f t="shared" si="75"/>
        <v>3.1749999999999998</v>
      </c>
      <c r="O278" s="53">
        <f t="shared" si="76"/>
        <v>18.224999999999998</v>
      </c>
      <c r="P278" s="53">
        <f t="shared" si="77"/>
        <v>41.224999999999994</v>
      </c>
      <c r="Q278" s="53">
        <f t="shared" si="78"/>
        <v>482140.74882359186</v>
      </c>
      <c r="R278" s="53">
        <f t="shared" si="79"/>
        <v>58885.994343459657</v>
      </c>
      <c r="S278" s="53">
        <f t="shared" si="80"/>
        <v>9982002.4523905516</v>
      </c>
      <c r="T278" s="53">
        <f t="shared" si="81"/>
        <v>41.224999999999994</v>
      </c>
      <c r="U278" s="53">
        <f t="shared" si="82"/>
        <v>35.330201836831151</v>
      </c>
      <c r="V278" s="53">
        <f t="shared" si="83"/>
        <v>10523029.195557604</v>
      </c>
      <c r="W278" s="53">
        <f t="shared" si="84"/>
        <v>297847.9784564242</v>
      </c>
      <c r="BI278" s="59"/>
      <c r="BJ278" s="59"/>
      <c r="BM278" s="59"/>
      <c r="BN278" s="59"/>
      <c r="BO278" s="59"/>
      <c r="BV278" s="59"/>
    </row>
    <row r="279" spans="1:74">
      <c r="A279" s="49" t="s">
        <v>66</v>
      </c>
      <c r="B279" s="49" t="s">
        <v>322</v>
      </c>
      <c r="C279" s="49">
        <v>221.3</v>
      </c>
      <c r="D279" s="49">
        <f t="shared" si="68"/>
        <v>34.199999999999996</v>
      </c>
      <c r="E279" s="49">
        <v>23.6</v>
      </c>
      <c r="F279" s="49">
        <v>402.1</v>
      </c>
      <c r="G279" s="49">
        <v>41.9</v>
      </c>
      <c r="H279" s="49">
        <f t="shared" si="69"/>
        <v>7220.6994362604155</v>
      </c>
      <c r="I279" s="49">
        <f t="shared" si="70"/>
        <v>78669.986399999965</v>
      </c>
      <c r="J279" s="49">
        <f t="shared" si="71"/>
        <v>2464874.9769916665</v>
      </c>
      <c r="K279" s="53">
        <f t="shared" si="72"/>
        <v>2148.8844499999996</v>
      </c>
      <c r="L279" s="53">
        <f t="shared" si="73"/>
        <v>807.12</v>
      </c>
      <c r="M279" s="53">
        <f t="shared" si="74"/>
        <v>16847.990000000002</v>
      </c>
      <c r="N279" s="53">
        <f t="shared" si="75"/>
        <v>3.1749999999999998</v>
      </c>
      <c r="O279" s="53">
        <f t="shared" si="76"/>
        <v>20.274999999999999</v>
      </c>
      <c r="P279" s="53">
        <f t="shared" si="77"/>
        <v>41.224999999999994</v>
      </c>
      <c r="Q279" s="53">
        <f t="shared" si="78"/>
        <v>482140.74882359186</v>
      </c>
      <c r="R279" s="53">
        <f t="shared" si="79"/>
        <v>82696.941396144408</v>
      </c>
      <c r="S279" s="53">
        <f t="shared" si="80"/>
        <v>11520376.977871589</v>
      </c>
      <c r="T279" s="53">
        <f t="shared" si="81"/>
        <v>41.224999999999994</v>
      </c>
      <c r="U279" s="53">
        <f t="shared" si="82"/>
        <v>36.242458847929534</v>
      </c>
      <c r="V279" s="53">
        <f t="shared" si="83"/>
        <v>12085214.668091325</v>
      </c>
      <c r="W279" s="53">
        <f t="shared" si="84"/>
        <v>333454.60137790104</v>
      </c>
    </row>
    <row r="280" spans="1:74">
      <c r="A280" s="49" t="s">
        <v>66</v>
      </c>
      <c r="B280" s="49" t="s">
        <v>323</v>
      </c>
      <c r="C280" s="49">
        <v>238</v>
      </c>
      <c r="D280" s="49">
        <f t="shared" si="68"/>
        <v>31.099999999999994</v>
      </c>
      <c r="E280" s="49">
        <v>25.4</v>
      </c>
      <c r="F280" s="49">
        <v>404.1</v>
      </c>
      <c r="G280" s="49">
        <v>45</v>
      </c>
      <c r="H280" s="49">
        <f t="shared" si="69"/>
        <v>7220.6994362604155</v>
      </c>
      <c r="I280" s="49">
        <f t="shared" si="70"/>
        <v>63669.822283333291</v>
      </c>
      <c r="J280" s="49">
        <f t="shared" si="71"/>
        <v>3068634.3749999995</v>
      </c>
      <c r="K280" s="53">
        <f t="shared" si="72"/>
        <v>2148.8844499999996</v>
      </c>
      <c r="L280" s="53">
        <f t="shared" si="73"/>
        <v>789.93999999999983</v>
      </c>
      <c r="M280" s="53">
        <f t="shared" si="74"/>
        <v>18184.5</v>
      </c>
      <c r="N280" s="53">
        <f t="shared" si="75"/>
        <v>3.1749999999999998</v>
      </c>
      <c r="O280" s="53">
        <f t="shared" si="76"/>
        <v>18.724999999999998</v>
      </c>
      <c r="P280" s="53">
        <f t="shared" si="77"/>
        <v>41.224999999999994</v>
      </c>
      <c r="Q280" s="53">
        <f t="shared" si="78"/>
        <v>482140.74882359186</v>
      </c>
      <c r="R280" s="53">
        <f t="shared" si="79"/>
        <v>64039.045717517693</v>
      </c>
      <c r="S280" s="53">
        <f t="shared" si="80"/>
        <v>12842487.287721395</v>
      </c>
      <c r="T280" s="53">
        <f t="shared" si="81"/>
        <v>41.224999999999994</v>
      </c>
      <c r="U280" s="53">
        <f t="shared" si="82"/>
        <v>36.5127349605592</v>
      </c>
      <c r="V280" s="53">
        <f t="shared" si="83"/>
        <v>13388667.082262505</v>
      </c>
      <c r="W280" s="53">
        <f t="shared" si="84"/>
        <v>366684.85931620433</v>
      </c>
      <c r="BI280" s="59"/>
      <c r="BJ280" s="59"/>
      <c r="BM280" s="59"/>
      <c r="BN280" s="59"/>
      <c r="BO280" s="59"/>
      <c r="BV280" s="59"/>
    </row>
    <row r="281" spans="1:74">
      <c r="A281" s="49" t="s">
        <v>66</v>
      </c>
      <c r="B281" s="49" t="s">
        <v>324</v>
      </c>
      <c r="C281" s="49">
        <v>247.1</v>
      </c>
      <c r="D281" s="49">
        <f t="shared" si="68"/>
        <v>21.999999999999993</v>
      </c>
      <c r="E281" s="49">
        <v>31</v>
      </c>
      <c r="F281" s="49">
        <v>309.10000000000002</v>
      </c>
      <c r="G281" s="49">
        <v>54.1</v>
      </c>
      <c r="H281" s="49">
        <f t="shared" si="69"/>
        <v>7220.6994362604155</v>
      </c>
      <c r="I281" s="49">
        <f t="shared" si="70"/>
        <v>27507.333333333303</v>
      </c>
      <c r="J281" s="49">
        <f t="shared" si="71"/>
        <v>4078585.3442583331</v>
      </c>
      <c r="K281" s="53">
        <f t="shared" si="72"/>
        <v>2148.8844499999996</v>
      </c>
      <c r="L281" s="53">
        <f t="shared" si="73"/>
        <v>681.99999999999977</v>
      </c>
      <c r="M281" s="53">
        <f t="shared" si="74"/>
        <v>16722.310000000001</v>
      </c>
      <c r="N281" s="53">
        <f t="shared" si="75"/>
        <v>3.1749999999999998</v>
      </c>
      <c r="O281" s="53">
        <f t="shared" si="76"/>
        <v>14.174999999999997</v>
      </c>
      <c r="P281" s="53">
        <f t="shared" si="77"/>
        <v>41.224999999999994</v>
      </c>
      <c r="Q281" s="53">
        <f t="shared" si="78"/>
        <v>482140.74882359186</v>
      </c>
      <c r="R281" s="53">
        <f t="shared" si="79"/>
        <v>37702.20682368851</v>
      </c>
      <c r="S281" s="53">
        <f t="shared" si="80"/>
        <v>13066536.528009886</v>
      </c>
      <c r="T281" s="53">
        <f t="shared" si="81"/>
        <v>41.224999999999994</v>
      </c>
      <c r="U281" s="53">
        <f t="shared" si="82"/>
        <v>36.099844947777818</v>
      </c>
      <c r="V281" s="53">
        <f t="shared" si="83"/>
        <v>13586379.483657166</v>
      </c>
      <c r="W281" s="53">
        <f t="shared" si="84"/>
        <v>376355.61879313551</v>
      </c>
    </row>
    <row r="282" spans="1:74">
      <c r="A282" s="49" t="s">
        <v>66</v>
      </c>
      <c r="B282" s="49" t="s">
        <v>325</v>
      </c>
      <c r="C282" s="49">
        <v>277</v>
      </c>
      <c r="D282" s="49">
        <f t="shared" si="68"/>
        <v>23.999999999999993</v>
      </c>
      <c r="E282" s="49">
        <v>29.5</v>
      </c>
      <c r="F282" s="49">
        <v>407.9</v>
      </c>
      <c r="G282" s="49">
        <v>52.1</v>
      </c>
      <c r="H282" s="49">
        <f t="shared" si="69"/>
        <v>7220.6994362604155</v>
      </c>
      <c r="I282" s="49">
        <f t="shared" si="70"/>
        <v>33983.999999999964</v>
      </c>
      <c r="J282" s="49">
        <f t="shared" si="71"/>
        <v>4807127.3676583329</v>
      </c>
      <c r="K282" s="53">
        <f t="shared" si="72"/>
        <v>2148.8844499999996</v>
      </c>
      <c r="L282" s="53">
        <f t="shared" si="73"/>
        <v>707.99999999999977</v>
      </c>
      <c r="M282" s="53">
        <f t="shared" si="74"/>
        <v>21251.59</v>
      </c>
      <c r="N282" s="53">
        <f t="shared" si="75"/>
        <v>3.1749999999999998</v>
      </c>
      <c r="O282" s="53">
        <f t="shared" si="76"/>
        <v>15.174999999999997</v>
      </c>
      <c r="P282" s="53">
        <f t="shared" si="77"/>
        <v>41.224999999999994</v>
      </c>
      <c r="Q282" s="53">
        <f t="shared" si="78"/>
        <v>482140.74882359186</v>
      </c>
      <c r="R282" s="53">
        <f t="shared" si="79"/>
        <v>39800.813423233143</v>
      </c>
      <c r="S282" s="53">
        <f t="shared" si="80"/>
        <v>16229487.884662423</v>
      </c>
      <c r="T282" s="53">
        <f t="shared" si="81"/>
        <v>41.224999999999994</v>
      </c>
      <c r="U282" s="53">
        <f t="shared" si="82"/>
        <v>37.068434493114509</v>
      </c>
      <c r="V282" s="53">
        <f t="shared" si="83"/>
        <v>16751429.446909249</v>
      </c>
      <c r="W282" s="53">
        <f t="shared" si="84"/>
        <v>451905.50062266161</v>
      </c>
      <c r="BI282" s="59"/>
      <c r="BJ282" s="59"/>
      <c r="BM282" s="59"/>
      <c r="BN282" s="59"/>
      <c r="BO282" s="59"/>
      <c r="BT282" s="59"/>
      <c r="BV282" s="59"/>
    </row>
    <row r="283" spans="1:74">
      <c r="A283" s="49" t="s">
        <v>66</v>
      </c>
      <c r="B283" s="49" t="s">
        <v>326</v>
      </c>
      <c r="C283" s="49">
        <v>292.2</v>
      </c>
      <c r="D283" s="49">
        <f t="shared" si="68"/>
        <v>12.099999999999994</v>
      </c>
      <c r="E283" s="49">
        <v>36.1</v>
      </c>
      <c r="F283" s="49">
        <v>313.89999999999998</v>
      </c>
      <c r="G283" s="49">
        <v>64</v>
      </c>
      <c r="H283" s="49">
        <f t="shared" si="69"/>
        <v>7220.6994362604155</v>
      </c>
      <c r="I283" s="49">
        <f t="shared" si="70"/>
        <v>5329.4460083333252</v>
      </c>
      <c r="J283" s="49">
        <f t="shared" si="71"/>
        <v>6857250.1333333328</v>
      </c>
      <c r="K283" s="53">
        <f t="shared" si="72"/>
        <v>2148.8844499999996</v>
      </c>
      <c r="L283" s="53">
        <f t="shared" si="73"/>
        <v>436.80999999999983</v>
      </c>
      <c r="M283" s="53">
        <f t="shared" si="74"/>
        <v>20089.599999999999</v>
      </c>
      <c r="N283" s="53">
        <f t="shared" si="75"/>
        <v>3.1749999999999998</v>
      </c>
      <c r="O283" s="53">
        <f t="shared" si="76"/>
        <v>9.2249999999999979</v>
      </c>
      <c r="P283" s="53">
        <f t="shared" si="77"/>
        <v>41.224999999999994</v>
      </c>
      <c r="Q283" s="53">
        <f t="shared" si="78"/>
        <v>482140.74882359186</v>
      </c>
      <c r="R283" s="53">
        <f t="shared" si="79"/>
        <v>39281.658816056217</v>
      </c>
      <c r="S283" s="53">
        <f t="shared" si="80"/>
        <v>17655061.207347341</v>
      </c>
      <c r="T283" s="53">
        <f t="shared" si="81"/>
        <v>41.224999999999994</v>
      </c>
      <c r="U283" s="53">
        <f t="shared" si="82"/>
        <v>37.002652478400336</v>
      </c>
      <c r="V283" s="53">
        <f t="shared" si="83"/>
        <v>18176483.61498699</v>
      </c>
      <c r="W283" s="53">
        <f t="shared" si="84"/>
        <v>491221.09896303248</v>
      </c>
    </row>
    <row r="284" spans="1:74">
      <c r="A284" s="49" t="s">
        <v>66</v>
      </c>
      <c r="B284" s="49" t="s">
        <v>327</v>
      </c>
      <c r="C284" s="49">
        <v>321.10000000000002</v>
      </c>
      <c r="D284" s="49">
        <f t="shared" si="68"/>
        <v>16.199999999999996</v>
      </c>
      <c r="E284" s="49">
        <v>34</v>
      </c>
      <c r="F284" s="49">
        <v>412</v>
      </c>
      <c r="G284" s="49">
        <v>59.9</v>
      </c>
      <c r="H284" s="49">
        <f t="shared" si="69"/>
        <v>7220.6994362604155</v>
      </c>
      <c r="I284" s="49">
        <f t="shared" si="70"/>
        <v>12045.995999999988</v>
      </c>
      <c r="J284" s="49">
        <f t="shared" si="71"/>
        <v>7378981.7656666646</v>
      </c>
      <c r="K284" s="53">
        <f t="shared" si="72"/>
        <v>2148.8844499999996</v>
      </c>
      <c r="L284" s="53">
        <f t="shared" si="73"/>
        <v>550.79999999999984</v>
      </c>
      <c r="M284" s="53">
        <f t="shared" si="74"/>
        <v>24678.799999999999</v>
      </c>
      <c r="N284" s="53">
        <f t="shared" si="75"/>
        <v>3.1749999999999998</v>
      </c>
      <c r="O284" s="53">
        <f t="shared" si="76"/>
        <v>11.274999999999999</v>
      </c>
      <c r="P284" s="53">
        <f t="shared" si="77"/>
        <v>41.224999999999994</v>
      </c>
      <c r="Q284" s="53">
        <f t="shared" si="78"/>
        <v>482140.74882359186</v>
      </c>
      <c r="R284" s="53">
        <f t="shared" si="79"/>
        <v>37263.382142382994</v>
      </c>
      <c r="S284" s="53">
        <f t="shared" si="80"/>
        <v>20643408.13221338</v>
      </c>
      <c r="T284" s="53">
        <f t="shared" si="81"/>
        <v>41.224999999999994</v>
      </c>
      <c r="U284" s="53">
        <f t="shared" si="82"/>
        <v>37.635995155632138</v>
      </c>
      <c r="V284" s="53">
        <f t="shared" si="83"/>
        <v>21162812.263179354</v>
      </c>
      <c r="W284" s="53">
        <f t="shared" si="84"/>
        <v>562302.44944147277</v>
      </c>
      <c r="BI284" s="59"/>
      <c r="BJ284" s="59"/>
      <c r="BM284" s="59"/>
      <c r="BN284" s="59"/>
      <c r="BO284" s="59"/>
      <c r="BT284" s="59"/>
      <c r="BV284" s="59"/>
    </row>
    <row r="285" spans="1:74">
      <c r="A285" s="49" t="s">
        <v>66</v>
      </c>
      <c r="B285" s="49" t="s">
        <v>328</v>
      </c>
      <c r="C285" s="49">
        <v>346.4</v>
      </c>
      <c r="D285" s="49">
        <f t="shared" si="68"/>
        <v>1.1999999999999886</v>
      </c>
      <c r="E285" s="49">
        <v>42.4</v>
      </c>
      <c r="F285" s="49">
        <v>321.10000000000002</v>
      </c>
      <c r="G285" s="49">
        <v>74.900000000000006</v>
      </c>
      <c r="H285" s="49">
        <f t="shared" si="69"/>
        <v>7220.6994362604155</v>
      </c>
      <c r="I285" s="49">
        <f t="shared" si="70"/>
        <v>6.1055999999998258</v>
      </c>
      <c r="J285" s="49">
        <f t="shared" si="71"/>
        <v>11243577.366991669</v>
      </c>
      <c r="K285" s="53">
        <f t="shared" si="72"/>
        <v>2148.8844499999996</v>
      </c>
      <c r="L285" s="53">
        <f t="shared" si="73"/>
        <v>50.879999999999519</v>
      </c>
      <c r="M285" s="53">
        <f t="shared" si="74"/>
        <v>24050.390000000003</v>
      </c>
      <c r="N285" s="53">
        <f t="shared" si="75"/>
        <v>3.1749999999999998</v>
      </c>
      <c r="O285" s="53">
        <f t="shared" si="76"/>
        <v>3.7749999999999941</v>
      </c>
      <c r="P285" s="53">
        <f t="shared" si="77"/>
        <v>41.224999999999994</v>
      </c>
      <c r="Q285" s="53">
        <f t="shared" si="78"/>
        <v>482140.74882359186</v>
      </c>
      <c r="R285" s="53">
        <f t="shared" si="79"/>
        <v>10361.616568603657</v>
      </c>
      <c r="S285" s="53">
        <f t="shared" si="80"/>
        <v>24170244.273070227</v>
      </c>
      <c r="T285" s="53">
        <f t="shared" si="81"/>
        <v>41.224999999999994</v>
      </c>
      <c r="U285" s="53">
        <f t="shared" si="82"/>
        <v>38.037570780035921</v>
      </c>
      <c r="V285" s="53">
        <f t="shared" si="83"/>
        <v>24662746.638462424</v>
      </c>
      <c r="W285" s="53">
        <f t="shared" si="84"/>
        <v>648378.59339342208</v>
      </c>
    </row>
    <row r="286" spans="1:74">
      <c r="A286" s="49" t="s">
        <v>66</v>
      </c>
      <c r="B286" s="49" t="s">
        <v>329</v>
      </c>
      <c r="C286" s="49">
        <v>374.8</v>
      </c>
      <c r="D286" s="49">
        <f t="shared" si="68"/>
        <v>6</v>
      </c>
      <c r="E286" s="49">
        <v>39.1</v>
      </c>
      <c r="F286" s="49">
        <v>417.1</v>
      </c>
      <c r="G286" s="49">
        <v>70.099999999999994</v>
      </c>
      <c r="H286" s="49">
        <f t="shared" si="69"/>
        <v>7220.6994362604155</v>
      </c>
      <c r="I286" s="49">
        <f t="shared" si="70"/>
        <v>703.8</v>
      </c>
      <c r="J286" s="49">
        <f t="shared" si="71"/>
        <v>11973276.110591663</v>
      </c>
      <c r="K286" s="53">
        <f t="shared" si="72"/>
        <v>2148.8844499999996</v>
      </c>
      <c r="L286" s="53">
        <f t="shared" si="73"/>
        <v>234.60000000000002</v>
      </c>
      <c r="M286" s="53">
        <f t="shared" si="74"/>
        <v>29238.71</v>
      </c>
      <c r="N286" s="53">
        <f t="shared" si="75"/>
        <v>3.1749999999999998</v>
      </c>
      <c r="O286" s="53">
        <f t="shared" si="76"/>
        <v>6.1749999999999998</v>
      </c>
      <c r="P286" s="53">
        <f t="shared" si="77"/>
        <v>41.224999999999994</v>
      </c>
      <c r="Q286" s="53">
        <f t="shared" si="78"/>
        <v>482140.74882359186</v>
      </c>
      <c r="R286" s="53">
        <f t="shared" si="79"/>
        <v>33737.766960041256</v>
      </c>
      <c r="S286" s="53">
        <f t="shared" si="80"/>
        <v>27688574.903394114</v>
      </c>
      <c r="T286" s="53">
        <f t="shared" si="81"/>
        <v>41.224999999999994</v>
      </c>
      <c r="U286" s="53">
        <f t="shared" si="82"/>
        <v>38.379284043607854</v>
      </c>
      <c r="V286" s="53">
        <f t="shared" si="83"/>
        <v>28204453.419177748</v>
      </c>
      <c r="W286" s="53">
        <f t="shared" si="84"/>
        <v>734887.43008157436</v>
      </c>
      <c r="BI286" s="59"/>
      <c r="BJ286" s="59"/>
      <c r="BM286" s="59"/>
      <c r="BN286" s="59"/>
      <c r="BO286" s="59"/>
      <c r="BT286" s="59"/>
      <c r="BV286" s="59"/>
    </row>
    <row r="287" spans="1:74">
      <c r="A287" s="49" t="s">
        <v>66</v>
      </c>
      <c r="B287" s="49" t="s">
        <v>330</v>
      </c>
      <c r="C287" s="49">
        <v>440.6</v>
      </c>
      <c r="D287" s="49">
        <f t="shared" si="68"/>
        <v>-5.9000000000000057</v>
      </c>
      <c r="E287" s="49">
        <v>45.5</v>
      </c>
      <c r="F287" s="49">
        <v>423.9</v>
      </c>
      <c r="G287" s="49">
        <v>82</v>
      </c>
      <c r="H287" s="49">
        <f t="shared" si="69"/>
        <v>7220.6994362604155</v>
      </c>
      <c r="I287" s="49">
        <f t="shared" si="70"/>
        <v>-778.72870833333548</v>
      </c>
      <c r="J287" s="49">
        <f t="shared" si="71"/>
        <v>19477074.599999998</v>
      </c>
      <c r="K287" s="53">
        <f t="shared" si="72"/>
        <v>2148.8844499999996</v>
      </c>
      <c r="L287" s="53">
        <f t="shared" si="73"/>
        <v>-268.45000000000027</v>
      </c>
      <c r="M287" s="53">
        <f t="shared" si="74"/>
        <v>34759.799999999996</v>
      </c>
      <c r="N287" s="53">
        <f t="shared" si="75"/>
        <v>3.1749999999999998</v>
      </c>
      <c r="O287" s="53">
        <f t="shared" si="76"/>
        <v>0.22499999999999698</v>
      </c>
      <c r="P287" s="53">
        <f t="shared" si="77"/>
        <v>41.224999999999994</v>
      </c>
      <c r="Q287" s="53">
        <f t="shared" si="78"/>
        <v>482140.74882359186</v>
      </c>
      <c r="R287" s="53">
        <f t="shared" si="79"/>
        <v>-85990.545313557741</v>
      </c>
      <c r="S287" s="53">
        <f t="shared" si="80"/>
        <v>38159863.374814436</v>
      </c>
      <c r="T287" s="53">
        <f t="shared" si="81"/>
        <v>41.224999999999994</v>
      </c>
      <c r="U287" s="53">
        <f t="shared" si="82"/>
        <v>39.293827768581586</v>
      </c>
      <c r="V287" s="53">
        <f t="shared" si="83"/>
        <v>38556013.578324467</v>
      </c>
      <c r="W287" s="53">
        <f t="shared" si="84"/>
        <v>981223.153045755</v>
      </c>
    </row>
    <row r="288" spans="1:74">
      <c r="A288" s="49" t="s">
        <v>66</v>
      </c>
      <c r="B288" s="49" t="s">
        <v>331</v>
      </c>
      <c r="C288" s="49">
        <v>171.2</v>
      </c>
      <c r="D288" s="49">
        <f t="shared" si="68"/>
        <v>45.099999999999994</v>
      </c>
      <c r="E288" s="49">
        <v>18</v>
      </c>
      <c r="F288" s="49">
        <v>400</v>
      </c>
      <c r="G288" s="49">
        <v>31</v>
      </c>
      <c r="H288" s="49">
        <f t="shared" si="69"/>
        <v>7220.6994362604155</v>
      </c>
      <c r="I288" s="49">
        <f t="shared" si="70"/>
        <v>137600.77649999995</v>
      </c>
      <c r="J288" s="49">
        <f t="shared" si="71"/>
        <v>993033.33333333314</v>
      </c>
      <c r="K288" s="53">
        <f t="shared" si="72"/>
        <v>2148.8844499999996</v>
      </c>
      <c r="L288" s="53">
        <f t="shared" si="73"/>
        <v>811.8</v>
      </c>
      <c r="M288" s="53">
        <f t="shared" si="74"/>
        <v>12400</v>
      </c>
      <c r="N288" s="53">
        <f t="shared" si="75"/>
        <v>3.1749999999999998</v>
      </c>
      <c r="O288" s="53">
        <f t="shared" si="76"/>
        <v>25.724999999999998</v>
      </c>
      <c r="P288" s="53">
        <f t="shared" si="77"/>
        <v>41.224999999999994</v>
      </c>
      <c r="Q288" s="53">
        <f t="shared" si="78"/>
        <v>482140.74882359186</v>
      </c>
      <c r="R288" s="53">
        <f t="shared" si="79"/>
        <v>185528.48256884606</v>
      </c>
      <c r="S288" s="53">
        <f t="shared" si="80"/>
        <v>7657817.9640762899</v>
      </c>
      <c r="T288" s="53">
        <f t="shared" si="81"/>
        <v>41.224999999999994</v>
      </c>
      <c r="U288" s="53">
        <f t="shared" si="82"/>
        <v>35.082828820739813</v>
      </c>
      <c r="V288" s="53">
        <f t="shared" si="83"/>
        <v>8325487.1954687275</v>
      </c>
      <c r="W288" s="53">
        <f t="shared" si="84"/>
        <v>237309.46093340608</v>
      </c>
      <c r="BI288" s="59"/>
      <c r="BJ288" s="59"/>
      <c r="BM288" s="59"/>
      <c r="BN288" s="59"/>
      <c r="BO288" s="59"/>
      <c r="BT288" s="59"/>
      <c r="BV288" s="59"/>
    </row>
    <row r="289" spans="1:74">
      <c r="A289" s="49" t="s">
        <v>66</v>
      </c>
      <c r="B289" s="49" t="s">
        <v>332</v>
      </c>
      <c r="C289" s="49">
        <v>195.5</v>
      </c>
      <c r="D289" s="49">
        <f t="shared" si="68"/>
        <v>39.999999999999993</v>
      </c>
      <c r="E289" s="49">
        <v>20.100000000000001</v>
      </c>
      <c r="F289" s="49">
        <v>400</v>
      </c>
      <c r="G289" s="49">
        <v>36.1</v>
      </c>
      <c r="H289" s="49">
        <f t="shared" si="69"/>
        <v>7220.6994362604155</v>
      </c>
      <c r="I289" s="49">
        <f t="shared" si="70"/>
        <v>107199.99999999996</v>
      </c>
      <c r="J289" s="49">
        <f t="shared" si="71"/>
        <v>1568196.0333333332</v>
      </c>
      <c r="K289" s="53">
        <f t="shared" si="72"/>
        <v>2148.8844499999996</v>
      </c>
      <c r="L289" s="53">
        <f t="shared" si="73"/>
        <v>803.99999999999989</v>
      </c>
      <c r="M289" s="53">
        <f t="shared" si="74"/>
        <v>14440</v>
      </c>
      <c r="N289" s="53">
        <f t="shared" si="75"/>
        <v>3.1749999999999998</v>
      </c>
      <c r="O289" s="53">
        <f t="shared" si="76"/>
        <v>23.174999999999997</v>
      </c>
      <c r="P289" s="53">
        <f t="shared" si="77"/>
        <v>41.224999999999994</v>
      </c>
      <c r="Q289" s="53">
        <f t="shared" si="78"/>
        <v>482140.74882359186</v>
      </c>
      <c r="R289" s="53">
        <f t="shared" si="79"/>
        <v>128389.08608636199</v>
      </c>
      <c r="S289" s="53">
        <f t="shared" si="80"/>
        <v>9329445.2323598079</v>
      </c>
      <c r="T289" s="53">
        <f t="shared" si="81"/>
        <v>41.224999999999994</v>
      </c>
      <c r="U289" s="53">
        <f t="shared" si="82"/>
        <v>35.689560861122722</v>
      </c>
      <c r="V289" s="53">
        <f t="shared" si="83"/>
        <v>9939975.0672697611</v>
      </c>
      <c r="W289" s="53">
        <f t="shared" si="84"/>
        <v>278512.11467545835</v>
      </c>
    </row>
    <row r="290" spans="1:74">
      <c r="A290" s="49" t="s">
        <v>66</v>
      </c>
      <c r="B290" s="49" t="s">
        <v>333</v>
      </c>
      <c r="C290" s="49">
        <v>217.3</v>
      </c>
      <c r="D290" s="49">
        <f t="shared" si="68"/>
        <v>35.999999999999993</v>
      </c>
      <c r="E290" s="49">
        <v>22.1</v>
      </c>
      <c r="F290" s="49">
        <v>402.1</v>
      </c>
      <c r="G290" s="49">
        <v>40.1</v>
      </c>
      <c r="H290" s="49">
        <f t="shared" si="69"/>
        <v>7220.6994362604155</v>
      </c>
      <c r="I290" s="49">
        <f t="shared" si="70"/>
        <v>85924.799999999945</v>
      </c>
      <c r="J290" s="49">
        <f t="shared" si="71"/>
        <v>2160657.5768416668</v>
      </c>
      <c r="K290" s="53">
        <f t="shared" si="72"/>
        <v>2148.8844499999996</v>
      </c>
      <c r="L290" s="53">
        <f t="shared" si="73"/>
        <v>795.59999999999991</v>
      </c>
      <c r="M290" s="53">
        <f t="shared" si="74"/>
        <v>16124.210000000001</v>
      </c>
      <c r="N290" s="53">
        <f t="shared" si="75"/>
        <v>3.1749999999999998</v>
      </c>
      <c r="O290" s="53">
        <f t="shared" si="76"/>
        <v>21.174999999999997</v>
      </c>
      <c r="P290" s="53">
        <f t="shared" si="77"/>
        <v>41.224999999999994</v>
      </c>
      <c r="Q290" s="53">
        <f t="shared" si="78"/>
        <v>482140.74882359186</v>
      </c>
      <c r="R290" s="53">
        <f t="shared" si="79"/>
        <v>93737.510892955368</v>
      </c>
      <c r="S290" s="53">
        <f t="shared" si="80"/>
        <v>10827140.398686176</v>
      </c>
      <c r="T290" s="53">
        <f t="shared" si="81"/>
        <v>41.224999999999994</v>
      </c>
      <c r="U290" s="53">
        <f t="shared" si="82"/>
        <v>36.100536257674946</v>
      </c>
      <c r="V290" s="53">
        <f t="shared" si="83"/>
        <v>11403018.658402724</v>
      </c>
      <c r="W290" s="53">
        <f t="shared" si="84"/>
        <v>315868.40087391919</v>
      </c>
      <c r="BI290" s="59"/>
      <c r="BJ290" s="59"/>
      <c r="BM290" s="59"/>
      <c r="BN290" s="59"/>
      <c r="BO290" s="59"/>
      <c r="BT290" s="59"/>
      <c r="BV290" s="59"/>
    </row>
    <row r="291" spans="1:74">
      <c r="A291" s="49" t="s">
        <v>66</v>
      </c>
      <c r="B291" s="49" t="s">
        <v>334</v>
      </c>
      <c r="C291" s="49">
        <v>248.7</v>
      </c>
      <c r="D291" s="49">
        <f t="shared" si="68"/>
        <v>31.099999999999994</v>
      </c>
      <c r="E291" s="49">
        <v>25.9</v>
      </c>
      <c r="F291" s="49">
        <v>405.1</v>
      </c>
      <c r="G291" s="49">
        <v>45</v>
      </c>
      <c r="H291" s="49">
        <f t="shared" si="69"/>
        <v>7220.6994362604155</v>
      </c>
      <c r="I291" s="49">
        <f t="shared" si="70"/>
        <v>64923.165241666633</v>
      </c>
      <c r="J291" s="49">
        <f t="shared" si="71"/>
        <v>3076228.125</v>
      </c>
      <c r="K291" s="53">
        <f t="shared" si="72"/>
        <v>2148.8844499999996</v>
      </c>
      <c r="L291" s="53">
        <f t="shared" si="73"/>
        <v>805.48999999999978</v>
      </c>
      <c r="M291" s="53">
        <f t="shared" si="74"/>
        <v>18229.5</v>
      </c>
      <c r="N291" s="53">
        <f t="shared" si="75"/>
        <v>3.1749999999999998</v>
      </c>
      <c r="O291" s="53">
        <f t="shared" si="76"/>
        <v>18.724999999999998</v>
      </c>
      <c r="P291" s="53">
        <f t="shared" si="77"/>
        <v>41.224999999999994</v>
      </c>
      <c r="Q291" s="53">
        <f t="shared" si="78"/>
        <v>482140.74882359186</v>
      </c>
      <c r="R291" s="53">
        <f t="shared" si="79"/>
        <v>65299.65685368931</v>
      </c>
      <c r="S291" s="53">
        <f t="shared" si="80"/>
        <v>12874267.756139414</v>
      </c>
      <c r="T291" s="53">
        <f t="shared" si="81"/>
        <v>41.224999999999994</v>
      </c>
      <c r="U291" s="53">
        <f t="shared" si="82"/>
        <v>36.509687956480029</v>
      </c>
      <c r="V291" s="53">
        <f t="shared" si="83"/>
        <v>13421708.161816696</v>
      </c>
      <c r="W291" s="53">
        <f t="shared" si="84"/>
        <v>367620.45673508703</v>
      </c>
      <c r="Y291" s="6"/>
      <c r="Z291" s="6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</row>
    <row r="292" spans="1:74">
      <c r="A292" s="49" t="s">
        <v>66</v>
      </c>
      <c r="B292" s="49" t="s">
        <v>335</v>
      </c>
      <c r="C292" s="49">
        <v>249.2</v>
      </c>
      <c r="D292" s="49">
        <f t="shared" si="68"/>
        <v>31.099999999999994</v>
      </c>
      <c r="E292" s="49">
        <v>26.2</v>
      </c>
      <c r="F292" s="49">
        <v>403.9</v>
      </c>
      <c r="G292" s="49">
        <v>45</v>
      </c>
      <c r="H292" s="49">
        <f t="shared" si="69"/>
        <v>7220.6994362604155</v>
      </c>
      <c r="I292" s="49">
        <f t="shared" si="70"/>
        <v>65675.171016666631</v>
      </c>
      <c r="J292" s="49">
        <f t="shared" si="71"/>
        <v>3067115.625</v>
      </c>
      <c r="K292" s="53">
        <f t="shared" si="72"/>
        <v>2148.8844499999996</v>
      </c>
      <c r="L292" s="53">
        <f t="shared" si="73"/>
        <v>814.81999999999982</v>
      </c>
      <c r="M292" s="53">
        <f t="shared" si="74"/>
        <v>18175.5</v>
      </c>
      <c r="N292" s="53">
        <f t="shared" si="75"/>
        <v>3.1749999999999998</v>
      </c>
      <c r="O292" s="53">
        <f t="shared" si="76"/>
        <v>18.724999999999998</v>
      </c>
      <c r="P292" s="53">
        <f t="shared" si="77"/>
        <v>41.224999999999994</v>
      </c>
      <c r="Q292" s="53">
        <f t="shared" si="78"/>
        <v>482140.74882359186</v>
      </c>
      <c r="R292" s="53">
        <f t="shared" si="79"/>
        <v>66056.023535392276</v>
      </c>
      <c r="S292" s="53">
        <f t="shared" si="80"/>
        <v>12836131.194037791</v>
      </c>
      <c r="T292" s="53">
        <f t="shared" si="81"/>
        <v>41.224999999999994</v>
      </c>
      <c r="U292" s="53">
        <f t="shared" si="82"/>
        <v>36.489793263187352</v>
      </c>
      <c r="V292" s="53">
        <f t="shared" si="83"/>
        <v>13384327.966396775</v>
      </c>
      <c r="W292" s="53">
        <f t="shared" si="84"/>
        <v>366796.48661916441</v>
      </c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T292" s="59"/>
      <c r="BV292" s="59"/>
    </row>
    <row r="293" spans="1:74">
      <c r="A293" s="49" t="s">
        <v>66</v>
      </c>
      <c r="B293" s="49" t="s">
        <v>336</v>
      </c>
      <c r="C293" s="49">
        <v>215.7</v>
      </c>
      <c r="D293" s="49">
        <f t="shared" si="68"/>
        <v>35.999999999999993</v>
      </c>
      <c r="E293" s="49">
        <v>22</v>
      </c>
      <c r="F293" s="49">
        <v>401.3</v>
      </c>
      <c r="G293" s="49">
        <v>40.1</v>
      </c>
      <c r="H293" s="49">
        <f t="shared" si="69"/>
        <v>7220.6994362604155</v>
      </c>
      <c r="I293" s="49">
        <f t="shared" si="70"/>
        <v>85535.999999999942</v>
      </c>
      <c r="J293" s="49">
        <f t="shared" si="71"/>
        <v>2156358.8301083334</v>
      </c>
      <c r="K293" s="53">
        <f t="shared" si="72"/>
        <v>2148.8844499999996</v>
      </c>
      <c r="L293" s="53">
        <f t="shared" si="73"/>
        <v>791.99999999999989</v>
      </c>
      <c r="M293" s="53">
        <f t="shared" si="74"/>
        <v>16092.130000000001</v>
      </c>
      <c r="N293" s="53">
        <f t="shared" si="75"/>
        <v>3.1749999999999998</v>
      </c>
      <c r="O293" s="53">
        <f t="shared" si="76"/>
        <v>21.174999999999997</v>
      </c>
      <c r="P293" s="53">
        <f t="shared" si="77"/>
        <v>41.224999999999994</v>
      </c>
      <c r="Q293" s="53">
        <f t="shared" si="78"/>
        <v>482140.74882359186</v>
      </c>
      <c r="R293" s="53">
        <f t="shared" si="79"/>
        <v>93313.35925995557</v>
      </c>
      <c r="S293" s="53">
        <f t="shared" si="80"/>
        <v>10805599.209133951</v>
      </c>
      <c r="T293" s="53">
        <f t="shared" si="81"/>
        <v>41.224999999999994</v>
      </c>
      <c r="U293" s="53">
        <f t="shared" si="82"/>
        <v>36.094722104240816</v>
      </c>
      <c r="V293" s="53">
        <f t="shared" si="83"/>
        <v>11381053.317217499</v>
      </c>
      <c r="W293" s="53">
        <f t="shared" si="84"/>
        <v>315310.73391697684</v>
      </c>
      <c r="Y293" s="6"/>
      <c r="Z293" s="6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</row>
    <row r="294" spans="1:74">
      <c r="A294" s="49" t="s">
        <v>66</v>
      </c>
      <c r="B294" s="49" t="s">
        <v>337</v>
      </c>
      <c r="C294" s="49">
        <v>195</v>
      </c>
      <c r="D294" s="49">
        <f t="shared" si="68"/>
        <v>39.999999999999993</v>
      </c>
      <c r="E294" s="49">
        <v>19.899999999999999</v>
      </c>
      <c r="F294" s="49">
        <v>401.3</v>
      </c>
      <c r="G294" s="49">
        <v>36.1</v>
      </c>
      <c r="H294" s="49">
        <f t="shared" si="69"/>
        <v>7220.6994362604155</v>
      </c>
      <c r="I294" s="49">
        <f t="shared" si="70"/>
        <v>106133.33333333327</v>
      </c>
      <c r="J294" s="49">
        <f t="shared" si="71"/>
        <v>1573292.6704416666</v>
      </c>
      <c r="K294" s="53">
        <f t="shared" si="72"/>
        <v>2148.8844499999996</v>
      </c>
      <c r="L294" s="53">
        <f t="shared" si="73"/>
        <v>795.99999999999977</v>
      </c>
      <c r="M294" s="53">
        <f t="shared" si="74"/>
        <v>14486.93</v>
      </c>
      <c r="N294" s="53">
        <f t="shared" si="75"/>
        <v>3.1749999999999998</v>
      </c>
      <c r="O294" s="53">
        <f t="shared" si="76"/>
        <v>23.174999999999997</v>
      </c>
      <c r="P294" s="53">
        <f t="shared" si="77"/>
        <v>41.224999999999994</v>
      </c>
      <c r="Q294" s="53">
        <f t="shared" si="78"/>
        <v>482140.74882359186</v>
      </c>
      <c r="R294" s="53">
        <f t="shared" si="79"/>
        <v>127111.58274221906</v>
      </c>
      <c r="S294" s="53">
        <f t="shared" si="80"/>
        <v>9359765.9293649793</v>
      </c>
      <c r="T294" s="53">
        <f t="shared" si="81"/>
        <v>41.224999999999994</v>
      </c>
      <c r="U294" s="53">
        <f t="shared" si="82"/>
        <v>35.710206712230693</v>
      </c>
      <c r="V294" s="53">
        <f t="shared" si="83"/>
        <v>9969018.2609307896</v>
      </c>
      <c r="W294" s="53">
        <f t="shared" si="84"/>
        <v>279164.39524603524</v>
      </c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T294" s="59"/>
      <c r="BV294" s="59"/>
    </row>
    <row r="295" spans="1:74">
      <c r="A295" s="49" t="s">
        <v>66</v>
      </c>
      <c r="B295" s="49" t="s">
        <v>338</v>
      </c>
      <c r="C295" s="49">
        <v>171.7</v>
      </c>
      <c r="D295" s="49">
        <f t="shared" si="68"/>
        <v>45.099999999999994</v>
      </c>
      <c r="E295" s="49">
        <v>18</v>
      </c>
      <c r="F295" s="49">
        <v>401.3</v>
      </c>
      <c r="G295" s="49">
        <v>31</v>
      </c>
      <c r="H295" s="49">
        <f t="shared" si="69"/>
        <v>7220.6994362604155</v>
      </c>
      <c r="I295" s="49">
        <f t="shared" si="70"/>
        <v>137600.77649999995</v>
      </c>
      <c r="J295" s="49">
        <f t="shared" si="71"/>
        <v>996260.69166666653</v>
      </c>
      <c r="K295" s="53">
        <f t="shared" si="72"/>
        <v>2148.8844499999996</v>
      </c>
      <c r="L295" s="53">
        <f t="shared" si="73"/>
        <v>811.8</v>
      </c>
      <c r="M295" s="53">
        <f t="shared" si="74"/>
        <v>12440.300000000001</v>
      </c>
      <c r="N295" s="53">
        <f t="shared" si="75"/>
        <v>3.1749999999999998</v>
      </c>
      <c r="O295" s="53">
        <f t="shared" si="76"/>
        <v>25.724999999999998</v>
      </c>
      <c r="P295" s="53">
        <f t="shared" si="77"/>
        <v>41.224999999999994</v>
      </c>
      <c r="Q295" s="53">
        <f t="shared" si="78"/>
        <v>482140.74882359186</v>
      </c>
      <c r="R295" s="53">
        <f t="shared" si="79"/>
        <v>185528.48256884606</v>
      </c>
      <c r="S295" s="53">
        <f t="shared" si="80"/>
        <v>7682705.8724595383</v>
      </c>
      <c r="T295" s="53">
        <f t="shared" si="81"/>
        <v>41.224999999999994</v>
      </c>
      <c r="U295" s="53">
        <f t="shared" si="82"/>
        <v>35.098901137371769</v>
      </c>
      <c r="V295" s="53">
        <f t="shared" si="83"/>
        <v>8350375.1038519759</v>
      </c>
      <c r="W295" s="53">
        <f t="shared" si="84"/>
        <v>237909.8727669529</v>
      </c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</row>
    <row r="296" spans="1:74">
      <c r="A296" s="49" t="s">
        <v>66</v>
      </c>
      <c r="B296" s="49" t="s">
        <v>339</v>
      </c>
      <c r="C296" s="49">
        <v>488.2</v>
      </c>
      <c r="D296" s="49">
        <f t="shared" si="68"/>
        <v>-13.800000000000011</v>
      </c>
      <c r="E296" s="49">
        <v>50</v>
      </c>
      <c r="F296" s="49">
        <v>429.3</v>
      </c>
      <c r="G296" s="49">
        <v>89.9</v>
      </c>
      <c r="H296" s="49">
        <f t="shared" si="69"/>
        <v>7220.6994362604155</v>
      </c>
      <c r="I296" s="49">
        <f t="shared" si="70"/>
        <v>-10950.300000000025</v>
      </c>
      <c r="J296" s="49">
        <f t="shared" si="71"/>
        <v>25993138.306725003</v>
      </c>
      <c r="K296" s="53">
        <f t="shared" si="72"/>
        <v>2148.8844499999996</v>
      </c>
      <c r="L296" s="53">
        <f t="shared" si="73"/>
        <v>-690.00000000000057</v>
      </c>
      <c r="M296" s="53">
        <f t="shared" si="74"/>
        <v>38594.070000000007</v>
      </c>
      <c r="N296" s="53">
        <f t="shared" si="75"/>
        <v>3.1749999999999998</v>
      </c>
      <c r="O296" s="53">
        <f t="shared" si="76"/>
        <v>-3.7250000000000059</v>
      </c>
      <c r="P296" s="53">
        <f t="shared" si="77"/>
        <v>41.224999999999994</v>
      </c>
      <c r="Q296" s="53">
        <f t="shared" si="78"/>
        <v>482140.74882359186</v>
      </c>
      <c r="R296" s="53">
        <f t="shared" si="79"/>
        <v>-337853.70417160972</v>
      </c>
      <c r="S296" s="53">
        <f t="shared" si="80"/>
        <v>46736780.611065149</v>
      </c>
      <c r="T296" s="53">
        <f t="shared" si="81"/>
        <v>41.224999999999994</v>
      </c>
      <c r="U296" s="53">
        <f t="shared" si="82"/>
        <v>39.957938580452208</v>
      </c>
      <c r="V296" s="53">
        <f t="shared" si="83"/>
        <v>46881067.655717134</v>
      </c>
      <c r="W296" s="53">
        <f t="shared" si="84"/>
        <v>1173260.4163582099</v>
      </c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T296" s="59"/>
      <c r="BV296" s="59"/>
    </row>
    <row r="297" spans="1:74">
      <c r="A297" s="49" t="s">
        <v>66</v>
      </c>
      <c r="B297" s="49" t="s">
        <v>340</v>
      </c>
      <c r="C297" s="49">
        <v>441.6</v>
      </c>
      <c r="D297" s="49">
        <f t="shared" si="68"/>
        <v>-5.9000000000000057</v>
      </c>
      <c r="E297" s="49">
        <v>45.5</v>
      </c>
      <c r="F297" s="49">
        <v>424.2</v>
      </c>
      <c r="G297" s="49">
        <v>82</v>
      </c>
      <c r="H297" s="49">
        <f t="shared" si="69"/>
        <v>7220.6994362604155</v>
      </c>
      <c r="I297" s="49">
        <f t="shared" si="70"/>
        <v>-778.72870833333548</v>
      </c>
      <c r="J297" s="49">
        <f t="shared" si="71"/>
        <v>19490858.799999997</v>
      </c>
      <c r="K297" s="53">
        <f t="shared" si="72"/>
        <v>2148.8844499999996</v>
      </c>
      <c r="L297" s="53">
        <f t="shared" si="73"/>
        <v>-268.45000000000027</v>
      </c>
      <c r="M297" s="53">
        <f t="shared" si="74"/>
        <v>34784.400000000001</v>
      </c>
      <c r="N297" s="53">
        <f t="shared" si="75"/>
        <v>3.1749999999999998</v>
      </c>
      <c r="O297" s="53">
        <f t="shared" si="76"/>
        <v>0.22499999999999698</v>
      </c>
      <c r="P297" s="53">
        <f t="shared" si="77"/>
        <v>41.224999999999994</v>
      </c>
      <c r="Q297" s="53">
        <f t="shared" si="78"/>
        <v>482140.74882359186</v>
      </c>
      <c r="R297" s="53">
        <f t="shared" si="79"/>
        <v>-85990.545313557741</v>
      </c>
      <c r="S297" s="53">
        <f t="shared" si="80"/>
        <v>38186869.647549614</v>
      </c>
      <c r="T297" s="53">
        <f t="shared" si="81"/>
        <v>41.224999999999994</v>
      </c>
      <c r="U297" s="53">
        <f t="shared" si="82"/>
        <v>39.295123474333586</v>
      </c>
      <c r="V297" s="53">
        <f t="shared" si="83"/>
        <v>38583019.851059645</v>
      </c>
      <c r="W297" s="53">
        <f t="shared" si="84"/>
        <v>981878.06627611013</v>
      </c>
      <c r="Y297" s="6"/>
      <c r="Z297" s="6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</row>
    <row r="298" spans="1:74">
      <c r="A298" s="49" t="s">
        <v>66</v>
      </c>
      <c r="B298" s="49" t="s">
        <v>341</v>
      </c>
      <c r="C298" s="49">
        <v>374.8</v>
      </c>
      <c r="D298" s="49">
        <f t="shared" si="68"/>
        <v>6</v>
      </c>
      <c r="E298" s="49">
        <v>39.1</v>
      </c>
      <c r="F298" s="49">
        <v>416.6</v>
      </c>
      <c r="G298" s="49">
        <v>70.099999999999994</v>
      </c>
      <c r="H298" s="49">
        <f t="shared" si="69"/>
        <v>7220.6994362604155</v>
      </c>
      <c r="I298" s="49">
        <f t="shared" si="70"/>
        <v>703.8</v>
      </c>
      <c r="J298" s="49">
        <f t="shared" si="71"/>
        <v>11958923.106383331</v>
      </c>
      <c r="K298" s="53">
        <f t="shared" si="72"/>
        <v>2148.8844499999996</v>
      </c>
      <c r="L298" s="53">
        <f t="shared" si="73"/>
        <v>234.60000000000002</v>
      </c>
      <c r="M298" s="53">
        <f t="shared" si="74"/>
        <v>29203.66</v>
      </c>
      <c r="N298" s="53">
        <f t="shared" si="75"/>
        <v>3.1749999999999998</v>
      </c>
      <c r="O298" s="53">
        <f t="shared" si="76"/>
        <v>6.1749999999999998</v>
      </c>
      <c r="P298" s="53">
        <f t="shared" si="77"/>
        <v>41.224999999999994</v>
      </c>
      <c r="Q298" s="53">
        <f t="shared" si="78"/>
        <v>482140.74882359186</v>
      </c>
      <c r="R298" s="53">
        <f t="shared" si="79"/>
        <v>33737.766960041256</v>
      </c>
      <c r="S298" s="53">
        <f t="shared" si="80"/>
        <v>27655383.132951304</v>
      </c>
      <c r="T298" s="53">
        <f t="shared" si="81"/>
        <v>41.224999999999994</v>
      </c>
      <c r="U298" s="53">
        <f t="shared" si="82"/>
        <v>38.376126355693721</v>
      </c>
      <c r="V298" s="53">
        <f t="shared" si="83"/>
        <v>28171261.648734938</v>
      </c>
      <c r="W298" s="53">
        <f t="shared" si="84"/>
        <v>734082.99179615546</v>
      </c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T298" s="59"/>
      <c r="BV298" s="59"/>
    </row>
    <row r="299" spans="1:74">
      <c r="A299" s="49" t="s">
        <v>66</v>
      </c>
      <c r="B299" s="49" t="s">
        <v>342</v>
      </c>
      <c r="C299" s="49">
        <v>320.60000000000002</v>
      </c>
      <c r="D299" s="49">
        <f t="shared" si="68"/>
        <v>16.199999999999996</v>
      </c>
      <c r="E299" s="49">
        <v>34</v>
      </c>
      <c r="F299" s="49">
        <v>411.5</v>
      </c>
      <c r="G299" s="49">
        <v>59.9</v>
      </c>
      <c r="H299" s="49">
        <f t="shared" si="69"/>
        <v>7220.6994362604155</v>
      </c>
      <c r="I299" s="49">
        <f t="shared" si="70"/>
        <v>12045.995999999988</v>
      </c>
      <c r="J299" s="49">
        <f t="shared" si="71"/>
        <v>7370026.6907083318</v>
      </c>
      <c r="K299" s="53">
        <f t="shared" si="72"/>
        <v>2148.8844499999996</v>
      </c>
      <c r="L299" s="53">
        <f t="shared" si="73"/>
        <v>550.79999999999984</v>
      </c>
      <c r="M299" s="53">
        <f t="shared" si="74"/>
        <v>24648.85</v>
      </c>
      <c r="N299" s="53">
        <f t="shared" si="75"/>
        <v>3.1749999999999998</v>
      </c>
      <c r="O299" s="53">
        <f t="shared" si="76"/>
        <v>11.274999999999999</v>
      </c>
      <c r="P299" s="53">
        <f t="shared" si="77"/>
        <v>41.224999999999994</v>
      </c>
      <c r="Q299" s="53">
        <f t="shared" si="78"/>
        <v>482140.74882359186</v>
      </c>
      <c r="R299" s="53">
        <f t="shared" si="79"/>
        <v>37263.382142382994</v>
      </c>
      <c r="S299" s="53">
        <f t="shared" si="80"/>
        <v>20618355.452441275</v>
      </c>
      <c r="T299" s="53">
        <f t="shared" si="81"/>
        <v>41.224999999999994</v>
      </c>
      <c r="U299" s="53">
        <f t="shared" si="82"/>
        <v>37.632064755073188</v>
      </c>
      <c r="V299" s="53">
        <f t="shared" si="83"/>
        <v>21137759.583407249</v>
      </c>
      <c r="W299" s="53">
        <f t="shared" si="84"/>
        <v>561695.45096665632</v>
      </c>
      <c r="Y299" s="6"/>
      <c r="Z299" s="6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</row>
    <row r="300" spans="1:74">
      <c r="A300" s="49" t="s">
        <v>66</v>
      </c>
      <c r="B300" s="49" t="s">
        <v>343</v>
      </c>
      <c r="C300" s="49">
        <v>295.3</v>
      </c>
      <c r="D300" s="49">
        <f t="shared" si="68"/>
        <v>20.199999999999996</v>
      </c>
      <c r="E300" s="49">
        <v>31</v>
      </c>
      <c r="F300" s="49">
        <v>408.9</v>
      </c>
      <c r="G300" s="49">
        <v>55.9</v>
      </c>
      <c r="H300" s="49">
        <f t="shared" si="69"/>
        <v>7220.6994362604155</v>
      </c>
      <c r="I300" s="49">
        <f t="shared" si="70"/>
        <v>21292.887333333321</v>
      </c>
      <c r="J300" s="49">
        <f t="shared" si="71"/>
        <v>5952114.6519249985</v>
      </c>
      <c r="K300" s="53">
        <f t="shared" si="72"/>
        <v>2148.8844499999996</v>
      </c>
      <c r="L300" s="53">
        <f t="shared" si="73"/>
        <v>626.19999999999982</v>
      </c>
      <c r="M300" s="53">
        <f t="shared" si="74"/>
        <v>22857.51</v>
      </c>
      <c r="N300" s="53">
        <f t="shared" si="75"/>
        <v>3.1749999999999998</v>
      </c>
      <c r="O300" s="53">
        <f t="shared" si="76"/>
        <v>13.274999999999999</v>
      </c>
      <c r="P300" s="53">
        <f t="shared" si="77"/>
        <v>41.224999999999994</v>
      </c>
      <c r="Q300" s="53">
        <f t="shared" si="78"/>
        <v>482140.74882359186</v>
      </c>
      <c r="R300" s="53">
        <f t="shared" si="79"/>
        <v>35518.827465646813</v>
      </c>
      <c r="S300" s="53">
        <f t="shared" si="80"/>
        <v>18237629.276526082</v>
      </c>
      <c r="T300" s="53">
        <f t="shared" si="81"/>
        <v>41.224999999999994</v>
      </c>
      <c r="U300" s="53">
        <f t="shared" si="82"/>
        <v>37.35230020302334</v>
      </c>
      <c r="V300" s="53">
        <f t="shared" si="83"/>
        <v>18755288.852815323</v>
      </c>
      <c r="W300" s="53">
        <f t="shared" si="84"/>
        <v>502118.71158867067</v>
      </c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T300" s="59"/>
      <c r="BV300" s="59"/>
    </row>
    <row r="301" spans="1:74">
      <c r="A301" s="49" t="s">
        <v>66</v>
      </c>
      <c r="B301" s="49" t="s">
        <v>344</v>
      </c>
      <c r="C301" s="49">
        <v>277</v>
      </c>
      <c r="D301" s="49">
        <f t="shared" si="68"/>
        <v>23.999999999999993</v>
      </c>
      <c r="E301" s="49">
        <v>29.5</v>
      </c>
      <c r="F301" s="49">
        <v>408.9</v>
      </c>
      <c r="G301" s="49">
        <v>52.1</v>
      </c>
      <c r="H301" s="49">
        <f t="shared" si="69"/>
        <v>7220.6994362604155</v>
      </c>
      <c r="I301" s="49">
        <f t="shared" si="70"/>
        <v>33983.999999999964</v>
      </c>
      <c r="J301" s="49">
        <f t="shared" si="71"/>
        <v>4818912.4310750002</v>
      </c>
      <c r="K301" s="53">
        <f t="shared" si="72"/>
        <v>2148.8844499999996</v>
      </c>
      <c r="L301" s="53">
        <f t="shared" si="73"/>
        <v>707.99999999999977</v>
      </c>
      <c r="M301" s="53">
        <f t="shared" si="74"/>
        <v>21303.69</v>
      </c>
      <c r="N301" s="53">
        <f t="shared" si="75"/>
        <v>3.1749999999999998</v>
      </c>
      <c r="O301" s="53">
        <f t="shared" si="76"/>
        <v>15.174999999999997</v>
      </c>
      <c r="P301" s="53">
        <f t="shared" si="77"/>
        <v>41.224999999999994</v>
      </c>
      <c r="Q301" s="53">
        <f t="shared" si="78"/>
        <v>482140.74882359186</v>
      </c>
      <c r="R301" s="53">
        <f t="shared" si="79"/>
        <v>39800.813423233143</v>
      </c>
      <c r="S301" s="53">
        <f t="shared" si="80"/>
        <v>16269275.793180838</v>
      </c>
      <c r="T301" s="53">
        <f t="shared" si="81"/>
        <v>41.224999999999994</v>
      </c>
      <c r="U301" s="53">
        <f t="shared" si="82"/>
        <v>37.077397734586967</v>
      </c>
      <c r="V301" s="53">
        <f t="shared" si="83"/>
        <v>16791217.355427664</v>
      </c>
      <c r="W301" s="53">
        <f t="shared" si="84"/>
        <v>452869.35926909151</v>
      </c>
      <c r="Y301" s="6"/>
      <c r="Z301" s="6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</row>
    <row r="302" spans="1:74">
      <c r="A302" s="49" t="s">
        <v>66</v>
      </c>
      <c r="B302" s="49" t="s">
        <v>345</v>
      </c>
      <c r="C302" s="49">
        <v>269.39999999999998</v>
      </c>
      <c r="D302" s="49">
        <f t="shared" si="68"/>
        <v>24.999999999999993</v>
      </c>
      <c r="E302" s="49">
        <v>28.4</v>
      </c>
      <c r="F302" s="49">
        <v>406.4</v>
      </c>
      <c r="G302" s="49">
        <v>51.1</v>
      </c>
      <c r="H302" s="49">
        <f t="shared" si="69"/>
        <v>7220.6994362604155</v>
      </c>
      <c r="I302" s="49">
        <f t="shared" si="70"/>
        <v>36979.166666666628</v>
      </c>
      <c r="J302" s="49">
        <f t="shared" si="71"/>
        <v>4518925.2098666662</v>
      </c>
      <c r="K302" s="53">
        <f t="shared" si="72"/>
        <v>2148.8844499999996</v>
      </c>
      <c r="L302" s="53">
        <f t="shared" si="73"/>
        <v>709.99999999999977</v>
      </c>
      <c r="M302" s="53">
        <f t="shared" si="74"/>
        <v>20767.04</v>
      </c>
      <c r="N302" s="53">
        <f t="shared" si="75"/>
        <v>3.1749999999999998</v>
      </c>
      <c r="O302" s="53">
        <f t="shared" si="76"/>
        <v>15.674999999999997</v>
      </c>
      <c r="P302" s="53">
        <f t="shared" si="77"/>
        <v>41.224999999999994</v>
      </c>
      <c r="Q302" s="53">
        <f t="shared" si="78"/>
        <v>482140.74882359186</v>
      </c>
      <c r="R302" s="53">
        <f t="shared" si="79"/>
        <v>40954.818642889513</v>
      </c>
      <c r="S302" s="53">
        <f t="shared" si="80"/>
        <v>15680848.517771844</v>
      </c>
      <c r="T302" s="53">
        <f t="shared" si="81"/>
        <v>41.224999999999994</v>
      </c>
      <c r="U302" s="53">
        <f t="shared" si="82"/>
        <v>36.99635897755315</v>
      </c>
      <c r="V302" s="53">
        <f t="shared" si="83"/>
        <v>16203944.085238324</v>
      </c>
      <c r="W302" s="53">
        <f t="shared" si="84"/>
        <v>437987.53534286347</v>
      </c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T302" s="59"/>
      <c r="BV302" s="59"/>
    </row>
    <row r="303" spans="1:74">
      <c r="A303" s="49" t="s">
        <v>66</v>
      </c>
      <c r="B303" s="49" t="s">
        <v>346</v>
      </c>
      <c r="C303" s="49">
        <v>241.6</v>
      </c>
      <c r="D303" s="49">
        <f t="shared" si="68"/>
        <v>30.099999999999994</v>
      </c>
      <c r="E303" s="49">
        <v>25.4</v>
      </c>
      <c r="F303" s="49">
        <v>403.9</v>
      </c>
      <c r="G303" s="49">
        <v>46</v>
      </c>
      <c r="H303" s="49">
        <f t="shared" si="69"/>
        <v>7220.6994362604155</v>
      </c>
      <c r="I303" s="49">
        <f t="shared" si="70"/>
        <v>57723.407116666618</v>
      </c>
      <c r="J303" s="49">
        <f t="shared" si="71"/>
        <v>3276167.5333333332</v>
      </c>
      <c r="K303" s="53">
        <f t="shared" si="72"/>
        <v>2148.8844499999996</v>
      </c>
      <c r="L303" s="53">
        <f t="shared" si="73"/>
        <v>764.53999999999985</v>
      </c>
      <c r="M303" s="53">
        <f t="shared" si="74"/>
        <v>18579.399999999998</v>
      </c>
      <c r="N303" s="53">
        <f t="shared" si="75"/>
        <v>3.1749999999999998</v>
      </c>
      <c r="O303" s="53">
        <f t="shared" si="76"/>
        <v>18.224999999999998</v>
      </c>
      <c r="P303" s="53">
        <f t="shared" si="77"/>
        <v>41.224999999999994</v>
      </c>
      <c r="Q303" s="53">
        <f t="shared" si="78"/>
        <v>482140.74882359186</v>
      </c>
      <c r="R303" s="53">
        <f t="shared" si="79"/>
        <v>57749.199085863896</v>
      </c>
      <c r="S303" s="53">
        <f t="shared" si="80"/>
        <v>13262272.33723863</v>
      </c>
      <c r="T303" s="53">
        <f t="shared" si="81"/>
        <v>41.224999999999994</v>
      </c>
      <c r="U303" s="53">
        <f t="shared" si="82"/>
        <v>36.6025515380204</v>
      </c>
      <c r="V303" s="53">
        <f t="shared" si="83"/>
        <v>13802162.285148086</v>
      </c>
      <c r="W303" s="53">
        <f t="shared" si="84"/>
        <v>377081.97120660509</v>
      </c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</row>
    <row r="304" spans="1:74">
      <c r="A304" s="49" t="s">
        <v>66</v>
      </c>
      <c r="B304" s="49" t="s">
        <v>347</v>
      </c>
      <c r="C304" s="49">
        <v>220.8</v>
      </c>
      <c r="D304" s="49">
        <f t="shared" si="68"/>
        <v>34.199999999999996</v>
      </c>
      <c r="E304" s="49">
        <v>23.6</v>
      </c>
      <c r="F304" s="49">
        <v>401.3</v>
      </c>
      <c r="G304" s="49">
        <v>41.9</v>
      </c>
      <c r="H304" s="49">
        <f t="shared" si="69"/>
        <v>7220.6994362604155</v>
      </c>
      <c r="I304" s="49">
        <f t="shared" si="70"/>
        <v>78669.986399999965</v>
      </c>
      <c r="J304" s="49">
        <f t="shared" si="71"/>
        <v>2459970.9730583327</v>
      </c>
      <c r="K304" s="53">
        <f t="shared" si="72"/>
        <v>2148.8844499999996</v>
      </c>
      <c r="L304" s="53">
        <f t="shared" si="73"/>
        <v>807.12</v>
      </c>
      <c r="M304" s="53">
        <f t="shared" si="74"/>
        <v>16814.47</v>
      </c>
      <c r="N304" s="53">
        <f t="shared" si="75"/>
        <v>3.1749999999999998</v>
      </c>
      <c r="O304" s="53">
        <f t="shared" si="76"/>
        <v>20.274999999999999</v>
      </c>
      <c r="P304" s="53">
        <f t="shared" si="77"/>
        <v>41.224999999999994</v>
      </c>
      <c r="Q304" s="53">
        <f t="shared" si="78"/>
        <v>482140.74882359186</v>
      </c>
      <c r="R304" s="53">
        <f t="shared" si="79"/>
        <v>82696.941396144408</v>
      </c>
      <c r="S304" s="53">
        <f t="shared" si="80"/>
        <v>11497456.556129988</v>
      </c>
      <c r="T304" s="53">
        <f t="shared" si="81"/>
        <v>41.224999999999994</v>
      </c>
      <c r="U304" s="53">
        <f t="shared" si="82"/>
        <v>36.234011160958751</v>
      </c>
      <c r="V304" s="53">
        <f t="shared" si="83"/>
        <v>12062294.246349724</v>
      </c>
      <c r="W304" s="53">
        <f t="shared" si="84"/>
        <v>332899.77730499092</v>
      </c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T304" s="59"/>
      <c r="BV304" s="59"/>
    </row>
    <row r="305" spans="1:74">
      <c r="A305" s="49" t="s">
        <v>66</v>
      </c>
      <c r="B305" s="49" t="s">
        <v>348</v>
      </c>
      <c r="C305" s="49">
        <v>206.1</v>
      </c>
      <c r="D305" s="49">
        <f t="shared" si="68"/>
        <v>35.999999999999993</v>
      </c>
      <c r="E305" s="49">
        <v>21.1</v>
      </c>
      <c r="F305" s="49">
        <v>401.3</v>
      </c>
      <c r="G305" s="49">
        <v>40.1</v>
      </c>
      <c r="H305" s="49">
        <f t="shared" si="69"/>
        <v>7220.6994362604155</v>
      </c>
      <c r="I305" s="49">
        <f t="shared" si="70"/>
        <v>82036.799999999945</v>
      </c>
      <c r="J305" s="49">
        <f t="shared" si="71"/>
        <v>2156358.8301083334</v>
      </c>
      <c r="K305" s="53">
        <f t="shared" si="72"/>
        <v>2148.8844499999996</v>
      </c>
      <c r="L305" s="53">
        <f t="shared" si="73"/>
        <v>759.59999999999991</v>
      </c>
      <c r="M305" s="53">
        <f t="shared" si="74"/>
        <v>16092.130000000001</v>
      </c>
      <c r="N305" s="53">
        <f t="shared" si="75"/>
        <v>3.1749999999999998</v>
      </c>
      <c r="O305" s="53">
        <f t="shared" si="76"/>
        <v>21.174999999999997</v>
      </c>
      <c r="P305" s="53">
        <f t="shared" si="77"/>
        <v>41.224999999999994</v>
      </c>
      <c r="Q305" s="53">
        <f t="shared" si="78"/>
        <v>482140.74882359186</v>
      </c>
      <c r="R305" s="53">
        <f t="shared" si="79"/>
        <v>89495.994562957392</v>
      </c>
      <c r="S305" s="53">
        <f t="shared" si="80"/>
        <v>10805599.209133951</v>
      </c>
      <c r="T305" s="53">
        <f t="shared" si="81"/>
        <v>41.224999999999994</v>
      </c>
      <c r="U305" s="53">
        <f t="shared" si="82"/>
        <v>36.120163333915229</v>
      </c>
      <c r="V305" s="53">
        <f t="shared" si="83"/>
        <v>11377235.952520501</v>
      </c>
      <c r="W305" s="53">
        <f t="shared" si="84"/>
        <v>314982.95972094295</v>
      </c>
      <c r="Y305" s="6"/>
      <c r="Z305" s="6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</row>
    <row r="306" spans="1:74">
      <c r="A306" s="49" t="s">
        <v>66</v>
      </c>
      <c r="B306" s="49" t="s">
        <v>349</v>
      </c>
      <c r="C306" s="49">
        <v>185.9</v>
      </c>
      <c r="D306" s="49">
        <f t="shared" si="68"/>
        <v>39.999999999999993</v>
      </c>
      <c r="E306" s="49">
        <v>19</v>
      </c>
      <c r="F306" s="49">
        <v>401.3</v>
      </c>
      <c r="G306" s="49">
        <v>36.1</v>
      </c>
      <c r="H306" s="49">
        <f t="shared" si="69"/>
        <v>7220.6994362604155</v>
      </c>
      <c r="I306" s="49">
        <f t="shared" si="70"/>
        <v>101333.33333333328</v>
      </c>
      <c r="J306" s="49">
        <f t="shared" si="71"/>
        <v>1573292.6704416666</v>
      </c>
      <c r="K306" s="53">
        <f t="shared" si="72"/>
        <v>2148.8844499999996</v>
      </c>
      <c r="L306" s="53">
        <f t="shared" si="73"/>
        <v>759.99999999999989</v>
      </c>
      <c r="M306" s="53">
        <f t="shared" si="74"/>
        <v>14486.93</v>
      </c>
      <c r="N306" s="53">
        <f t="shared" si="75"/>
        <v>3.1749999999999998</v>
      </c>
      <c r="O306" s="53">
        <f t="shared" si="76"/>
        <v>23.174999999999997</v>
      </c>
      <c r="P306" s="53">
        <f t="shared" si="77"/>
        <v>41.224999999999994</v>
      </c>
      <c r="Q306" s="53">
        <f t="shared" si="78"/>
        <v>482140.74882359186</v>
      </c>
      <c r="R306" s="53">
        <f t="shared" si="79"/>
        <v>121362.817693576</v>
      </c>
      <c r="S306" s="53">
        <f t="shared" si="80"/>
        <v>9359765.9293649793</v>
      </c>
      <c r="T306" s="53">
        <f t="shared" si="81"/>
        <v>41.224999999999994</v>
      </c>
      <c r="U306" s="53">
        <f t="shared" si="82"/>
        <v>35.736147862783739</v>
      </c>
      <c r="V306" s="53">
        <f t="shared" si="83"/>
        <v>9963269.4958821479</v>
      </c>
      <c r="W306" s="53">
        <f t="shared" si="84"/>
        <v>278800.88066957198</v>
      </c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T306" s="59"/>
      <c r="BV306" s="59"/>
    </row>
    <row r="307" spans="1:74">
      <c r="A307" s="49" t="s">
        <v>66</v>
      </c>
      <c r="B307" s="49" t="s">
        <v>350</v>
      </c>
      <c r="C307" s="49">
        <v>161.1</v>
      </c>
      <c r="D307" s="49">
        <f t="shared" si="68"/>
        <v>45.099999999999994</v>
      </c>
      <c r="E307" s="49">
        <v>16.5</v>
      </c>
      <c r="F307" s="49">
        <v>401.3</v>
      </c>
      <c r="G307" s="49">
        <v>31</v>
      </c>
      <c r="H307" s="49">
        <f t="shared" si="69"/>
        <v>7220.6994362604155</v>
      </c>
      <c r="I307" s="49">
        <f t="shared" si="70"/>
        <v>126134.04512499995</v>
      </c>
      <c r="J307" s="49">
        <f t="shared" si="71"/>
        <v>996260.69166666653</v>
      </c>
      <c r="K307" s="53">
        <f t="shared" si="72"/>
        <v>2148.8844499999996</v>
      </c>
      <c r="L307" s="53">
        <f t="shared" si="73"/>
        <v>744.14999999999986</v>
      </c>
      <c r="M307" s="53">
        <f t="shared" si="74"/>
        <v>12440.300000000001</v>
      </c>
      <c r="N307" s="53">
        <f t="shared" si="75"/>
        <v>3.1749999999999998</v>
      </c>
      <c r="O307" s="53">
        <f t="shared" si="76"/>
        <v>25.724999999999998</v>
      </c>
      <c r="P307" s="53">
        <f t="shared" si="77"/>
        <v>41.224999999999994</v>
      </c>
      <c r="Q307" s="53">
        <f t="shared" si="78"/>
        <v>482140.74882359186</v>
      </c>
      <c r="R307" s="53">
        <f t="shared" si="79"/>
        <v>170067.77568810887</v>
      </c>
      <c r="S307" s="53">
        <f t="shared" si="80"/>
        <v>7682705.8724595383</v>
      </c>
      <c r="T307" s="53">
        <f t="shared" si="81"/>
        <v>41.224999999999994</v>
      </c>
      <c r="U307" s="53">
        <f t="shared" si="82"/>
        <v>35.140258378617048</v>
      </c>
      <c r="V307" s="53">
        <f t="shared" si="83"/>
        <v>8334914.3969712388</v>
      </c>
      <c r="W307" s="53">
        <f t="shared" si="84"/>
        <v>237189.90074481236</v>
      </c>
      <c r="Y307" s="6"/>
      <c r="Z307" s="6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</row>
    <row r="308" spans="1:74">
      <c r="A308" s="49" t="s">
        <v>66</v>
      </c>
      <c r="B308" s="49" t="s">
        <v>351</v>
      </c>
      <c r="C308" s="49">
        <v>147.9</v>
      </c>
      <c r="D308" s="49">
        <f t="shared" si="68"/>
        <v>48.899999999999991</v>
      </c>
      <c r="E308" s="49">
        <v>16.5</v>
      </c>
      <c r="F308" s="49">
        <v>401.3</v>
      </c>
      <c r="G308" s="49">
        <v>27.2</v>
      </c>
      <c r="H308" s="49">
        <f t="shared" si="69"/>
        <v>7220.6994362604155</v>
      </c>
      <c r="I308" s="49">
        <f t="shared" si="70"/>
        <v>160778.98237499991</v>
      </c>
      <c r="J308" s="49">
        <f t="shared" si="71"/>
        <v>672968.32853333314</v>
      </c>
      <c r="K308" s="53">
        <f t="shared" si="72"/>
        <v>2148.8844499999996</v>
      </c>
      <c r="L308" s="53">
        <f t="shared" si="73"/>
        <v>806.84999999999991</v>
      </c>
      <c r="M308" s="53">
        <f t="shared" si="74"/>
        <v>10915.36</v>
      </c>
      <c r="N308" s="53">
        <f t="shared" si="75"/>
        <v>3.1749999999999998</v>
      </c>
      <c r="O308" s="53">
        <f t="shared" si="76"/>
        <v>27.624999999999996</v>
      </c>
      <c r="P308" s="53">
        <f t="shared" si="77"/>
        <v>41.224999999999994</v>
      </c>
      <c r="Q308" s="53">
        <f t="shared" si="78"/>
        <v>482140.74882359186</v>
      </c>
      <c r="R308" s="53">
        <f t="shared" si="79"/>
        <v>234885.54264497157</v>
      </c>
      <c r="S308" s="53">
        <f t="shared" si="80"/>
        <v>6539784.7452290142</v>
      </c>
      <c r="T308" s="53">
        <f t="shared" si="81"/>
        <v>41.224999999999994</v>
      </c>
      <c r="U308" s="53">
        <f t="shared" si="82"/>
        <v>34.539282902709232</v>
      </c>
      <c r="V308" s="53">
        <f t="shared" si="83"/>
        <v>7256811.0366975777</v>
      </c>
      <c r="W308" s="53">
        <f t="shared" si="84"/>
        <v>210103.11815501994</v>
      </c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T308" s="59"/>
      <c r="BV308" s="59"/>
    </row>
    <row r="309" spans="1:74">
      <c r="A309" s="49" t="s">
        <v>66</v>
      </c>
      <c r="B309" s="49" t="s">
        <v>352</v>
      </c>
      <c r="C309" s="49">
        <v>292.7</v>
      </c>
      <c r="D309" s="49">
        <f t="shared" si="68"/>
        <v>12.099999999999994</v>
      </c>
      <c r="E309" s="49">
        <v>36.1</v>
      </c>
      <c r="F309" s="49">
        <v>315</v>
      </c>
      <c r="G309" s="49">
        <v>64</v>
      </c>
      <c r="H309" s="49">
        <f t="shared" si="69"/>
        <v>7220.6994362604155</v>
      </c>
      <c r="I309" s="49">
        <f t="shared" si="70"/>
        <v>5329.4460083333252</v>
      </c>
      <c r="J309" s="49">
        <f t="shared" si="71"/>
        <v>6881280</v>
      </c>
      <c r="K309" s="53">
        <f t="shared" si="72"/>
        <v>2148.8844499999996</v>
      </c>
      <c r="L309" s="53">
        <f t="shared" si="73"/>
        <v>436.80999999999983</v>
      </c>
      <c r="M309" s="53">
        <f t="shared" si="74"/>
        <v>20160</v>
      </c>
      <c r="N309" s="53">
        <f t="shared" si="75"/>
        <v>3.1749999999999998</v>
      </c>
      <c r="O309" s="53">
        <f t="shared" si="76"/>
        <v>9.2249999999999979</v>
      </c>
      <c r="P309" s="53">
        <f t="shared" si="77"/>
        <v>41.224999999999994</v>
      </c>
      <c r="Q309" s="53">
        <f t="shared" si="78"/>
        <v>482140.74882359186</v>
      </c>
      <c r="R309" s="53">
        <f t="shared" si="79"/>
        <v>39281.658816056217</v>
      </c>
      <c r="S309" s="53">
        <f t="shared" si="80"/>
        <v>17716929.851272419</v>
      </c>
      <c r="T309" s="53">
        <f t="shared" si="81"/>
        <v>41.224999999999994</v>
      </c>
      <c r="U309" s="53">
        <f t="shared" si="82"/>
        <v>37.015721029293516</v>
      </c>
      <c r="V309" s="53">
        <f t="shared" si="83"/>
        <v>18238352.258912068</v>
      </c>
      <c r="W309" s="53">
        <f t="shared" si="84"/>
        <v>492719.08669504488</v>
      </c>
      <c r="Y309" s="6"/>
      <c r="Z309" s="6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</row>
    <row r="310" spans="1:74">
      <c r="A310" s="49" t="s">
        <v>66</v>
      </c>
      <c r="B310" s="49" t="s">
        <v>353</v>
      </c>
      <c r="C310" s="49">
        <v>247.1</v>
      </c>
      <c r="D310" s="49">
        <f t="shared" si="68"/>
        <v>21.999999999999993</v>
      </c>
      <c r="E310" s="49">
        <v>31</v>
      </c>
      <c r="F310" s="49">
        <v>309.89999999999998</v>
      </c>
      <c r="G310" s="49">
        <v>54.1</v>
      </c>
      <c r="H310" s="49">
        <f t="shared" si="69"/>
        <v>7220.6994362604155</v>
      </c>
      <c r="I310" s="49">
        <f t="shared" si="70"/>
        <v>27507.333333333303</v>
      </c>
      <c r="J310" s="49">
        <f t="shared" si="71"/>
        <v>4089141.3723249994</v>
      </c>
      <c r="K310" s="53">
        <f t="shared" si="72"/>
        <v>2148.8844499999996</v>
      </c>
      <c r="L310" s="53">
        <f t="shared" si="73"/>
        <v>681.99999999999977</v>
      </c>
      <c r="M310" s="53">
        <f t="shared" si="74"/>
        <v>16765.59</v>
      </c>
      <c r="N310" s="53">
        <f t="shared" si="75"/>
        <v>3.1749999999999998</v>
      </c>
      <c r="O310" s="53">
        <f t="shared" si="76"/>
        <v>14.174999999999997</v>
      </c>
      <c r="P310" s="53">
        <f t="shared" si="77"/>
        <v>41.224999999999994</v>
      </c>
      <c r="Q310" s="53">
        <f t="shared" si="78"/>
        <v>482140.74882359186</v>
      </c>
      <c r="R310" s="53">
        <f t="shared" si="79"/>
        <v>37702.20682368851</v>
      </c>
      <c r="S310" s="53">
        <f t="shared" si="80"/>
        <v>13100354.804368371</v>
      </c>
      <c r="T310" s="53">
        <f t="shared" si="81"/>
        <v>41.224999999999994</v>
      </c>
      <c r="U310" s="53">
        <f t="shared" si="82"/>
        <v>36.111164162936966</v>
      </c>
      <c r="V310" s="53">
        <f t="shared" si="83"/>
        <v>13620197.760015652</v>
      </c>
      <c r="W310" s="53">
        <f t="shared" si="84"/>
        <v>377174.15308351844</v>
      </c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T310" s="59"/>
      <c r="BV310" s="59"/>
    </row>
    <row r="311" spans="1:74">
      <c r="A311" s="49" t="s">
        <v>66</v>
      </c>
      <c r="B311" s="49" t="s">
        <v>354</v>
      </c>
      <c r="C311" s="49">
        <v>242.6</v>
      </c>
      <c r="D311" s="49">
        <f t="shared" si="68"/>
        <v>21.999999999999993</v>
      </c>
      <c r="E311" s="49">
        <v>30</v>
      </c>
      <c r="F311" s="49">
        <v>307.3</v>
      </c>
      <c r="G311" s="49">
        <v>54.1</v>
      </c>
      <c r="H311" s="49">
        <f t="shared" si="69"/>
        <v>7220.6994362604155</v>
      </c>
      <c r="I311" s="49">
        <f t="shared" si="70"/>
        <v>26619.999999999971</v>
      </c>
      <c r="J311" s="49">
        <f t="shared" si="71"/>
        <v>4054834.2811083337</v>
      </c>
      <c r="K311" s="53">
        <f t="shared" si="72"/>
        <v>2148.8844499999996</v>
      </c>
      <c r="L311" s="53">
        <f t="shared" si="73"/>
        <v>659.99999999999977</v>
      </c>
      <c r="M311" s="53">
        <f t="shared" si="74"/>
        <v>16624.93</v>
      </c>
      <c r="N311" s="53">
        <f t="shared" si="75"/>
        <v>3.1749999999999998</v>
      </c>
      <c r="O311" s="53">
        <f t="shared" si="76"/>
        <v>14.174999999999997</v>
      </c>
      <c r="P311" s="53">
        <f t="shared" si="77"/>
        <v>41.224999999999994</v>
      </c>
      <c r="Q311" s="53">
        <f t="shared" si="78"/>
        <v>482140.74882359186</v>
      </c>
      <c r="R311" s="53">
        <f t="shared" si="79"/>
        <v>36486.006603569527</v>
      </c>
      <c r="S311" s="53">
        <f t="shared" si="80"/>
        <v>12990445.406203292</v>
      </c>
      <c r="T311" s="53">
        <f t="shared" si="81"/>
        <v>41.224999999999994</v>
      </c>
      <c r="U311" s="53">
        <f t="shared" si="82"/>
        <v>36.098983510607198</v>
      </c>
      <c r="V311" s="53">
        <f t="shared" si="83"/>
        <v>13509072.161630454</v>
      </c>
      <c r="W311" s="53">
        <f t="shared" si="84"/>
        <v>374223.06247656519</v>
      </c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</row>
    <row r="312" spans="1:74">
      <c r="A312" s="49" t="s">
        <v>66</v>
      </c>
      <c r="B312" s="49" t="s">
        <v>355</v>
      </c>
      <c r="C312" s="49">
        <v>218.3</v>
      </c>
      <c r="D312" s="49">
        <f t="shared" si="68"/>
        <v>27.099999999999994</v>
      </c>
      <c r="E312" s="49">
        <v>26.9</v>
      </c>
      <c r="F312" s="49">
        <v>304.8</v>
      </c>
      <c r="G312" s="49">
        <v>49</v>
      </c>
      <c r="H312" s="49">
        <f t="shared" si="69"/>
        <v>7220.6994362604155</v>
      </c>
      <c r="I312" s="49">
        <f t="shared" si="70"/>
        <v>44614.795491666628</v>
      </c>
      <c r="J312" s="49">
        <f t="shared" si="71"/>
        <v>2988284.5999999996</v>
      </c>
      <c r="K312" s="53">
        <f t="shared" si="72"/>
        <v>2148.8844499999996</v>
      </c>
      <c r="L312" s="53">
        <f t="shared" si="73"/>
        <v>728.98999999999978</v>
      </c>
      <c r="M312" s="53">
        <f t="shared" si="74"/>
        <v>14935.2</v>
      </c>
      <c r="N312" s="53">
        <f t="shared" si="75"/>
        <v>3.1749999999999998</v>
      </c>
      <c r="O312" s="53">
        <f t="shared" si="76"/>
        <v>16.724999999999998</v>
      </c>
      <c r="P312" s="53">
        <f t="shared" si="77"/>
        <v>41.224999999999994</v>
      </c>
      <c r="Q312" s="53">
        <f t="shared" si="78"/>
        <v>482140.74882359186</v>
      </c>
      <c r="R312" s="53">
        <f t="shared" si="79"/>
        <v>45877.931267469758</v>
      </c>
      <c r="S312" s="53">
        <f t="shared" si="80"/>
        <v>11015695.198150985</v>
      </c>
      <c r="T312" s="53">
        <f t="shared" si="81"/>
        <v>41.224999999999994</v>
      </c>
      <c r="U312" s="53">
        <f t="shared" si="82"/>
        <v>35.632180601970703</v>
      </c>
      <c r="V312" s="53">
        <f t="shared" si="83"/>
        <v>11543713.878242046</v>
      </c>
      <c r="W312" s="53">
        <f t="shared" si="84"/>
        <v>323968.7743837827</v>
      </c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V312" s="59"/>
    </row>
    <row r="313" spans="1:74">
      <c r="A313" s="49" t="s">
        <v>66</v>
      </c>
      <c r="B313" s="49" t="s">
        <v>356</v>
      </c>
      <c r="C313" s="49">
        <v>207.6</v>
      </c>
      <c r="D313" s="49">
        <f t="shared" si="68"/>
        <v>30.099999999999994</v>
      </c>
      <c r="E313" s="49">
        <v>26.2</v>
      </c>
      <c r="F313" s="49">
        <v>304.8</v>
      </c>
      <c r="G313" s="49">
        <v>46</v>
      </c>
      <c r="H313" s="49">
        <f t="shared" si="69"/>
        <v>7220.6994362604155</v>
      </c>
      <c r="I313" s="49">
        <f t="shared" si="70"/>
        <v>59541.46718333329</v>
      </c>
      <c r="J313" s="49">
        <f t="shared" si="71"/>
        <v>2472334.4</v>
      </c>
      <c r="K313" s="53">
        <f t="shared" si="72"/>
        <v>2148.8844499999996</v>
      </c>
      <c r="L313" s="53">
        <f t="shared" si="73"/>
        <v>788.61999999999978</v>
      </c>
      <c r="M313" s="53">
        <f t="shared" si="74"/>
        <v>14020.800000000001</v>
      </c>
      <c r="N313" s="53">
        <f t="shared" si="75"/>
        <v>3.1749999999999998</v>
      </c>
      <c r="O313" s="53">
        <f t="shared" si="76"/>
        <v>18.224999999999998</v>
      </c>
      <c r="P313" s="53">
        <f t="shared" si="77"/>
        <v>41.224999999999994</v>
      </c>
      <c r="Q313" s="53">
        <f t="shared" si="78"/>
        <v>482140.74882359186</v>
      </c>
      <c r="R313" s="53">
        <f t="shared" si="79"/>
        <v>59568.071498017096</v>
      </c>
      <c r="S313" s="53">
        <f t="shared" si="80"/>
        <v>10008270.879896844</v>
      </c>
      <c r="T313" s="53">
        <f t="shared" si="81"/>
        <v>41.224999999999994</v>
      </c>
      <c r="U313" s="53">
        <f t="shared" si="82"/>
        <v>35.333885495182862</v>
      </c>
      <c r="V313" s="53">
        <f t="shared" si="83"/>
        <v>10549979.700218452</v>
      </c>
      <c r="W313" s="53">
        <f t="shared" si="84"/>
        <v>298579.6651674991</v>
      </c>
      <c r="Y313" s="6"/>
      <c r="Z313" s="6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</row>
    <row r="314" spans="1:74">
      <c r="A314" s="49" t="s">
        <v>66</v>
      </c>
      <c r="B314" s="49" t="s">
        <v>357</v>
      </c>
      <c r="C314" s="49">
        <v>196</v>
      </c>
      <c r="D314" s="49">
        <f t="shared" si="68"/>
        <v>32.199999999999996</v>
      </c>
      <c r="E314" s="49">
        <v>24.4</v>
      </c>
      <c r="F314" s="49">
        <v>302.3</v>
      </c>
      <c r="G314" s="49">
        <v>43.9</v>
      </c>
      <c r="H314" s="49">
        <f t="shared" si="69"/>
        <v>7220.6994362604155</v>
      </c>
      <c r="I314" s="49">
        <f t="shared" si="70"/>
        <v>67885.370933333295</v>
      </c>
      <c r="J314" s="49">
        <f t="shared" si="71"/>
        <v>2131328.8411416663</v>
      </c>
      <c r="K314" s="53">
        <f t="shared" si="72"/>
        <v>2148.8844499999996</v>
      </c>
      <c r="L314" s="53">
        <f t="shared" si="73"/>
        <v>785.67999999999984</v>
      </c>
      <c r="M314" s="53">
        <f t="shared" si="74"/>
        <v>13270.97</v>
      </c>
      <c r="N314" s="53">
        <f t="shared" si="75"/>
        <v>3.1749999999999998</v>
      </c>
      <c r="O314" s="53">
        <f t="shared" si="76"/>
        <v>19.274999999999999</v>
      </c>
      <c r="P314" s="53">
        <f t="shared" si="77"/>
        <v>41.224999999999994</v>
      </c>
      <c r="Q314" s="53">
        <f t="shared" si="78"/>
        <v>482140.74882359186</v>
      </c>
      <c r="R314" s="53">
        <f t="shared" si="79"/>
        <v>69081.133276416425</v>
      </c>
      <c r="S314" s="53">
        <f t="shared" si="80"/>
        <v>9264244.7194522191</v>
      </c>
      <c r="T314" s="53">
        <f t="shared" si="81"/>
        <v>41.224999999999994</v>
      </c>
      <c r="U314" s="53">
        <f t="shared" si="82"/>
        <v>35.115313853703228</v>
      </c>
      <c r="V314" s="53">
        <f t="shared" si="83"/>
        <v>9815466.6015522275</v>
      </c>
      <c r="W314" s="53">
        <f t="shared" si="84"/>
        <v>279520.97032210056</v>
      </c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V314" s="59"/>
    </row>
    <row r="315" spans="1:74">
      <c r="A315" s="49" t="s">
        <v>66</v>
      </c>
      <c r="B315" s="49" t="s">
        <v>358</v>
      </c>
      <c r="C315" s="49">
        <v>175.2</v>
      </c>
      <c r="D315" s="49">
        <f t="shared" si="68"/>
        <v>35.999999999999993</v>
      </c>
      <c r="E315" s="49">
        <v>21.1</v>
      </c>
      <c r="F315" s="49">
        <v>302.3</v>
      </c>
      <c r="G315" s="49">
        <v>40.1</v>
      </c>
      <c r="H315" s="49">
        <f t="shared" si="69"/>
        <v>7220.6994362604155</v>
      </c>
      <c r="I315" s="49">
        <f t="shared" si="70"/>
        <v>82036.799999999945</v>
      </c>
      <c r="J315" s="49">
        <f t="shared" si="71"/>
        <v>1624388.9218583335</v>
      </c>
      <c r="K315" s="53">
        <f t="shared" si="72"/>
        <v>2148.8844499999996</v>
      </c>
      <c r="L315" s="53">
        <f t="shared" si="73"/>
        <v>759.59999999999991</v>
      </c>
      <c r="M315" s="53">
        <f t="shared" si="74"/>
        <v>12122.230000000001</v>
      </c>
      <c r="N315" s="53">
        <f t="shared" si="75"/>
        <v>3.1749999999999998</v>
      </c>
      <c r="O315" s="53">
        <f t="shared" si="76"/>
        <v>21.174999999999997</v>
      </c>
      <c r="P315" s="53">
        <f t="shared" si="77"/>
        <v>41.224999999999994</v>
      </c>
      <c r="Q315" s="53">
        <f t="shared" si="78"/>
        <v>482140.74882359186</v>
      </c>
      <c r="R315" s="53">
        <f t="shared" si="79"/>
        <v>89495.994562957392</v>
      </c>
      <c r="S315" s="53">
        <f t="shared" si="80"/>
        <v>8139877.0020463336</v>
      </c>
      <c r="T315" s="53">
        <f t="shared" si="81"/>
        <v>41.224999999999994</v>
      </c>
      <c r="U315" s="53">
        <f t="shared" si="82"/>
        <v>34.771878051262554</v>
      </c>
      <c r="V315" s="53">
        <f t="shared" si="83"/>
        <v>8711513.7454328835</v>
      </c>
      <c r="W315" s="53">
        <f t="shared" si="84"/>
        <v>250533.31121747021</v>
      </c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</row>
    <row r="316" spans="1:74">
      <c r="A316" s="49" t="s">
        <v>66</v>
      </c>
      <c r="B316" s="49" t="s">
        <v>359</v>
      </c>
      <c r="C316" s="49">
        <v>157.5</v>
      </c>
      <c r="D316" s="49">
        <f t="shared" si="68"/>
        <v>39.999999999999993</v>
      </c>
      <c r="E316" s="49">
        <v>19</v>
      </c>
      <c r="F316" s="49">
        <v>299.7</v>
      </c>
      <c r="G316" s="49">
        <v>36.1</v>
      </c>
      <c r="H316" s="49">
        <f t="shared" si="69"/>
        <v>7220.6994362604155</v>
      </c>
      <c r="I316" s="49">
        <f t="shared" si="70"/>
        <v>101333.33333333328</v>
      </c>
      <c r="J316" s="49">
        <f t="shared" si="71"/>
        <v>1174970.8779749998</v>
      </c>
      <c r="K316" s="53">
        <f t="shared" si="72"/>
        <v>2148.8844499999996</v>
      </c>
      <c r="L316" s="53">
        <f t="shared" si="73"/>
        <v>759.99999999999989</v>
      </c>
      <c r="M316" s="53">
        <f t="shared" si="74"/>
        <v>10819.17</v>
      </c>
      <c r="N316" s="53">
        <f t="shared" si="75"/>
        <v>3.1749999999999998</v>
      </c>
      <c r="O316" s="53">
        <f t="shared" si="76"/>
        <v>23.174999999999997</v>
      </c>
      <c r="P316" s="53">
        <f t="shared" si="77"/>
        <v>41.224999999999994</v>
      </c>
      <c r="Q316" s="53">
        <f t="shared" si="78"/>
        <v>482140.74882359186</v>
      </c>
      <c r="R316" s="53">
        <f t="shared" si="79"/>
        <v>121362.817693576</v>
      </c>
      <c r="S316" s="53">
        <f t="shared" si="80"/>
        <v>6990086.8403455867</v>
      </c>
      <c r="T316" s="53">
        <f t="shared" si="81"/>
        <v>41.224999999999994</v>
      </c>
      <c r="U316" s="53">
        <f t="shared" si="82"/>
        <v>34.269676966407275</v>
      </c>
      <c r="V316" s="53">
        <f t="shared" si="83"/>
        <v>7593590.4068627544</v>
      </c>
      <c r="W316" s="53">
        <f t="shared" si="84"/>
        <v>221583.36696042813</v>
      </c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V316" s="59"/>
    </row>
    <row r="317" spans="1:74">
      <c r="A317" s="49" t="s">
        <v>66</v>
      </c>
      <c r="B317" s="49" t="s">
        <v>360</v>
      </c>
      <c r="C317" s="49">
        <v>135.19999999999999</v>
      </c>
      <c r="D317" s="49">
        <f t="shared" si="68"/>
        <v>45.599999999999994</v>
      </c>
      <c r="E317" s="49">
        <v>16.5</v>
      </c>
      <c r="F317" s="49">
        <v>299.7</v>
      </c>
      <c r="G317" s="49">
        <v>30.5</v>
      </c>
      <c r="H317" s="49">
        <f t="shared" si="69"/>
        <v>7220.6994362604155</v>
      </c>
      <c r="I317" s="49">
        <f t="shared" si="70"/>
        <v>130375.87199999997</v>
      </c>
      <c r="J317" s="49">
        <f t="shared" si="71"/>
        <v>708606.30937499995</v>
      </c>
      <c r="K317" s="53">
        <f t="shared" si="72"/>
        <v>2148.8844499999996</v>
      </c>
      <c r="L317" s="53">
        <f t="shared" si="73"/>
        <v>752.39999999999986</v>
      </c>
      <c r="M317" s="53">
        <f t="shared" si="74"/>
        <v>9140.85</v>
      </c>
      <c r="N317" s="53">
        <f t="shared" si="75"/>
        <v>3.1749999999999998</v>
      </c>
      <c r="O317" s="53">
        <f t="shared" si="76"/>
        <v>25.974999999999998</v>
      </c>
      <c r="P317" s="53">
        <f t="shared" si="77"/>
        <v>41.224999999999994</v>
      </c>
      <c r="Q317" s="53">
        <f t="shared" si="78"/>
        <v>482140.74882359186</v>
      </c>
      <c r="R317" s="53">
        <f t="shared" si="79"/>
        <v>177734.29502419569</v>
      </c>
      <c r="S317" s="53">
        <f t="shared" si="80"/>
        <v>5621654.4216271583</v>
      </c>
      <c r="T317" s="53">
        <f t="shared" si="81"/>
        <v>41.224999999999994</v>
      </c>
      <c r="U317" s="53">
        <f t="shared" si="82"/>
        <v>33.482256908263466</v>
      </c>
      <c r="V317" s="53">
        <f t="shared" si="83"/>
        <v>6281529.4654749455</v>
      </c>
      <c r="W317" s="53">
        <f t="shared" si="84"/>
        <v>187607.70764902217</v>
      </c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</row>
    <row r="318" spans="1:74">
      <c r="A318" s="49" t="s">
        <v>66</v>
      </c>
      <c r="B318" s="49" t="s">
        <v>361</v>
      </c>
      <c r="C318" s="49">
        <v>124.1</v>
      </c>
      <c r="D318" s="49">
        <f t="shared" si="68"/>
        <v>49.899999999999991</v>
      </c>
      <c r="E318" s="49">
        <v>16.5</v>
      </c>
      <c r="F318" s="49">
        <v>299.7</v>
      </c>
      <c r="G318" s="49">
        <v>26.2</v>
      </c>
      <c r="H318" s="49">
        <f t="shared" si="69"/>
        <v>7220.6994362604155</v>
      </c>
      <c r="I318" s="49">
        <f t="shared" si="70"/>
        <v>170845.81112499992</v>
      </c>
      <c r="J318" s="49">
        <f t="shared" si="71"/>
        <v>449168.58179999993</v>
      </c>
      <c r="K318" s="53">
        <f t="shared" si="72"/>
        <v>2148.8844499999996</v>
      </c>
      <c r="L318" s="53">
        <f t="shared" si="73"/>
        <v>823.34999999999991</v>
      </c>
      <c r="M318" s="53">
        <f t="shared" si="74"/>
        <v>7852.1399999999994</v>
      </c>
      <c r="N318" s="53">
        <f t="shared" si="75"/>
        <v>3.1749999999999998</v>
      </c>
      <c r="O318" s="53">
        <f t="shared" si="76"/>
        <v>28.124999999999996</v>
      </c>
      <c r="P318" s="53">
        <f t="shared" si="77"/>
        <v>41.224999999999994</v>
      </c>
      <c r="Q318" s="53">
        <f t="shared" si="78"/>
        <v>482140.74882359186</v>
      </c>
      <c r="R318" s="53">
        <f t="shared" si="79"/>
        <v>254564.39653413766</v>
      </c>
      <c r="S318" s="53">
        <f t="shared" si="80"/>
        <v>4669557.4519969355</v>
      </c>
      <c r="T318" s="53">
        <f t="shared" si="81"/>
        <v>41.224999999999994</v>
      </c>
      <c r="U318" s="53">
        <f t="shared" si="82"/>
        <v>32.674765642346188</v>
      </c>
      <c r="V318" s="53">
        <f t="shared" si="83"/>
        <v>5406262.5973546654</v>
      </c>
      <c r="W318" s="53">
        <f t="shared" si="84"/>
        <v>165456.81326473539</v>
      </c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V318" s="59"/>
    </row>
    <row r="319" spans="1:74">
      <c r="A319" s="49" t="s">
        <v>66</v>
      </c>
      <c r="B319" s="49" t="s">
        <v>362</v>
      </c>
      <c r="C319" s="49">
        <v>110.9</v>
      </c>
      <c r="D319" s="49">
        <f t="shared" si="68"/>
        <v>54.999999999999993</v>
      </c>
      <c r="E319" s="49">
        <v>16</v>
      </c>
      <c r="F319" s="49">
        <v>299.7</v>
      </c>
      <c r="G319" s="49">
        <v>21.1</v>
      </c>
      <c r="H319" s="49">
        <f t="shared" si="69"/>
        <v>7220.6994362604155</v>
      </c>
      <c r="I319" s="49">
        <f t="shared" si="70"/>
        <v>221833.33333333326</v>
      </c>
      <c r="J319" s="49">
        <f t="shared" si="71"/>
        <v>234613.426725</v>
      </c>
      <c r="K319" s="53">
        <f t="shared" si="72"/>
        <v>2148.8844499999996</v>
      </c>
      <c r="L319" s="53">
        <f t="shared" si="73"/>
        <v>879.99999999999989</v>
      </c>
      <c r="M319" s="53">
        <f t="shared" si="74"/>
        <v>6323.67</v>
      </c>
      <c r="N319" s="53">
        <f t="shared" si="75"/>
        <v>3.1749999999999998</v>
      </c>
      <c r="O319" s="53">
        <f t="shared" si="76"/>
        <v>30.674999999999997</v>
      </c>
      <c r="P319" s="53">
        <f t="shared" si="77"/>
        <v>41.224999999999994</v>
      </c>
      <c r="Q319" s="53">
        <f t="shared" si="78"/>
        <v>482140.74882359186</v>
      </c>
      <c r="R319" s="53">
        <f t="shared" si="79"/>
        <v>362289.83373151976</v>
      </c>
      <c r="S319" s="53">
        <f t="shared" si="80"/>
        <v>3633476.2191355093</v>
      </c>
      <c r="T319" s="53">
        <f t="shared" si="81"/>
        <v>41.224999999999994</v>
      </c>
      <c r="U319" s="53">
        <f t="shared" si="82"/>
        <v>31.489793024273702</v>
      </c>
      <c r="V319" s="53">
        <f t="shared" si="83"/>
        <v>4477906.8016906213</v>
      </c>
      <c r="W319" s="53">
        <f t="shared" si="84"/>
        <v>142201.84928617525</v>
      </c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</row>
    <row r="320" spans="1:74">
      <c r="A320" s="49" t="s">
        <v>66</v>
      </c>
      <c r="B320" s="49" t="s">
        <v>363</v>
      </c>
      <c r="C320" s="49">
        <v>688.8</v>
      </c>
      <c r="D320" s="49">
        <f t="shared" si="68"/>
        <v>-39</v>
      </c>
      <c r="E320" s="49">
        <v>76.7</v>
      </c>
      <c r="F320" s="49">
        <v>472.4</v>
      </c>
      <c r="G320" s="49">
        <v>115.1</v>
      </c>
      <c r="H320" s="49">
        <f t="shared" si="69"/>
        <v>7220.6994362604155</v>
      </c>
      <c r="I320" s="49">
        <f t="shared" si="70"/>
        <v>-379147.27500000002</v>
      </c>
      <c r="J320" s="49">
        <f t="shared" si="71"/>
        <v>60028102.271033309</v>
      </c>
      <c r="K320" s="53">
        <f t="shared" si="72"/>
        <v>2148.8844499999996</v>
      </c>
      <c r="L320" s="53">
        <f t="shared" si="73"/>
        <v>-2991.3</v>
      </c>
      <c r="M320" s="53">
        <f t="shared" si="74"/>
        <v>54373.24</v>
      </c>
      <c r="N320" s="53">
        <f t="shared" si="75"/>
        <v>3.1749999999999998</v>
      </c>
      <c r="O320" s="53">
        <f t="shared" si="76"/>
        <v>-16.324999999999999</v>
      </c>
      <c r="P320" s="53">
        <f t="shared" si="77"/>
        <v>41.224999999999994</v>
      </c>
      <c r="Q320" s="53">
        <f t="shared" si="78"/>
        <v>482140.74882359186</v>
      </c>
      <c r="R320" s="53">
        <f t="shared" si="79"/>
        <v>-3912005.7589268177</v>
      </c>
      <c r="S320" s="53">
        <f t="shared" si="80"/>
        <v>89252774.390041232</v>
      </c>
      <c r="T320" s="53">
        <f t="shared" si="81"/>
        <v>41.224999999999994</v>
      </c>
      <c r="U320" s="53">
        <f t="shared" si="82"/>
        <v>42.913452636516411</v>
      </c>
      <c r="V320" s="53">
        <f t="shared" si="83"/>
        <v>85822909.379938006</v>
      </c>
      <c r="W320" s="53">
        <f t="shared" si="84"/>
        <v>1999906.8848379864</v>
      </c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V320" s="59"/>
    </row>
    <row r="321" spans="1:74">
      <c r="A321" s="49" t="s">
        <v>66</v>
      </c>
      <c r="B321" s="49" t="s">
        <v>364</v>
      </c>
      <c r="C321" s="49">
        <v>638.1</v>
      </c>
      <c r="D321" s="49">
        <f t="shared" si="68"/>
        <v>-39</v>
      </c>
      <c r="E321" s="49">
        <v>64</v>
      </c>
      <c r="F321" s="49">
        <v>462.3</v>
      </c>
      <c r="G321" s="49">
        <v>115.1</v>
      </c>
      <c r="H321" s="49">
        <f t="shared" si="69"/>
        <v>7220.6994362604155</v>
      </c>
      <c r="I321" s="49">
        <f t="shared" si="70"/>
        <v>-316368</v>
      </c>
      <c r="J321" s="49">
        <f t="shared" si="71"/>
        <v>58744690.262274988</v>
      </c>
      <c r="K321" s="53">
        <f t="shared" si="72"/>
        <v>2148.8844499999996</v>
      </c>
      <c r="L321" s="53">
        <f t="shared" si="73"/>
        <v>-2496</v>
      </c>
      <c r="M321" s="53">
        <f t="shared" si="74"/>
        <v>53210.729999999996</v>
      </c>
      <c r="N321" s="53">
        <f t="shared" si="75"/>
        <v>3.1749999999999998</v>
      </c>
      <c r="O321" s="53">
        <f t="shared" si="76"/>
        <v>-16.324999999999999</v>
      </c>
      <c r="P321" s="53">
        <f t="shared" si="77"/>
        <v>41.224999999999994</v>
      </c>
      <c r="Q321" s="53">
        <f t="shared" si="78"/>
        <v>482140.74882359186</v>
      </c>
      <c r="R321" s="53">
        <f t="shared" si="79"/>
        <v>-3264255.1313079055</v>
      </c>
      <c r="S321" s="53">
        <f t="shared" si="80"/>
        <v>87344533.44732444</v>
      </c>
      <c r="T321" s="53">
        <f t="shared" si="81"/>
        <v>41.224999999999994</v>
      </c>
      <c r="U321" s="53">
        <f t="shared" si="82"/>
        <v>42.395554592630582</v>
      </c>
      <c r="V321" s="53">
        <f t="shared" si="83"/>
        <v>84562419.064840123</v>
      </c>
      <c r="W321" s="53">
        <f t="shared" si="84"/>
        <v>1994605.7995320861</v>
      </c>
      <c r="Y321" s="6"/>
      <c r="Z321" s="6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</row>
    <row r="322" spans="1:74">
      <c r="A322" s="49" t="s">
        <v>66</v>
      </c>
      <c r="B322" s="49" t="s">
        <v>365</v>
      </c>
      <c r="C322" s="49">
        <v>597.6</v>
      </c>
      <c r="D322" s="49">
        <f t="shared" si="68"/>
        <v>-32.900000000000006</v>
      </c>
      <c r="E322" s="49">
        <v>60.5</v>
      </c>
      <c r="F322" s="49">
        <v>457.2</v>
      </c>
      <c r="G322" s="49">
        <v>109</v>
      </c>
      <c r="H322" s="49">
        <f t="shared" si="69"/>
        <v>7220.6994362604155</v>
      </c>
      <c r="I322" s="49">
        <f t="shared" si="70"/>
        <v>-179540.24870833341</v>
      </c>
      <c r="J322" s="49">
        <f t="shared" si="71"/>
        <v>49340604.899999991</v>
      </c>
      <c r="K322" s="53">
        <f t="shared" si="72"/>
        <v>2148.8844499999996</v>
      </c>
      <c r="L322" s="53">
        <f t="shared" si="73"/>
        <v>-1990.4500000000003</v>
      </c>
      <c r="M322" s="53">
        <f t="shared" si="74"/>
        <v>49834.799999999996</v>
      </c>
      <c r="N322" s="53">
        <f t="shared" si="75"/>
        <v>3.1749999999999998</v>
      </c>
      <c r="O322" s="53">
        <f t="shared" si="76"/>
        <v>-13.275000000000002</v>
      </c>
      <c r="P322" s="53">
        <f t="shared" si="77"/>
        <v>41.224999999999994</v>
      </c>
      <c r="Q322" s="53">
        <f t="shared" si="78"/>
        <v>482140.74882359186</v>
      </c>
      <c r="R322" s="53">
        <f t="shared" si="79"/>
        <v>-2131599.2868299237</v>
      </c>
      <c r="S322" s="53">
        <f t="shared" si="80"/>
        <v>76125944.344850719</v>
      </c>
      <c r="T322" s="53">
        <f t="shared" si="81"/>
        <v>41.224999999999994</v>
      </c>
      <c r="U322" s="53">
        <f t="shared" si="82"/>
        <v>41.759361738571201</v>
      </c>
      <c r="V322" s="53">
        <f t="shared" si="83"/>
        <v>74476485.806844383</v>
      </c>
      <c r="W322" s="53">
        <f t="shared" si="84"/>
        <v>1783468.0106725357</v>
      </c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V322" s="59"/>
    </row>
    <row r="323" spans="1:74">
      <c r="A323" s="49" t="s">
        <v>66</v>
      </c>
      <c r="B323" s="49" t="s">
        <v>366</v>
      </c>
      <c r="C323" s="49">
        <v>541.9</v>
      </c>
      <c r="D323" s="49">
        <f t="shared" ref="D323:D386" si="85">76.1-G323</f>
        <v>-23</v>
      </c>
      <c r="E323" s="49">
        <v>55.1</v>
      </c>
      <c r="F323" s="49">
        <v>452.1</v>
      </c>
      <c r="G323" s="49">
        <v>99.1</v>
      </c>
      <c r="H323" s="49">
        <f t="shared" ref="H323:H386" si="86">(1/12)*$Y$4*($Z$4)^3</f>
        <v>7220.6994362604155</v>
      </c>
      <c r="I323" s="49">
        <f t="shared" ref="I323:I386" si="87">(1/12)*E323*(D323)^3</f>
        <v>-55866.808333333334</v>
      </c>
      <c r="J323" s="49">
        <f t="shared" ref="J323:J386" si="88">(1/12)*F323*(G323)^3</f>
        <v>36666902.559924997</v>
      </c>
      <c r="K323" s="53">
        <f t="shared" ref="K323:K386" si="89">$Y$4*$Z$4</f>
        <v>2148.8844499999996</v>
      </c>
      <c r="L323" s="53">
        <f t="shared" ref="L323:L386" si="90">E323*D323</f>
        <v>-1267.3</v>
      </c>
      <c r="M323" s="53">
        <f t="shared" ref="M323:M386" si="91">F323*G323</f>
        <v>44803.11</v>
      </c>
      <c r="N323" s="53">
        <f t="shared" ref="N323:N386" si="92">$Z$4/2</f>
        <v>3.1749999999999998</v>
      </c>
      <c r="O323" s="53">
        <f t="shared" ref="O323:O386" si="93">($Z$4+D323)/2</f>
        <v>-8.3249999999999993</v>
      </c>
      <c r="P323" s="53">
        <f t="shared" ref="P323:P386" si="94">($Z$4+D323+G323)/2</f>
        <v>41.224999999999994</v>
      </c>
      <c r="Q323" s="53">
        <f t="shared" ref="Q323:Q386" si="95">H323+K323*(N323-$U$2)^2</f>
        <v>482140.74882359186</v>
      </c>
      <c r="R323" s="53">
        <f t="shared" ref="R323:R386" si="96">I323+L323*(O323-$U$2)^2</f>
        <v>-936872.56675575755</v>
      </c>
      <c r="S323" s="53">
        <f t="shared" ref="S323:S386" si="97">J323+M323*(P323-$U$2)^2</f>
        <v>60747796.022625491</v>
      </c>
      <c r="T323" s="53">
        <f t="shared" ref="T323:T386" si="98">SUM($Z$4+D323+G323)/2</f>
        <v>41.224999999999994</v>
      </c>
      <c r="U323" s="53">
        <f t="shared" ref="U323:U386" si="99">(K323*N323+L323*O323+M323*P323)/(K323+L323+M323)</f>
        <v>40.809755057445713</v>
      </c>
      <c r="V323" s="53">
        <f t="shared" ref="V323:V386" si="100">SUM(Q323+R323+S323)</f>
        <v>60293064.204693325</v>
      </c>
      <c r="W323" s="53">
        <f t="shared" ref="W323:W386" si="101">V323/U323</f>
        <v>1477417.9389173496</v>
      </c>
      <c r="Y323" s="6"/>
      <c r="Z323" s="6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</row>
    <row r="324" spans="1:74">
      <c r="A324" s="49" t="s">
        <v>66</v>
      </c>
      <c r="B324" s="49" t="s">
        <v>367</v>
      </c>
      <c r="C324" s="49">
        <v>487.2</v>
      </c>
      <c r="D324" s="49">
        <f t="shared" si="85"/>
        <v>-13.800000000000011</v>
      </c>
      <c r="E324" s="49">
        <v>50</v>
      </c>
      <c r="F324" s="49">
        <v>447</v>
      </c>
      <c r="G324" s="49">
        <v>89.9</v>
      </c>
      <c r="H324" s="49">
        <f t="shared" si="86"/>
        <v>7220.6994362604155</v>
      </c>
      <c r="I324" s="49">
        <f t="shared" si="87"/>
        <v>-10950.300000000025</v>
      </c>
      <c r="J324" s="49">
        <f t="shared" si="88"/>
        <v>27064833.037750006</v>
      </c>
      <c r="K324" s="53">
        <f t="shared" si="89"/>
        <v>2148.8844499999996</v>
      </c>
      <c r="L324" s="53">
        <f t="shared" si="90"/>
        <v>-690.00000000000057</v>
      </c>
      <c r="M324" s="53">
        <f t="shared" si="91"/>
        <v>40185.300000000003</v>
      </c>
      <c r="N324" s="53">
        <f t="shared" si="92"/>
        <v>3.1749999999999998</v>
      </c>
      <c r="O324" s="53">
        <f t="shared" si="93"/>
        <v>-3.7250000000000059</v>
      </c>
      <c r="P324" s="53">
        <f t="shared" si="94"/>
        <v>41.224999999999994</v>
      </c>
      <c r="Q324" s="53">
        <f t="shared" si="95"/>
        <v>482140.74882359186</v>
      </c>
      <c r="R324" s="53">
        <f t="shared" si="96"/>
        <v>-337853.70417160972</v>
      </c>
      <c r="S324" s="53">
        <f t="shared" si="97"/>
        <v>48663733.829830244</v>
      </c>
      <c r="T324" s="53">
        <f t="shared" si="98"/>
        <v>41.224999999999994</v>
      </c>
      <c r="U324" s="53">
        <f t="shared" si="99"/>
        <v>40.006353171090858</v>
      </c>
      <c r="V324" s="53">
        <f t="shared" si="100"/>
        <v>48808020.874482229</v>
      </c>
      <c r="W324" s="53">
        <f t="shared" si="101"/>
        <v>1220006.7490718344</v>
      </c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V324" s="59"/>
    </row>
    <row r="325" spans="1:74">
      <c r="A325" s="49" t="s">
        <v>66</v>
      </c>
      <c r="B325" s="49" t="s">
        <v>368</v>
      </c>
      <c r="C325" s="49">
        <v>394</v>
      </c>
      <c r="D325" s="49">
        <f t="shared" si="85"/>
        <v>2.1999999999999886</v>
      </c>
      <c r="E325" s="49">
        <v>40.9</v>
      </c>
      <c r="F325" s="49">
        <v>436.9</v>
      </c>
      <c r="G325" s="49">
        <v>73.900000000000006</v>
      </c>
      <c r="H325" s="49">
        <f t="shared" si="86"/>
        <v>7220.6994362604155</v>
      </c>
      <c r="I325" s="49">
        <f t="shared" si="87"/>
        <v>36.291933333332771</v>
      </c>
      <c r="J325" s="49">
        <f t="shared" si="88"/>
        <v>14693799.646758337</v>
      </c>
      <c r="K325" s="53">
        <f t="shared" si="89"/>
        <v>2148.8844499999996</v>
      </c>
      <c r="L325" s="53">
        <f t="shared" si="90"/>
        <v>89.979999999999535</v>
      </c>
      <c r="M325" s="53">
        <f t="shared" si="91"/>
        <v>32286.91</v>
      </c>
      <c r="N325" s="53">
        <f t="shared" si="92"/>
        <v>3.1749999999999998</v>
      </c>
      <c r="O325" s="53">
        <f t="shared" si="93"/>
        <v>4.2749999999999941</v>
      </c>
      <c r="P325" s="53">
        <f t="shared" si="94"/>
        <v>41.224999999999994</v>
      </c>
      <c r="Q325" s="53">
        <f t="shared" si="95"/>
        <v>482140.74882359186</v>
      </c>
      <c r="R325" s="53">
        <f t="shared" si="96"/>
        <v>17088.563341029818</v>
      </c>
      <c r="S325" s="53">
        <f t="shared" si="97"/>
        <v>32047452.996934231</v>
      </c>
      <c r="T325" s="53">
        <f t="shared" si="98"/>
        <v>41.224999999999994</v>
      </c>
      <c r="U325" s="53">
        <f t="shared" si="99"/>
        <v>38.760469785167984</v>
      </c>
      <c r="V325" s="53">
        <f t="shared" si="100"/>
        <v>32546682.309098855</v>
      </c>
      <c r="W325" s="53">
        <f t="shared" si="101"/>
        <v>839687.50867805816</v>
      </c>
      <c r="Y325" s="6"/>
      <c r="Z325" s="6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</row>
    <row r="326" spans="1:74">
      <c r="A326" s="49" t="s">
        <v>66</v>
      </c>
      <c r="B326" s="49" t="s">
        <v>369</v>
      </c>
      <c r="C326" s="49">
        <v>363.1</v>
      </c>
      <c r="D326" s="49">
        <f t="shared" si="85"/>
        <v>8</v>
      </c>
      <c r="E326" s="49">
        <v>38.1</v>
      </c>
      <c r="F326" s="49">
        <v>434.3</v>
      </c>
      <c r="G326" s="49">
        <v>68.099999999999994</v>
      </c>
      <c r="H326" s="49">
        <f t="shared" si="86"/>
        <v>7220.6994362604155</v>
      </c>
      <c r="I326" s="49">
        <f t="shared" si="87"/>
        <v>1625.6</v>
      </c>
      <c r="J326" s="49">
        <f t="shared" si="88"/>
        <v>11430097.080524998</v>
      </c>
      <c r="K326" s="53">
        <f t="shared" si="89"/>
        <v>2148.8844499999996</v>
      </c>
      <c r="L326" s="53">
        <f t="shared" si="90"/>
        <v>304.8</v>
      </c>
      <c r="M326" s="53">
        <f t="shared" si="91"/>
        <v>29575.829999999998</v>
      </c>
      <c r="N326" s="53">
        <f t="shared" si="92"/>
        <v>3.1749999999999998</v>
      </c>
      <c r="O326" s="53">
        <f t="shared" si="93"/>
        <v>7.1749999999999998</v>
      </c>
      <c r="P326" s="53">
        <f t="shared" si="94"/>
        <v>41.224999999999994</v>
      </c>
      <c r="Q326" s="53">
        <f t="shared" si="95"/>
        <v>482140.74882359186</v>
      </c>
      <c r="R326" s="53">
        <f t="shared" si="96"/>
        <v>37615.497535617054</v>
      </c>
      <c r="S326" s="53">
        <f t="shared" si="97"/>
        <v>27326592.018062614</v>
      </c>
      <c r="T326" s="53">
        <f t="shared" si="98"/>
        <v>41.224999999999994</v>
      </c>
      <c r="U326" s="53">
        <f t="shared" si="99"/>
        <v>38.348169211124265</v>
      </c>
      <c r="V326" s="53">
        <f t="shared" si="100"/>
        <v>27846348.264421824</v>
      </c>
      <c r="W326" s="53">
        <f t="shared" si="101"/>
        <v>726145.441549371</v>
      </c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V326" s="59"/>
    </row>
    <row r="327" spans="1:74">
      <c r="A327" s="49" t="s">
        <v>66</v>
      </c>
      <c r="B327" s="49" t="s">
        <v>370</v>
      </c>
      <c r="C327" s="49">
        <v>328.7</v>
      </c>
      <c r="D327" s="49">
        <f t="shared" si="85"/>
        <v>14.099999999999994</v>
      </c>
      <c r="E327" s="49">
        <v>34.5</v>
      </c>
      <c r="F327" s="49">
        <v>431.8</v>
      </c>
      <c r="G327" s="49">
        <v>62</v>
      </c>
      <c r="H327" s="49">
        <f t="shared" si="86"/>
        <v>7220.6994362604155</v>
      </c>
      <c r="I327" s="49">
        <f t="shared" si="87"/>
        <v>8059.2603749999898</v>
      </c>
      <c r="J327" s="49">
        <f t="shared" si="88"/>
        <v>8575835.8666666672</v>
      </c>
      <c r="K327" s="53">
        <f t="shared" si="89"/>
        <v>2148.8844499999996</v>
      </c>
      <c r="L327" s="53">
        <f t="shared" si="90"/>
        <v>486.44999999999982</v>
      </c>
      <c r="M327" s="53">
        <f t="shared" si="91"/>
        <v>26771.600000000002</v>
      </c>
      <c r="N327" s="53">
        <f t="shared" si="92"/>
        <v>3.1749999999999998</v>
      </c>
      <c r="O327" s="53">
        <f t="shared" si="93"/>
        <v>10.224999999999998</v>
      </c>
      <c r="P327" s="53">
        <f t="shared" si="94"/>
        <v>41.224999999999994</v>
      </c>
      <c r="Q327" s="53">
        <f t="shared" si="95"/>
        <v>482140.74882359186</v>
      </c>
      <c r="R327" s="53">
        <f t="shared" si="96"/>
        <v>37778.917658060011</v>
      </c>
      <c r="S327" s="53">
        <f t="shared" si="97"/>
        <v>22965105.884440713</v>
      </c>
      <c r="T327" s="53">
        <f t="shared" si="98"/>
        <v>41.224999999999994</v>
      </c>
      <c r="U327" s="53">
        <f t="shared" si="99"/>
        <v>37.931729037426066</v>
      </c>
      <c r="V327" s="53">
        <f t="shared" si="100"/>
        <v>23485025.550922364</v>
      </c>
      <c r="W327" s="53">
        <f t="shared" si="101"/>
        <v>619139.33656307659</v>
      </c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</row>
    <row r="328" spans="1:74">
      <c r="A328" s="49" t="s">
        <v>66</v>
      </c>
      <c r="B328" s="49" t="s">
        <v>371</v>
      </c>
      <c r="C328" s="49">
        <v>294.2</v>
      </c>
      <c r="D328" s="49">
        <f t="shared" si="85"/>
        <v>20.199999999999996</v>
      </c>
      <c r="E328" s="49">
        <v>31</v>
      </c>
      <c r="F328" s="49">
        <v>426.7</v>
      </c>
      <c r="G328" s="49">
        <v>55.9</v>
      </c>
      <c r="H328" s="49">
        <f t="shared" si="86"/>
        <v>7220.6994362604155</v>
      </c>
      <c r="I328" s="49">
        <f t="shared" si="87"/>
        <v>21292.887333333321</v>
      </c>
      <c r="J328" s="49">
        <f t="shared" si="88"/>
        <v>6211218.6891083326</v>
      </c>
      <c r="K328" s="53">
        <f t="shared" si="89"/>
        <v>2148.8844499999996</v>
      </c>
      <c r="L328" s="53">
        <f t="shared" si="90"/>
        <v>626.19999999999982</v>
      </c>
      <c r="M328" s="53">
        <f t="shared" si="91"/>
        <v>23852.53</v>
      </c>
      <c r="N328" s="53">
        <f t="shared" si="92"/>
        <v>3.1749999999999998</v>
      </c>
      <c r="O328" s="53">
        <f t="shared" si="93"/>
        <v>13.274999999999999</v>
      </c>
      <c r="P328" s="53">
        <f t="shared" si="94"/>
        <v>41.224999999999994</v>
      </c>
      <c r="Q328" s="53">
        <f t="shared" si="95"/>
        <v>482140.74882359186</v>
      </c>
      <c r="R328" s="53">
        <f t="shared" si="96"/>
        <v>35518.827465646813</v>
      </c>
      <c r="S328" s="53">
        <f t="shared" si="97"/>
        <v>19031539.281716019</v>
      </c>
      <c r="T328" s="53">
        <f t="shared" si="98"/>
        <v>41.224999999999994</v>
      </c>
      <c r="U328" s="53">
        <f t="shared" si="99"/>
        <v>37.497015147699422</v>
      </c>
      <c r="V328" s="53">
        <f t="shared" si="100"/>
        <v>19549198.858005259</v>
      </c>
      <c r="W328" s="53">
        <f t="shared" si="101"/>
        <v>521353.46722936886</v>
      </c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T328" s="59"/>
      <c r="BV328" s="59"/>
    </row>
    <row r="329" spans="1:74">
      <c r="A329" s="49" t="s">
        <v>66</v>
      </c>
      <c r="B329" s="49" t="s">
        <v>372</v>
      </c>
      <c r="C329" s="49">
        <v>268.39999999999998</v>
      </c>
      <c r="D329" s="49">
        <f t="shared" si="85"/>
        <v>24.999999999999993</v>
      </c>
      <c r="E329" s="49">
        <v>28.4</v>
      </c>
      <c r="F329" s="49">
        <v>424.2</v>
      </c>
      <c r="G329" s="49">
        <v>51.1</v>
      </c>
      <c r="H329" s="49">
        <f t="shared" si="86"/>
        <v>7220.6994362604155</v>
      </c>
      <c r="I329" s="49">
        <f t="shared" si="87"/>
        <v>36979.166666666628</v>
      </c>
      <c r="J329" s="49">
        <f t="shared" si="88"/>
        <v>4716850.5758499997</v>
      </c>
      <c r="K329" s="53">
        <f t="shared" si="89"/>
        <v>2148.8844499999996</v>
      </c>
      <c r="L329" s="53">
        <f t="shared" si="90"/>
        <v>709.99999999999977</v>
      </c>
      <c r="M329" s="53">
        <f t="shared" si="91"/>
        <v>21676.62</v>
      </c>
      <c r="N329" s="53">
        <f t="shared" si="92"/>
        <v>3.1749999999999998</v>
      </c>
      <c r="O329" s="53">
        <f t="shared" si="93"/>
        <v>15.674999999999997</v>
      </c>
      <c r="P329" s="53">
        <f t="shared" si="94"/>
        <v>41.224999999999994</v>
      </c>
      <c r="Q329" s="53">
        <f t="shared" si="95"/>
        <v>482140.74882359186</v>
      </c>
      <c r="R329" s="53">
        <f t="shared" si="96"/>
        <v>40954.818642889513</v>
      </c>
      <c r="S329" s="53">
        <f t="shared" si="97"/>
        <v>16367657.335725434</v>
      </c>
      <c r="T329" s="53">
        <f t="shared" si="98"/>
        <v>41.224999999999994</v>
      </c>
      <c r="U329" s="53">
        <f t="shared" si="99"/>
        <v>37.153123119453525</v>
      </c>
      <c r="V329" s="53">
        <f t="shared" si="100"/>
        <v>16890752.903191917</v>
      </c>
      <c r="W329" s="53">
        <f t="shared" si="101"/>
        <v>454625.3850284756</v>
      </c>
      <c r="Y329" s="6"/>
      <c r="Z329" s="6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</row>
    <row r="330" spans="1:74">
      <c r="A330" s="49" t="s">
        <v>66</v>
      </c>
      <c r="B330" s="49" t="s">
        <v>373</v>
      </c>
      <c r="C330" s="49">
        <v>245.1</v>
      </c>
      <c r="D330" s="49">
        <f t="shared" si="85"/>
        <v>29.099999999999994</v>
      </c>
      <c r="E330" s="49">
        <v>25.9</v>
      </c>
      <c r="F330" s="49">
        <v>421.6</v>
      </c>
      <c r="G330" s="49">
        <v>47</v>
      </c>
      <c r="H330" s="49">
        <f t="shared" si="86"/>
        <v>7220.6994362604155</v>
      </c>
      <c r="I330" s="49">
        <f t="shared" si="87"/>
        <v>53186.019074999967</v>
      </c>
      <c r="J330" s="49">
        <f t="shared" si="88"/>
        <v>3647648.0666666664</v>
      </c>
      <c r="K330" s="53">
        <f t="shared" si="89"/>
        <v>2148.8844499999996</v>
      </c>
      <c r="L330" s="53">
        <f t="shared" si="90"/>
        <v>753.68999999999983</v>
      </c>
      <c r="M330" s="53">
        <f t="shared" si="91"/>
        <v>19815.2</v>
      </c>
      <c r="N330" s="53">
        <f t="shared" si="92"/>
        <v>3.1749999999999998</v>
      </c>
      <c r="O330" s="53">
        <f t="shared" si="93"/>
        <v>17.724999999999998</v>
      </c>
      <c r="P330" s="53">
        <f t="shared" si="94"/>
        <v>41.224999999999994</v>
      </c>
      <c r="Q330" s="53">
        <f t="shared" si="95"/>
        <v>482140.74882359186</v>
      </c>
      <c r="R330" s="53">
        <f t="shared" si="96"/>
        <v>53261.436025075942</v>
      </c>
      <c r="S330" s="53">
        <f t="shared" si="97"/>
        <v>14297973.906593911</v>
      </c>
      <c r="T330" s="53">
        <f t="shared" si="98"/>
        <v>41.224999999999994</v>
      </c>
      <c r="U330" s="53">
        <f t="shared" si="99"/>
        <v>36.846192184056562</v>
      </c>
      <c r="V330" s="53">
        <f t="shared" si="100"/>
        <v>14833376.091442579</v>
      </c>
      <c r="W330" s="53">
        <f t="shared" si="101"/>
        <v>402575.55020464282</v>
      </c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T330" s="59"/>
      <c r="BV330" s="59"/>
    </row>
    <row r="331" spans="1:74">
      <c r="A331" s="49" t="s">
        <v>66</v>
      </c>
      <c r="B331" s="49" t="s">
        <v>374</v>
      </c>
      <c r="C331" s="49">
        <v>225.4</v>
      </c>
      <c r="D331" s="49">
        <f t="shared" si="85"/>
        <v>33.399999999999991</v>
      </c>
      <c r="E331" s="49">
        <v>24</v>
      </c>
      <c r="F331" s="49">
        <v>424.2</v>
      </c>
      <c r="G331" s="49">
        <v>42.7</v>
      </c>
      <c r="H331" s="49">
        <f t="shared" si="86"/>
        <v>7220.6994362604155</v>
      </c>
      <c r="I331" s="49">
        <f t="shared" si="87"/>
        <v>74519.407999999952</v>
      </c>
      <c r="J331" s="49">
        <f t="shared" si="88"/>
        <v>2752155.9740499998</v>
      </c>
      <c r="K331" s="53">
        <f t="shared" si="89"/>
        <v>2148.8844499999996</v>
      </c>
      <c r="L331" s="53">
        <f t="shared" si="90"/>
        <v>801.5999999999998</v>
      </c>
      <c r="M331" s="53">
        <f t="shared" si="91"/>
        <v>18113.34</v>
      </c>
      <c r="N331" s="53">
        <f t="shared" si="92"/>
        <v>3.1749999999999998</v>
      </c>
      <c r="O331" s="53">
        <f t="shared" si="93"/>
        <v>19.874999999999996</v>
      </c>
      <c r="P331" s="53">
        <f t="shared" si="94"/>
        <v>41.224999999999994</v>
      </c>
      <c r="Q331" s="53">
        <f t="shared" si="95"/>
        <v>482140.74882359186</v>
      </c>
      <c r="R331" s="53">
        <f t="shared" si="96"/>
        <v>77214.66916009839</v>
      </c>
      <c r="S331" s="53">
        <f t="shared" si="97"/>
        <v>12487761.622713035</v>
      </c>
      <c r="T331" s="53">
        <f t="shared" si="98"/>
        <v>41.224999999999994</v>
      </c>
      <c r="U331" s="53">
        <f t="shared" si="99"/>
        <v>36.53073312756127</v>
      </c>
      <c r="V331" s="53">
        <f t="shared" si="100"/>
        <v>13047117.040696725</v>
      </c>
      <c r="W331" s="53">
        <f t="shared" si="101"/>
        <v>357154.53602142719</v>
      </c>
      <c r="Y331" s="6"/>
      <c r="Z331" s="6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</row>
    <row r="332" spans="1:74">
      <c r="A332" s="49" t="s">
        <v>66</v>
      </c>
      <c r="B332" s="49" t="s">
        <v>375</v>
      </c>
      <c r="C332" s="49">
        <v>210.2</v>
      </c>
      <c r="D332" s="49">
        <f t="shared" si="85"/>
        <v>36.199999999999996</v>
      </c>
      <c r="E332" s="49">
        <v>22.5</v>
      </c>
      <c r="F332" s="49">
        <v>421.6</v>
      </c>
      <c r="G332" s="49">
        <v>39.9</v>
      </c>
      <c r="H332" s="49">
        <f t="shared" si="86"/>
        <v>7220.6994362604155</v>
      </c>
      <c r="I332" s="49">
        <f t="shared" si="87"/>
        <v>88946.114999999962</v>
      </c>
      <c r="J332" s="49">
        <f t="shared" si="88"/>
        <v>2231711.4581999998</v>
      </c>
      <c r="K332" s="53">
        <f t="shared" si="89"/>
        <v>2148.8844499999996</v>
      </c>
      <c r="L332" s="53">
        <f t="shared" si="90"/>
        <v>814.49999999999989</v>
      </c>
      <c r="M332" s="53">
        <f t="shared" si="91"/>
        <v>16821.84</v>
      </c>
      <c r="N332" s="53">
        <f t="shared" si="92"/>
        <v>3.1749999999999998</v>
      </c>
      <c r="O332" s="53">
        <f t="shared" si="93"/>
        <v>21.274999999999999</v>
      </c>
      <c r="P332" s="53">
        <f t="shared" si="94"/>
        <v>41.224999999999994</v>
      </c>
      <c r="Q332" s="53">
        <f t="shared" si="95"/>
        <v>482140.74882359186</v>
      </c>
      <c r="R332" s="53">
        <f t="shared" si="96"/>
        <v>97463.042079171602</v>
      </c>
      <c r="S332" s="53">
        <f t="shared" si="97"/>
        <v>11273158.288265895</v>
      </c>
      <c r="T332" s="53">
        <f t="shared" si="98"/>
        <v>41.224999999999994</v>
      </c>
      <c r="U332" s="53">
        <f t="shared" si="99"/>
        <v>36.271084588517262</v>
      </c>
      <c r="V332" s="53">
        <f t="shared" si="100"/>
        <v>11852762.079168659</v>
      </c>
      <c r="W332" s="53">
        <f t="shared" si="101"/>
        <v>326782.67588725535</v>
      </c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T332" s="59"/>
      <c r="BV332" s="59"/>
    </row>
    <row r="333" spans="1:74">
      <c r="A333" s="49" t="s">
        <v>66</v>
      </c>
      <c r="B333" s="49" t="s">
        <v>376</v>
      </c>
      <c r="C333" s="49">
        <v>195</v>
      </c>
      <c r="D333" s="49">
        <f t="shared" si="85"/>
        <v>39.499999999999993</v>
      </c>
      <c r="E333" s="49">
        <v>21.3</v>
      </c>
      <c r="F333" s="49">
        <v>421.6</v>
      </c>
      <c r="G333" s="49">
        <v>36.6</v>
      </c>
      <c r="H333" s="49">
        <f t="shared" si="86"/>
        <v>7220.6994362604155</v>
      </c>
      <c r="I333" s="49">
        <f t="shared" si="87"/>
        <v>109393.02812499994</v>
      </c>
      <c r="J333" s="49">
        <f t="shared" si="88"/>
        <v>1722513.4128000003</v>
      </c>
      <c r="K333" s="53">
        <f t="shared" si="89"/>
        <v>2148.8844499999996</v>
      </c>
      <c r="L333" s="53">
        <f t="shared" si="90"/>
        <v>841.34999999999991</v>
      </c>
      <c r="M333" s="53">
        <f t="shared" si="91"/>
        <v>15430.560000000001</v>
      </c>
      <c r="N333" s="53">
        <f t="shared" si="92"/>
        <v>3.1749999999999998</v>
      </c>
      <c r="O333" s="53">
        <f t="shared" si="93"/>
        <v>22.924999999999997</v>
      </c>
      <c r="P333" s="53">
        <f t="shared" si="94"/>
        <v>41.224999999999994</v>
      </c>
      <c r="Q333" s="53">
        <f t="shared" si="95"/>
        <v>482140.74882359186</v>
      </c>
      <c r="R333" s="53">
        <f t="shared" si="96"/>
        <v>129459.43499991232</v>
      </c>
      <c r="S333" s="53">
        <f t="shared" si="97"/>
        <v>10016171.407296536</v>
      </c>
      <c r="T333" s="53">
        <f t="shared" si="98"/>
        <v>41.224999999999994</v>
      </c>
      <c r="U333" s="53">
        <f t="shared" si="99"/>
        <v>35.950430622103269</v>
      </c>
      <c r="V333" s="53">
        <f t="shared" si="100"/>
        <v>10627771.59112004</v>
      </c>
      <c r="W333" s="53">
        <f t="shared" si="101"/>
        <v>295622.92877197993</v>
      </c>
      <c r="Y333" s="6"/>
      <c r="Z333" s="6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</row>
    <row r="334" spans="1:74">
      <c r="A334" s="49" t="s">
        <v>66</v>
      </c>
      <c r="B334" s="49" t="s">
        <v>377</v>
      </c>
      <c r="C334" s="49">
        <v>183.8</v>
      </c>
      <c r="D334" s="49">
        <f t="shared" si="85"/>
        <v>41.8</v>
      </c>
      <c r="E334" s="49">
        <v>20.3</v>
      </c>
      <c r="F334" s="49">
        <v>419.1</v>
      </c>
      <c r="G334" s="49">
        <v>34.299999999999997</v>
      </c>
      <c r="H334" s="49">
        <f t="shared" si="86"/>
        <v>7220.6994362604155</v>
      </c>
      <c r="I334" s="49">
        <f t="shared" si="87"/>
        <v>123550.25246666664</v>
      </c>
      <c r="J334" s="49">
        <f t="shared" si="88"/>
        <v>1409349.7244749996</v>
      </c>
      <c r="K334" s="53">
        <f t="shared" si="89"/>
        <v>2148.8844499999996</v>
      </c>
      <c r="L334" s="53">
        <f t="shared" si="90"/>
        <v>848.54</v>
      </c>
      <c r="M334" s="53">
        <f t="shared" si="91"/>
        <v>14375.13</v>
      </c>
      <c r="N334" s="53">
        <f t="shared" si="92"/>
        <v>3.1749999999999998</v>
      </c>
      <c r="O334" s="53">
        <f t="shared" si="93"/>
        <v>24.074999999999999</v>
      </c>
      <c r="P334" s="53">
        <f t="shared" si="94"/>
        <v>41.224999999999994</v>
      </c>
      <c r="Q334" s="53">
        <f t="shared" si="95"/>
        <v>482140.74882359186</v>
      </c>
      <c r="R334" s="53">
        <f t="shared" si="96"/>
        <v>154441.51550136649</v>
      </c>
      <c r="S334" s="53">
        <f t="shared" si="97"/>
        <v>9135732.4251953214</v>
      </c>
      <c r="T334" s="53">
        <f t="shared" si="98"/>
        <v>41.224999999999994</v>
      </c>
      <c r="U334" s="53">
        <f t="shared" si="99"/>
        <v>35.680765581295958</v>
      </c>
      <c r="V334" s="53">
        <f t="shared" si="100"/>
        <v>9772314.6895202789</v>
      </c>
      <c r="W334" s="53">
        <f t="shared" si="101"/>
        <v>273881.86689141492</v>
      </c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T334" s="59"/>
      <c r="BV334" s="59"/>
    </row>
    <row r="335" spans="1:74">
      <c r="A335" s="49" t="s">
        <v>66</v>
      </c>
      <c r="B335" s="49" t="s">
        <v>378</v>
      </c>
      <c r="C335" s="49">
        <v>172.7</v>
      </c>
      <c r="D335" s="49">
        <f t="shared" si="85"/>
        <v>44.099999999999994</v>
      </c>
      <c r="E335" s="49">
        <v>19.3</v>
      </c>
      <c r="F335" s="49">
        <v>419.1</v>
      </c>
      <c r="G335" s="49">
        <v>32</v>
      </c>
      <c r="H335" s="49">
        <f t="shared" si="86"/>
        <v>7220.6994362604155</v>
      </c>
      <c r="I335" s="49">
        <f t="shared" si="87"/>
        <v>137940.51127499997</v>
      </c>
      <c r="J335" s="49">
        <f t="shared" si="88"/>
        <v>1144422.3999999999</v>
      </c>
      <c r="K335" s="53">
        <f t="shared" si="89"/>
        <v>2148.8844499999996</v>
      </c>
      <c r="L335" s="53">
        <f t="shared" si="90"/>
        <v>851.12999999999988</v>
      </c>
      <c r="M335" s="53">
        <f t="shared" si="91"/>
        <v>13411.2</v>
      </c>
      <c r="N335" s="53">
        <f t="shared" si="92"/>
        <v>3.1749999999999998</v>
      </c>
      <c r="O335" s="53">
        <f t="shared" si="93"/>
        <v>25.224999999999998</v>
      </c>
      <c r="P335" s="53">
        <f t="shared" si="94"/>
        <v>41.224999999999994</v>
      </c>
      <c r="Q335" s="53">
        <f t="shared" si="95"/>
        <v>482140.74882359186</v>
      </c>
      <c r="R335" s="53">
        <f t="shared" si="96"/>
        <v>181863.19278887467</v>
      </c>
      <c r="S335" s="53">
        <f t="shared" si="97"/>
        <v>8352709.4677274153</v>
      </c>
      <c r="T335" s="53">
        <f t="shared" si="98"/>
        <v>41.224999999999994</v>
      </c>
      <c r="U335" s="53">
        <f t="shared" si="99"/>
        <v>35.412929625007123</v>
      </c>
      <c r="V335" s="53">
        <f t="shared" si="100"/>
        <v>9016713.4093398824</v>
      </c>
      <c r="W335" s="53">
        <f t="shared" si="101"/>
        <v>254616.42131332331</v>
      </c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</row>
    <row r="336" spans="1:74">
      <c r="A336" s="49" t="s">
        <v>66</v>
      </c>
      <c r="B336" s="49" t="s">
        <v>379</v>
      </c>
      <c r="C336" s="49">
        <v>190.4</v>
      </c>
      <c r="D336" s="49">
        <f t="shared" si="85"/>
        <v>32.199999999999996</v>
      </c>
      <c r="E336" s="49">
        <v>24.4</v>
      </c>
      <c r="F336" s="49">
        <v>309.89999999999998</v>
      </c>
      <c r="G336" s="49">
        <v>43.9</v>
      </c>
      <c r="H336" s="49">
        <f t="shared" si="86"/>
        <v>7220.6994362604155</v>
      </c>
      <c r="I336" s="49">
        <f t="shared" si="87"/>
        <v>67885.370933333295</v>
      </c>
      <c r="J336" s="49">
        <f t="shared" si="88"/>
        <v>2184911.7031749994</v>
      </c>
      <c r="K336" s="53">
        <f t="shared" si="89"/>
        <v>2148.8844499999996</v>
      </c>
      <c r="L336" s="53">
        <f t="shared" si="90"/>
        <v>785.67999999999984</v>
      </c>
      <c r="M336" s="53">
        <f t="shared" si="91"/>
        <v>13604.609999999999</v>
      </c>
      <c r="N336" s="53">
        <f t="shared" si="92"/>
        <v>3.1749999999999998</v>
      </c>
      <c r="O336" s="53">
        <f t="shared" si="93"/>
        <v>19.274999999999999</v>
      </c>
      <c r="P336" s="53">
        <f t="shared" si="94"/>
        <v>41.224999999999994</v>
      </c>
      <c r="Q336" s="53">
        <f t="shared" si="95"/>
        <v>482140.74882359186</v>
      </c>
      <c r="R336" s="53">
        <f t="shared" si="96"/>
        <v>69081.133276416425</v>
      </c>
      <c r="S336" s="53">
        <f t="shared" si="97"/>
        <v>9497153.2866630591</v>
      </c>
      <c r="T336" s="53">
        <f t="shared" si="98"/>
        <v>41.224999999999994</v>
      </c>
      <c r="U336" s="53">
        <f t="shared" si="99"/>
        <v>35.238562791672457</v>
      </c>
      <c r="V336" s="53">
        <f t="shared" si="100"/>
        <v>10048375.168763068</v>
      </c>
      <c r="W336" s="53">
        <f t="shared" si="101"/>
        <v>285152.80910201278</v>
      </c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T336" s="59"/>
      <c r="BV336" s="59"/>
    </row>
    <row r="337" spans="1:74">
      <c r="A337" s="49" t="s">
        <v>66</v>
      </c>
      <c r="B337" s="49" t="s">
        <v>380</v>
      </c>
      <c r="C337" s="49">
        <v>172.2</v>
      </c>
      <c r="D337" s="49">
        <f t="shared" si="85"/>
        <v>36.199999999999996</v>
      </c>
      <c r="E337" s="49">
        <v>22.1</v>
      </c>
      <c r="F337" s="49">
        <v>307.3</v>
      </c>
      <c r="G337" s="49">
        <v>39.9</v>
      </c>
      <c r="H337" s="49">
        <f t="shared" si="86"/>
        <v>7220.6994362604155</v>
      </c>
      <c r="I337" s="49">
        <f t="shared" si="87"/>
        <v>87364.850733333296</v>
      </c>
      <c r="J337" s="49">
        <f t="shared" si="88"/>
        <v>1626672.0377250002</v>
      </c>
      <c r="K337" s="53">
        <f t="shared" si="89"/>
        <v>2148.8844499999996</v>
      </c>
      <c r="L337" s="53">
        <f t="shared" si="90"/>
        <v>800.02</v>
      </c>
      <c r="M337" s="53">
        <f t="shared" si="91"/>
        <v>12261.27</v>
      </c>
      <c r="N337" s="53">
        <f t="shared" si="92"/>
        <v>3.1749999999999998</v>
      </c>
      <c r="O337" s="53">
        <f t="shared" si="93"/>
        <v>21.274999999999999</v>
      </c>
      <c r="P337" s="53">
        <f t="shared" si="94"/>
        <v>41.224999999999994</v>
      </c>
      <c r="Q337" s="53">
        <f t="shared" si="95"/>
        <v>482140.74882359186</v>
      </c>
      <c r="R337" s="53">
        <f t="shared" si="96"/>
        <v>95730.365775541883</v>
      </c>
      <c r="S337" s="53">
        <f t="shared" si="97"/>
        <v>8216891.7029983625</v>
      </c>
      <c r="T337" s="53">
        <f t="shared" si="98"/>
        <v>41.224999999999994</v>
      </c>
      <c r="U337" s="53">
        <f t="shared" si="99"/>
        <v>34.799994642977282</v>
      </c>
      <c r="V337" s="53">
        <f t="shared" si="100"/>
        <v>8794762.8175974954</v>
      </c>
      <c r="W337" s="53">
        <f t="shared" si="101"/>
        <v>252723.10837473933</v>
      </c>
      <c r="Y337" s="6"/>
      <c r="Z337" s="6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</row>
    <row r="338" spans="1:74">
      <c r="A338" s="49" t="s">
        <v>66</v>
      </c>
      <c r="B338" s="49" t="s">
        <v>381</v>
      </c>
      <c r="C338" s="49">
        <v>156.5</v>
      </c>
      <c r="D338" s="49">
        <f t="shared" si="85"/>
        <v>41.599999999999994</v>
      </c>
      <c r="E338" s="49">
        <v>21.1</v>
      </c>
      <c r="F338" s="49">
        <v>309.89999999999998</v>
      </c>
      <c r="G338" s="49">
        <v>34.5</v>
      </c>
      <c r="H338" s="49">
        <f t="shared" si="86"/>
        <v>7220.6994362604155</v>
      </c>
      <c r="I338" s="49">
        <f t="shared" si="87"/>
        <v>126584.69546666661</v>
      </c>
      <c r="J338" s="49">
        <f t="shared" si="88"/>
        <v>1060468.1156249999</v>
      </c>
      <c r="K338" s="53">
        <f t="shared" si="89"/>
        <v>2148.8844499999996</v>
      </c>
      <c r="L338" s="53">
        <f t="shared" si="90"/>
        <v>877.76</v>
      </c>
      <c r="M338" s="53">
        <f t="shared" si="91"/>
        <v>10691.55</v>
      </c>
      <c r="N338" s="53">
        <f t="shared" si="92"/>
        <v>3.1749999999999998</v>
      </c>
      <c r="O338" s="53">
        <f t="shared" si="93"/>
        <v>23.974999999999998</v>
      </c>
      <c r="P338" s="53">
        <f t="shared" si="94"/>
        <v>41.224999999999994</v>
      </c>
      <c r="Q338" s="53">
        <f t="shared" si="95"/>
        <v>482140.74882359186</v>
      </c>
      <c r="R338" s="53">
        <f t="shared" si="96"/>
        <v>157489.27273355867</v>
      </c>
      <c r="S338" s="53">
        <f t="shared" si="97"/>
        <v>6806990.5445620846</v>
      </c>
      <c r="T338" s="53">
        <f t="shared" si="98"/>
        <v>41.224999999999994</v>
      </c>
      <c r="U338" s="53">
        <f t="shared" si="99"/>
        <v>34.160920709120724</v>
      </c>
      <c r="V338" s="53">
        <f t="shared" si="100"/>
        <v>7446620.566119235</v>
      </c>
      <c r="W338" s="53">
        <f t="shared" si="101"/>
        <v>217986.52997461628</v>
      </c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T338" s="59"/>
      <c r="BV338" s="59"/>
    </row>
    <row r="339" spans="1:74">
      <c r="A339" s="49" t="s">
        <v>66</v>
      </c>
      <c r="B339" s="49" t="s">
        <v>382</v>
      </c>
      <c r="C339" s="49">
        <v>144.30000000000001</v>
      </c>
      <c r="D339" s="49">
        <f t="shared" si="85"/>
        <v>44.099999999999994</v>
      </c>
      <c r="E339" s="49">
        <v>19.399999999999999</v>
      </c>
      <c r="F339" s="49">
        <v>307.3</v>
      </c>
      <c r="G339" s="49">
        <v>32</v>
      </c>
      <c r="H339" s="49">
        <f t="shared" si="86"/>
        <v>7220.6994362604155</v>
      </c>
      <c r="I339" s="49">
        <f t="shared" si="87"/>
        <v>138655.22894999993</v>
      </c>
      <c r="J339" s="49">
        <f t="shared" si="88"/>
        <v>839133.8666666667</v>
      </c>
      <c r="K339" s="53">
        <f t="shared" si="89"/>
        <v>2148.8844499999996</v>
      </c>
      <c r="L339" s="53">
        <f t="shared" si="90"/>
        <v>855.53999999999985</v>
      </c>
      <c r="M339" s="53">
        <f t="shared" si="91"/>
        <v>9833.6</v>
      </c>
      <c r="N339" s="53">
        <f t="shared" si="92"/>
        <v>3.1749999999999998</v>
      </c>
      <c r="O339" s="53">
        <f t="shared" si="93"/>
        <v>25.224999999999998</v>
      </c>
      <c r="P339" s="53">
        <f t="shared" si="94"/>
        <v>41.224999999999994</v>
      </c>
      <c r="Q339" s="53">
        <f t="shared" si="95"/>
        <v>482140.74882359186</v>
      </c>
      <c r="R339" s="53">
        <f t="shared" si="96"/>
        <v>182805.4891245683</v>
      </c>
      <c r="S339" s="53">
        <f t="shared" si="97"/>
        <v>6124523.0718984362</v>
      </c>
      <c r="T339" s="53">
        <f t="shared" si="98"/>
        <v>41.224999999999994</v>
      </c>
      <c r="U339" s="53">
        <f t="shared" si="99"/>
        <v>33.789767757355371</v>
      </c>
      <c r="V339" s="53">
        <f t="shared" si="100"/>
        <v>6789469.3098465968</v>
      </c>
      <c r="W339" s="53">
        <f t="shared" si="101"/>
        <v>200932.70124263171</v>
      </c>
      <c r="Y339" s="6"/>
      <c r="Z339" s="6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</row>
    <row r="340" spans="1:74">
      <c r="A340" s="49" t="s">
        <v>66</v>
      </c>
      <c r="B340" s="49" t="s">
        <v>383</v>
      </c>
      <c r="C340" s="49">
        <v>135.69999999999999</v>
      </c>
      <c r="D340" s="49">
        <f t="shared" si="85"/>
        <v>46.099999999999994</v>
      </c>
      <c r="E340" s="49">
        <v>18.399999999999999</v>
      </c>
      <c r="F340" s="49">
        <v>307.3</v>
      </c>
      <c r="G340" s="49">
        <v>30</v>
      </c>
      <c r="H340" s="49">
        <f t="shared" si="86"/>
        <v>7220.6994362604155</v>
      </c>
      <c r="I340" s="49">
        <f t="shared" si="87"/>
        <v>150224.01086666662</v>
      </c>
      <c r="J340" s="49">
        <f t="shared" si="88"/>
        <v>691425</v>
      </c>
      <c r="K340" s="53">
        <f t="shared" si="89"/>
        <v>2148.8844499999996</v>
      </c>
      <c r="L340" s="53">
        <f t="shared" si="90"/>
        <v>848.23999999999978</v>
      </c>
      <c r="M340" s="53">
        <f t="shared" si="91"/>
        <v>9219</v>
      </c>
      <c r="N340" s="53">
        <f t="shared" si="92"/>
        <v>3.1749999999999998</v>
      </c>
      <c r="O340" s="53">
        <f t="shared" si="93"/>
        <v>26.224999999999998</v>
      </c>
      <c r="P340" s="53">
        <f t="shared" si="94"/>
        <v>41.224999999999994</v>
      </c>
      <c r="Q340" s="53">
        <f t="shared" si="95"/>
        <v>482140.74882359186</v>
      </c>
      <c r="R340" s="53">
        <f t="shared" si="96"/>
        <v>207032.74882344055</v>
      </c>
      <c r="S340" s="53">
        <f t="shared" si="97"/>
        <v>5646477.3799047843</v>
      </c>
      <c r="T340" s="53">
        <f t="shared" si="98"/>
        <v>41.224999999999994</v>
      </c>
      <c r="U340" s="53">
        <f t="shared" si="99"/>
        <v>33.490251249752944</v>
      </c>
      <c r="V340" s="53">
        <f t="shared" si="100"/>
        <v>6335650.8775518164</v>
      </c>
      <c r="W340" s="53">
        <f t="shared" si="101"/>
        <v>189178.95928292131</v>
      </c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T340" s="59"/>
      <c r="BV340" s="59"/>
    </row>
    <row r="341" spans="1:74">
      <c r="A341" s="49" t="s">
        <v>66</v>
      </c>
      <c r="B341" s="49" t="s">
        <v>384</v>
      </c>
      <c r="C341" s="49">
        <v>126.6</v>
      </c>
      <c r="D341" s="49">
        <f t="shared" si="85"/>
        <v>48.199999999999996</v>
      </c>
      <c r="E341" s="49">
        <v>17.3</v>
      </c>
      <c r="F341" s="49">
        <v>304.8</v>
      </c>
      <c r="G341" s="49">
        <v>27.9</v>
      </c>
      <c r="H341" s="49">
        <f t="shared" si="86"/>
        <v>7220.6994362604155</v>
      </c>
      <c r="I341" s="49">
        <f t="shared" si="87"/>
        <v>161438.07553333329</v>
      </c>
      <c r="J341" s="49">
        <f t="shared" si="88"/>
        <v>551628.03059999994</v>
      </c>
      <c r="K341" s="53">
        <f t="shared" si="89"/>
        <v>2148.8844499999996</v>
      </c>
      <c r="L341" s="53">
        <f t="shared" si="90"/>
        <v>833.86</v>
      </c>
      <c r="M341" s="53">
        <f t="shared" si="91"/>
        <v>8503.92</v>
      </c>
      <c r="N341" s="53">
        <f t="shared" si="92"/>
        <v>3.1749999999999998</v>
      </c>
      <c r="O341" s="53">
        <f t="shared" si="93"/>
        <v>27.274999999999999</v>
      </c>
      <c r="P341" s="53">
        <f t="shared" si="94"/>
        <v>41.224999999999994</v>
      </c>
      <c r="Q341" s="53">
        <f t="shared" si="95"/>
        <v>482140.74882359186</v>
      </c>
      <c r="R341" s="53">
        <f t="shared" si="96"/>
        <v>232533.55639296607</v>
      </c>
      <c r="S341" s="53">
        <f t="shared" si="97"/>
        <v>5122337.3303635204</v>
      </c>
      <c r="T341" s="53">
        <f t="shared" si="98"/>
        <v>41.224999999999994</v>
      </c>
      <c r="U341" s="53">
        <f t="shared" si="99"/>
        <v>33.094058182290681</v>
      </c>
      <c r="V341" s="53">
        <f t="shared" si="100"/>
        <v>5837011.6355800787</v>
      </c>
      <c r="W341" s="53">
        <f t="shared" si="101"/>
        <v>176376.42393170099</v>
      </c>
      <c r="Y341" s="6"/>
      <c r="Z341" s="6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</row>
    <row r="342" spans="1:74">
      <c r="A342" s="49" t="s">
        <v>66</v>
      </c>
      <c r="B342" s="49" t="s">
        <v>385</v>
      </c>
      <c r="C342" s="49">
        <v>119</v>
      </c>
      <c r="D342" s="49">
        <f t="shared" si="85"/>
        <v>50.199999999999996</v>
      </c>
      <c r="E342" s="49">
        <v>16.5</v>
      </c>
      <c r="F342" s="49">
        <v>304.8</v>
      </c>
      <c r="G342" s="49">
        <v>25.9</v>
      </c>
      <c r="H342" s="49">
        <f t="shared" si="86"/>
        <v>7220.6994362604155</v>
      </c>
      <c r="I342" s="49">
        <f t="shared" si="87"/>
        <v>173945.76099999994</v>
      </c>
      <c r="J342" s="49">
        <f t="shared" si="88"/>
        <v>441299.06659999996</v>
      </c>
      <c r="K342" s="53">
        <f t="shared" si="89"/>
        <v>2148.8844499999996</v>
      </c>
      <c r="L342" s="53">
        <f t="shared" si="90"/>
        <v>828.3</v>
      </c>
      <c r="M342" s="53">
        <f t="shared" si="91"/>
        <v>7894.32</v>
      </c>
      <c r="N342" s="53">
        <f t="shared" si="92"/>
        <v>3.1749999999999998</v>
      </c>
      <c r="O342" s="53">
        <f t="shared" si="93"/>
        <v>28.274999999999999</v>
      </c>
      <c r="P342" s="53">
        <f t="shared" si="94"/>
        <v>41.224999999999994</v>
      </c>
      <c r="Q342" s="53">
        <f t="shared" si="95"/>
        <v>482140.74882359186</v>
      </c>
      <c r="R342" s="53">
        <f t="shared" si="96"/>
        <v>260691.992878002</v>
      </c>
      <c r="S342" s="53">
        <f t="shared" si="97"/>
        <v>4684358.9541940913</v>
      </c>
      <c r="T342" s="53">
        <f t="shared" si="98"/>
        <v>41.224999999999994</v>
      </c>
      <c r="U342" s="53">
        <f t="shared" si="99"/>
        <v>32.717296328637374</v>
      </c>
      <c r="V342" s="53">
        <f t="shared" si="100"/>
        <v>5427191.6958956849</v>
      </c>
      <c r="W342" s="53">
        <f t="shared" si="101"/>
        <v>165881.42373932275</v>
      </c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T342" s="59"/>
      <c r="BV342" s="59"/>
    </row>
    <row r="343" spans="1:74">
      <c r="A343" s="49" t="s">
        <v>66</v>
      </c>
      <c r="B343" s="49" t="s">
        <v>386</v>
      </c>
      <c r="C343" s="49">
        <v>111.9</v>
      </c>
      <c r="D343" s="49">
        <f t="shared" si="85"/>
        <v>52.199999999999996</v>
      </c>
      <c r="E343" s="49">
        <v>15.9</v>
      </c>
      <c r="F343" s="49">
        <v>304.8</v>
      </c>
      <c r="G343" s="49">
        <v>23.9</v>
      </c>
      <c r="H343" s="49">
        <f t="shared" si="86"/>
        <v>7220.6994362604155</v>
      </c>
      <c r="I343" s="49">
        <f t="shared" si="87"/>
        <v>188463.55859999999</v>
      </c>
      <c r="J343" s="49">
        <f t="shared" si="88"/>
        <v>346758.74259999994</v>
      </c>
      <c r="K343" s="53">
        <f t="shared" si="89"/>
        <v>2148.8844499999996</v>
      </c>
      <c r="L343" s="53">
        <f t="shared" si="90"/>
        <v>829.9799999999999</v>
      </c>
      <c r="M343" s="53">
        <f t="shared" si="91"/>
        <v>7284.72</v>
      </c>
      <c r="N343" s="53">
        <f t="shared" si="92"/>
        <v>3.1749999999999998</v>
      </c>
      <c r="O343" s="53">
        <f t="shared" si="93"/>
        <v>29.274999999999999</v>
      </c>
      <c r="P343" s="53">
        <f t="shared" si="94"/>
        <v>41.224999999999994</v>
      </c>
      <c r="Q343" s="53">
        <f t="shared" si="95"/>
        <v>482140.74882359186</v>
      </c>
      <c r="R343" s="53">
        <f t="shared" si="96"/>
        <v>293203.19918197213</v>
      </c>
      <c r="S343" s="53">
        <f t="shared" si="97"/>
        <v>4262169.2180246636</v>
      </c>
      <c r="T343" s="53">
        <f t="shared" si="98"/>
        <v>41.224999999999994</v>
      </c>
      <c r="U343" s="53">
        <f t="shared" si="99"/>
        <v>32.292125255397494</v>
      </c>
      <c r="V343" s="53">
        <f t="shared" si="100"/>
        <v>5037513.1660302281</v>
      </c>
      <c r="W343" s="53">
        <f t="shared" si="101"/>
        <v>155998.19232053266</v>
      </c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</row>
    <row r="344" spans="1:74">
      <c r="A344" s="49" t="s">
        <v>66</v>
      </c>
      <c r="B344" s="49" t="s">
        <v>387</v>
      </c>
      <c r="C344" s="49">
        <v>100.8</v>
      </c>
      <c r="D344" s="49">
        <f t="shared" si="85"/>
        <v>55.999999999999993</v>
      </c>
      <c r="E344" s="49">
        <v>15.2</v>
      </c>
      <c r="F344" s="49">
        <v>304.8</v>
      </c>
      <c r="G344" s="49">
        <v>20.100000000000001</v>
      </c>
      <c r="H344" s="49">
        <f t="shared" si="86"/>
        <v>7220.6994362604155</v>
      </c>
      <c r="I344" s="49">
        <f t="shared" si="87"/>
        <v>222446.9333333332</v>
      </c>
      <c r="J344" s="49">
        <f t="shared" si="88"/>
        <v>206263.26540000003</v>
      </c>
      <c r="K344" s="53">
        <f t="shared" si="89"/>
        <v>2148.8844499999996</v>
      </c>
      <c r="L344" s="53">
        <f t="shared" si="90"/>
        <v>851.19999999999982</v>
      </c>
      <c r="M344" s="53">
        <f t="shared" si="91"/>
        <v>6126.4800000000005</v>
      </c>
      <c r="N344" s="53">
        <f t="shared" si="92"/>
        <v>3.1749999999999998</v>
      </c>
      <c r="O344" s="53">
        <f t="shared" si="93"/>
        <v>31.174999999999997</v>
      </c>
      <c r="P344" s="53">
        <f t="shared" si="94"/>
        <v>41.224999999999994</v>
      </c>
      <c r="Q344" s="53">
        <f t="shared" si="95"/>
        <v>482140.74882359186</v>
      </c>
      <c r="R344" s="53">
        <f t="shared" si="96"/>
        <v>369273.25685132761</v>
      </c>
      <c r="S344" s="53">
        <f t="shared" si="97"/>
        <v>3499139.8577027512</v>
      </c>
      <c r="T344" s="53">
        <f t="shared" si="98"/>
        <v>41.224999999999994</v>
      </c>
      <c r="U344" s="53">
        <f t="shared" si="99"/>
        <v>31.3286568779723</v>
      </c>
      <c r="V344" s="53">
        <f t="shared" si="100"/>
        <v>4350553.8633776708</v>
      </c>
      <c r="W344" s="53">
        <f t="shared" si="101"/>
        <v>138868.18960427944</v>
      </c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V344" s="59"/>
    </row>
    <row r="345" spans="1:74">
      <c r="A345" s="49" t="s">
        <v>66</v>
      </c>
      <c r="B345" s="49" t="s">
        <v>388</v>
      </c>
      <c r="C345" s="49">
        <v>288.7</v>
      </c>
      <c r="D345" s="49">
        <f t="shared" si="85"/>
        <v>18.199999999999996</v>
      </c>
      <c r="E345" s="49">
        <v>32</v>
      </c>
      <c r="F345" s="49">
        <v>411.5</v>
      </c>
      <c r="G345" s="49">
        <v>57.9</v>
      </c>
      <c r="H345" s="49">
        <f t="shared" si="86"/>
        <v>7220.6994362604155</v>
      </c>
      <c r="I345" s="49">
        <f t="shared" si="87"/>
        <v>16076.181333333321</v>
      </c>
      <c r="J345" s="49">
        <f t="shared" si="88"/>
        <v>6656168.1498749992</v>
      </c>
      <c r="K345" s="53">
        <f t="shared" si="89"/>
        <v>2148.8844499999996</v>
      </c>
      <c r="L345" s="53">
        <f t="shared" si="90"/>
        <v>582.39999999999986</v>
      </c>
      <c r="M345" s="53">
        <f t="shared" si="91"/>
        <v>23825.85</v>
      </c>
      <c r="N345" s="53">
        <f t="shared" si="92"/>
        <v>3.1749999999999998</v>
      </c>
      <c r="O345" s="53">
        <f t="shared" si="93"/>
        <v>12.274999999999999</v>
      </c>
      <c r="P345" s="53">
        <f t="shared" si="94"/>
        <v>41.224999999999994</v>
      </c>
      <c r="Q345" s="53">
        <f t="shared" si="95"/>
        <v>482140.74882359186</v>
      </c>
      <c r="R345" s="53">
        <f t="shared" si="96"/>
        <v>35441.297318130826</v>
      </c>
      <c r="S345" s="53">
        <f t="shared" si="97"/>
        <v>19462148.705873955</v>
      </c>
      <c r="T345" s="53">
        <f t="shared" si="98"/>
        <v>41.224999999999994</v>
      </c>
      <c r="U345" s="53">
        <f t="shared" si="99"/>
        <v>37.511288586286085</v>
      </c>
      <c r="V345" s="53">
        <f t="shared" si="100"/>
        <v>19979730.752015676</v>
      </c>
      <c r="W345" s="53">
        <f t="shared" si="101"/>
        <v>532632.48224749474</v>
      </c>
      <c r="Y345" s="6"/>
      <c r="Z345" s="6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</row>
    <row r="346" spans="1:74" ht="15.6" customHeight="1">
      <c r="A346" s="49" t="s">
        <v>66</v>
      </c>
      <c r="B346" s="49" t="s">
        <v>389</v>
      </c>
      <c r="C346" s="49">
        <v>263.89999999999998</v>
      </c>
      <c r="D346" s="49">
        <f t="shared" si="85"/>
        <v>22.999999999999993</v>
      </c>
      <c r="E346" s="49">
        <v>29.5</v>
      </c>
      <c r="F346" s="49">
        <v>408.9</v>
      </c>
      <c r="G346" s="49">
        <v>53.1</v>
      </c>
      <c r="H346" s="49">
        <f t="shared" si="86"/>
        <v>7220.6994362604155</v>
      </c>
      <c r="I346" s="49">
        <f t="shared" si="87"/>
        <v>29910.541666666635</v>
      </c>
      <c r="J346" s="49">
        <f t="shared" si="88"/>
        <v>5101752.9908249993</v>
      </c>
      <c r="K346" s="53">
        <f t="shared" si="89"/>
        <v>2148.8844499999996</v>
      </c>
      <c r="L346" s="53">
        <f t="shared" si="90"/>
        <v>678.49999999999977</v>
      </c>
      <c r="M346" s="53">
        <f t="shared" si="91"/>
        <v>21712.59</v>
      </c>
      <c r="N346" s="53">
        <f t="shared" si="92"/>
        <v>3.1749999999999998</v>
      </c>
      <c r="O346" s="53">
        <f t="shared" si="93"/>
        <v>14.674999999999997</v>
      </c>
      <c r="P346" s="53">
        <f t="shared" si="94"/>
        <v>41.224999999999994</v>
      </c>
      <c r="Q346" s="53">
        <f t="shared" si="95"/>
        <v>482140.74882359186</v>
      </c>
      <c r="R346" s="53">
        <f t="shared" si="96"/>
        <v>37599.416644482488</v>
      </c>
      <c r="S346" s="53">
        <f t="shared" si="97"/>
        <v>16771893.000955904</v>
      </c>
      <c r="T346" s="53">
        <f t="shared" si="98"/>
        <v>41.224999999999994</v>
      </c>
      <c r="U346" s="53">
        <f t="shared" si="99"/>
        <v>37.159012542441744</v>
      </c>
      <c r="V346" s="53">
        <f t="shared" si="100"/>
        <v>17291633.166423976</v>
      </c>
      <c r="W346" s="53">
        <f t="shared" si="101"/>
        <v>465341.56812358962</v>
      </c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V346" s="59"/>
    </row>
    <row r="347" spans="1:74">
      <c r="A347" s="49" t="s">
        <v>66</v>
      </c>
      <c r="B347" s="49" t="s">
        <v>390</v>
      </c>
      <c r="C347" s="49">
        <v>237</v>
      </c>
      <c r="D347" s="49">
        <f t="shared" si="85"/>
        <v>28.099999999999994</v>
      </c>
      <c r="E347" s="49">
        <v>26.4</v>
      </c>
      <c r="F347" s="49">
        <v>406.4</v>
      </c>
      <c r="G347" s="49">
        <v>48</v>
      </c>
      <c r="H347" s="49">
        <f t="shared" si="86"/>
        <v>7220.6994362604155</v>
      </c>
      <c r="I347" s="49">
        <f t="shared" si="87"/>
        <v>48813.690199999961</v>
      </c>
      <c r="J347" s="49">
        <f t="shared" si="88"/>
        <v>3745382.3999999994</v>
      </c>
      <c r="K347" s="53">
        <f t="shared" si="89"/>
        <v>2148.8844499999996</v>
      </c>
      <c r="L347" s="53">
        <f t="shared" si="90"/>
        <v>741.8399999999998</v>
      </c>
      <c r="M347" s="53">
        <f t="shared" si="91"/>
        <v>19507.199999999997</v>
      </c>
      <c r="N347" s="53">
        <f t="shared" si="92"/>
        <v>3.1749999999999998</v>
      </c>
      <c r="O347" s="53">
        <f t="shared" si="93"/>
        <v>17.224999999999998</v>
      </c>
      <c r="P347" s="53">
        <f t="shared" si="94"/>
        <v>41.224999999999994</v>
      </c>
      <c r="Q347" s="53">
        <f t="shared" si="95"/>
        <v>482140.74882359186</v>
      </c>
      <c r="R347" s="53">
        <f t="shared" si="96"/>
        <v>49308.046413953962</v>
      </c>
      <c r="S347" s="53">
        <f t="shared" si="97"/>
        <v>14230163.589421693</v>
      </c>
      <c r="T347" s="53">
        <f t="shared" si="98"/>
        <v>41.224999999999994</v>
      </c>
      <c r="U347" s="53">
        <f t="shared" si="99"/>
        <v>36.77953392367791</v>
      </c>
      <c r="V347" s="53">
        <f t="shared" si="100"/>
        <v>14761612.384659238</v>
      </c>
      <c r="W347" s="53">
        <f t="shared" si="101"/>
        <v>401353.98168153554</v>
      </c>
      <c r="Y347" s="6"/>
      <c r="Z347" s="6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</row>
    <row r="348" spans="1:74" ht="15.6" customHeight="1">
      <c r="A348" s="49" t="s">
        <v>66</v>
      </c>
      <c r="B348" s="49" t="s">
        <v>391</v>
      </c>
      <c r="C348" s="49">
        <v>216.8</v>
      </c>
      <c r="D348" s="49">
        <f t="shared" si="85"/>
        <v>32.199999999999996</v>
      </c>
      <c r="E348" s="49">
        <v>24.4</v>
      </c>
      <c r="F348" s="49">
        <v>403.9</v>
      </c>
      <c r="G348" s="49">
        <v>43.9</v>
      </c>
      <c r="H348" s="49">
        <f t="shared" si="86"/>
        <v>7220.6994362604155</v>
      </c>
      <c r="I348" s="49">
        <f t="shared" si="87"/>
        <v>67885.370933333295</v>
      </c>
      <c r="J348" s="49">
        <f t="shared" si="88"/>
        <v>2847647.1020083325</v>
      </c>
      <c r="K348" s="53">
        <f t="shared" si="89"/>
        <v>2148.8844499999996</v>
      </c>
      <c r="L348" s="53">
        <f t="shared" si="90"/>
        <v>785.67999999999984</v>
      </c>
      <c r="M348" s="53">
        <f t="shared" si="91"/>
        <v>17731.21</v>
      </c>
      <c r="N348" s="53">
        <f t="shared" si="92"/>
        <v>3.1749999999999998</v>
      </c>
      <c r="O348" s="53">
        <f t="shared" si="93"/>
        <v>19.274999999999999</v>
      </c>
      <c r="P348" s="53">
        <f t="shared" si="94"/>
        <v>41.224999999999994</v>
      </c>
      <c r="Q348" s="53">
        <f t="shared" si="95"/>
        <v>482140.74882359186</v>
      </c>
      <c r="R348" s="53">
        <f t="shared" si="96"/>
        <v>69081.133276416425</v>
      </c>
      <c r="S348" s="53">
        <f t="shared" si="97"/>
        <v>12377864.512691867</v>
      </c>
      <c r="T348" s="53">
        <f t="shared" si="98"/>
        <v>41.224999999999994</v>
      </c>
      <c r="U348" s="53">
        <f t="shared" si="99"/>
        <v>36.433951420521289</v>
      </c>
      <c r="V348" s="53">
        <f t="shared" si="100"/>
        <v>12929086.394791875</v>
      </c>
      <c r="W348" s="53">
        <f t="shared" si="101"/>
        <v>354863.68869421107</v>
      </c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T348" s="59"/>
      <c r="BV348" s="59"/>
    </row>
    <row r="349" spans="1:74">
      <c r="A349" s="49" t="s">
        <v>66</v>
      </c>
      <c r="B349" s="49" t="s">
        <v>392</v>
      </c>
      <c r="C349" s="49">
        <v>196</v>
      </c>
      <c r="D349" s="49">
        <f t="shared" si="85"/>
        <v>36.199999999999996</v>
      </c>
      <c r="E349" s="49">
        <v>22.1</v>
      </c>
      <c r="F349" s="49">
        <v>401.3</v>
      </c>
      <c r="G349" s="49">
        <v>39.9</v>
      </c>
      <c r="H349" s="49">
        <f t="shared" si="86"/>
        <v>7220.6994362604155</v>
      </c>
      <c r="I349" s="49">
        <f t="shared" si="87"/>
        <v>87364.850733333296</v>
      </c>
      <c r="J349" s="49">
        <f t="shared" si="88"/>
        <v>2124254.7632249999</v>
      </c>
      <c r="K349" s="53">
        <f t="shared" si="89"/>
        <v>2148.8844499999996</v>
      </c>
      <c r="L349" s="53">
        <f t="shared" si="90"/>
        <v>800.02</v>
      </c>
      <c r="M349" s="53">
        <f t="shared" si="91"/>
        <v>16011.869999999999</v>
      </c>
      <c r="N349" s="53">
        <f t="shared" si="92"/>
        <v>3.1749999999999998</v>
      </c>
      <c r="O349" s="53">
        <f t="shared" si="93"/>
        <v>21.274999999999999</v>
      </c>
      <c r="P349" s="53">
        <f t="shared" si="94"/>
        <v>41.224999999999994</v>
      </c>
      <c r="Q349" s="53">
        <f t="shared" si="95"/>
        <v>482140.74882359186</v>
      </c>
      <c r="R349" s="53">
        <f t="shared" si="96"/>
        <v>95730.365775541883</v>
      </c>
      <c r="S349" s="53">
        <f t="shared" si="97"/>
        <v>10730356.786245503</v>
      </c>
      <c r="T349" s="53">
        <f t="shared" si="98"/>
        <v>41.224999999999994</v>
      </c>
      <c r="U349" s="53">
        <f t="shared" si="99"/>
        <v>36.070914517879828</v>
      </c>
      <c r="V349" s="53">
        <f t="shared" si="100"/>
        <v>11308227.900844635</v>
      </c>
      <c r="W349" s="53">
        <f t="shared" si="101"/>
        <v>313499.89463780605</v>
      </c>
      <c r="Y349" s="6"/>
      <c r="Z349" s="6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</row>
    <row r="350" spans="1:74" ht="15.6" customHeight="1">
      <c r="A350" s="49" t="s">
        <v>66</v>
      </c>
      <c r="B350" s="49" t="s">
        <v>393</v>
      </c>
      <c r="C350" s="49">
        <v>180.3</v>
      </c>
      <c r="D350" s="49">
        <f t="shared" si="85"/>
        <v>40.499999999999993</v>
      </c>
      <c r="E350" s="49">
        <v>21.1</v>
      </c>
      <c r="F350" s="49">
        <v>403.9</v>
      </c>
      <c r="G350" s="49">
        <v>35.6</v>
      </c>
      <c r="H350" s="49">
        <f t="shared" si="86"/>
        <v>7220.6994362604155</v>
      </c>
      <c r="I350" s="49">
        <f t="shared" si="87"/>
        <v>116806.30312499992</v>
      </c>
      <c r="J350" s="49">
        <f t="shared" si="88"/>
        <v>1518597.2218666668</v>
      </c>
      <c r="K350" s="53">
        <f t="shared" si="89"/>
        <v>2148.8844499999996</v>
      </c>
      <c r="L350" s="53">
        <f t="shared" si="90"/>
        <v>854.55</v>
      </c>
      <c r="M350" s="53">
        <f t="shared" si="91"/>
        <v>14378.84</v>
      </c>
      <c r="N350" s="53">
        <f t="shared" si="92"/>
        <v>3.1749999999999998</v>
      </c>
      <c r="O350" s="53">
        <f t="shared" si="93"/>
        <v>23.424999999999997</v>
      </c>
      <c r="P350" s="53">
        <f t="shared" si="94"/>
        <v>41.224999999999994</v>
      </c>
      <c r="Q350" s="53">
        <f t="shared" si="95"/>
        <v>482140.74882359186</v>
      </c>
      <c r="R350" s="53">
        <f t="shared" si="96"/>
        <v>141574.51239951968</v>
      </c>
      <c r="S350" s="53">
        <f t="shared" si="97"/>
        <v>9246973.9831498973</v>
      </c>
      <c r="T350" s="53">
        <f t="shared" si="98"/>
        <v>41.224999999999994</v>
      </c>
      <c r="U350" s="53">
        <f t="shared" si="99"/>
        <v>35.645980775476126</v>
      </c>
      <c r="V350" s="53">
        <f t="shared" si="100"/>
        <v>9870689.2443730086</v>
      </c>
      <c r="W350" s="53">
        <f t="shared" si="101"/>
        <v>276908.89771123615</v>
      </c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T350" s="59"/>
      <c r="BV350" s="59"/>
    </row>
    <row r="351" spans="1:74">
      <c r="A351" s="49" t="s">
        <v>66</v>
      </c>
      <c r="B351" s="49" t="s">
        <v>394</v>
      </c>
      <c r="C351" s="49">
        <v>165.1</v>
      </c>
      <c r="D351" s="49">
        <f t="shared" si="85"/>
        <v>43.599999999999994</v>
      </c>
      <c r="E351" s="49">
        <v>19.7</v>
      </c>
      <c r="F351" s="49">
        <v>401.3</v>
      </c>
      <c r="G351" s="49">
        <v>32.5</v>
      </c>
      <c r="H351" s="49">
        <f t="shared" si="86"/>
        <v>7220.6994362604155</v>
      </c>
      <c r="I351" s="49">
        <f t="shared" si="87"/>
        <v>136064.38026666662</v>
      </c>
      <c r="J351" s="49">
        <f t="shared" si="88"/>
        <v>1147989.7135416665</v>
      </c>
      <c r="K351" s="53">
        <f t="shared" si="89"/>
        <v>2148.8844499999996</v>
      </c>
      <c r="L351" s="53">
        <f t="shared" si="90"/>
        <v>858.91999999999985</v>
      </c>
      <c r="M351" s="53">
        <f t="shared" si="91"/>
        <v>13042.25</v>
      </c>
      <c r="N351" s="53">
        <f t="shared" si="92"/>
        <v>3.1749999999999998</v>
      </c>
      <c r="O351" s="53">
        <f t="shared" si="93"/>
        <v>24.974999999999998</v>
      </c>
      <c r="P351" s="53">
        <f t="shared" si="94"/>
        <v>41.224999999999994</v>
      </c>
      <c r="Q351" s="53">
        <f t="shared" si="95"/>
        <v>482140.74882359186</v>
      </c>
      <c r="R351" s="53">
        <f t="shared" si="96"/>
        <v>177357.64867936913</v>
      </c>
      <c r="S351" s="53">
        <f t="shared" si="97"/>
        <v>8157972.5643729027</v>
      </c>
      <c r="T351" s="53">
        <f t="shared" si="98"/>
        <v>41.224999999999994</v>
      </c>
      <c r="U351" s="53">
        <f t="shared" si="99"/>
        <v>35.261001334406686</v>
      </c>
      <c r="V351" s="53">
        <f t="shared" si="100"/>
        <v>8817470.9618758634</v>
      </c>
      <c r="W351" s="53">
        <f t="shared" si="101"/>
        <v>250062.9768920381</v>
      </c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</row>
    <row r="352" spans="1:74" ht="15.6" customHeight="1">
      <c r="A352" s="49" t="s">
        <v>66</v>
      </c>
      <c r="B352" s="49" t="s">
        <v>395</v>
      </c>
      <c r="C352" s="49">
        <v>150.4</v>
      </c>
      <c r="D352" s="49">
        <f t="shared" si="85"/>
        <v>46.899999999999991</v>
      </c>
      <c r="E352" s="49">
        <v>18.2</v>
      </c>
      <c r="F352" s="49">
        <v>398.8</v>
      </c>
      <c r="G352" s="49">
        <v>29.2</v>
      </c>
      <c r="H352" s="49">
        <f t="shared" si="86"/>
        <v>7220.6994362604155</v>
      </c>
      <c r="I352" s="49">
        <f t="shared" si="87"/>
        <v>156461.92531666657</v>
      </c>
      <c r="J352" s="49">
        <f t="shared" si="88"/>
        <v>827413.22453333333</v>
      </c>
      <c r="K352" s="53">
        <f t="shared" si="89"/>
        <v>2148.8844499999996</v>
      </c>
      <c r="L352" s="53">
        <f t="shared" si="90"/>
        <v>853.57999999999981</v>
      </c>
      <c r="M352" s="53">
        <f t="shared" si="91"/>
        <v>11644.960000000001</v>
      </c>
      <c r="N352" s="53">
        <f t="shared" si="92"/>
        <v>3.1749999999999998</v>
      </c>
      <c r="O352" s="53">
        <f t="shared" si="93"/>
        <v>26.624999999999996</v>
      </c>
      <c r="P352" s="53">
        <f t="shared" si="94"/>
        <v>41.224999999999994</v>
      </c>
      <c r="Q352" s="53">
        <f t="shared" si="95"/>
        <v>482140.74882359186</v>
      </c>
      <c r="R352" s="53">
        <f t="shared" si="96"/>
        <v>219353.20388878093</v>
      </c>
      <c r="S352" s="53">
        <f t="shared" si="97"/>
        <v>7086376.9691798259</v>
      </c>
      <c r="T352" s="53">
        <f t="shared" si="98"/>
        <v>41.224999999999994</v>
      </c>
      <c r="U352" s="53">
        <f t="shared" si="99"/>
        <v>34.791969971809614</v>
      </c>
      <c r="V352" s="53">
        <f t="shared" si="100"/>
        <v>7787870.9218921987</v>
      </c>
      <c r="W352" s="53">
        <f t="shared" si="101"/>
        <v>223841.04516652448</v>
      </c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T352" s="59"/>
      <c r="BV352" s="59"/>
    </row>
    <row r="353" spans="1:74">
      <c r="A353" s="49" t="s">
        <v>66</v>
      </c>
      <c r="B353" s="49" t="s">
        <v>396</v>
      </c>
      <c r="C353" s="49">
        <v>125.1</v>
      </c>
      <c r="D353" s="49">
        <f t="shared" si="85"/>
        <v>45.099999999999994</v>
      </c>
      <c r="E353" s="49">
        <v>17</v>
      </c>
      <c r="F353" s="49">
        <v>292.10000000000002</v>
      </c>
      <c r="G353" s="49">
        <v>31</v>
      </c>
      <c r="H353" s="49">
        <f t="shared" si="86"/>
        <v>7220.6994362604155</v>
      </c>
      <c r="I353" s="49">
        <f t="shared" si="87"/>
        <v>129956.2889166666</v>
      </c>
      <c r="J353" s="49">
        <f t="shared" si="88"/>
        <v>725162.59166666667</v>
      </c>
      <c r="K353" s="53">
        <f t="shared" si="89"/>
        <v>2148.8844499999996</v>
      </c>
      <c r="L353" s="53">
        <f t="shared" si="90"/>
        <v>766.69999999999993</v>
      </c>
      <c r="M353" s="53">
        <f t="shared" si="91"/>
        <v>9055.1</v>
      </c>
      <c r="N353" s="53">
        <f t="shared" si="92"/>
        <v>3.1749999999999998</v>
      </c>
      <c r="O353" s="53">
        <f t="shared" si="93"/>
        <v>25.724999999999998</v>
      </c>
      <c r="P353" s="53">
        <f t="shared" si="94"/>
        <v>41.224999999999994</v>
      </c>
      <c r="Q353" s="53">
        <f t="shared" si="95"/>
        <v>482140.74882359186</v>
      </c>
      <c r="R353" s="53">
        <f t="shared" si="96"/>
        <v>175221.34464835457</v>
      </c>
      <c r="S353" s="53">
        <f t="shared" si="97"/>
        <v>5592121.5682667112</v>
      </c>
      <c r="T353" s="53">
        <f t="shared" si="98"/>
        <v>41.224999999999994</v>
      </c>
      <c r="U353" s="53">
        <f t="shared" si="99"/>
        <v>33.401812970581638</v>
      </c>
      <c r="V353" s="53">
        <f t="shared" si="100"/>
        <v>6249483.6617386574</v>
      </c>
      <c r="W353" s="53">
        <f t="shared" si="101"/>
        <v>187100.1333742823</v>
      </c>
      <c r="Y353" s="6"/>
      <c r="Z353" s="6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</row>
    <row r="354" spans="1:74">
      <c r="A354" s="49" t="s">
        <v>66</v>
      </c>
      <c r="B354" s="49" t="s">
        <v>397</v>
      </c>
      <c r="C354" s="49">
        <v>114</v>
      </c>
      <c r="D354" s="49">
        <f t="shared" si="85"/>
        <v>49.199999999999996</v>
      </c>
      <c r="E354" s="49">
        <v>16.100000000000001</v>
      </c>
      <c r="F354" s="49">
        <v>294.60000000000002</v>
      </c>
      <c r="G354" s="49">
        <v>26.9</v>
      </c>
      <c r="H354" s="49">
        <f t="shared" si="86"/>
        <v>7220.6994362604155</v>
      </c>
      <c r="I354" s="49">
        <f t="shared" si="87"/>
        <v>159786.44639999996</v>
      </c>
      <c r="J354" s="49">
        <f t="shared" si="88"/>
        <v>477868.42594999995</v>
      </c>
      <c r="K354" s="53">
        <f t="shared" si="89"/>
        <v>2148.8844499999996</v>
      </c>
      <c r="L354" s="53">
        <f t="shared" si="90"/>
        <v>792.12</v>
      </c>
      <c r="M354" s="53">
        <f t="shared" si="91"/>
        <v>7924.74</v>
      </c>
      <c r="N354" s="53">
        <f t="shared" si="92"/>
        <v>3.1749999999999998</v>
      </c>
      <c r="O354" s="53">
        <f t="shared" si="93"/>
        <v>27.774999999999999</v>
      </c>
      <c r="P354" s="53">
        <f t="shared" si="94"/>
        <v>41.224999999999994</v>
      </c>
      <c r="Q354" s="53">
        <f t="shared" si="95"/>
        <v>482140.74882359186</v>
      </c>
      <c r="R354" s="53">
        <f t="shared" si="96"/>
        <v>234835.3519572611</v>
      </c>
      <c r="S354" s="53">
        <f t="shared" si="97"/>
        <v>4737278.5351946726</v>
      </c>
      <c r="T354" s="53">
        <f t="shared" si="98"/>
        <v>41.224999999999994</v>
      </c>
      <c r="U354" s="53">
        <f t="shared" si="99"/>
        <v>32.719456017461368</v>
      </c>
      <c r="V354" s="53">
        <f t="shared" si="100"/>
        <v>5454254.6359755257</v>
      </c>
      <c r="W354" s="53">
        <f t="shared" si="101"/>
        <v>166697.59524928403</v>
      </c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T354" s="59"/>
      <c r="BV354" s="59"/>
    </row>
    <row r="355" spans="1:74">
      <c r="A355" s="49" t="s">
        <v>66</v>
      </c>
      <c r="B355" s="49" t="s">
        <v>398</v>
      </c>
      <c r="C355" s="49">
        <v>104.8</v>
      </c>
      <c r="D355" s="49">
        <f t="shared" si="85"/>
        <v>51.699999999999996</v>
      </c>
      <c r="E355" s="49">
        <v>15.4</v>
      </c>
      <c r="F355" s="49">
        <v>292.10000000000002</v>
      </c>
      <c r="G355" s="49">
        <v>24.4</v>
      </c>
      <c r="H355" s="49">
        <f t="shared" si="86"/>
        <v>7220.6994362604155</v>
      </c>
      <c r="I355" s="49">
        <f t="shared" si="87"/>
        <v>177341.79668333329</v>
      </c>
      <c r="J355" s="49">
        <f t="shared" si="88"/>
        <v>353606.13386666658</v>
      </c>
      <c r="K355" s="53">
        <f t="shared" si="89"/>
        <v>2148.8844499999996</v>
      </c>
      <c r="L355" s="53">
        <f t="shared" si="90"/>
        <v>796.18</v>
      </c>
      <c r="M355" s="53">
        <f t="shared" si="91"/>
        <v>7127.24</v>
      </c>
      <c r="N355" s="53">
        <f t="shared" si="92"/>
        <v>3.1749999999999998</v>
      </c>
      <c r="O355" s="53">
        <f t="shared" si="93"/>
        <v>29.024999999999999</v>
      </c>
      <c r="P355" s="53">
        <f t="shared" si="94"/>
        <v>41.224999999999994</v>
      </c>
      <c r="Q355" s="53">
        <f t="shared" si="95"/>
        <v>482140.74882359186</v>
      </c>
      <c r="R355" s="53">
        <f t="shared" si="96"/>
        <v>273393.78235834389</v>
      </c>
      <c r="S355" s="53">
        <f t="shared" si="97"/>
        <v>4184373.8444808945</v>
      </c>
      <c r="T355" s="53">
        <f t="shared" si="98"/>
        <v>41.224999999999994</v>
      </c>
      <c r="U355" s="53">
        <f t="shared" si="99"/>
        <v>32.142823247241097</v>
      </c>
      <c r="V355" s="53">
        <f t="shared" si="100"/>
        <v>4939908.3756628297</v>
      </c>
      <c r="W355" s="53">
        <f t="shared" si="101"/>
        <v>153686.20042070621</v>
      </c>
      <c r="Y355" s="6"/>
      <c r="Z355" s="6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</row>
    <row r="356" spans="1:74">
      <c r="A356" s="49" t="s">
        <v>66</v>
      </c>
      <c r="B356" s="49" t="s">
        <v>399</v>
      </c>
      <c r="C356" s="49">
        <v>96.7</v>
      </c>
      <c r="D356" s="49">
        <f t="shared" si="85"/>
        <v>54.399999999999991</v>
      </c>
      <c r="E356" s="49">
        <v>14.7</v>
      </c>
      <c r="F356" s="49">
        <v>292.10000000000002</v>
      </c>
      <c r="G356" s="49">
        <v>21.7</v>
      </c>
      <c r="H356" s="49">
        <f t="shared" si="86"/>
        <v>7220.6994362604155</v>
      </c>
      <c r="I356" s="49">
        <f t="shared" si="87"/>
        <v>197211.75039999987</v>
      </c>
      <c r="J356" s="49">
        <f t="shared" si="88"/>
        <v>248730.7689416667</v>
      </c>
      <c r="K356" s="53">
        <f t="shared" si="89"/>
        <v>2148.8844499999996</v>
      </c>
      <c r="L356" s="53">
        <f t="shared" si="90"/>
        <v>799.67999999999984</v>
      </c>
      <c r="M356" s="53">
        <f t="shared" si="91"/>
        <v>6338.5700000000006</v>
      </c>
      <c r="N356" s="53">
        <f t="shared" si="92"/>
        <v>3.1749999999999998</v>
      </c>
      <c r="O356" s="53">
        <f t="shared" si="93"/>
        <v>30.374999999999996</v>
      </c>
      <c r="P356" s="53">
        <f t="shared" si="94"/>
        <v>41.224999999999994</v>
      </c>
      <c r="Q356" s="53">
        <f t="shared" si="95"/>
        <v>482140.74882359186</v>
      </c>
      <c r="R356" s="53">
        <f t="shared" si="96"/>
        <v>318858.6374131355</v>
      </c>
      <c r="S356" s="53">
        <f t="shared" si="97"/>
        <v>3655602.0525616976</v>
      </c>
      <c r="T356" s="53">
        <f t="shared" si="98"/>
        <v>41.224999999999994</v>
      </c>
      <c r="U356" s="53">
        <f t="shared" si="99"/>
        <v>31.486626790328206</v>
      </c>
      <c r="V356" s="53">
        <f t="shared" si="100"/>
        <v>4456601.4387984248</v>
      </c>
      <c r="W356" s="53">
        <f t="shared" si="101"/>
        <v>141539.5008323777</v>
      </c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T356" s="59"/>
      <c r="BV356" s="59"/>
    </row>
    <row r="357" spans="1:74">
      <c r="A357" s="49" t="s">
        <v>66</v>
      </c>
      <c r="B357" s="49" t="s">
        <v>400</v>
      </c>
      <c r="C357" s="49">
        <v>88.1</v>
      </c>
      <c r="D357" s="49">
        <f t="shared" si="85"/>
        <v>57.3</v>
      </c>
      <c r="E357" s="49">
        <v>14</v>
      </c>
      <c r="F357" s="49">
        <v>292.10000000000002</v>
      </c>
      <c r="G357" s="49">
        <v>18.8</v>
      </c>
      <c r="H357" s="49">
        <f t="shared" si="86"/>
        <v>7220.6994362604155</v>
      </c>
      <c r="I357" s="49">
        <f t="shared" si="87"/>
        <v>219487.93649999992</v>
      </c>
      <c r="J357" s="49">
        <f t="shared" si="88"/>
        <v>161742.39093333337</v>
      </c>
      <c r="K357" s="53">
        <f t="shared" si="89"/>
        <v>2148.8844499999996</v>
      </c>
      <c r="L357" s="53">
        <f t="shared" si="90"/>
        <v>802.19999999999993</v>
      </c>
      <c r="M357" s="53">
        <f t="shared" si="91"/>
        <v>5491.4800000000005</v>
      </c>
      <c r="N357" s="53">
        <f t="shared" si="92"/>
        <v>3.1749999999999998</v>
      </c>
      <c r="O357" s="53">
        <f t="shared" si="93"/>
        <v>31.824999999999999</v>
      </c>
      <c r="P357" s="53">
        <f t="shared" si="94"/>
        <v>41.225000000000001</v>
      </c>
      <c r="Q357" s="53">
        <f t="shared" si="95"/>
        <v>482140.74882359186</v>
      </c>
      <c r="R357" s="53">
        <f t="shared" si="96"/>
        <v>371897.59711365012</v>
      </c>
      <c r="S357" s="53">
        <f t="shared" si="97"/>
        <v>3113317.5122262654</v>
      </c>
      <c r="T357" s="53">
        <f t="shared" si="98"/>
        <v>41.225000000000001</v>
      </c>
      <c r="U357" s="53">
        <f t="shared" si="99"/>
        <v>30.646966056474703</v>
      </c>
      <c r="V357" s="53">
        <f t="shared" si="100"/>
        <v>3967355.8581635077</v>
      </c>
      <c r="W357" s="53">
        <f t="shared" si="101"/>
        <v>129453.46207688755</v>
      </c>
      <c r="Y357" s="6"/>
      <c r="Z357" s="6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</row>
    <row r="358" spans="1:74">
      <c r="A358" s="49" t="s">
        <v>66</v>
      </c>
      <c r="B358" s="49" t="s">
        <v>401</v>
      </c>
      <c r="C358" s="49">
        <v>291.7</v>
      </c>
      <c r="D358" s="49">
        <f t="shared" si="85"/>
        <v>14.099999999999994</v>
      </c>
      <c r="E358" s="49">
        <v>34.5</v>
      </c>
      <c r="F358" s="49">
        <v>396.2</v>
      </c>
      <c r="G358" s="49">
        <v>62</v>
      </c>
      <c r="H358" s="49">
        <f t="shared" si="86"/>
        <v>7220.6994362604155</v>
      </c>
      <c r="I358" s="49">
        <f t="shared" si="87"/>
        <v>8059.2603749999898</v>
      </c>
      <c r="J358" s="49">
        <f t="shared" si="88"/>
        <v>7868796.1333333328</v>
      </c>
      <c r="K358" s="53">
        <f t="shared" si="89"/>
        <v>2148.8844499999996</v>
      </c>
      <c r="L358" s="53">
        <f t="shared" si="90"/>
        <v>486.44999999999982</v>
      </c>
      <c r="M358" s="53">
        <f t="shared" si="91"/>
        <v>24564.399999999998</v>
      </c>
      <c r="N358" s="53">
        <f t="shared" si="92"/>
        <v>3.1749999999999998</v>
      </c>
      <c r="O358" s="53">
        <f t="shared" si="93"/>
        <v>10.224999999999998</v>
      </c>
      <c r="P358" s="53">
        <f t="shared" si="94"/>
        <v>41.224999999999994</v>
      </c>
      <c r="Q358" s="53">
        <f t="shared" si="95"/>
        <v>482140.74882359186</v>
      </c>
      <c r="R358" s="53">
        <f t="shared" si="96"/>
        <v>37778.917658060011</v>
      </c>
      <c r="S358" s="53">
        <f t="shared" si="97"/>
        <v>21071734.48683513</v>
      </c>
      <c r="T358" s="53">
        <f t="shared" si="98"/>
        <v>41.224999999999994</v>
      </c>
      <c r="U358" s="53">
        <f t="shared" si="99"/>
        <v>37.664487175857332</v>
      </c>
      <c r="V358" s="53">
        <f t="shared" si="100"/>
        <v>21591654.153316781</v>
      </c>
      <c r="W358" s="53">
        <f t="shared" si="101"/>
        <v>573262.92675921204</v>
      </c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T358" s="59"/>
      <c r="BV358" s="59"/>
    </row>
    <row r="359" spans="1:74">
      <c r="A359" s="49" t="s">
        <v>66</v>
      </c>
      <c r="B359" s="49" t="s">
        <v>402</v>
      </c>
      <c r="C359" s="49">
        <v>265.89999999999998</v>
      </c>
      <c r="D359" s="49">
        <f t="shared" si="85"/>
        <v>19.199999999999996</v>
      </c>
      <c r="E359" s="49">
        <v>31.5</v>
      </c>
      <c r="F359" s="49">
        <v>393.7</v>
      </c>
      <c r="G359" s="49">
        <v>56.9</v>
      </c>
      <c r="H359" s="49">
        <f t="shared" si="86"/>
        <v>7220.6994362604155</v>
      </c>
      <c r="I359" s="49">
        <f t="shared" si="87"/>
        <v>18579.455999999984</v>
      </c>
      <c r="J359" s="49">
        <f t="shared" si="88"/>
        <v>6043951.461941666</v>
      </c>
      <c r="K359" s="53">
        <f t="shared" si="89"/>
        <v>2148.8844499999996</v>
      </c>
      <c r="L359" s="53">
        <f t="shared" si="90"/>
        <v>604.79999999999984</v>
      </c>
      <c r="M359" s="53">
        <f t="shared" si="91"/>
        <v>22401.53</v>
      </c>
      <c r="N359" s="53">
        <f t="shared" si="92"/>
        <v>3.1749999999999998</v>
      </c>
      <c r="O359" s="53">
        <f t="shared" si="93"/>
        <v>12.774999999999999</v>
      </c>
      <c r="P359" s="53">
        <f t="shared" si="94"/>
        <v>41.224999999999994</v>
      </c>
      <c r="Q359" s="53">
        <f t="shared" si="95"/>
        <v>482140.74882359186</v>
      </c>
      <c r="R359" s="53">
        <f t="shared" si="96"/>
        <v>35353.108756368325</v>
      </c>
      <c r="S359" s="53">
        <f t="shared" si="97"/>
        <v>18084384.756226122</v>
      </c>
      <c r="T359" s="53">
        <f t="shared" si="98"/>
        <v>41.224999999999994</v>
      </c>
      <c r="U359" s="53">
        <f t="shared" si="99"/>
        <v>37.290562727790615</v>
      </c>
      <c r="V359" s="53">
        <f t="shared" si="100"/>
        <v>18601878.613806084</v>
      </c>
      <c r="W359" s="53">
        <f t="shared" si="101"/>
        <v>498836.09291696537</v>
      </c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</row>
    <row r="360" spans="1:74">
      <c r="A360" s="49" t="s">
        <v>66</v>
      </c>
      <c r="B360" s="49" t="s">
        <v>403</v>
      </c>
      <c r="C360" s="49">
        <v>243.1</v>
      </c>
      <c r="D360" s="49">
        <f t="shared" si="85"/>
        <v>23.999999999999993</v>
      </c>
      <c r="E360" s="49">
        <v>29</v>
      </c>
      <c r="F360" s="49">
        <v>391.2</v>
      </c>
      <c r="G360" s="49">
        <v>52.1</v>
      </c>
      <c r="H360" s="49">
        <f t="shared" si="86"/>
        <v>7220.6994362604155</v>
      </c>
      <c r="I360" s="49">
        <f t="shared" si="87"/>
        <v>33407.999999999964</v>
      </c>
      <c r="J360" s="49">
        <f t="shared" si="88"/>
        <v>4610316.8086000001</v>
      </c>
      <c r="K360" s="53">
        <f t="shared" si="89"/>
        <v>2148.8844499999996</v>
      </c>
      <c r="L360" s="53">
        <f t="shared" si="90"/>
        <v>695.99999999999977</v>
      </c>
      <c r="M360" s="53">
        <f t="shared" si="91"/>
        <v>20381.52</v>
      </c>
      <c r="N360" s="53">
        <f t="shared" si="92"/>
        <v>3.1749999999999998</v>
      </c>
      <c r="O360" s="53">
        <f t="shared" si="93"/>
        <v>15.174999999999997</v>
      </c>
      <c r="P360" s="53">
        <f t="shared" si="94"/>
        <v>41.224999999999994</v>
      </c>
      <c r="Q360" s="53">
        <f t="shared" si="95"/>
        <v>482140.74882359186</v>
      </c>
      <c r="R360" s="53">
        <f t="shared" si="96"/>
        <v>39126.223365212245</v>
      </c>
      <c r="S360" s="53">
        <f t="shared" si="97"/>
        <v>15565029.812404856</v>
      </c>
      <c r="T360" s="53">
        <f t="shared" si="98"/>
        <v>41.224999999999994</v>
      </c>
      <c r="U360" s="53">
        <f t="shared" si="99"/>
        <v>36.924039274996346</v>
      </c>
      <c r="V360" s="53">
        <f t="shared" si="100"/>
        <v>16086296.78459366</v>
      </c>
      <c r="W360" s="53">
        <f t="shared" si="101"/>
        <v>435659.18302678037</v>
      </c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T360" s="59"/>
      <c r="BV360" s="59"/>
    </row>
    <row r="361" spans="1:74">
      <c r="A361" s="49" t="s">
        <v>66</v>
      </c>
      <c r="B361" s="49" t="s">
        <v>404</v>
      </c>
      <c r="C361" s="49">
        <v>217.8</v>
      </c>
      <c r="D361" s="49">
        <f t="shared" si="85"/>
        <v>29.099999999999994</v>
      </c>
      <c r="E361" s="49">
        <v>25.9</v>
      </c>
      <c r="F361" s="49">
        <v>388.6</v>
      </c>
      <c r="G361" s="49">
        <v>47</v>
      </c>
      <c r="H361" s="49">
        <f t="shared" si="86"/>
        <v>7220.6994362604155</v>
      </c>
      <c r="I361" s="49">
        <f t="shared" si="87"/>
        <v>53186.019074999967</v>
      </c>
      <c r="J361" s="49">
        <f t="shared" si="88"/>
        <v>3362134.8166666664</v>
      </c>
      <c r="K361" s="53">
        <f t="shared" si="89"/>
        <v>2148.8844499999996</v>
      </c>
      <c r="L361" s="53">
        <f t="shared" si="90"/>
        <v>753.68999999999983</v>
      </c>
      <c r="M361" s="53">
        <f t="shared" si="91"/>
        <v>18264.2</v>
      </c>
      <c r="N361" s="53">
        <f t="shared" si="92"/>
        <v>3.1749999999999998</v>
      </c>
      <c r="O361" s="53">
        <f t="shared" si="93"/>
        <v>17.724999999999998</v>
      </c>
      <c r="P361" s="53">
        <f t="shared" si="94"/>
        <v>41.224999999999994</v>
      </c>
      <c r="Q361" s="53">
        <f t="shared" si="95"/>
        <v>482140.74882359186</v>
      </c>
      <c r="R361" s="53">
        <f t="shared" si="96"/>
        <v>53261.436025075942</v>
      </c>
      <c r="S361" s="53">
        <f t="shared" si="97"/>
        <v>13178825.09511953</v>
      </c>
      <c r="T361" s="53">
        <f t="shared" si="98"/>
        <v>41.224999999999994</v>
      </c>
      <c r="U361" s="53">
        <f t="shared" si="99"/>
        <v>36.525334089283021</v>
      </c>
      <c r="V361" s="53">
        <f t="shared" si="100"/>
        <v>13714227.279968198</v>
      </c>
      <c r="W361" s="53">
        <f t="shared" si="101"/>
        <v>375471.64514484536</v>
      </c>
      <c r="Y361" s="6"/>
      <c r="Z361" s="6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</row>
    <row r="362" spans="1:74">
      <c r="A362" s="49" t="s">
        <v>66</v>
      </c>
      <c r="B362" s="49" t="s">
        <v>405</v>
      </c>
      <c r="C362" s="49">
        <v>195</v>
      </c>
      <c r="D362" s="49">
        <f t="shared" si="85"/>
        <v>34.199999999999996</v>
      </c>
      <c r="E362" s="49">
        <v>23.6</v>
      </c>
      <c r="F362" s="49">
        <v>386.1</v>
      </c>
      <c r="G362" s="49">
        <v>41.9</v>
      </c>
      <c r="H362" s="49">
        <f t="shared" si="86"/>
        <v>7220.6994362604155</v>
      </c>
      <c r="I362" s="49">
        <f t="shared" si="87"/>
        <v>78669.986399999965</v>
      </c>
      <c r="J362" s="49">
        <f t="shared" si="88"/>
        <v>2366794.8983249995</v>
      </c>
      <c r="K362" s="53">
        <f t="shared" si="89"/>
        <v>2148.8844499999996</v>
      </c>
      <c r="L362" s="53">
        <f t="shared" si="90"/>
        <v>807.12</v>
      </c>
      <c r="M362" s="53">
        <f t="shared" si="91"/>
        <v>16177.59</v>
      </c>
      <c r="N362" s="53">
        <f t="shared" si="92"/>
        <v>3.1749999999999998</v>
      </c>
      <c r="O362" s="53">
        <f t="shared" si="93"/>
        <v>20.274999999999999</v>
      </c>
      <c r="P362" s="53">
        <f t="shared" si="94"/>
        <v>41.224999999999994</v>
      </c>
      <c r="Q362" s="53">
        <f t="shared" si="95"/>
        <v>482140.74882359186</v>
      </c>
      <c r="R362" s="53">
        <f t="shared" si="96"/>
        <v>82696.941396144408</v>
      </c>
      <c r="S362" s="53">
        <f t="shared" si="97"/>
        <v>11061968.543039592</v>
      </c>
      <c r="T362" s="53">
        <f t="shared" si="98"/>
        <v>41.224999999999994</v>
      </c>
      <c r="U362" s="53">
        <f t="shared" si="99"/>
        <v>36.067881321627461</v>
      </c>
      <c r="V362" s="53">
        <f t="shared" si="100"/>
        <v>11626806.233259328</v>
      </c>
      <c r="W362" s="53">
        <f t="shared" si="101"/>
        <v>322359.00217092934</v>
      </c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T362" s="59"/>
      <c r="BV362" s="59"/>
    </row>
    <row r="363" spans="1:74">
      <c r="A363" s="49" t="s">
        <v>66</v>
      </c>
      <c r="B363" s="49" t="s">
        <v>406</v>
      </c>
      <c r="C363" s="49">
        <v>175.7</v>
      </c>
      <c r="D363" s="49">
        <f t="shared" si="85"/>
        <v>37.999999999999993</v>
      </c>
      <c r="E363" s="49">
        <v>21.1</v>
      </c>
      <c r="F363" s="49">
        <v>383.5</v>
      </c>
      <c r="G363" s="49">
        <v>38.1</v>
      </c>
      <c r="H363" s="49">
        <f t="shared" si="86"/>
        <v>7220.6994362604155</v>
      </c>
      <c r="I363" s="49">
        <f t="shared" si="87"/>
        <v>96483.266666666619</v>
      </c>
      <c r="J363" s="49">
        <f t="shared" si="88"/>
        <v>1767498.4811250002</v>
      </c>
      <c r="K363" s="53">
        <f t="shared" si="89"/>
        <v>2148.8844499999996</v>
      </c>
      <c r="L363" s="53">
        <f t="shared" si="90"/>
        <v>801.8</v>
      </c>
      <c r="M363" s="53">
        <f t="shared" si="91"/>
        <v>14611.35</v>
      </c>
      <c r="N363" s="53">
        <f t="shared" si="92"/>
        <v>3.1749999999999998</v>
      </c>
      <c r="O363" s="53">
        <f t="shared" si="93"/>
        <v>22.174999999999997</v>
      </c>
      <c r="P363" s="53">
        <f t="shared" si="94"/>
        <v>41.224999999999994</v>
      </c>
      <c r="Q363" s="53">
        <f t="shared" si="95"/>
        <v>482140.74882359186</v>
      </c>
      <c r="R363" s="53">
        <f t="shared" si="96"/>
        <v>110183.81679714442</v>
      </c>
      <c r="S363" s="53">
        <f t="shared" si="97"/>
        <v>9620845.3290609773</v>
      </c>
      <c r="T363" s="53">
        <f t="shared" si="98"/>
        <v>41.224999999999994</v>
      </c>
      <c r="U363" s="53">
        <f t="shared" si="99"/>
        <v>35.699481666758146</v>
      </c>
      <c r="V363" s="53">
        <f t="shared" si="100"/>
        <v>10213169.894681714</v>
      </c>
      <c r="W363" s="53">
        <f t="shared" si="101"/>
        <v>286087.34406896972</v>
      </c>
      <c r="Y363" s="6"/>
      <c r="Z363" s="6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</row>
    <row r="364" spans="1:74">
      <c r="A364" s="49" t="s">
        <v>66</v>
      </c>
      <c r="B364" s="49" t="s">
        <v>407</v>
      </c>
      <c r="C364" s="49">
        <v>157.5</v>
      </c>
      <c r="D364" s="49">
        <f t="shared" si="85"/>
        <v>42.599999999999994</v>
      </c>
      <c r="E364" s="49">
        <v>19.7</v>
      </c>
      <c r="F364" s="49">
        <v>383.5</v>
      </c>
      <c r="G364" s="49">
        <v>33.5</v>
      </c>
      <c r="H364" s="49">
        <f t="shared" si="86"/>
        <v>7220.6994362604155</v>
      </c>
      <c r="I364" s="49">
        <f t="shared" si="87"/>
        <v>126915.24059999995</v>
      </c>
      <c r="J364" s="49">
        <f t="shared" si="88"/>
        <v>1201485.5260416665</v>
      </c>
      <c r="K364" s="53">
        <f t="shared" si="89"/>
        <v>2148.8844499999996</v>
      </c>
      <c r="L364" s="53">
        <f t="shared" si="90"/>
        <v>839.21999999999991</v>
      </c>
      <c r="M364" s="53">
        <f t="shared" si="91"/>
        <v>12847.25</v>
      </c>
      <c r="N364" s="53">
        <f t="shared" si="92"/>
        <v>3.1749999999999998</v>
      </c>
      <c r="O364" s="53">
        <f t="shared" si="93"/>
        <v>24.474999999999998</v>
      </c>
      <c r="P364" s="53">
        <f t="shared" si="94"/>
        <v>41.224999999999994</v>
      </c>
      <c r="Q364" s="53">
        <f t="shared" si="95"/>
        <v>482140.74882359186</v>
      </c>
      <c r="R364" s="53">
        <f t="shared" si="96"/>
        <v>161652.34477228078</v>
      </c>
      <c r="S364" s="53">
        <f t="shared" si="97"/>
        <v>8106659.2637281548</v>
      </c>
      <c r="T364" s="53">
        <f t="shared" si="98"/>
        <v>41.224999999999994</v>
      </c>
      <c r="U364" s="53">
        <f t="shared" si="99"/>
        <v>35.173857373224131</v>
      </c>
      <c r="V364" s="53">
        <f t="shared" si="100"/>
        <v>8750452.3573240265</v>
      </c>
      <c r="W364" s="53">
        <f t="shared" si="101"/>
        <v>248777.16039143468</v>
      </c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T364" s="59"/>
      <c r="BV364" s="59"/>
    </row>
    <row r="365" spans="1:74">
      <c r="A365" s="49" t="s">
        <v>66</v>
      </c>
      <c r="B365" s="49" t="s">
        <v>408</v>
      </c>
      <c r="C365" s="49">
        <v>141.80000000000001</v>
      </c>
      <c r="D365" s="49">
        <f t="shared" si="85"/>
        <v>45.899999999999991</v>
      </c>
      <c r="E365" s="49">
        <v>18</v>
      </c>
      <c r="F365" s="49">
        <v>381</v>
      </c>
      <c r="G365" s="49">
        <v>30.2</v>
      </c>
      <c r="H365" s="49">
        <f t="shared" si="86"/>
        <v>7220.6994362604155</v>
      </c>
      <c r="I365" s="49">
        <f t="shared" si="87"/>
        <v>145053.86849999992</v>
      </c>
      <c r="J365" s="49">
        <f t="shared" si="88"/>
        <v>874509.55399999989</v>
      </c>
      <c r="K365" s="53">
        <f t="shared" si="89"/>
        <v>2148.8844499999996</v>
      </c>
      <c r="L365" s="53">
        <f t="shared" si="90"/>
        <v>826.19999999999982</v>
      </c>
      <c r="M365" s="53">
        <f t="shared" si="91"/>
        <v>11506.199999999999</v>
      </c>
      <c r="N365" s="53">
        <f t="shared" si="92"/>
        <v>3.1749999999999998</v>
      </c>
      <c r="O365" s="53">
        <f t="shared" si="93"/>
        <v>26.124999999999996</v>
      </c>
      <c r="P365" s="53">
        <f t="shared" si="94"/>
        <v>41.224999999999994</v>
      </c>
      <c r="Q365" s="53">
        <f t="shared" si="95"/>
        <v>482140.74882359186</v>
      </c>
      <c r="R365" s="53">
        <f t="shared" si="96"/>
        <v>199042.52505339321</v>
      </c>
      <c r="S365" s="53">
        <f t="shared" si="97"/>
        <v>7058892.2086979514</v>
      </c>
      <c r="T365" s="53">
        <f t="shared" si="98"/>
        <v>41.224999999999994</v>
      </c>
      <c r="U365" s="53">
        <f t="shared" si="99"/>
        <v>34.717243478271016</v>
      </c>
      <c r="V365" s="53">
        <f t="shared" si="100"/>
        <v>7740075.482574936</v>
      </c>
      <c r="W365" s="53">
        <f t="shared" si="101"/>
        <v>222946.14166068021</v>
      </c>
      <c r="Y365" s="6"/>
      <c r="Z365" s="6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</row>
    <row r="366" spans="1:74">
      <c r="A366" s="49" t="s">
        <v>66</v>
      </c>
      <c r="B366" s="49" t="s">
        <v>409</v>
      </c>
      <c r="C366" s="49">
        <v>128.6</v>
      </c>
      <c r="D366" s="49">
        <f t="shared" si="85"/>
        <v>48.899999999999991</v>
      </c>
      <c r="E366" s="49">
        <v>16.600000000000001</v>
      </c>
      <c r="F366" s="49">
        <v>381</v>
      </c>
      <c r="G366" s="49">
        <v>27.2</v>
      </c>
      <c r="H366" s="49">
        <f t="shared" si="86"/>
        <v>7220.6994362604155</v>
      </c>
      <c r="I366" s="49">
        <f t="shared" si="87"/>
        <v>161753.4004499999</v>
      </c>
      <c r="J366" s="49">
        <f t="shared" si="88"/>
        <v>638925.82399999991</v>
      </c>
      <c r="K366" s="53">
        <f t="shared" si="89"/>
        <v>2148.8844499999996</v>
      </c>
      <c r="L366" s="53">
        <f t="shared" si="90"/>
        <v>811.7399999999999</v>
      </c>
      <c r="M366" s="53">
        <f t="shared" si="91"/>
        <v>10363.199999999999</v>
      </c>
      <c r="N366" s="53">
        <f t="shared" si="92"/>
        <v>3.1749999999999998</v>
      </c>
      <c r="O366" s="53">
        <f t="shared" si="93"/>
        <v>27.624999999999996</v>
      </c>
      <c r="P366" s="53">
        <f t="shared" si="94"/>
        <v>41.224999999999994</v>
      </c>
      <c r="Q366" s="53">
        <f t="shared" si="95"/>
        <v>482140.74882359186</v>
      </c>
      <c r="R366" s="53">
        <f t="shared" si="96"/>
        <v>236309.09138827445</v>
      </c>
      <c r="S366" s="53">
        <f t="shared" si="97"/>
        <v>6208965.8308802741</v>
      </c>
      <c r="T366" s="53">
        <f t="shared" si="98"/>
        <v>41.224999999999994</v>
      </c>
      <c r="U366" s="53">
        <f t="shared" si="99"/>
        <v>34.259678768789989</v>
      </c>
      <c r="V366" s="53">
        <f t="shared" si="100"/>
        <v>6927415.6710921405</v>
      </c>
      <c r="W366" s="53">
        <f t="shared" si="101"/>
        <v>202203.17060891137</v>
      </c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T366" s="59"/>
      <c r="BV366" s="59"/>
    </row>
    <row r="367" spans="1:74">
      <c r="A367" s="49" t="s">
        <v>66</v>
      </c>
      <c r="B367" s="49" t="s">
        <v>410</v>
      </c>
      <c r="C367" s="49">
        <v>110.4</v>
      </c>
      <c r="D367" s="49">
        <f t="shared" si="85"/>
        <v>46.099999999999994</v>
      </c>
      <c r="E367" s="49">
        <v>16.5</v>
      </c>
      <c r="F367" s="49">
        <v>266.7</v>
      </c>
      <c r="G367" s="49">
        <v>30</v>
      </c>
      <c r="H367" s="49">
        <f t="shared" si="86"/>
        <v>7220.6994362604155</v>
      </c>
      <c r="I367" s="49">
        <f t="shared" si="87"/>
        <v>134711.74887499996</v>
      </c>
      <c r="J367" s="49">
        <f t="shared" si="88"/>
        <v>600075</v>
      </c>
      <c r="K367" s="53">
        <f t="shared" si="89"/>
        <v>2148.8844499999996</v>
      </c>
      <c r="L367" s="53">
        <f t="shared" si="90"/>
        <v>760.64999999999986</v>
      </c>
      <c r="M367" s="53">
        <f t="shared" si="91"/>
        <v>8001</v>
      </c>
      <c r="N367" s="53">
        <f t="shared" si="92"/>
        <v>3.1749999999999998</v>
      </c>
      <c r="O367" s="53">
        <f t="shared" si="93"/>
        <v>26.224999999999998</v>
      </c>
      <c r="P367" s="53">
        <f t="shared" si="94"/>
        <v>41.224999999999994</v>
      </c>
      <c r="Q367" s="53">
        <f t="shared" si="95"/>
        <v>482140.74882359186</v>
      </c>
      <c r="R367" s="53">
        <f t="shared" si="96"/>
        <v>185654.36715145485</v>
      </c>
      <c r="S367" s="53">
        <f t="shared" si="97"/>
        <v>4900473.5347237419</v>
      </c>
      <c r="T367" s="53">
        <f t="shared" si="98"/>
        <v>41.224999999999994</v>
      </c>
      <c r="U367" s="53">
        <f t="shared" si="99"/>
        <v>32.6851063999665</v>
      </c>
      <c r="V367" s="53">
        <f t="shared" si="100"/>
        <v>5568268.6506987885</v>
      </c>
      <c r="W367" s="53">
        <f t="shared" si="101"/>
        <v>170361.03791617136</v>
      </c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</row>
    <row r="368" spans="1:74">
      <c r="A368" s="49" t="s">
        <v>66</v>
      </c>
      <c r="B368" s="49" t="s">
        <v>411</v>
      </c>
      <c r="C368" s="49">
        <v>98.8</v>
      </c>
      <c r="D368" s="49">
        <f t="shared" si="85"/>
        <v>50.699999999999996</v>
      </c>
      <c r="E368" s="49">
        <v>15.6</v>
      </c>
      <c r="F368" s="49">
        <v>266.7</v>
      </c>
      <c r="G368" s="49">
        <v>25.4</v>
      </c>
      <c r="H368" s="49">
        <f t="shared" si="86"/>
        <v>7220.6994362604155</v>
      </c>
      <c r="I368" s="49">
        <f t="shared" si="87"/>
        <v>169420.99589999995</v>
      </c>
      <c r="J368" s="49">
        <f t="shared" si="88"/>
        <v>364202.49739999993</v>
      </c>
      <c r="K368" s="53">
        <f t="shared" si="89"/>
        <v>2148.8844499999996</v>
      </c>
      <c r="L368" s="53">
        <f t="shared" si="90"/>
        <v>790.92</v>
      </c>
      <c r="M368" s="53">
        <f t="shared" si="91"/>
        <v>6774.1799999999994</v>
      </c>
      <c r="N368" s="53">
        <f t="shared" si="92"/>
        <v>3.1749999999999998</v>
      </c>
      <c r="O368" s="53">
        <f t="shared" si="93"/>
        <v>28.524999999999999</v>
      </c>
      <c r="P368" s="53">
        <f t="shared" si="94"/>
        <v>41.224999999999994</v>
      </c>
      <c r="Q368" s="53">
        <f t="shared" si="95"/>
        <v>482140.74882359186</v>
      </c>
      <c r="R368" s="53">
        <f t="shared" si="96"/>
        <v>256348.93410128081</v>
      </c>
      <c r="S368" s="53">
        <f t="shared" si="97"/>
        <v>4005206.5901327673</v>
      </c>
      <c r="T368" s="53">
        <f t="shared" si="98"/>
        <v>41.224999999999994</v>
      </c>
      <c r="U368" s="53">
        <f t="shared" si="99"/>
        <v>31.773704520265103</v>
      </c>
      <c r="V368" s="53">
        <f t="shared" si="100"/>
        <v>4743696.2730576396</v>
      </c>
      <c r="W368" s="53">
        <f t="shared" si="101"/>
        <v>149296.29215983095</v>
      </c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T368" s="59"/>
      <c r="BV368" s="59"/>
    </row>
    <row r="369" spans="1:74">
      <c r="A369" s="49" t="s">
        <v>66</v>
      </c>
      <c r="B369" s="49" t="s">
        <v>412</v>
      </c>
      <c r="C369" s="49">
        <v>92.2</v>
      </c>
      <c r="D369" s="49">
        <f t="shared" si="85"/>
        <v>52.499999999999993</v>
      </c>
      <c r="E369" s="49">
        <v>14.9</v>
      </c>
      <c r="F369" s="49">
        <v>266.7</v>
      </c>
      <c r="G369" s="49">
        <v>23.6</v>
      </c>
      <c r="H369" s="49">
        <f t="shared" si="86"/>
        <v>7220.6994362604155</v>
      </c>
      <c r="I369" s="49">
        <f t="shared" si="87"/>
        <v>179673.04687499994</v>
      </c>
      <c r="J369" s="49">
        <f t="shared" si="88"/>
        <v>292131.08960000001</v>
      </c>
      <c r="K369" s="53">
        <f t="shared" si="89"/>
        <v>2148.8844499999996</v>
      </c>
      <c r="L369" s="53">
        <f t="shared" si="90"/>
        <v>782.24999999999989</v>
      </c>
      <c r="M369" s="53">
        <f t="shared" si="91"/>
        <v>6294.12</v>
      </c>
      <c r="N369" s="53">
        <f t="shared" si="92"/>
        <v>3.1749999999999998</v>
      </c>
      <c r="O369" s="53">
        <f t="shared" si="93"/>
        <v>29.424999999999997</v>
      </c>
      <c r="P369" s="53">
        <f t="shared" si="94"/>
        <v>41.224999999999994</v>
      </c>
      <c r="Q369" s="53">
        <f t="shared" si="95"/>
        <v>482140.74882359186</v>
      </c>
      <c r="R369" s="53">
        <f t="shared" si="96"/>
        <v>281043.24454309529</v>
      </c>
      <c r="S369" s="53">
        <f t="shared" si="97"/>
        <v>3675111.2702493435</v>
      </c>
      <c r="T369" s="53">
        <f t="shared" si="98"/>
        <v>41.224999999999994</v>
      </c>
      <c r="U369" s="53">
        <f t="shared" si="99"/>
        <v>31.361250028041226</v>
      </c>
      <c r="V369" s="53">
        <f t="shared" si="100"/>
        <v>4438295.263616031</v>
      </c>
      <c r="W369" s="53">
        <f t="shared" si="101"/>
        <v>141521.63130129033</v>
      </c>
      <c r="Y369" s="6"/>
      <c r="Z369" s="6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</row>
    <row r="370" spans="1:74">
      <c r="A370" s="49" t="s">
        <v>66</v>
      </c>
      <c r="B370" s="49" t="s">
        <v>413</v>
      </c>
      <c r="C370" s="49">
        <v>86.6</v>
      </c>
      <c r="D370" s="49">
        <f t="shared" si="85"/>
        <v>54.499999999999993</v>
      </c>
      <c r="E370" s="49">
        <v>14.4</v>
      </c>
      <c r="F370" s="49">
        <v>266.7</v>
      </c>
      <c r="G370" s="49">
        <v>21.6</v>
      </c>
      <c r="H370" s="49">
        <f t="shared" si="86"/>
        <v>7220.6994362604155</v>
      </c>
      <c r="I370" s="49">
        <f t="shared" si="87"/>
        <v>194254.34999999992</v>
      </c>
      <c r="J370" s="49">
        <f t="shared" si="88"/>
        <v>223976.7936</v>
      </c>
      <c r="K370" s="53">
        <f t="shared" si="89"/>
        <v>2148.8844499999996</v>
      </c>
      <c r="L370" s="53">
        <f t="shared" si="90"/>
        <v>784.8</v>
      </c>
      <c r="M370" s="53">
        <f t="shared" si="91"/>
        <v>5760.72</v>
      </c>
      <c r="N370" s="53">
        <f t="shared" si="92"/>
        <v>3.1749999999999998</v>
      </c>
      <c r="O370" s="53">
        <f t="shared" si="93"/>
        <v>30.424999999999997</v>
      </c>
      <c r="P370" s="53">
        <f t="shared" si="94"/>
        <v>41.224999999999994</v>
      </c>
      <c r="Q370" s="53">
        <f t="shared" si="95"/>
        <v>482140.74882359186</v>
      </c>
      <c r="R370" s="53">
        <f t="shared" si="96"/>
        <v>314607.60805134743</v>
      </c>
      <c r="S370" s="53">
        <f t="shared" si="97"/>
        <v>3320263.7386010941</v>
      </c>
      <c r="T370" s="53">
        <f t="shared" si="98"/>
        <v>41.224999999999994</v>
      </c>
      <c r="U370" s="53">
        <f t="shared" si="99"/>
        <v>30.845807975812534</v>
      </c>
      <c r="V370" s="53">
        <f t="shared" si="100"/>
        <v>4117012.0954760332</v>
      </c>
      <c r="W370" s="53">
        <f t="shared" si="101"/>
        <v>133470.71662717836</v>
      </c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T370" s="59"/>
      <c r="BV370" s="59"/>
    </row>
    <row r="371" spans="1:74">
      <c r="A371" s="49" t="s">
        <v>66</v>
      </c>
      <c r="B371" s="49" t="s">
        <v>414</v>
      </c>
      <c r="C371" s="49">
        <v>80.5</v>
      </c>
      <c r="D371" s="49">
        <f t="shared" si="85"/>
        <v>56.8</v>
      </c>
      <c r="E371" s="49">
        <v>13.8</v>
      </c>
      <c r="F371" s="49">
        <v>266.7</v>
      </c>
      <c r="G371" s="49">
        <v>19.3</v>
      </c>
      <c r="H371" s="49">
        <f t="shared" si="86"/>
        <v>7220.6994362604155</v>
      </c>
      <c r="I371" s="49">
        <f t="shared" si="87"/>
        <v>210737.99679999996</v>
      </c>
      <c r="J371" s="49">
        <f t="shared" si="88"/>
        <v>159776.79182499999</v>
      </c>
      <c r="K371" s="53">
        <f t="shared" si="89"/>
        <v>2148.8844499999996</v>
      </c>
      <c r="L371" s="53">
        <f t="shared" si="90"/>
        <v>783.84</v>
      </c>
      <c r="M371" s="53">
        <f t="shared" si="91"/>
        <v>5147.3100000000004</v>
      </c>
      <c r="N371" s="53">
        <f t="shared" si="92"/>
        <v>3.1749999999999998</v>
      </c>
      <c r="O371" s="53">
        <f t="shared" si="93"/>
        <v>31.574999999999999</v>
      </c>
      <c r="P371" s="53">
        <f t="shared" si="94"/>
        <v>41.225000000000001</v>
      </c>
      <c r="Q371" s="53">
        <f t="shared" si="95"/>
        <v>482140.74882359186</v>
      </c>
      <c r="R371" s="53">
        <f t="shared" si="96"/>
        <v>354306.34168177837</v>
      </c>
      <c r="S371" s="53">
        <f t="shared" si="97"/>
        <v>2926366.5158306095</v>
      </c>
      <c r="T371" s="53">
        <f t="shared" si="98"/>
        <v>41.225000000000001</v>
      </c>
      <c r="U371" s="53">
        <f t="shared" si="99"/>
        <v>30.169464299592189</v>
      </c>
      <c r="V371" s="53">
        <f t="shared" si="100"/>
        <v>3762813.6063359799</v>
      </c>
      <c r="W371" s="53">
        <f t="shared" si="101"/>
        <v>124722.58602174926</v>
      </c>
      <c r="Y371" s="6"/>
      <c r="Z371" s="6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</row>
    <row r="372" spans="1:74">
      <c r="A372" s="49" t="s">
        <v>66</v>
      </c>
      <c r="B372" s="49" t="s">
        <v>415</v>
      </c>
      <c r="C372" s="49">
        <v>73.400000000000006</v>
      </c>
      <c r="D372" s="49">
        <f t="shared" si="85"/>
        <v>59.099999999999994</v>
      </c>
      <c r="E372" s="49">
        <v>13.2</v>
      </c>
      <c r="F372" s="49">
        <v>266.7</v>
      </c>
      <c r="G372" s="49">
        <v>17</v>
      </c>
      <c r="H372" s="49">
        <f t="shared" si="86"/>
        <v>7220.6994362604155</v>
      </c>
      <c r="I372" s="49">
        <f t="shared" si="87"/>
        <v>227067.5780999999</v>
      </c>
      <c r="J372" s="49">
        <f t="shared" si="88"/>
        <v>109191.42499999999</v>
      </c>
      <c r="K372" s="53">
        <f t="shared" si="89"/>
        <v>2148.8844499999996</v>
      </c>
      <c r="L372" s="53">
        <f t="shared" si="90"/>
        <v>780.11999999999989</v>
      </c>
      <c r="M372" s="53">
        <f t="shared" si="91"/>
        <v>4533.8999999999996</v>
      </c>
      <c r="N372" s="53">
        <f t="shared" si="92"/>
        <v>3.1749999999999998</v>
      </c>
      <c r="O372" s="53">
        <f t="shared" si="93"/>
        <v>32.724999999999994</v>
      </c>
      <c r="P372" s="53">
        <f t="shared" si="94"/>
        <v>41.224999999999994</v>
      </c>
      <c r="Q372" s="53">
        <f t="shared" si="95"/>
        <v>482140.74882359186</v>
      </c>
      <c r="R372" s="53">
        <f t="shared" si="96"/>
        <v>395269.41772935726</v>
      </c>
      <c r="S372" s="53">
        <f t="shared" si="97"/>
        <v>2546083.9280101201</v>
      </c>
      <c r="T372" s="53">
        <f t="shared" si="98"/>
        <v>41.224999999999994</v>
      </c>
      <c r="U372" s="53">
        <f t="shared" si="99"/>
        <v>29.380271997017193</v>
      </c>
      <c r="V372" s="53">
        <f t="shared" si="100"/>
        <v>3423494.0945630693</v>
      </c>
      <c r="W372" s="53">
        <f t="shared" si="101"/>
        <v>116523.56706944839</v>
      </c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T372" s="59"/>
      <c r="BV372" s="59"/>
    </row>
    <row r="373" spans="1:74">
      <c r="A373" s="49" t="s">
        <v>66</v>
      </c>
      <c r="B373" s="49" t="s">
        <v>416</v>
      </c>
      <c r="C373" s="49">
        <v>66.900000000000006</v>
      </c>
      <c r="D373" s="49">
        <f t="shared" si="85"/>
        <v>60.599999999999994</v>
      </c>
      <c r="E373" s="49">
        <v>11.9</v>
      </c>
      <c r="F373" s="49">
        <v>264.2</v>
      </c>
      <c r="G373" s="49">
        <v>15.5</v>
      </c>
      <c r="H373" s="49">
        <f t="shared" si="86"/>
        <v>7220.6994362604155</v>
      </c>
      <c r="I373" s="49">
        <f t="shared" si="87"/>
        <v>220690.47419999994</v>
      </c>
      <c r="J373" s="49">
        <f t="shared" si="88"/>
        <v>81987.314583333326</v>
      </c>
      <c r="K373" s="53">
        <f t="shared" si="89"/>
        <v>2148.8844499999996</v>
      </c>
      <c r="L373" s="53">
        <f t="shared" si="90"/>
        <v>721.14</v>
      </c>
      <c r="M373" s="53">
        <f t="shared" si="91"/>
        <v>4095.1</v>
      </c>
      <c r="N373" s="53">
        <f t="shared" si="92"/>
        <v>3.1749999999999998</v>
      </c>
      <c r="O373" s="53">
        <f t="shared" si="93"/>
        <v>33.474999999999994</v>
      </c>
      <c r="P373" s="53">
        <f t="shared" si="94"/>
        <v>41.224999999999994</v>
      </c>
      <c r="Q373" s="53">
        <f t="shared" si="95"/>
        <v>482140.74882359186</v>
      </c>
      <c r="R373" s="53">
        <f t="shared" si="96"/>
        <v>392464.73916504538</v>
      </c>
      <c r="S373" s="53">
        <f t="shared" si="97"/>
        <v>2283032.4388861945</v>
      </c>
      <c r="T373" s="53">
        <f t="shared" si="98"/>
        <v>41.224999999999994</v>
      </c>
      <c r="U373" s="53">
        <f t="shared" si="99"/>
        <v>28.683388008774198</v>
      </c>
      <c r="V373" s="53">
        <f t="shared" si="100"/>
        <v>3157637.9268748318</v>
      </c>
      <c r="W373" s="53">
        <f t="shared" si="101"/>
        <v>110085.94681733259</v>
      </c>
      <c r="Y373" s="6"/>
      <c r="Z373" s="6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</row>
    <row r="374" spans="1:74">
      <c r="A374" s="49" t="s">
        <v>66</v>
      </c>
      <c r="B374" s="49" t="s">
        <v>417</v>
      </c>
      <c r="C374" s="49">
        <v>401.6</v>
      </c>
      <c r="D374" s="49">
        <f t="shared" si="85"/>
        <v>-13.800000000000011</v>
      </c>
      <c r="E374" s="49">
        <v>50</v>
      </c>
      <c r="F374" s="49">
        <v>388.6</v>
      </c>
      <c r="G374" s="49">
        <v>89.9</v>
      </c>
      <c r="H374" s="49">
        <f t="shared" si="86"/>
        <v>7220.6994362604155</v>
      </c>
      <c r="I374" s="49">
        <f t="shared" si="87"/>
        <v>-10950.300000000025</v>
      </c>
      <c r="J374" s="49">
        <f t="shared" si="88"/>
        <v>23528845.902616672</v>
      </c>
      <c r="K374" s="53">
        <f t="shared" si="89"/>
        <v>2148.8844499999996</v>
      </c>
      <c r="L374" s="53">
        <f t="shared" si="90"/>
        <v>-690.00000000000057</v>
      </c>
      <c r="M374" s="53">
        <f t="shared" si="91"/>
        <v>34935.140000000007</v>
      </c>
      <c r="N374" s="53">
        <f t="shared" si="92"/>
        <v>3.1749999999999998</v>
      </c>
      <c r="O374" s="53">
        <f t="shared" si="93"/>
        <v>-3.7250000000000059</v>
      </c>
      <c r="P374" s="53">
        <f t="shared" si="94"/>
        <v>41.224999999999994</v>
      </c>
      <c r="Q374" s="53">
        <f t="shared" si="95"/>
        <v>482140.74882359186</v>
      </c>
      <c r="R374" s="53">
        <f t="shared" si="96"/>
        <v>-337853.70417160972</v>
      </c>
      <c r="S374" s="53">
        <f t="shared" si="97"/>
        <v>42305876.882040344</v>
      </c>
      <c r="T374" s="53">
        <f t="shared" si="98"/>
        <v>41.224999999999994</v>
      </c>
      <c r="U374" s="53">
        <f t="shared" si="99"/>
        <v>39.830552584814512</v>
      </c>
      <c r="V374" s="53">
        <f t="shared" si="100"/>
        <v>42450163.926692329</v>
      </c>
      <c r="W374" s="53">
        <f t="shared" si="101"/>
        <v>1065768.8927689281</v>
      </c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T374" s="59"/>
      <c r="BV374" s="59"/>
    </row>
    <row r="375" spans="1:74">
      <c r="A375" s="49" t="s">
        <v>66</v>
      </c>
      <c r="B375" s="49" t="s">
        <v>418</v>
      </c>
      <c r="C375" s="49">
        <v>274.5</v>
      </c>
      <c r="D375" s="49">
        <f t="shared" si="85"/>
        <v>13.099999999999994</v>
      </c>
      <c r="E375" s="49">
        <v>35.1</v>
      </c>
      <c r="F375" s="49">
        <v>373.4</v>
      </c>
      <c r="G375" s="49">
        <v>63</v>
      </c>
      <c r="H375" s="49">
        <f t="shared" si="86"/>
        <v>7220.6994362604155</v>
      </c>
      <c r="I375" s="49">
        <f t="shared" si="87"/>
        <v>6575.6661749999912</v>
      </c>
      <c r="J375" s="49">
        <f t="shared" si="88"/>
        <v>7780629.1499999994</v>
      </c>
      <c r="K375" s="53">
        <f t="shared" si="89"/>
        <v>2148.8844499999996</v>
      </c>
      <c r="L375" s="53">
        <f t="shared" si="90"/>
        <v>459.80999999999983</v>
      </c>
      <c r="M375" s="53">
        <f t="shared" si="91"/>
        <v>23524.199999999997</v>
      </c>
      <c r="N375" s="53">
        <f t="shared" si="92"/>
        <v>3.1749999999999998</v>
      </c>
      <c r="O375" s="53">
        <f t="shared" si="93"/>
        <v>9.7249999999999979</v>
      </c>
      <c r="P375" s="53">
        <f t="shared" si="94"/>
        <v>41.224999999999994</v>
      </c>
      <c r="Q375" s="53">
        <f t="shared" si="95"/>
        <v>482140.74882359186</v>
      </c>
      <c r="R375" s="53">
        <f t="shared" si="96"/>
        <v>38376.731392728485</v>
      </c>
      <c r="S375" s="53">
        <f t="shared" si="97"/>
        <v>20424478.070203502</v>
      </c>
      <c r="T375" s="53">
        <f t="shared" si="98"/>
        <v>41.224999999999994</v>
      </c>
      <c r="U375" s="53">
        <f t="shared" si="99"/>
        <v>37.54193808327841</v>
      </c>
      <c r="V375" s="53">
        <f t="shared" si="100"/>
        <v>20944995.550419822</v>
      </c>
      <c r="W375" s="53">
        <f t="shared" si="101"/>
        <v>557909.27745813294</v>
      </c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</row>
    <row r="376" spans="1:74">
      <c r="A376" s="49" t="s">
        <v>66</v>
      </c>
      <c r="B376" s="49" t="s">
        <v>419</v>
      </c>
      <c r="C376" s="49">
        <v>250.7</v>
      </c>
      <c r="D376" s="49">
        <f t="shared" si="85"/>
        <v>18.199999999999996</v>
      </c>
      <c r="E376" s="49">
        <v>32</v>
      </c>
      <c r="F376" s="49">
        <v>370.8</v>
      </c>
      <c r="G376" s="49">
        <v>57.9</v>
      </c>
      <c r="H376" s="49">
        <f t="shared" si="86"/>
        <v>7220.6994362604155</v>
      </c>
      <c r="I376" s="49">
        <f t="shared" si="87"/>
        <v>16076.181333333321</v>
      </c>
      <c r="J376" s="49">
        <f t="shared" si="88"/>
        <v>5997830.2550999997</v>
      </c>
      <c r="K376" s="53">
        <f t="shared" si="89"/>
        <v>2148.8844499999996</v>
      </c>
      <c r="L376" s="53">
        <f t="shared" si="90"/>
        <v>582.39999999999986</v>
      </c>
      <c r="M376" s="53">
        <f t="shared" si="91"/>
        <v>21469.32</v>
      </c>
      <c r="N376" s="53">
        <f t="shared" si="92"/>
        <v>3.1749999999999998</v>
      </c>
      <c r="O376" s="53">
        <f t="shared" si="93"/>
        <v>12.274999999999999</v>
      </c>
      <c r="P376" s="53">
        <f t="shared" si="94"/>
        <v>41.224999999999994</v>
      </c>
      <c r="Q376" s="53">
        <f t="shared" si="95"/>
        <v>482140.74882359186</v>
      </c>
      <c r="R376" s="53">
        <f t="shared" si="96"/>
        <v>35441.297318130826</v>
      </c>
      <c r="S376" s="53">
        <f t="shared" si="97"/>
        <v>17537216.865463093</v>
      </c>
      <c r="T376" s="53">
        <f t="shared" si="98"/>
        <v>41.224999999999994</v>
      </c>
      <c r="U376" s="53">
        <f t="shared" si="99"/>
        <v>37.14966652945521</v>
      </c>
      <c r="V376" s="53">
        <f t="shared" si="100"/>
        <v>18054798.911604814</v>
      </c>
      <c r="W376" s="53">
        <f t="shared" si="101"/>
        <v>486001.64142225968</v>
      </c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T376" s="59"/>
      <c r="BV376" s="59"/>
    </row>
    <row r="377" spans="1:74">
      <c r="A377" s="49" t="s">
        <v>66</v>
      </c>
      <c r="B377" s="49" t="s">
        <v>420</v>
      </c>
      <c r="C377" s="49">
        <v>228.9</v>
      </c>
      <c r="D377" s="49">
        <f t="shared" si="85"/>
        <v>22.999999999999993</v>
      </c>
      <c r="E377" s="49">
        <v>29.5</v>
      </c>
      <c r="F377" s="49">
        <v>365.8</v>
      </c>
      <c r="G377" s="49">
        <v>53.1</v>
      </c>
      <c r="H377" s="49">
        <f t="shared" si="86"/>
        <v>7220.6994362604155</v>
      </c>
      <c r="I377" s="49">
        <f t="shared" si="87"/>
        <v>29910.541666666635</v>
      </c>
      <c r="J377" s="49">
        <f t="shared" si="88"/>
        <v>4564004.0206500003</v>
      </c>
      <c r="K377" s="53">
        <f t="shared" si="89"/>
        <v>2148.8844499999996</v>
      </c>
      <c r="L377" s="53">
        <f t="shared" si="90"/>
        <v>678.49999999999977</v>
      </c>
      <c r="M377" s="53">
        <f t="shared" si="91"/>
        <v>19423.98</v>
      </c>
      <c r="N377" s="53">
        <f t="shared" si="92"/>
        <v>3.1749999999999998</v>
      </c>
      <c r="O377" s="53">
        <f t="shared" si="93"/>
        <v>14.674999999999997</v>
      </c>
      <c r="P377" s="53">
        <f t="shared" si="94"/>
        <v>41.224999999999994</v>
      </c>
      <c r="Q377" s="53">
        <f t="shared" si="95"/>
        <v>482140.74882359186</v>
      </c>
      <c r="R377" s="53">
        <f t="shared" si="96"/>
        <v>37599.416644482488</v>
      </c>
      <c r="S377" s="53">
        <f t="shared" si="97"/>
        <v>15004055.905477304</v>
      </c>
      <c r="T377" s="53">
        <f t="shared" si="98"/>
        <v>41.224999999999994</v>
      </c>
      <c r="U377" s="53">
        <f t="shared" si="99"/>
        <v>36.740815286441901</v>
      </c>
      <c r="V377" s="53">
        <f t="shared" si="100"/>
        <v>15523796.070945378</v>
      </c>
      <c r="W377" s="53">
        <f t="shared" si="101"/>
        <v>422521.81803581183</v>
      </c>
      <c r="Y377" s="6"/>
      <c r="Z377" s="6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</row>
    <row r="378" spans="1:74">
      <c r="A378" s="49" t="s">
        <v>66</v>
      </c>
      <c r="B378" s="49" t="s">
        <v>421</v>
      </c>
      <c r="C378" s="49">
        <v>210.2</v>
      </c>
      <c r="D378" s="49">
        <f t="shared" si="85"/>
        <v>27.099999999999994</v>
      </c>
      <c r="E378" s="49">
        <v>26.9</v>
      </c>
      <c r="F378" s="49">
        <v>365.8</v>
      </c>
      <c r="G378" s="49">
        <v>49</v>
      </c>
      <c r="H378" s="49">
        <f t="shared" si="86"/>
        <v>7220.6994362604155</v>
      </c>
      <c r="I378" s="49">
        <f t="shared" si="87"/>
        <v>44614.795491666628</v>
      </c>
      <c r="J378" s="49">
        <f t="shared" si="88"/>
        <v>3586333.6833333336</v>
      </c>
      <c r="K378" s="53">
        <f t="shared" si="89"/>
        <v>2148.8844499999996</v>
      </c>
      <c r="L378" s="53">
        <f t="shared" si="90"/>
        <v>728.98999999999978</v>
      </c>
      <c r="M378" s="53">
        <f t="shared" si="91"/>
        <v>17924.2</v>
      </c>
      <c r="N378" s="53">
        <f t="shared" si="92"/>
        <v>3.1749999999999998</v>
      </c>
      <c r="O378" s="53">
        <f t="shared" si="93"/>
        <v>16.724999999999998</v>
      </c>
      <c r="P378" s="53">
        <f t="shared" si="94"/>
        <v>41.224999999999994</v>
      </c>
      <c r="Q378" s="53">
        <f t="shared" si="95"/>
        <v>482140.74882359186</v>
      </c>
      <c r="R378" s="53">
        <f t="shared" si="96"/>
        <v>45877.931267469758</v>
      </c>
      <c r="S378" s="53">
        <f t="shared" si="97"/>
        <v>13220279.867072279</v>
      </c>
      <c r="T378" s="53">
        <f t="shared" si="98"/>
        <v>41.224999999999994</v>
      </c>
      <c r="U378" s="53">
        <f t="shared" si="99"/>
        <v>36.435799357440999</v>
      </c>
      <c r="V378" s="53">
        <f t="shared" si="100"/>
        <v>13748298.547163341</v>
      </c>
      <c r="W378" s="53">
        <f t="shared" si="101"/>
        <v>377329.40650732926</v>
      </c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T378" s="59"/>
      <c r="BV378" s="59"/>
    </row>
    <row r="379" spans="1:74">
      <c r="A379" s="49" t="s">
        <v>66</v>
      </c>
      <c r="B379" s="49" t="s">
        <v>422</v>
      </c>
      <c r="C379" s="49">
        <v>193</v>
      </c>
      <c r="D379" s="49">
        <f t="shared" si="85"/>
        <v>31.099999999999994</v>
      </c>
      <c r="E379" s="49">
        <v>24.9</v>
      </c>
      <c r="F379" s="49">
        <v>363.2</v>
      </c>
      <c r="G379" s="49">
        <v>45</v>
      </c>
      <c r="H379" s="49">
        <f t="shared" si="86"/>
        <v>7220.6994362604155</v>
      </c>
      <c r="I379" s="49">
        <f t="shared" si="87"/>
        <v>62416.479324999964</v>
      </c>
      <c r="J379" s="49">
        <f t="shared" si="88"/>
        <v>2758050</v>
      </c>
      <c r="K379" s="53">
        <f t="shared" si="89"/>
        <v>2148.8844499999996</v>
      </c>
      <c r="L379" s="53">
        <f t="shared" si="90"/>
        <v>774.38999999999976</v>
      </c>
      <c r="M379" s="53">
        <f t="shared" si="91"/>
        <v>16344</v>
      </c>
      <c r="N379" s="53">
        <f t="shared" si="92"/>
        <v>3.1749999999999998</v>
      </c>
      <c r="O379" s="53">
        <f t="shared" si="93"/>
        <v>18.724999999999998</v>
      </c>
      <c r="P379" s="53">
        <f t="shared" si="94"/>
        <v>41.224999999999994</v>
      </c>
      <c r="Q379" s="53">
        <f t="shared" si="95"/>
        <v>482140.74882359186</v>
      </c>
      <c r="R379" s="53">
        <f t="shared" si="96"/>
        <v>62778.43458134609</v>
      </c>
      <c r="S379" s="53">
        <f t="shared" si="97"/>
        <v>11542666.129424427</v>
      </c>
      <c r="T379" s="53">
        <f t="shared" si="98"/>
        <v>41.224999999999994</v>
      </c>
      <c r="U379" s="53">
        <f t="shared" si="99"/>
        <v>36.076953317014173</v>
      </c>
      <c r="V379" s="53">
        <f t="shared" si="100"/>
        <v>12087585.312829364</v>
      </c>
      <c r="W379" s="53">
        <f t="shared" si="101"/>
        <v>335050.05831877619</v>
      </c>
      <c r="Y379" s="6"/>
      <c r="Z379" s="6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</row>
    <row r="380" spans="1:74">
      <c r="A380" s="49" t="s">
        <v>66</v>
      </c>
      <c r="B380" s="49" t="s">
        <v>423</v>
      </c>
      <c r="C380" s="49">
        <v>175.7</v>
      </c>
      <c r="D380" s="49">
        <f t="shared" si="85"/>
        <v>35.199999999999996</v>
      </c>
      <c r="E380" s="49">
        <v>23.1</v>
      </c>
      <c r="F380" s="49">
        <v>360.7</v>
      </c>
      <c r="G380" s="49">
        <v>40.9</v>
      </c>
      <c r="H380" s="49">
        <f t="shared" si="86"/>
        <v>7220.6994362604155</v>
      </c>
      <c r="I380" s="49">
        <f t="shared" si="87"/>
        <v>83957.350399999967</v>
      </c>
      <c r="J380" s="49">
        <f t="shared" si="88"/>
        <v>2056528.9158583328</v>
      </c>
      <c r="K380" s="53">
        <f t="shared" si="89"/>
        <v>2148.8844499999996</v>
      </c>
      <c r="L380" s="53">
        <f t="shared" si="90"/>
        <v>813.12</v>
      </c>
      <c r="M380" s="53">
        <f t="shared" si="91"/>
        <v>14752.63</v>
      </c>
      <c r="N380" s="53">
        <f t="shared" si="92"/>
        <v>3.1749999999999998</v>
      </c>
      <c r="O380" s="53">
        <f t="shared" si="93"/>
        <v>20.774999999999999</v>
      </c>
      <c r="P380" s="53">
        <f t="shared" si="94"/>
        <v>41.224999999999994</v>
      </c>
      <c r="Q380" s="53">
        <f t="shared" si="95"/>
        <v>482140.74882359186</v>
      </c>
      <c r="R380" s="53">
        <f t="shared" si="96"/>
        <v>90033.764228528322</v>
      </c>
      <c r="S380" s="53">
        <f t="shared" si="97"/>
        <v>9985811.3099742569</v>
      </c>
      <c r="T380" s="53">
        <f t="shared" si="98"/>
        <v>41.224999999999994</v>
      </c>
      <c r="U380" s="53">
        <f t="shared" si="99"/>
        <v>35.670645627053844</v>
      </c>
      <c r="V380" s="53">
        <f t="shared" si="100"/>
        <v>10557985.823026378</v>
      </c>
      <c r="W380" s="53">
        <f t="shared" si="101"/>
        <v>295985.27409380104</v>
      </c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T380" s="59"/>
      <c r="BV380" s="59"/>
    </row>
    <row r="381" spans="1:74">
      <c r="A381" s="49" t="s">
        <v>66</v>
      </c>
      <c r="B381" s="49" t="s">
        <v>424</v>
      </c>
      <c r="C381" s="49">
        <v>162.1</v>
      </c>
      <c r="D381" s="49">
        <f t="shared" si="85"/>
        <v>37.999999999999993</v>
      </c>
      <c r="E381" s="49">
        <v>21.1</v>
      </c>
      <c r="F381" s="49">
        <v>358.1</v>
      </c>
      <c r="G381" s="49">
        <v>38.1</v>
      </c>
      <c r="H381" s="49">
        <f t="shared" si="86"/>
        <v>7220.6994362604155</v>
      </c>
      <c r="I381" s="49">
        <f t="shared" si="87"/>
        <v>96483.266666666619</v>
      </c>
      <c r="J381" s="49">
        <f t="shared" si="88"/>
        <v>1650433.3926750002</v>
      </c>
      <c r="K381" s="53">
        <f t="shared" si="89"/>
        <v>2148.8844499999996</v>
      </c>
      <c r="L381" s="53">
        <f t="shared" si="90"/>
        <v>801.8</v>
      </c>
      <c r="M381" s="53">
        <f t="shared" si="91"/>
        <v>13643.61</v>
      </c>
      <c r="N381" s="53">
        <f t="shared" si="92"/>
        <v>3.1749999999999998</v>
      </c>
      <c r="O381" s="53">
        <f t="shared" si="93"/>
        <v>22.174999999999997</v>
      </c>
      <c r="P381" s="53">
        <f t="shared" si="94"/>
        <v>41.224999999999994</v>
      </c>
      <c r="Q381" s="53">
        <f t="shared" si="95"/>
        <v>482140.74882359186</v>
      </c>
      <c r="R381" s="53">
        <f t="shared" si="96"/>
        <v>110183.81679714442</v>
      </c>
      <c r="S381" s="53">
        <f t="shared" si="97"/>
        <v>8983636.7987920102</v>
      </c>
      <c r="T381" s="53">
        <f t="shared" si="98"/>
        <v>41.224999999999994</v>
      </c>
      <c r="U381" s="53">
        <f t="shared" si="99"/>
        <v>35.377246507684447</v>
      </c>
      <c r="V381" s="53">
        <f t="shared" si="100"/>
        <v>9575961.3644127473</v>
      </c>
      <c r="W381" s="53">
        <f t="shared" si="101"/>
        <v>270681.36471086607</v>
      </c>
      <c r="Y381" s="6"/>
      <c r="Z381" s="6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</row>
    <row r="382" spans="1:74">
      <c r="A382" s="49" t="s">
        <v>66</v>
      </c>
      <c r="B382" s="49" t="s">
        <v>425</v>
      </c>
      <c r="C382" s="49">
        <v>144.80000000000001</v>
      </c>
      <c r="D382" s="49">
        <f t="shared" si="85"/>
        <v>42.099999999999994</v>
      </c>
      <c r="E382" s="49">
        <v>19</v>
      </c>
      <c r="F382" s="49">
        <v>355.6</v>
      </c>
      <c r="G382" s="49">
        <v>34</v>
      </c>
      <c r="H382" s="49">
        <f t="shared" si="86"/>
        <v>7220.6994362604155</v>
      </c>
      <c r="I382" s="49">
        <f t="shared" si="87"/>
        <v>118145.89658333329</v>
      </c>
      <c r="J382" s="49">
        <f t="shared" si="88"/>
        <v>1164708.5333333332</v>
      </c>
      <c r="K382" s="53">
        <f t="shared" si="89"/>
        <v>2148.8844499999996</v>
      </c>
      <c r="L382" s="53">
        <f t="shared" si="90"/>
        <v>799.89999999999986</v>
      </c>
      <c r="M382" s="53">
        <f t="shared" si="91"/>
        <v>12090.400000000001</v>
      </c>
      <c r="N382" s="53">
        <f t="shared" si="92"/>
        <v>3.1749999999999998</v>
      </c>
      <c r="O382" s="53">
        <f t="shared" si="93"/>
        <v>24.224999999999998</v>
      </c>
      <c r="P382" s="53">
        <f t="shared" si="94"/>
        <v>41.224999999999994</v>
      </c>
      <c r="Q382" s="53">
        <f t="shared" si="95"/>
        <v>482140.74882359186</v>
      </c>
      <c r="R382" s="53">
        <f t="shared" si="96"/>
        <v>148732.30893563348</v>
      </c>
      <c r="S382" s="53">
        <f t="shared" si="97"/>
        <v>7663088.5413603215</v>
      </c>
      <c r="T382" s="53">
        <f t="shared" si="98"/>
        <v>41.224999999999994</v>
      </c>
      <c r="U382" s="53">
        <f t="shared" si="99"/>
        <v>34.884007664973481</v>
      </c>
      <c r="V382" s="53">
        <f t="shared" si="100"/>
        <v>8293961.5991195468</v>
      </c>
      <c r="W382" s="53">
        <f t="shared" si="101"/>
        <v>237758.27819942235</v>
      </c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T382" s="59"/>
      <c r="BV382" s="59"/>
    </row>
    <row r="383" spans="1:74">
      <c r="A383" s="49" t="s">
        <v>66</v>
      </c>
      <c r="B383" s="49" t="s">
        <v>426</v>
      </c>
      <c r="C383" s="49">
        <v>133.19999999999999</v>
      </c>
      <c r="D383" s="49">
        <f t="shared" si="85"/>
        <v>45.899999999999991</v>
      </c>
      <c r="E383" s="49">
        <v>18.399999999999999</v>
      </c>
      <c r="F383" s="49">
        <v>358.1</v>
      </c>
      <c r="G383" s="49">
        <v>30.2</v>
      </c>
      <c r="H383" s="49">
        <f t="shared" si="86"/>
        <v>7220.6994362604155</v>
      </c>
      <c r="I383" s="49">
        <f t="shared" si="87"/>
        <v>148277.2877999999</v>
      </c>
      <c r="J383" s="49">
        <f t="shared" si="88"/>
        <v>821947.16873333324</v>
      </c>
      <c r="K383" s="53">
        <f t="shared" si="89"/>
        <v>2148.8844499999996</v>
      </c>
      <c r="L383" s="53">
        <f t="shared" si="90"/>
        <v>844.55999999999983</v>
      </c>
      <c r="M383" s="53">
        <f t="shared" si="91"/>
        <v>10814.62</v>
      </c>
      <c r="N383" s="53">
        <f t="shared" si="92"/>
        <v>3.1749999999999998</v>
      </c>
      <c r="O383" s="53">
        <f t="shared" si="93"/>
        <v>26.124999999999996</v>
      </c>
      <c r="P383" s="53">
        <f t="shared" si="94"/>
        <v>41.224999999999994</v>
      </c>
      <c r="Q383" s="53">
        <f t="shared" si="95"/>
        <v>482140.74882359186</v>
      </c>
      <c r="R383" s="53">
        <f t="shared" si="96"/>
        <v>203465.69227680191</v>
      </c>
      <c r="S383" s="53">
        <f t="shared" si="97"/>
        <v>6634617.5851305434</v>
      </c>
      <c r="T383" s="53">
        <f t="shared" si="98"/>
        <v>41.224999999999994</v>
      </c>
      <c r="U383" s="53">
        <f t="shared" si="99"/>
        <v>34.379876292419098</v>
      </c>
      <c r="V383" s="53">
        <f t="shared" si="100"/>
        <v>7320224.0262309369</v>
      </c>
      <c r="W383" s="53">
        <f t="shared" si="101"/>
        <v>212921.76748888058</v>
      </c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</row>
    <row r="384" spans="1:74">
      <c r="A384" s="49" t="s">
        <v>66</v>
      </c>
      <c r="B384" s="49" t="s">
        <v>427</v>
      </c>
      <c r="C384" s="49">
        <v>120.5</v>
      </c>
      <c r="D384" s="49">
        <f t="shared" si="85"/>
        <v>48.699999999999996</v>
      </c>
      <c r="E384" s="49">
        <v>16.8</v>
      </c>
      <c r="F384" s="49">
        <v>355.6</v>
      </c>
      <c r="G384" s="49">
        <v>27.4</v>
      </c>
      <c r="H384" s="49">
        <f t="shared" si="86"/>
        <v>7220.6994362604155</v>
      </c>
      <c r="I384" s="49">
        <f t="shared" si="87"/>
        <v>161701.82419999994</v>
      </c>
      <c r="J384" s="49">
        <f t="shared" si="88"/>
        <v>609582.0845333332</v>
      </c>
      <c r="K384" s="53">
        <f t="shared" si="89"/>
        <v>2148.8844499999996</v>
      </c>
      <c r="L384" s="53">
        <f t="shared" si="90"/>
        <v>818.16</v>
      </c>
      <c r="M384" s="53">
        <f t="shared" si="91"/>
        <v>9743.44</v>
      </c>
      <c r="N384" s="53">
        <f t="shared" si="92"/>
        <v>3.1749999999999998</v>
      </c>
      <c r="O384" s="53">
        <f t="shared" si="93"/>
        <v>27.524999999999999</v>
      </c>
      <c r="P384" s="53">
        <f t="shared" si="94"/>
        <v>41.224999999999994</v>
      </c>
      <c r="Q384" s="53">
        <f t="shared" si="95"/>
        <v>482140.74882359186</v>
      </c>
      <c r="R384" s="53">
        <f t="shared" si="96"/>
        <v>235287.15759248121</v>
      </c>
      <c r="S384" s="53">
        <f t="shared" si="97"/>
        <v>5846511.8557080235</v>
      </c>
      <c r="T384" s="53">
        <f t="shared" si="98"/>
        <v>41.224999999999994</v>
      </c>
      <c r="U384" s="53">
        <f t="shared" si="99"/>
        <v>33.910263438365632</v>
      </c>
      <c r="V384" s="53">
        <f t="shared" si="100"/>
        <v>6563939.762124097</v>
      </c>
      <c r="W384" s="53">
        <f t="shared" si="101"/>
        <v>193567.93774411498</v>
      </c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T384" s="59"/>
      <c r="BV384" s="59"/>
    </row>
    <row r="385" spans="1:74">
      <c r="A385" s="49" t="s">
        <v>66</v>
      </c>
      <c r="B385" s="49" t="s">
        <v>428</v>
      </c>
      <c r="C385" s="49">
        <v>109.4</v>
      </c>
      <c r="D385" s="49">
        <f t="shared" si="85"/>
        <v>51.3</v>
      </c>
      <c r="E385" s="49">
        <v>15.4</v>
      </c>
      <c r="F385" s="49">
        <v>355.6</v>
      </c>
      <c r="G385" s="49">
        <v>24.8</v>
      </c>
      <c r="H385" s="49">
        <f t="shared" si="86"/>
        <v>7220.6994362604155</v>
      </c>
      <c r="I385" s="49">
        <f t="shared" si="87"/>
        <v>173257.31114999996</v>
      </c>
      <c r="J385" s="49">
        <f t="shared" si="88"/>
        <v>451996.99626666674</v>
      </c>
      <c r="K385" s="53">
        <f t="shared" si="89"/>
        <v>2148.8844499999996</v>
      </c>
      <c r="L385" s="53">
        <f t="shared" si="90"/>
        <v>790.02</v>
      </c>
      <c r="M385" s="53">
        <f t="shared" si="91"/>
        <v>8818.880000000001</v>
      </c>
      <c r="N385" s="53">
        <f t="shared" si="92"/>
        <v>3.1749999999999998</v>
      </c>
      <c r="O385" s="53">
        <f t="shared" si="93"/>
        <v>28.824999999999999</v>
      </c>
      <c r="P385" s="53">
        <f t="shared" si="94"/>
        <v>41.225000000000001</v>
      </c>
      <c r="Q385" s="53">
        <f t="shared" si="95"/>
        <v>482140.74882359186</v>
      </c>
      <c r="R385" s="53">
        <f t="shared" si="96"/>
        <v>265126.82068660535</v>
      </c>
      <c r="S385" s="53">
        <f t="shared" si="97"/>
        <v>5191991.8256510617</v>
      </c>
      <c r="T385" s="53">
        <f t="shared" si="98"/>
        <v>41.225000000000001</v>
      </c>
      <c r="U385" s="53">
        <f t="shared" si="99"/>
        <v>33.437707954303413</v>
      </c>
      <c r="V385" s="53">
        <f t="shared" si="100"/>
        <v>5939259.395161259</v>
      </c>
      <c r="W385" s="53">
        <f t="shared" si="101"/>
        <v>177621.60622007825</v>
      </c>
      <c r="Y385" s="6"/>
      <c r="Z385" s="6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</row>
    <row r="386" spans="1:74">
      <c r="A386" s="49" t="s">
        <v>66</v>
      </c>
      <c r="B386" s="49" t="s">
        <v>429</v>
      </c>
      <c r="C386" s="49">
        <v>95.7</v>
      </c>
      <c r="D386" s="49">
        <f t="shared" si="85"/>
        <v>48.199999999999996</v>
      </c>
      <c r="E386" s="49">
        <v>15.5</v>
      </c>
      <c r="F386" s="49">
        <v>254</v>
      </c>
      <c r="G386" s="49">
        <v>27.9</v>
      </c>
      <c r="H386" s="49">
        <f t="shared" si="86"/>
        <v>7220.6994362604155</v>
      </c>
      <c r="I386" s="49">
        <f t="shared" si="87"/>
        <v>144641.05033333329</v>
      </c>
      <c r="J386" s="49">
        <f t="shared" si="88"/>
        <v>459690.02549999993</v>
      </c>
      <c r="K386" s="53">
        <f t="shared" si="89"/>
        <v>2148.8844499999996</v>
      </c>
      <c r="L386" s="53">
        <f t="shared" si="90"/>
        <v>747.09999999999991</v>
      </c>
      <c r="M386" s="53">
        <f t="shared" si="91"/>
        <v>7086.5999999999995</v>
      </c>
      <c r="N386" s="53">
        <f t="shared" si="92"/>
        <v>3.1749999999999998</v>
      </c>
      <c r="O386" s="53">
        <f t="shared" si="93"/>
        <v>27.274999999999999</v>
      </c>
      <c r="P386" s="53">
        <f t="shared" si="94"/>
        <v>41.224999999999994</v>
      </c>
      <c r="Q386" s="53">
        <f t="shared" si="95"/>
        <v>482140.74882359186</v>
      </c>
      <c r="R386" s="53">
        <f t="shared" si="96"/>
        <v>208339.31353127019</v>
      </c>
      <c r="S386" s="53">
        <f t="shared" si="97"/>
        <v>4268614.4419695996</v>
      </c>
      <c r="T386" s="53">
        <f t="shared" si="98"/>
        <v>41.224999999999994</v>
      </c>
      <c r="U386" s="53">
        <f t="shared" si="99"/>
        <v>31.990207268294135</v>
      </c>
      <c r="V386" s="53">
        <f t="shared" si="100"/>
        <v>4959094.5043244613</v>
      </c>
      <c r="W386" s="53">
        <f t="shared" si="101"/>
        <v>155019.1426624321</v>
      </c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T386" s="59"/>
      <c r="BV386" s="59"/>
    </row>
    <row r="387" spans="1:74">
      <c r="A387" s="49" t="s">
        <v>66</v>
      </c>
      <c r="B387" s="49" t="s">
        <v>430</v>
      </c>
      <c r="C387" s="49">
        <v>85.1</v>
      </c>
      <c r="D387" s="49">
        <f t="shared" ref="D387:D450" si="102">76.1-G387</f>
        <v>52.499999999999993</v>
      </c>
      <c r="E387" s="49">
        <v>14.5</v>
      </c>
      <c r="F387" s="49">
        <v>256.5</v>
      </c>
      <c r="G387" s="49">
        <v>23.6</v>
      </c>
      <c r="H387" s="49">
        <f t="shared" ref="H387:H450" si="103">(1/12)*$Y$4*($Z$4)^3</f>
        <v>7220.6994362604155</v>
      </c>
      <c r="I387" s="49">
        <f t="shared" ref="I387:I450" si="104">(1/12)*E387*(D387)^3</f>
        <v>174849.60937499991</v>
      </c>
      <c r="J387" s="49">
        <f t="shared" ref="J387:J450" si="105">(1/12)*F387*(G387)^3</f>
        <v>280958.47200000001</v>
      </c>
      <c r="K387" s="53">
        <f t="shared" ref="K387:K450" si="106">$Y$4*$Z$4</f>
        <v>2148.8844499999996</v>
      </c>
      <c r="L387" s="53">
        <f t="shared" ref="L387:L450" si="107">E387*D387</f>
        <v>761.24999999999989</v>
      </c>
      <c r="M387" s="53">
        <f t="shared" ref="M387:M450" si="108">F387*G387</f>
        <v>6053.4000000000005</v>
      </c>
      <c r="N387" s="53">
        <f t="shared" ref="N387:N450" si="109">$Z$4/2</f>
        <v>3.1749999999999998</v>
      </c>
      <c r="O387" s="53">
        <f t="shared" ref="O387:O450" si="110">($Z$4+D387)/2</f>
        <v>29.424999999999997</v>
      </c>
      <c r="P387" s="53">
        <f t="shared" ref="P387:P450" si="111">($Z$4+D387+G387)/2</f>
        <v>41.224999999999994</v>
      </c>
      <c r="Q387" s="53">
        <f t="shared" ref="Q387:Q450" si="112">H387+K387*(N387-$U$2)^2</f>
        <v>482140.74882359186</v>
      </c>
      <c r="R387" s="53">
        <f t="shared" ref="R387:R450" si="113">I387+L387*(O387-$U$2)^2</f>
        <v>273498.45945469005</v>
      </c>
      <c r="S387" s="53">
        <f t="shared" ref="S387:S450" si="114">J387+M387*(P387-$U$2)^2</f>
        <v>3534555.8335918887</v>
      </c>
      <c r="T387" s="53">
        <f t="shared" ref="T387:T450" si="115">SUM($Z$4+D387+G387)/2</f>
        <v>41.224999999999994</v>
      </c>
      <c r="U387" s="53">
        <f t="shared" ref="U387:U450" si="116">(K387*N387+L387*O387+M387*P387)/(K387+L387+M387)</f>
        <v>31.100890606690307</v>
      </c>
      <c r="V387" s="53">
        <f t="shared" ref="V387:V450" si="117">SUM(Q387+R387+S387)</f>
        <v>4290195.0418701703</v>
      </c>
      <c r="W387" s="53">
        <f t="shared" ref="W387:W450" si="118">V387/U387</f>
        <v>137944.44333202727</v>
      </c>
      <c r="Y387" s="6"/>
      <c r="Z387" s="6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</row>
    <row r="388" spans="1:74">
      <c r="A388" s="49" t="s">
        <v>66</v>
      </c>
      <c r="B388" s="49" t="s">
        <v>431</v>
      </c>
      <c r="C388" s="49">
        <v>76</v>
      </c>
      <c r="D388" s="49">
        <f t="shared" si="102"/>
        <v>54.999999999999993</v>
      </c>
      <c r="E388" s="49">
        <v>13.1</v>
      </c>
      <c r="F388" s="49">
        <v>254</v>
      </c>
      <c r="G388" s="49">
        <v>21.1</v>
      </c>
      <c r="H388" s="49">
        <f t="shared" si="103"/>
        <v>7220.6994362604155</v>
      </c>
      <c r="I388" s="49">
        <f t="shared" si="104"/>
        <v>181626.0416666666</v>
      </c>
      <c r="J388" s="49">
        <f t="shared" si="105"/>
        <v>198838.20616666664</v>
      </c>
      <c r="K388" s="53">
        <f t="shared" si="106"/>
        <v>2148.8844499999996</v>
      </c>
      <c r="L388" s="53">
        <f t="shared" si="107"/>
        <v>720.49999999999989</v>
      </c>
      <c r="M388" s="53">
        <f t="shared" si="108"/>
        <v>5359.4000000000005</v>
      </c>
      <c r="N388" s="53">
        <f t="shared" si="109"/>
        <v>3.1749999999999998</v>
      </c>
      <c r="O388" s="53">
        <f t="shared" si="110"/>
        <v>30.674999999999997</v>
      </c>
      <c r="P388" s="53">
        <f t="shared" si="111"/>
        <v>41.224999999999994</v>
      </c>
      <c r="Q388" s="53">
        <f t="shared" si="112"/>
        <v>482140.74882359186</v>
      </c>
      <c r="R388" s="53">
        <f t="shared" si="113"/>
        <v>296624.80136768176</v>
      </c>
      <c r="S388" s="53">
        <f t="shared" si="114"/>
        <v>3079422.6214895542</v>
      </c>
      <c r="T388" s="53">
        <f t="shared" si="115"/>
        <v>41.224999999999994</v>
      </c>
      <c r="U388" s="53">
        <f t="shared" si="116"/>
        <v>30.364789860153646</v>
      </c>
      <c r="V388" s="53">
        <f t="shared" si="117"/>
        <v>3858188.1716808276</v>
      </c>
      <c r="W388" s="53">
        <f t="shared" si="118"/>
        <v>127061.25052898045</v>
      </c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T388" s="59"/>
      <c r="BV388" s="59"/>
    </row>
    <row r="389" spans="1:74">
      <c r="A389" s="49" t="s">
        <v>66</v>
      </c>
      <c r="B389" s="49" t="s">
        <v>432</v>
      </c>
      <c r="C389" s="49">
        <v>69.900000000000006</v>
      </c>
      <c r="D389" s="49">
        <f t="shared" si="102"/>
        <v>57.199999999999996</v>
      </c>
      <c r="E389" s="49">
        <v>12.4</v>
      </c>
      <c r="F389" s="49">
        <v>254</v>
      </c>
      <c r="G389" s="49">
        <v>18.899999999999999</v>
      </c>
      <c r="H389" s="49">
        <f t="shared" si="103"/>
        <v>7220.6994362604155</v>
      </c>
      <c r="I389" s="49">
        <f t="shared" si="104"/>
        <v>193387.55626666659</v>
      </c>
      <c r="J389" s="49">
        <f t="shared" si="105"/>
        <v>142901.86049999995</v>
      </c>
      <c r="K389" s="53">
        <f t="shared" si="106"/>
        <v>2148.8844499999996</v>
      </c>
      <c r="L389" s="53">
        <f t="shared" si="107"/>
        <v>709.28</v>
      </c>
      <c r="M389" s="53">
        <f t="shared" si="108"/>
        <v>4800.5999999999995</v>
      </c>
      <c r="N389" s="53">
        <f t="shared" si="109"/>
        <v>3.1749999999999998</v>
      </c>
      <c r="O389" s="53">
        <f t="shared" si="110"/>
        <v>31.774999999999999</v>
      </c>
      <c r="P389" s="53">
        <f t="shared" si="111"/>
        <v>41.224999999999994</v>
      </c>
      <c r="Q389" s="53">
        <f t="shared" si="112"/>
        <v>482140.74882359186</v>
      </c>
      <c r="R389" s="53">
        <f t="shared" si="113"/>
        <v>327167.50778033619</v>
      </c>
      <c r="S389" s="53">
        <f t="shared" si="114"/>
        <v>2723140.9813342448</v>
      </c>
      <c r="T389" s="53">
        <f t="shared" si="115"/>
        <v>41.224999999999994</v>
      </c>
      <c r="U389" s="53">
        <f t="shared" si="116"/>
        <v>29.673822274133265</v>
      </c>
      <c r="V389" s="53">
        <f t="shared" si="117"/>
        <v>3532449.2379381731</v>
      </c>
      <c r="W389" s="53">
        <f t="shared" si="118"/>
        <v>119042.60951975225</v>
      </c>
      <c r="Y389" s="6"/>
      <c r="Z389" s="6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</row>
    <row r="390" spans="1:74">
      <c r="A390" s="49" t="s">
        <v>66</v>
      </c>
      <c r="B390" s="49" t="s">
        <v>433</v>
      </c>
      <c r="C390" s="49">
        <v>62.8</v>
      </c>
      <c r="D390" s="49">
        <f t="shared" si="102"/>
        <v>59.8</v>
      </c>
      <c r="E390" s="49">
        <v>11.7</v>
      </c>
      <c r="F390" s="49">
        <v>254</v>
      </c>
      <c r="G390" s="49">
        <v>16.3</v>
      </c>
      <c r="H390" s="49">
        <f t="shared" si="103"/>
        <v>7220.6994362604155</v>
      </c>
      <c r="I390" s="49">
        <f t="shared" si="104"/>
        <v>208501.01219999991</v>
      </c>
      <c r="J390" s="49">
        <f t="shared" si="105"/>
        <v>91667.478166666668</v>
      </c>
      <c r="K390" s="53">
        <f t="shared" si="106"/>
        <v>2148.8844499999996</v>
      </c>
      <c r="L390" s="53">
        <f t="shared" si="107"/>
        <v>699.66</v>
      </c>
      <c r="M390" s="53">
        <f t="shared" si="108"/>
        <v>4140.2</v>
      </c>
      <c r="N390" s="53">
        <f t="shared" si="109"/>
        <v>3.1749999999999998</v>
      </c>
      <c r="O390" s="53">
        <f t="shared" si="110"/>
        <v>33.074999999999996</v>
      </c>
      <c r="P390" s="53">
        <f t="shared" si="111"/>
        <v>41.224999999999994</v>
      </c>
      <c r="Q390" s="53">
        <f t="shared" si="112"/>
        <v>482140.74882359186</v>
      </c>
      <c r="R390" s="53">
        <f t="shared" si="113"/>
        <v>366632.0668123716</v>
      </c>
      <c r="S390" s="53">
        <f t="shared" si="114"/>
        <v>2316953.0691506984</v>
      </c>
      <c r="T390" s="53">
        <f t="shared" si="115"/>
        <v>41.224999999999994</v>
      </c>
      <c r="U390" s="53">
        <f t="shared" si="116"/>
        <v>28.709549914756145</v>
      </c>
      <c r="V390" s="53">
        <f t="shared" si="117"/>
        <v>3165725.8847866617</v>
      </c>
      <c r="W390" s="53">
        <f t="shared" si="118"/>
        <v>110267.34637729519</v>
      </c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T390" s="59"/>
      <c r="BV390" s="59"/>
    </row>
    <row r="391" spans="1:74">
      <c r="A391" s="49" t="s">
        <v>66</v>
      </c>
      <c r="B391" s="49" t="s">
        <v>434</v>
      </c>
      <c r="C391" s="49">
        <v>276</v>
      </c>
      <c r="D391" s="49">
        <f t="shared" si="102"/>
        <v>7</v>
      </c>
      <c r="E391" s="49">
        <v>38.6</v>
      </c>
      <c r="F391" s="49">
        <v>348</v>
      </c>
      <c r="G391" s="49">
        <v>69.099999999999994</v>
      </c>
      <c r="H391" s="49">
        <f t="shared" si="103"/>
        <v>7220.6994362604155</v>
      </c>
      <c r="I391" s="49">
        <f t="shared" si="104"/>
        <v>1103.3166666666666</v>
      </c>
      <c r="J391" s="49">
        <f t="shared" si="105"/>
        <v>9568241.7589999977</v>
      </c>
      <c r="K391" s="53">
        <f t="shared" si="106"/>
        <v>2148.8844499999996</v>
      </c>
      <c r="L391" s="53">
        <f t="shared" si="107"/>
        <v>270.2</v>
      </c>
      <c r="M391" s="53">
        <f t="shared" si="108"/>
        <v>24046.799999999999</v>
      </c>
      <c r="N391" s="53">
        <f t="shared" si="109"/>
        <v>3.1749999999999998</v>
      </c>
      <c r="O391" s="53">
        <f t="shared" si="110"/>
        <v>6.6749999999999998</v>
      </c>
      <c r="P391" s="53">
        <f t="shared" si="111"/>
        <v>41.224999999999994</v>
      </c>
      <c r="Q391" s="53">
        <f t="shared" si="112"/>
        <v>482140.74882359186</v>
      </c>
      <c r="R391" s="53">
        <f t="shared" si="113"/>
        <v>36011.378749323587</v>
      </c>
      <c r="S391" s="53">
        <f t="shared" si="114"/>
        <v>22492979.102431428</v>
      </c>
      <c r="T391" s="53">
        <f t="shared" si="115"/>
        <v>41.224999999999994</v>
      </c>
      <c r="U391" s="53">
        <f t="shared" si="116"/>
        <v>37.782815269895501</v>
      </c>
      <c r="V391" s="53">
        <f t="shared" si="117"/>
        <v>23011131.230004344</v>
      </c>
      <c r="W391" s="53">
        <f t="shared" si="118"/>
        <v>609036.96735216805</v>
      </c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</row>
    <row r="392" spans="1:74">
      <c r="A392" s="49" t="s">
        <v>66</v>
      </c>
      <c r="B392" s="49" t="s">
        <v>435</v>
      </c>
      <c r="C392" s="49">
        <v>248.7</v>
      </c>
      <c r="D392" s="49">
        <f t="shared" si="102"/>
        <v>13.099999999999994</v>
      </c>
      <c r="E392" s="49">
        <v>35.1</v>
      </c>
      <c r="F392" s="49">
        <v>342.9</v>
      </c>
      <c r="G392" s="49">
        <v>63</v>
      </c>
      <c r="H392" s="49">
        <f t="shared" si="103"/>
        <v>7220.6994362604155</v>
      </c>
      <c r="I392" s="49">
        <f t="shared" si="104"/>
        <v>6575.6661749999912</v>
      </c>
      <c r="J392" s="49">
        <f t="shared" si="105"/>
        <v>7145093.0249999985</v>
      </c>
      <c r="K392" s="53">
        <f t="shared" si="106"/>
        <v>2148.8844499999996</v>
      </c>
      <c r="L392" s="53">
        <f t="shared" si="107"/>
        <v>459.80999999999983</v>
      </c>
      <c r="M392" s="53">
        <f t="shared" si="108"/>
        <v>21602.699999999997</v>
      </c>
      <c r="N392" s="53">
        <f t="shared" si="109"/>
        <v>3.1749999999999998</v>
      </c>
      <c r="O392" s="53">
        <f t="shared" si="110"/>
        <v>9.7249999999999979</v>
      </c>
      <c r="P392" s="53">
        <f t="shared" si="111"/>
        <v>41.224999999999994</v>
      </c>
      <c r="Q392" s="53">
        <f t="shared" si="112"/>
        <v>482140.74882359186</v>
      </c>
      <c r="R392" s="53">
        <f t="shared" si="113"/>
        <v>38376.731392728485</v>
      </c>
      <c r="S392" s="53">
        <f t="shared" si="114"/>
        <v>18756169.068754099</v>
      </c>
      <c r="T392" s="53">
        <f t="shared" si="115"/>
        <v>41.224999999999994</v>
      </c>
      <c r="U392" s="53">
        <f t="shared" si="116"/>
        <v>37.249637551493855</v>
      </c>
      <c r="V392" s="53">
        <f t="shared" si="117"/>
        <v>19276686.54897042</v>
      </c>
      <c r="W392" s="53">
        <f t="shared" si="118"/>
        <v>517499.97627016774</v>
      </c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T392" s="59"/>
      <c r="BV392" s="59"/>
    </row>
    <row r="393" spans="1:74">
      <c r="A393" s="49" t="s">
        <v>66</v>
      </c>
      <c r="B393" s="49" t="s">
        <v>436</v>
      </c>
      <c r="C393" s="49">
        <v>227.4</v>
      </c>
      <c r="D393" s="49">
        <f t="shared" si="102"/>
        <v>18.199999999999996</v>
      </c>
      <c r="E393" s="49">
        <v>32</v>
      </c>
      <c r="F393" s="49">
        <v>340.4</v>
      </c>
      <c r="G393" s="49">
        <v>57.9</v>
      </c>
      <c r="H393" s="49">
        <f t="shared" si="103"/>
        <v>7220.6994362604155</v>
      </c>
      <c r="I393" s="49">
        <f t="shared" si="104"/>
        <v>16076.181333333321</v>
      </c>
      <c r="J393" s="49">
        <f t="shared" si="105"/>
        <v>5506098.7562999995</v>
      </c>
      <c r="K393" s="53">
        <f t="shared" si="106"/>
        <v>2148.8844499999996</v>
      </c>
      <c r="L393" s="53">
        <f t="shared" si="107"/>
        <v>582.39999999999986</v>
      </c>
      <c r="M393" s="53">
        <f t="shared" si="108"/>
        <v>19709.16</v>
      </c>
      <c r="N393" s="53">
        <f t="shared" si="109"/>
        <v>3.1749999999999998</v>
      </c>
      <c r="O393" s="53">
        <f t="shared" si="110"/>
        <v>12.274999999999999</v>
      </c>
      <c r="P393" s="53">
        <f t="shared" si="111"/>
        <v>41.224999999999994</v>
      </c>
      <c r="Q393" s="53">
        <f t="shared" si="112"/>
        <v>482140.74882359186</v>
      </c>
      <c r="R393" s="53">
        <f t="shared" si="113"/>
        <v>35441.297318130826</v>
      </c>
      <c r="S393" s="53">
        <f t="shared" si="114"/>
        <v>16099429.937981762</v>
      </c>
      <c r="T393" s="53">
        <f t="shared" si="115"/>
        <v>41.224999999999994</v>
      </c>
      <c r="U393" s="53">
        <f t="shared" si="116"/>
        <v>36.830009805298218</v>
      </c>
      <c r="V393" s="53">
        <f t="shared" si="117"/>
        <v>16617011.984123485</v>
      </c>
      <c r="W393" s="53">
        <f t="shared" si="118"/>
        <v>451181.30763389124</v>
      </c>
      <c r="Y393" s="6"/>
      <c r="Z393" s="6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</row>
    <row r="394" spans="1:74">
      <c r="A394" s="49" t="s">
        <v>66</v>
      </c>
      <c r="B394" s="49" t="s">
        <v>437</v>
      </c>
      <c r="C394" s="49">
        <v>207.6</v>
      </c>
      <c r="D394" s="49">
        <f t="shared" si="102"/>
        <v>22.999999999999993</v>
      </c>
      <c r="E394" s="49">
        <v>29.5</v>
      </c>
      <c r="F394" s="49">
        <v>337.8</v>
      </c>
      <c r="G394" s="49">
        <v>53.1</v>
      </c>
      <c r="H394" s="49">
        <f t="shared" si="103"/>
        <v>7220.6994362604155</v>
      </c>
      <c r="I394" s="49">
        <f t="shared" si="104"/>
        <v>29910.541666666635</v>
      </c>
      <c r="J394" s="49">
        <f t="shared" si="105"/>
        <v>4214654.3416499998</v>
      </c>
      <c r="K394" s="53">
        <f t="shared" si="106"/>
        <v>2148.8844499999996</v>
      </c>
      <c r="L394" s="53">
        <f t="shared" si="107"/>
        <v>678.49999999999977</v>
      </c>
      <c r="M394" s="53">
        <f t="shared" si="108"/>
        <v>17937.18</v>
      </c>
      <c r="N394" s="53">
        <f t="shared" si="109"/>
        <v>3.1749999999999998</v>
      </c>
      <c r="O394" s="53">
        <f t="shared" si="110"/>
        <v>14.674999999999997</v>
      </c>
      <c r="P394" s="53">
        <f t="shared" si="111"/>
        <v>41.224999999999994</v>
      </c>
      <c r="Q394" s="53">
        <f t="shared" si="112"/>
        <v>482140.74882359186</v>
      </c>
      <c r="R394" s="53">
        <f t="shared" si="113"/>
        <v>37599.416644482488</v>
      </c>
      <c r="S394" s="53">
        <f t="shared" si="114"/>
        <v>13855577.049945964</v>
      </c>
      <c r="T394" s="53">
        <f t="shared" si="115"/>
        <v>41.224999999999994</v>
      </c>
      <c r="U394" s="53">
        <f t="shared" si="116"/>
        <v>36.419735311556224</v>
      </c>
      <c r="V394" s="53">
        <f t="shared" si="117"/>
        <v>14375317.215414038</v>
      </c>
      <c r="W394" s="53">
        <f t="shared" si="118"/>
        <v>394712.29245459824</v>
      </c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T394" s="59"/>
      <c r="BV394" s="59"/>
    </row>
    <row r="395" spans="1:74">
      <c r="A395" s="49" t="s">
        <v>66</v>
      </c>
      <c r="B395" s="49" t="s">
        <v>438</v>
      </c>
      <c r="C395" s="49">
        <v>186.4</v>
      </c>
      <c r="D395" s="49">
        <f t="shared" si="102"/>
        <v>28.099999999999994</v>
      </c>
      <c r="E395" s="49">
        <v>26.4</v>
      </c>
      <c r="F395" s="49">
        <v>335.3</v>
      </c>
      <c r="G395" s="49">
        <v>48</v>
      </c>
      <c r="H395" s="49">
        <f t="shared" si="103"/>
        <v>7220.6994362604155</v>
      </c>
      <c r="I395" s="49">
        <f t="shared" si="104"/>
        <v>48813.690199999961</v>
      </c>
      <c r="J395" s="49">
        <f t="shared" si="105"/>
        <v>3090124.7999999998</v>
      </c>
      <c r="K395" s="53">
        <f t="shared" si="106"/>
        <v>2148.8844499999996</v>
      </c>
      <c r="L395" s="53">
        <f t="shared" si="107"/>
        <v>741.8399999999998</v>
      </c>
      <c r="M395" s="53">
        <f t="shared" si="108"/>
        <v>16094.400000000001</v>
      </c>
      <c r="N395" s="53">
        <f t="shared" si="109"/>
        <v>3.1749999999999998</v>
      </c>
      <c r="O395" s="53">
        <f t="shared" si="110"/>
        <v>17.224999999999998</v>
      </c>
      <c r="P395" s="53">
        <f t="shared" si="111"/>
        <v>41.224999999999994</v>
      </c>
      <c r="Q395" s="53">
        <f t="shared" si="112"/>
        <v>482140.74882359186</v>
      </c>
      <c r="R395" s="53">
        <f t="shared" si="113"/>
        <v>49308.046413953962</v>
      </c>
      <c r="S395" s="53">
        <f t="shared" si="114"/>
        <v>11740585.264599148</v>
      </c>
      <c r="T395" s="53">
        <f t="shared" si="115"/>
        <v>41.224999999999994</v>
      </c>
      <c r="U395" s="53">
        <f t="shared" si="116"/>
        <v>35.980408973761037</v>
      </c>
      <c r="V395" s="53">
        <f t="shared" si="117"/>
        <v>12272034.059836693</v>
      </c>
      <c r="W395" s="53">
        <f t="shared" si="118"/>
        <v>341075.44660724007</v>
      </c>
      <c r="Y395" s="6"/>
      <c r="Z395" s="6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</row>
    <row r="396" spans="1:74">
      <c r="A396" s="49" t="s">
        <v>66</v>
      </c>
      <c r="B396" s="49" t="s">
        <v>439</v>
      </c>
      <c r="C396" s="49">
        <v>170.2</v>
      </c>
      <c r="D396" s="49">
        <f t="shared" si="102"/>
        <v>32.199999999999996</v>
      </c>
      <c r="E396" s="49">
        <v>24.4</v>
      </c>
      <c r="F396" s="49">
        <v>332.7</v>
      </c>
      <c r="G396" s="49">
        <v>43.9</v>
      </c>
      <c r="H396" s="49">
        <f t="shared" si="103"/>
        <v>7220.6994362604155</v>
      </c>
      <c r="I396" s="49">
        <f t="shared" si="104"/>
        <v>67885.370933333295</v>
      </c>
      <c r="J396" s="49">
        <f t="shared" si="105"/>
        <v>2345660.2892749994</v>
      </c>
      <c r="K396" s="53">
        <f t="shared" si="106"/>
        <v>2148.8844499999996</v>
      </c>
      <c r="L396" s="53">
        <f t="shared" si="107"/>
        <v>785.67999999999984</v>
      </c>
      <c r="M396" s="53">
        <f t="shared" si="108"/>
        <v>14605.529999999999</v>
      </c>
      <c r="N396" s="53">
        <f t="shared" si="109"/>
        <v>3.1749999999999998</v>
      </c>
      <c r="O396" s="53">
        <f t="shared" si="110"/>
        <v>19.274999999999999</v>
      </c>
      <c r="P396" s="53">
        <f t="shared" si="111"/>
        <v>41.224999999999994</v>
      </c>
      <c r="Q396" s="53">
        <f t="shared" si="112"/>
        <v>482140.74882359186</v>
      </c>
      <c r="R396" s="53">
        <f t="shared" si="113"/>
        <v>69081.133276416425</v>
      </c>
      <c r="S396" s="53">
        <f t="shared" si="114"/>
        <v>10195878.988295577</v>
      </c>
      <c r="T396" s="53">
        <f t="shared" si="115"/>
        <v>41.224999999999994</v>
      </c>
      <c r="U396" s="53">
        <f t="shared" si="116"/>
        <v>35.580176957299678</v>
      </c>
      <c r="V396" s="53">
        <f t="shared" si="117"/>
        <v>10747100.870395586</v>
      </c>
      <c r="W396" s="53">
        <f t="shared" si="118"/>
        <v>302053.04721483955</v>
      </c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T396" s="59"/>
      <c r="BV396" s="59"/>
    </row>
    <row r="397" spans="1:74">
      <c r="A397" s="49" t="s">
        <v>66</v>
      </c>
      <c r="B397" s="49" t="s">
        <v>440</v>
      </c>
      <c r="C397" s="49">
        <v>153.5</v>
      </c>
      <c r="D397" s="49">
        <f t="shared" si="102"/>
        <v>36.199999999999996</v>
      </c>
      <c r="E397" s="49">
        <v>22.1</v>
      </c>
      <c r="F397" s="49">
        <v>330.2</v>
      </c>
      <c r="G397" s="49">
        <v>39.9</v>
      </c>
      <c r="H397" s="49">
        <f t="shared" si="103"/>
        <v>7220.6994362604155</v>
      </c>
      <c r="I397" s="49">
        <f t="shared" si="104"/>
        <v>87364.850733333296</v>
      </c>
      <c r="J397" s="49">
        <f t="shared" si="105"/>
        <v>1747891.65915</v>
      </c>
      <c r="K397" s="53">
        <f t="shared" si="106"/>
        <v>2148.8844499999996</v>
      </c>
      <c r="L397" s="53">
        <f t="shared" si="107"/>
        <v>800.02</v>
      </c>
      <c r="M397" s="53">
        <f t="shared" si="108"/>
        <v>13174.98</v>
      </c>
      <c r="N397" s="53">
        <f t="shared" si="109"/>
        <v>3.1749999999999998</v>
      </c>
      <c r="O397" s="53">
        <f t="shared" si="110"/>
        <v>21.274999999999999</v>
      </c>
      <c r="P397" s="53">
        <f t="shared" si="111"/>
        <v>41.224999999999994</v>
      </c>
      <c r="Q397" s="53">
        <f t="shared" si="112"/>
        <v>482140.74882359186</v>
      </c>
      <c r="R397" s="53">
        <f t="shared" si="113"/>
        <v>95730.365775541883</v>
      </c>
      <c r="S397" s="53">
        <f t="shared" si="114"/>
        <v>8829214.5796617605</v>
      </c>
      <c r="T397" s="53">
        <f t="shared" si="115"/>
        <v>41.224999999999994</v>
      </c>
      <c r="U397" s="53">
        <f t="shared" si="116"/>
        <v>35.164087530331436</v>
      </c>
      <c r="V397" s="53">
        <f t="shared" si="117"/>
        <v>9407085.6942608934</v>
      </c>
      <c r="W397" s="53">
        <f t="shared" si="118"/>
        <v>267519.6871281428</v>
      </c>
      <c r="Y397" s="6"/>
      <c r="Z397" s="6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</row>
    <row r="398" spans="1:74">
      <c r="A398" s="49" t="s">
        <v>66</v>
      </c>
      <c r="B398" s="49" t="s">
        <v>441</v>
      </c>
      <c r="C398" s="49">
        <v>142.80000000000001</v>
      </c>
      <c r="D398" s="49">
        <f t="shared" si="102"/>
        <v>38.999999999999993</v>
      </c>
      <c r="E398" s="49">
        <v>20.6</v>
      </c>
      <c r="F398" s="49">
        <v>330.2</v>
      </c>
      <c r="G398" s="49">
        <v>37.1</v>
      </c>
      <c r="H398" s="49">
        <f t="shared" si="103"/>
        <v>7220.6994362604155</v>
      </c>
      <c r="I398" s="49">
        <f t="shared" si="104"/>
        <v>101830.94999999995</v>
      </c>
      <c r="J398" s="49">
        <f t="shared" si="105"/>
        <v>1405133.3826833332</v>
      </c>
      <c r="K398" s="53">
        <f t="shared" si="106"/>
        <v>2148.8844499999996</v>
      </c>
      <c r="L398" s="53">
        <f t="shared" si="107"/>
        <v>803.39999999999986</v>
      </c>
      <c r="M398" s="53">
        <f t="shared" si="108"/>
        <v>12250.42</v>
      </c>
      <c r="N398" s="53">
        <f t="shared" si="109"/>
        <v>3.1749999999999998</v>
      </c>
      <c r="O398" s="53">
        <f t="shared" si="110"/>
        <v>22.674999999999997</v>
      </c>
      <c r="P398" s="53">
        <f t="shared" si="111"/>
        <v>41.224999999999994</v>
      </c>
      <c r="Q398" s="53">
        <f t="shared" si="112"/>
        <v>482140.74882359186</v>
      </c>
      <c r="R398" s="53">
        <f t="shared" si="113"/>
        <v>119080.68152611052</v>
      </c>
      <c r="S398" s="53">
        <f t="shared" si="114"/>
        <v>7989521.3614047952</v>
      </c>
      <c r="T398" s="53">
        <f t="shared" si="115"/>
        <v>41.224999999999994</v>
      </c>
      <c r="U398" s="53">
        <f t="shared" si="116"/>
        <v>34.866386396714432</v>
      </c>
      <c r="V398" s="53">
        <f t="shared" si="117"/>
        <v>8590742.7917544972</v>
      </c>
      <c r="W398" s="53">
        <f t="shared" si="118"/>
        <v>246390.39715810725</v>
      </c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T398" s="59"/>
      <c r="BV398" s="59"/>
    </row>
    <row r="399" spans="1:74">
      <c r="A399" s="49" t="s">
        <v>66</v>
      </c>
      <c r="B399" s="49" t="s">
        <v>442</v>
      </c>
      <c r="C399" s="49">
        <v>130.69999999999999</v>
      </c>
      <c r="D399" s="49">
        <f t="shared" si="102"/>
        <v>42.099999999999994</v>
      </c>
      <c r="E399" s="49">
        <v>19</v>
      </c>
      <c r="F399" s="49">
        <v>327.7</v>
      </c>
      <c r="G399" s="49">
        <v>34</v>
      </c>
      <c r="H399" s="49">
        <f t="shared" si="103"/>
        <v>7220.6994362604155</v>
      </c>
      <c r="I399" s="49">
        <f t="shared" si="104"/>
        <v>118145.89658333329</v>
      </c>
      <c r="J399" s="49">
        <f t="shared" si="105"/>
        <v>1073326.7333333332</v>
      </c>
      <c r="K399" s="53">
        <f t="shared" si="106"/>
        <v>2148.8844499999996</v>
      </c>
      <c r="L399" s="53">
        <f t="shared" si="107"/>
        <v>799.89999999999986</v>
      </c>
      <c r="M399" s="53">
        <f t="shared" si="108"/>
        <v>11141.8</v>
      </c>
      <c r="N399" s="53">
        <f t="shared" si="109"/>
        <v>3.1749999999999998</v>
      </c>
      <c r="O399" s="53">
        <f t="shared" si="110"/>
        <v>24.224999999999998</v>
      </c>
      <c r="P399" s="53">
        <f t="shared" si="111"/>
        <v>41.224999999999994</v>
      </c>
      <c r="Q399" s="53">
        <f t="shared" si="112"/>
        <v>482140.74882359186</v>
      </c>
      <c r="R399" s="53">
        <f t="shared" si="113"/>
        <v>148732.30893563348</v>
      </c>
      <c r="S399" s="53">
        <f t="shared" si="114"/>
        <v>7061850.7171084844</v>
      </c>
      <c r="T399" s="53">
        <f t="shared" si="115"/>
        <v>41.224999999999994</v>
      </c>
      <c r="U399" s="53">
        <f t="shared" si="116"/>
        <v>34.457122225952091</v>
      </c>
      <c r="V399" s="53">
        <f t="shared" si="117"/>
        <v>7692723.7748677097</v>
      </c>
      <c r="W399" s="53">
        <f t="shared" si="118"/>
        <v>223254.96959446534</v>
      </c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</row>
    <row r="400" spans="1:74">
      <c r="A400" s="49" t="s">
        <v>66</v>
      </c>
      <c r="B400" s="49" t="s">
        <v>443</v>
      </c>
      <c r="C400" s="49">
        <v>121</v>
      </c>
      <c r="D400" s="49">
        <f t="shared" si="102"/>
        <v>45.099999999999994</v>
      </c>
      <c r="E400" s="49">
        <v>17.899999999999999</v>
      </c>
      <c r="F400" s="49">
        <v>330.2</v>
      </c>
      <c r="G400" s="49">
        <v>31</v>
      </c>
      <c r="H400" s="49">
        <f t="shared" si="103"/>
        <v>7220.6994362604155</v>
      </c>
      <c r="I400" s="49">
        <f t="shared" si="104"/>
        <v>136836.32774166661</v>
      </c>
      <c r="J400" s="49">
        <f t="shared" si="105"/>
        <v>819749.0166666666</v>
      </c>
      <c r="K400" s="53">
        <f t="shared" si="106"/>
        <v>2148.8844499999996</v>
      </c>
      <c r="L400" s="53">
        <f t="shared" si="107"/>
        <v>807.28999999999985</v>
      </c>
      <c r="M400" s="53">
        <f t="shared" si="108"/>
        <v>10236.199999999999</v>
      </c>
      <c r="N400" s="53">
        <f t="shared" si="109"/>
        <v>3.1749999999999998</v>
      </c>
      <c r="O400" s="53">
        <f t="shared" si="110"/>
        <v>25.724999999999998</v>
      </c>
      <c r="P400" s="53">
        <f t="shared" si="111"/>
        <v>41.224999999999994</v>
      </c>
      <c r="Q400" s="53">
        <f t="shared" si="112"/>
        <v>482140.74882359186</v>
      </c>
      <c r="R400" s="53">
        <f t="shared" si="113"/>
        <v>184497.7687767969</v>
      </c>
      <c r="S400" s="53">
        <f t="shared" si="114"/>
        <v>6321528.7293449771</v>
      </c>
      <c r="T400" s="53">
        <f t="shared" si="115"/>
        <v>41.224999999999994</v>
      </c>
      <c r="U400" s="53">
        <f t="shared" si="116"/>
        <v>34.078595182594285</v>
      </c>
      <c r="V400" s="53">
        <f t="shared" si="117"/>
        <v>6988167.2469453663</v>
      </c>
      <c r="W400" s="53">
        <f t="shared" si="118"/>
        <v>205060.30866303397</v>
      </c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T400" s="59"/>
      <c r="BV400" s="59"/>
    </row>
    <row r="401" spans="1:74">
      <c r="A401" s="49" t="s">
        <v>66</v>
      </c>
      <c r="B401" s="49" t="s">
        <v>444</v>
      </c>
      <c r="C401" s="49">
        <v>108.9</v>
      </c>
      <c r="D401" s="49">
        <f t="shared" si="102"/>
        <v>48.399999999999991</v>
      </c>
      <c r="E401" s="49">
        <v>16.5</v>
      </c>
      <c r="F401" s="49">
        <v>327.7</v>
      </c>
      <c r="G401" s="49">
        <v>27.7</v>
      </c>
      <c r="H401" s="49">
        <f t="shared" si="103"/>
        <v>7220.6994362604155</v>
      </c>
      <c r="I401" s="49">
        <f t="shared" si="104"/>
        <v>155897.3679999999</v>
      </c>
      <c r="J401" s="49">
        <f t="shared" si="105"/>
        <v>580409.48700833321</v>
      </c>
      <c r="K401" s="53">
        <f t="shared" si="106"/>
        <v>2148.8844499999996</v>
      </c>
      <c r="L401" s="53">
        <f t="shared" si="107"/>
        <v>798.59999999999991</v>
      </c>
      <c r="M401" s="53">
        <f t="shared" si="108"/>
        <v>9077.2899999999991</v>
      </c>
      <c r="N401" s="53">
        <f t="shared" si="109"/>
        <v>3.1749999999999998</v>
      </c>
      <c r="O401" s="53">
        <f t="shared" si="110"/>
        <v>27.374999999999996</v>
      </c>
      <c r="P401" s="53">
        <f t="shared" si="111"/>
        <v>41.224999999999994</v>
      </c>
      <c r="Q401" s="53">
        <f t="shared" si="112"/>
        <v>482140.74882359186</v>
      </c>
      <c r="R401" s="53">
        <f t="shared" si="113"/>
        <v>225469.3448871471</v>
      </c>
      <c r="S401" s="53">
        <f t="shared" si="114"/>
        <v>5459295.203201618</v>
      </c>
      <c r="T401" s="53">
        <f t="shared" si="115"/>
        <v>41.224999999999994</v>
      </c>
      <c r="U401" s="53">
        <f t="shared" si="116"/>
        <v>33.505465325276838</v>
      </c>
      <c r="V401" s="53">
        <f t="shared" si="117"/>
        <v>6166905.2969123572</v>
      </c>
      <c r="W401" s="53">
        <f t="shared" si="118"/>
        <v>184056.69752808913</v>
      </c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</row>
    <row r="402" spans="1:74">
      <c r="A402" s="49" t="s">
        <v>66</v>
      </c>
      <c r="B402" s="49" t="s">
        <v>445</v>
      </c>
      <c r="C402" s="49">
        <v>97.7</v>
      </c>
      <c r="D402" s="49">
        <f t="shared" si="102"/>
        <v>51.699999999999996</v>
      </c>
      <c r="E402" s="49">
        <v>15.4</v>
      </c>
      <c r="F402" s="49">
        <v>327.7</v>
      </c>
      <c r="G402" s="49">
        <v>24.4</v>
      </c>
      <c r="H402" s="49">
        <f t="shared" si="103"/>
        <v>7220.6994362604155</v>
      </c>
      <c r="I402" s="49">
        <f t="shared" si="104"/>
        <v>177341.79668333329</v>
      </c>
      <c r="J402" s="49">
        <f t="shared" si="105"/>
        <v>396702.25973333319</v>
      </c>
      <c r="K402" s="53">
        <f t="shared" si="106"/>
        <v>2148.8844499999996</v>
      </c>
      <c r="L402" s="53">
        <f t="shared" si="107"/>
        <v>796.18</v>
      </c>
      <c r="M402" s="53">
        <f t="shared" si="108"/>
        <v>7995.8799999999992</v>
      </c>
      <c r="N402" s="53">
        <f t="shared" si="109"/>
        <v>3.1749999999999998</v>
      </c>
      <c r="O402" s="53">
        <f t="shared" si="110"/>
        <v>29.024999999999999</v>
      </c>
      <c r="P402" s="53">
        <f t="shared" si="111"/>
        <v>41.224999999999994</v>
      </c>
      <c r="Q402" s="53">
        <f t="shared" si="112"/>
        <v>482140.74882359186</v>
      </c>
      <c r="R402" s="53">
        <f t="shared" si="113"/>
        <v>273393.78235834389</v>
      </c>
      <c r="S402" s="53">
        <f t="shared" si="114"/>
        <v>4694348.883383736</v>
      </c>
      <c r="T402" s="53">
        <f t="shared" si="115"/>
        <v>41.224999999999994</v>
      </c>
      <c r="U402" s="53">
        <f t="shared" si="116"/>
        <v>32.863889152526497</v>
      </c>
      <c r="V402" s="53">
        <f t="shared" si="117"/>
        <v>5449883.4145656712</v>
      </c>
      <c r="W402" s="53">
        <f t="shared" si="118"/>
        <v>165831.96800816551</v>
      </c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T402" s="59"/>
      <c r="BV402" s="59"/>
    </row>
    <row r="403" spans="1:74">
      <c r="A403" s="49" t="s">
        <v>66</v>
      </c>
      <c r="B403" s="49" t="s">
        <v>446</v>
      </c>
      <c r="C403" s="49">
        <v>87.1</v>
      </c>
      <c r="D403" s="49">
        <f t="shared" si="102"/>
        <v>54.499999999999993</v>
      </c>
      <c r="E403" s="49">
        <v>14</v>
      </c>
      <c r="F403" s="49">
        <v>325.10000000000002</v>
      </c>
      <c r="G403" s="49">
        <v>21.6</v>
      </c>
      <c r="H403" s="49">
        <f t="shared" si="103"/>
        <v>7220.6994362604155</v>
      </c>
      <c r="I403" s="49">
        <f t="shared" si="104"/>
        <v>188858.39583333326</v>
      </c>
      <c r="J403" s="49">
        <f t="shared" si="105"/>
        <v>273021.58080000005</v>
      </c>
      <c r="K403" s="53">
        <f t="shared" si="106"/>
        <v>2148.8844499999996</v>
      </c>
      <c r="L403" s="53">
        <f t="shared" si="107"/>
        <v>762.99999999999989</v>
      </c>
      <c r="M403" s="53">
        <f t="shared" si="108"/>
        <v>7022.1600000000008</v>
      </c>
      <c r="N403" s="53">
        <f t="shared" si="109"/>
        <v>3.1749999999999998</v>
      </c>
      <c r="O403" s="53">
        <f t="shared" si="110"/>
        <v>30.424999999999997</v>
      </c>
      <c r="P403" s="53">
        <f t="shared" si="111"/>
        <v>41.224999999999994</v>
      </c>
      <c r="Q403" s="53">
        <f t="shared" si="112"/>
        <v>482140.74882359186</v>
      </c>
      <c r="R403" s="53">
        <f t="shared" si="113"/>
        <v>305868.50782769889</v>
      </c>
      <c r="S403" s="53">
        <f t="shared" si="114"/>
        <v>4047310.6164949974</v>
      </c>
      <c r="T403" s="53">
        <f t="shared" si="115"/>
        <v>41.224999999999994</v>
      </c>
      <c r="U403" s="53">
        <f t="shared" si="116"/>
        <v>32.164696940605083</v>
      </c>
      <c r="V403" s="53">
        <f t="shared" si="117"/>
        <v>4835319.8731462881</v>
      </c>
      <c r="W403" s="53">
        <f t="shared" si="118"/>
        <v>150330.03053239171</v>
      </c>
      <c r="Y403" s="6"/>
      <c r="Z403" s="6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</row>
    <row r="404" spans="1:74">
      <c r="A404" s="49" t="s">
        <v>66</v>
      </c>
      <c r="B404" s="49" t="s">
        <v>447</v>
      </c>
      <c r="C404" s="49">
        <v>77.5</v>
      </c>
      <c r="D404" s="49">
        <f t="shared" si="102"/>
        <v>57.099999999999994</v>
      </c>
      <c r="E404" s="49">
        <v>12.7</v>
      </c>
      <c r="F404" s="49">
        <v>325.10000000000002</v>
      </c>
      <c r="G404" s="49">
        <v>19</v>
      </c>
      <c r="H404" s="49">
        <f t="shared" si="103"/>
        <v>7220.6994362604155</v>
      </c>
      <c r="I404" s="49">
        <f t="shared" si="104"/>
        <v>197029.29330833323</v>
      </c>
      <c r="J404" s="49">
        <f t="shared" si="105"/>
        <v>185821.74166666667</v>
      </c>
      <c r="K404" s="53">
        <f t="shared" si="106"/>
        <v>2148.8844499999996</v>
      </c>
      <c r="L404" s="53">
        <f t="shared" si="107"/>
        <v>725.16999999999985</v>
      </c>
      <c r="M404" s="53">
        <f t="shared" si="108"/>
        <v>6176.9000000000005</v>
      </c>
      <c r="N404" s="53">
        <f t="shared" si="109"/>
        <v>3.1749999999999998</v>
      </c>
      <c r="O404" s="53">
        <f t="shared" si="110"/>
        <v>31.724999999999998</v>
      </c>
      <c r="P404" s="53">
        <f t="shared" si="111"/>
        <v>41.224999999999994</v>
      </c>
      <c r="Q404" s="53">
        <f t="shared" si="112"/>
        <v>482140.74882359186</v>
      </c>
      <c r="R404" s="53">
        <f t="shared" si="113"/>
        <v>332812.20536337234</v>
      </c>
      <c r="S404" s="53">
        <f t="shared" si="114"/>
        <v>3505798.2082502292</v>
      </c>
      <c r="T404" s="53">
        <f t="shared" si="115"/>
        <v>41.224999999999994</v>
      </c>
      <c r="U404" s="53">
        <f t="shared" si="116"/>
        <v>31.429992322936716</v>
      </c>
      <c r="V404" s="53">
        <f t="shared" si="117"/>
        <v>4320751.1624371931</v>
      </c>
      <c r="W404" s="53">
        <f t="shared" si="118"/>
        <v>137472.23092014666</v>
      </c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T404" s="59"/>
      <c r="BV404" s="59"/>
    </row>
    <row r="405" spans="1:74">
      <c r="A405" s="49" t="s">
        <v>66</v>
      </c>
      <c r="B405" s="49" t="s">
        <v>448</v>
      </c>
      <c r="C405" s="49">
        <v>76.5</v>
      </c>
      <c r="D405" s="49">
        <f t="shared" si="102"/>
        <v>51.199999999999996</v>
      </c>
      <c r="E405" s="49">
        <v>14</v>
      </c>
      <c r="F405" s="49">
        <v>228.6</v>
      </c>
      <c r="G405" s="49">
        <v>24.9</v>
      </c>
      <c r="H405" s="49">
        <f t="shared" si="103"/>
        <v>7220.6994362604155</v>
      </c>
      <c r="I405" s="49">
        <f t="shared" si="104"/>
        <v>156587.34933333329</v>
      </c>
      <c r="J405" s="49">
        <f t="shared" si="105"/>
        <v>294098.64344999986</v>
      </c>
      <c r="K405" s="53">
        <f t="shared" si="106"/>
        <v>2148.8844499999996</v>
      </c>
      <c r="L405" s="53">
        <f t="shared" si="107"/>
        <v>716.8</v>
      </c>
      <c r="M405" s="53">
        <f t="shared" si="108"/>
        <v>5692.1399999999994</v>
      </c>
      <c r="N405" s="53">
        <f t="shared" si="109"/>
        <v>3.1749999999999998</v>
      </c>
      <c r="O405" s="53">
        <f t="shared" si="110"/>
        <v>28.774999999999999</v>
      </c>
      <c r="P405" s="53">
        <f t="shared" si="111"/>
        <v>41.224999999999994</v>
      </c>
      <c r="Q405" s="53">
        <f t="shared" si="112"/>
        <v>482140.74882359186</v>
      </c>
      <c r="R405" s="53">
        <f t="shared" si="113"/>
        <v>239171.10108713343</v>
      </c>
      <c r="S405" s="53">
        <f t="shared" si="114"/>
        <v>3353525.0295820329</v>
      </c>
      <c r="T405" s="53">
        <f t="shared" si="115"/>
        <v>41.224999999999994</v>
      </c>
      <c r="U405" s="53">
        <f t="shared" si="116"/>
        <v>30.627772415774427</v>
      </c>
      <c r="V405" s="53">
        <f t="shared" si="117"/>
        <v>4074836.8794927583</v>
      </c>
      <c r="W405" s="53">
        <f t="shared" si="118"/>
        <v>133043.8539302345</v>
      </c>
      <c r="Y405" s="6"/>
      <c r="Z405" s="6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</row>
    <row r="406" spans="1:74">
      <c r="A406" s="49" t="s">
        <v>66</v>
      </c>
      <c r="B406" s="49" t="s">
        <v>449</v>
      </c>
      <c r="C406" s="49">
        <v>69.900000000000006</v>
      </c>
      <c r="D406" s="49">
        <f t="shared" si="102"/>
        <v>53.899999999999991</v>
      </c>
      <c r="E406" s="49">
        <v>13.1</v>
      </c>
      <c r="F406" s="49">
        <v>230.4</v>
      </c>
      <c r="G406" s="49">
        <v>22.2</v>
      </c>
      <c r="H406" s="49">
        <f t="shared" si="103"/>
        <v>7220.6994362604155</v>
      </c>
      <c r="I406" s="49">
        <f t="shared" si="104"/>
        <v>170944.97740833324</v>
      </c>
      <c r="J406" s="49">
        <f t="shared" si="105"/>
        <v>210068.12159999998</v>
      </c>
      <c r="K406" s="53">
        <f t="shared" si="106"/>
        <v>2148.8844499999996</v>
      </c>
      <c r="L406" s="53">
        <f t="shared" si="107"/>
        <v>706.08999999999992</v>
      </c>
      <c r="M406" s="53">
        <f t="shared" si="108"/>
        <v>5114.88</v>
      </c>
      <c r="N406" s="53">
        <f t="shared" si="109"/>
        <v>3.1749999999999998</v>
      </c>
      <c r="O406" s="53">
        <f t="shared" si="110"/>
        <v>30.124999999999996</v>
      </c>
      <c r="P406" s="53">
        <f t="shared" si="111"/>
        <v>41.224999999999994</v>
      </c>
      <c r="Q406" s="53">
        <f t="shared" si="112"/>
        <v>482140.74882359186</v>
      </c>
      <c r="R406" s="53">
        <f t="shared" si="113"/>
        <v>274044.79399780778</v>
      </c>
      <c r="S406" s="53">
        <f t="shared" si="114"/>
        <v>2959227.2838656884</v>
      </c>
      <c r="T406" s="53">
        <f t="shared" si="115"/>
        <v>41.224999999999994</v>
      </c>
      <c r="U406" s="53">
        <f t="shared" si="116"/>
        <v>29.98230380214158</v>
      </c>
      <c r="V406" s="53">
        <f t="shared" si="117"/>
        <v>3715412.8266870882</v>
      </c>
      <c r="W406" s="53">
        <f t="shared" si="118"/>
        <v>123920.19143044316</v>
      </c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T406" s="59"/>
      <c r="BV406" s="59"/>
    </row>
    <row r="407" spans="1:74">
      <c r="A407" s="49" t="s">
        <v>66</v>
      </c>
      <c r="B407" s="49" t="s">
        <v>450</v>
      </c>
      <c r="C407" s="49">
        <v>62.8</v>
      </c>
      <c r="D407" s="49">
        <f t="shared" si="102"/>
        <v>56.499999999999993</v>
      </c>
      <c r="E407" s="49">
        <v>11.9</v>
      </c>
      <c r="F407" s="49">
        <v>229.1</v>
      </c>
      <c r="G407" s="49">
        <v>19.600000000000001</v>
      </c>
      <c r="H407" s="49">
        <f t="shared" si="103"/>
        <v>7220.6994362604155</v>
      </c>
      <c r="I407" s="49">
        <f t="shared" si="104"/>
        <v>178859.10729166659</v>
      </c>
      <c r="J407" s="49">
        <f t="shared" si="105"/>
        <v>143751.39146666668</v>
      </c>
      <c r="K407" s="53">
        <f t="shared" si="106"/>
        <v>2148.8844499999996</v>
      </c>
      <c r="L407" s="53">
        <f t="shared" si="107"/>
        <v>672.34999999999991</v>
      </c>
      <c r="M407" s="53">
        <f t="shared" si="108"/>
        <v>4490.3600000000006</v>
      </c>
      <c r="N407" s="53">
        <f t="shared" si="109"/>
        <v>3.1749999999999998</v>
      </c>
      <c r="O407" s="53">
        <f t="shared" si="110"/>
        <v>31.424999999999997</v>
      </c>
      <c r="P407" s="53">
        <f t="shared" si="111"/>
        <v>41.224999999999994</v>
      </c>
      <c r="Q407" s="53">
        <f t="shared" si="112"/>
        <v>482140.74882359186</v>
      </c>
      <c r="R407" s="53">
        <f t="shared" si="113"/>
        <v>299292.23246880306</v>
      </c>
      <c r="S407" s="53">
        <f t="shared" si="114"/>
        <v>2557241.900700775</v>
      </c>
      <c r="T407" s="53">
        <f t="shared" si="115"/>
        <v>41.224999999999994</v>
      </c>
      <c r="U407" s="53">
        <f t="shared" si="116"/>
        <v>29.140893868744318</v>
      </c>
      <c r="V407" s="53">
        <f t="shared" si="117"/>
        <v>3338674.8819931699</v>
      </c>
      <c r="W407" s="53">
        <f t="shared" si="118"/>
        <v>114570.09167361665</v>
      </c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</row>
    <row r="408" spans="1:74">
      <c r="A408" s="49" t="s">
        <v>66</v>
      </c>
      <c r="B408" s="49" t="s">
        <v>451</v>
      </c>
      <c r="C408" s="49">
        <v>56.7</v>
      </c>
      <c r="D408" s="49">
        <f t="shared" si="102"/>
        <v>58.8</v>
      </c>
      <c r="E408" s="49">
        <v>11.2</v>
      </c>
      <c r="F408" s="49">
        <v>228.3</v>
      </c>
      <c r="G408" s="49">
        <v>17.3</v>
      </c>
      <c r="H408" s="49">
        <f t="shared" si="103"/>
        <v>7220.6994362604155</v>
      </c>
      <c r="I408" s="49">
        <f t="shared" si="104"/>
        <v>189744.30719999995</v>
      </c>
      <c r="J408" s="49">
        <f t="shared" si="105"/>
        <v>98506.065925000003</v>
      </c>
      <c r="K408" s="53">
        <f t="shared" si="106"/>
        <v>2148.8844499999996</v>
      </c>
      <c r="L408" s="53">
        <f t="shared" si="107"/>
        <v>658.56</v>
      </c>
      <c r="M408" s="53">
        <f t="shared" si="108"/>
        <v>3949.59</v>
      </c>
      <c r="N408" s="53">
        <f t="shared" si="109"/>
        <v>3.1749999999999998</v>
      </c>
      <c r="O408" s="53">
        <f t="shared" si="110"/>
        <v>32.574999999999996</v>
      </c>
      <c r="P408" s="53">
        <f t="shared" si="111"/>
        <v>41.224999999999994</v>
      </c>
      <c r="Q408" s="53">
        <f t="shared" si="112"/>
        <v>482140.74882359186</v>
      </c>
      <c r="R408" s="53">
        <f t="shared" si="113"/>
        <v>328850.36325399083</v>
      </c>
      <c r="S408" s="53">
        <f t="shared" si="114"/>
        <v>2221342.0925166188</v>
      </c>
      <c r="T408" s="53">
        <f t="shared" si="115"/>
        <v>41.224999999999994</v>
      </c>
      <c r="U408" s="53">
        <f t="shared" si="116"/>
        <v>28.281215567688871</v>
      </c>
      <c r="V408" s="53">
        <f t="shared" si="117"/>
        <v>3032333.2045942014</v>
      </c>
      <c r="W408" s="53">
        <f t="shared" si="118"/>
        <v>107220.75213975685</v>
      </c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T408" s="59"/>
      <c r="BV408" s="59"/>
    </row>
    <row r="409" spans="1:74">
      <c r="A409" s="49" t="s">
        <v>66</v>
      </c>
      <c r="B409" s="49" t="s">
        <v>452</v>
      </c>
      <c r="C409" s="49">
        <v>50.6</v>
      </c>
      <c r="D409" s="49">
        <f t="shared" si="102"/>
        <v>61.199999999999996</v>
      </c>
      <c r="E409" s="49">
        <v>10.5</v>
      </c>
      <c r="F409" s="49">
        <v>227.8</v>
      </c>
      <c r="G409" s="49">
        <v>14.9</v>
      </c>
      <c r="H409" s="49">
        <f t="shared" si="103"/>
        <v>7220.6994362604155</v>
      </c>
      <c r="I409" s="49">
        <f t="shared" si="104"/>
        <v>200568.31199999998</v>
      </c>
      <c r="J409" s="49">
        <f t="shared" si="105"/>
        <v>62795.898516666683</v>
      </c>
      <c r="K409" s="53">
        <f t="shared" si="106"/>
        <v>2148.8844499999996</v>
      </c>
      <c r="L409" s="53">
        <f t="shared" si="107"/>
        <v>642.59999999999991</v>
      </c>
      <c r="M409" s="53">
        <f t="shared" si="108"/>
        <v>3394.2200000000003</v>
      </c>
      <c r="N409" s="53">
        <f t="shared" si="109"/>
        <v>3.1749999999999998</v>
      </c>
      <c r="O409" s="53">
        <f t="shared" si="110"/>
        <v>33.774999999999999</v>
      </c>
      <c r="P409" s="53">
        <f t="shared" si="111"/>
        <v>41.225000000000001</v>
      </c>
      <c r="Q409" s="53">
        <f t="shared" si="112"/>
        <v>482140.74882359186</v>
      </c>
      <c r="R409" s="53">
        <f t="shared" si="113"/>
        <v>359642.92914569791</v>
      </c>
      <c r="S409" s="53">
        <f t="shared" si="114"/>
        <v>1887130.1960457291</v>
      </c>
      <c r="T409" s="53">
        <f t="shared" si="115"/>
        <v>41.225000000000001</v>
      </c>
      <c r="U409" s="53">
        <f t="shared" si="116"/>
        <v>27.232669130958886</v>
      </c>
      <c r="V409" s="53">
        <f t="shared" si="117"/>
        <v>2728913.8740150188</v>
      </c>
      <c r="W409" s="53">
        <f t="shared" si="118"/>
        <v>100207.35980347628</v>
      </c>
      <c r="Y409" s="6"/>
      <c r="Z409" s="6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</row>
    <row r="410" spans="1:74">
      <c r="A410" s="49" t="s">
        <v>66</v>
      </c>
      <c r="B410" s="49" t="s">
        <v>453</v>
      </c>
      <c r="C410" s="49">
        <v>46.1</v>
      </c>
      <c r="D410" s="49">
        <f t="shared" si="102"/>
        <v>61.099999999999994</v>
      </c>
      <c r="E410" s="49">
        <v>10.9</v>
      </c>
      <c r="F410" s="49">
        <v>178.8</v>
      </c>
      <c r="G410" s="49">
        <v>15</v>
      </c>
      <c r="H410" s="49">
        <f t="shared" si="103"/>
        <v>7220.6994362604155</v>
      </c>
      <c r="I410" s="49">
        <f t="shared" si="104"/>
        <v>207190.04399166661</v>
      </c>
      <c r="J410" s="49">
        <f t="shared" si="105"/>
        <v>50287.5</v>
      </c>
      <c r="K410" s="53">
        <f t="shared" si="106"/>
        <v>2148.8844499999996</v>
      </c>
      <c r="L410" s="53">
        <f t="shared" si="107"/>
        <v>665.99</v>
      </c>
      <c r="M410" s="53">
        <f t="shared" si="108"/>
        <v>2682</v>
      </c>
      <c r="N410" s="53">
        <f t="shared" si="109"/>
        <v>3.1749999999999998</v>
      </c>
      <c r="O410" s="53">
        <f t="shared" si="110"/>
        <v>33.724999999999994</v>
      </c>
      <c r="P410" s="53">
        <f t="shared" si="111"/>
        <v>41.224999999999994</v>
      </c>
      <c r="Q410" s="53">
        <f t="shared" si="112"/>
        <v>482140.74882359186</v>
      </c>
      <c r="R410" s="53">
        <f t="shared" si="113"/>
        <v>371008.6369467749</v>
      </c>
      <c r="S410" s="53">
        <f t="shared" si="114"/>
        <v>1491815.9177139201</v>
      </c>
      <c r="T410" s="53">
        <f t="shared" si="115"/>
        <v>41.224999999999994</v>
      </c>
      <c r="U410" s="53">
        <f t="shared" si="116"/>
        <v>25.441489004492361</v>
      </c>
      <c r="V410" s="53">
        <f t="shared" si="117"/>
        <v>2344965.3034842871</v>
      </c>
      <c r="W410" s="53">
        <f t="shared" si="118"/>
        <v>92170.914330927015</v>
      </c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T410" s="59"/>
      <c r="BV410" s="59"/>
    </row>
    <row r="411" spans="1:74">
      <c r="A411" s="49" t="s">
        <v>66</v>
      </c>
      <c r="B411" s="49" t="s">
        <v>454</v>
      </c>
      <c r="C411" s="49">
        <v>41</v>
      </c>
      <c r="D411" s="49">
        <f t="shared" si="102"/>
        <v>63.3</v>
      </c>
      <c r="E411" s="49">
        <v>10</v>
      </c>
      <c r="F411" s="49">
        <v>178.1</v>
      </c>
      <c r="G411" s="49">
        <v>12.8</v>
      </c>
      <c r="H411" s="49">
        <f t="shared" si="103"/>
        <v>7220.6994362604155</v>
      </c>
      <c r="I411" s="49">
        <f t="shared" si="104"/>
        <v>211363.44749999995</v>
      </c>
      <c r="J411" s="49">
        <f t="shared" si="105"/>
        <v>31125.230933333336</v>
      </c>
      <c r="K411" s="53">
        <f t="shared" si="106"/>
        <v>2148.8844499999996</v>
      </c>
      <c r="L411" s="53">
        <f t="shared" si="107"/>
        <v>633</v>
      </c>
      <c r="M411" s="53">
        <f t="shared" si="108"/>
        <v>2279.6799999999998</v>
      </c>
      <c r="N411" s="53">
        <f t="shared" si="109"/>
        <v>3.1749999999999998</v>
      </c>
      <c r="O411" s="53">
        <f t="shared" si="110"/>
        <v>34.824999999999996</v>
      </c>
      <c r="P411" s="53">
        <f t="shared" si="111"/>
        <v>41.224999999999994</v>
      </c>
      <c r="Q411" s="53">
        <f t="shared" si="112"/>
        <v>482140.74882359186</v>
      </c>
      <c r="R411" s="53">
        <f t="shared" si="113"/>
        <v>389674.25201103382</v>
      </c>
      <c r="S411" s="53">
        <f t="shared" si="114"/>
        <v>1256413.6363375352</v>
      </c>
      <c r="T411" s="53">
        <f t="shared" si="115"/>
        <v>41.224999999999994</v>
      </c>
      <c r="U411" s="53">
        <f t="shared" si="116"/>
        <v>24.270508128914564</v>
      </c>
      <c r="V411" s="53">
        <f t="shared" si="117"/>
        <v>2128228.6371721607</v>
      </c>
      <c r="W411" s="53">
        <f t="shared" si="118"/>
        <v>87687.848390644314</v>
      </c>
      <c r="Y411" s="6"/>
      <c r="Z411" s="6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</row>
    <row r="412" spans="1:74">
      <c r="A412" s="49" t="s">
        <v>66</v>
      </c>
      <c r="B412" s="49" t="s">
        <v>455</v>
      </c>
      <c r="C412" s="49">
        <v>207.1</v>
      </c>
      <c r="D412" s="49">
        <f t="shared" si="102"/>
        <v>20.499999999999993</v>
      </c>
      <c r="E412" s="49">
        <v>31</v>
      </c>
      <c r="F412" s="49">
        <v>327.7</v>
      </c>
      <c r="G412" s="49">
        <v>55.6</v>
      </c>
      <c r="H412" s="49">
        <f t="shared" si="103"/>
        <v>7220.6994362604155</v>
      </c>
      <c r="I412" s="49">
        <f t="shared" si="104"/>
        <v>22255.739583333307</v>
      </c>
      <c r="J412" s="49">
        <f t="shared" si="105"/>
        <v>4693745.8469333332</v>
      </c>
      <c r="K412" s="53">
        <f t="shared" si="106"/>
        <v>2148.8844499999996</v>
      </c>
      <c r="L412" s="53">
        <f t="shared" si="107"/>
        <v>635.49999999999977</v>
      </c>
      <c r="M412" s="53">
        <f t="shared" si="108"/>
        <v>18220.12</v>
      </c>
      <c r="N412" s="53">
        <f t="shared" si="109"/>
        <v>3.1749999999999998</v>
      </c>
      <c r="O412" s="53">
        <f t="shared" si="110"/>
        <v>13.424999999999997</v>
      </c>
      <c r="P412" s="53">
        <f t="shared" si="111"/>
        <v>41.224999999999994</v>
      </c>
      <c r="Q412" s="53">
        <f t="shared" si="112"/>
        <v>482140.74882359186</v>
      </c>
      <c r="R412" s="53">
        <f t="shared" si="113"/>
        <v>35798.554305701677</v>
      </c>
      <c r="S412" s="53">
        <f t="shared" si="114"/>
        <v>14486743.890989168</v>
      </c>
      <c r="T412" s="53">
        <f t="shared" si="115"/>
        <v>41.224999999999994</v>
      </c>
      <c r="U412" s="53">
        <f t="shared" si="116"/>
        <v>36.491160477187542</v>
      </c>
      <c r="V412" s="53">
        <f t="shared" si="117"/>
        <v>15004683.194118461</v>
      </c>
      <c r="W412" s="53">
        <f t="shared" si="118"/>
        <v>411186.79148334137</v>
      </c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T412" s="59"/>
      <c r="BV412" s="59"/>
    </row>
    <row r="413" spans="1:74">
      <c r="A413" s="49" t="s">
        <v>66</v>
      </c>
      <c r="B413" s="49" t="s">
        <v>456</v>
      </c>
      <c r="C413" s="49">
        <v>187.4</v>
      </c>
      <c r="D413" s="49">
        <f t="shared" si="102"/>
        <v>25.599999999999994</v>
      </c>
      <c r="E413" s="49">
        <v>27.9</v>
      </c>
      <c r="F413" s="49">
        <v>325.10000000000002</v>
      </c>
      <c r="G413" s="49">
        <v>50.5</v>
      </c>
      <c r="H413" s="49">
        <f t="shared" si="103"/>
        <v>7220.6994362604155</v>
      </c>
      <c r="I413" s="49">
        <f t="shared" si="104"/>
        <v>39007.027199999968</v>
      </c>
      <c r="J413" s="49">
        <f t="shared" si="105"/>
        <v>3489071.4072916671</v>
      </c>
      <c r="K413" s="53">
        <f t="shared" si="106"/>
        <v>2148.8844499999996</v>
      </c>
      <c r="L413" s="53">
        <f t="shared" si="107"/>
        <v>714.23999999999978</v>
      </c>
      <c r="M413" s="53">
        <f t="shared" si="108"/>
        <v>16417.550000000003</v>
      </c>
      <c r="N413" s="53">
        <f t="shared" si="109"/>
        <v>3.1749999999999998</v>
      </c>
      <c r="O413" s="53">
        <f t="shared" si="110"/>
        <v>15.974999999999998</v>
      </c>
      <c r="P413" s="53">
        <f t="shared" si="111"/>
        <v>41.224999999999994</v>
      </c>
      <c r="Q413" s="53">
        <f t="shared" si="112"/>
        <v>482140.74882359186</v>
      </c>
      <c r="R413" s="53">
        <f t="shared" si="113"/>
        <v>42056.626884571473</v>
      </c>
      <c r="S413" s="53">
        <f t="shared" si="114"/>
        <v>12313219.384263769</v>
      </c>
      <c r="T413" s="53">
        <f t="shared" si="115"/>
        <v>41.224999999999994</v>
      </c>
      <c r="U413" s="53">
        <f t="shared" si="116"/>
        <v>36.048852579363476</v>
      </c>
      <c r="V413" s="53">
        <f t="shared" si="117"/>
        <v>12837416.759971932</v>
      </c>
      <c r="W413" s="53">
        <f t="shared" si="118"/>
        <v>356111.66074453195</v>
      </c>
      <c r="Y413" s="6"/>
      <c r="Z413" s="6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</row>
    <row r="414" spans="1:74">
      <c r="A414" s="49" t="s">
        <v>66</v>
      </c>
      <c r="B414" s="49" t="s">
        <v>457</v>
      </c>
      <c r="C414" s="49">
        <v>168.1</v>
      </c>
      <c r="D414" s="49">
        <f t="shared" si="102"/>
        <v>30.599999999999994</v>
      </c>
      <c r="E414" s="49">
        <v>25.4</v>
      </c>
      <c r="F414" s="49">
        <v>322.60000000000002</v>
      </c>
      <c r="G414" s="49">
        <v>45.5</v>
      </c>
      <c r="H414" s="49">
        <f t="shared" si="103"/>
        <v>7220.6994362604155</v>
      </c>
      <c r="I414" s="49">
        <f t="shared" si="104"/>
        <v>60648.037199999955</v>
      </c>
      <c r="J414" s="49">
        <f t="shared" si="105"/>
        <v>2532312.5479166666</v>
      </c>
      <c r="K414" s="53">
        <f t="shared" si="106"/>
        <v>2148.8844499999996</v>
      </c>
      <c r="L414" s="53">
        <f t="shared" si="107"/>
        <v>777.23999999999978</v>
      </c>
      <c r="M414" s="53">
        <f t="shared" si="108"/>
        <v>14678.300000000001</v>
      </c>
      <c r="N414" s="53">
        <f t="shared" si="109"/>
        <v>3.1749999999999998</v>
      </c>
      <c r="O414" s="53">
        <f t="shared" si="110"/>
        <v>18.474999999999998</v>
      </c>
      <c r="P414" s="53">
        <f t="shared" si="111"/>
        <v>41.224999999999994</v>
      </c>
      <c r="Q414" s="53">
        <f t="shared" si="112"/>
        <v>482140.74882359186</v>
      </c>
      <c r="R414" s="53">
        <f t="shared" si="113"/>
        <v>60794.213586667211</v>
      </c>
      <c r="S414" s="53">
        <f t="shared" si="114"/>
        <v>10421643.85803234</v>
      </c>
      <c r="T414" s="53">
        <f t="shared" si="115"/>
        <v>41.224999999999994</v>
      </c>
      <c r="U414" s="53">
        <f t="shared" si="116"/>
        <v>35.576007406976032</v>
      </c>
      <c r="V414" s="53">
        <f t="shared" si="117"/>
        <v>10964578.820442598</v>
      </c>
      <c r="W414" s="53">
        <f t="shared" si="118"/>
        <v>308201.49925796827</v>
      </c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T414" s="59"/>
      <c r="BV414" s="59"/>
    </row>
    <row r="415" spans="1:74">
      <c r="A415" s="49" t="s">
        <v>66</v>
      </c>
      <c r="B415" s="49" t="s">
        <v>458</v>
      </c>
      <c r="C415" s="49">
        <v>149.9</v>
      </c>
      <c r="D415" s="49">
        <f t="shared" si="102"/>
        <v>34.699999999999996</v>
      </c>
      <c r="E415" s="49">
        <v>23.1</v>
      </c>
      <c r="F415" s="49">
        <v>320</v>
      </c>
      <c r="G415" s="49">
        <v>41.4</v>
      </c>
      <c r="H415" s="49">
        <f t="shared" si="103"/>
        <v>7220.6994362604155</v>
      </c>
      <c r="I415" s="49">
        <f t="shared" si="104"/>
        <v>80430.201774999965</v>
      </c>
      <c r="J415" s="49">
        <f t="shared" si="105"/>
        <v>1892211.8399999996</v>
      </c>
      <c r="K415" s="53">
        <f t="shared" si="106"/>
        <v>2148.8844499999996</v>
      </c>
      <c r="L415" s="53">
        <f t="shared" si="107"/>
        <v>801.56999999999994</v>
      </c>
      <c r="M415" s="53">
        <f t="shared" si="108"/>
        <v>13248</v>
      </c>
      <c r="N415" s="53">
        <f t="shared" si="109"/>
        <v>3.1749999999999998</v>
      </c>
      <c r="O415" s="53">
        <f t="shared" si="110"/>
        <v>20.524999999999999</v>
      </c>
      <c r="P415" s="53">
        <f t="shared" si="111"/>
        <v>41.224999999999994</v>
      </c>
      <c r="Q415" s="53">
        <f t="shared" si="112"/>
        <v>482140.74882359186</v>
      </c>
      <c r="R415" s="53">
        <f t="shared" si="113"/>
        <v>85374.786436946379</v>
      </c>
      <c r="S415" s="53">
        <f t="shared" si="114"/>
        <v>9012781.7422647327</v>
      </c>
      <c r="T415" s="53">
        <f t="shared" si="115"/>
        <v>41.224999999999994</v>
      </c>
      <c r="U415" s="53">
        <f t="shared" si="116"/>
        <v>35.152966854732853</v>
      </c>
      <c r="V415" s="53">
        <f t="shared" si="117"/>
        <v>9580297.2775252704</v>
      </c>
      <c r="W415" s="53">
        <f t="shared" si="118"/>
        <v>272531.684654532</v>
      </c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</row>
    <row r="416" spans="1:74">
      <c r="A416" s="49" t="s">
        <v>66</v>
      </c>
      <c r="B416" s="49" t="s">
        <v>459</v>
      </c>
      <c r="C416" s="49">
        <v>135.69999999999999</v>
      </c>
      <c r="D416" s="49">
        <f t="shared" si="102"/>
        <v>38.499999999999993</v>
      </c>
      <c r="E416" s="49">
        <v>21.1</v>
      </c>
      <c r="F416" s="49">
        <v>317.5</v>
      </c>
      <c r="G416" s="49">
        <v>37.6</v>
      </c>
      <c r="H416" s="49">
        <f t="shared" si="103"/>
        <v>7220.6994362604155</v>
      </c>
      <c r="I416" s="49">
        <f t="shared" si="104"/>
        <v>100342.14895833329</v>
      </c>
      <c r="J416" s="49">
        <f t="shared" si="105"/>
        <v>1406455.5733333335</v>
      </c>
      <c r="K416" s="53">
        <f t="shared" si="106"/>
        <v>2148.8844499999996</v>
      </c>
      <c r="L416" s="53">
        <f t="shared" si="107"/>
        <v>812.34999999999991</v>
      </c>
      <c r="M416" s="53">
        <f t="shared" si="108"/>
        <v>11938</v>
      </c>
      <c r="N416" s="53">
        <f t="shared" si="109"/>
        <v>3.1749999999999998</v>
      </c>
      <c r="O416" s="53">
        <f t="shared" si="110"/>
        <v>22.424999999999997</v>
      </c>
      <c r="P416" s="53">
        <f t="shared" si="111"/>
        <v>41.224999999999994</v>
      </c>
      <c r="Q416" s="53">
        <f t="shared" si="112"/>
        <v>482140.74882359186</v>
      </c>
      <c r="R416" s="53">
        <f t="shared" si="113"/>
        <v>115952.73544565134</v>
      </c>
      <c r="S416" s="53">
        <f t="shared" si="114"/>
        <v>7822923.2283179639</v>
      </c>
      <c r="T416" s="53">
        <f t="shared" si="115"/>
        <v>41.224999999999994</v>
      </c>
      <c r="U416" s="53">
        <f t="shared" si="116"/>
        <v>34.712099377612653</v>
      </c>
      <c r="V416" s="53">
        <f t="shared" si="117"/>
        <v>8421016.7125872076</v>
      </c>
      <c r="W416" s="53">
        <f t="shared" si="118"/>
        <v>242596.00725902186</v>
      </c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/>
      <c r="BR416" s="6"/>
      <c r="BT416" s="59"/>
      <c r="BV416" s="59"/>
    </row>
    <row r="417" spans="1:74">
      <c r="A417" s="49" t="s">
        <v>66</v>
      </c>
      <c r="B417" s="49" t="s">
        <v>460</v>
      </c>
      <c r="C417" s="49">
        <v>123.6</v>
      </c>
      <c r="D417" s="49">
        <f t="shared" si="102"/>
        <v>41.599999999999994</v>
      </c>
      <c r="E417" s="49">
        <v>19</v>
      </c>
      <c r="F417" s="49">
        <v>315</v>
      </c>
      <c r="G417" s="49">
        <v>34.5</v>
      </c>
      <c r="H417" s="49">
        <f t="shared" si="103"/>
        <v>7220.6994362604155</v>
      </c>
      <c r="I417" s="49">
        <f t="shared" si="104"/>
        <v>113986.21866666662</v>
      </c>
      <c r="J417" s="49">
        <f t="shared" si="105"/>
        <v>1077920.15625</v>
      </c>
      <c r="K417" s="53">
        <f t="shared" si="106"/>
        <v>2148.8844499999996</v>
      </c>
      <c r="L417" s="53">
        <f t="shared" si="107"/>
        <v>790.39999999999986</v>
      </c>
      <c r="M417" s="53">
        <f t="shared" si="108"/>
        <v>10867.5</v>
      </c>
      <c r="N417" s="53">
        <f t="shared" si="109"/>
        <v>3.1749999999999998</v>
      </c>
      <c r="O417" s="53">
        <f t="shared" si="110"/>
        <v>23.974999999999998</v>
      </c>
      <c r="P417" s="53">
        <f t="shared" si="111"/>
        <v>41.224999999999994</v>
      </c>
      <c r="Q417" s="53">
        <f t="shared" si="112"/>
        <v>482140.74882359186</v>
      </c>
      <c r="R417" s="53">
        <f t="shared" si="113"/>
        <v>141814.98492595329</v>
      </c>
      <c r="S417" s="53">
        <f t="shared" si="114"/>
        <v>6919012.6542015392</v>
      </c>
      <c r="T417" s="53">
        <f t="shared" si="115"/>
        <v>41.224999999999994</v>
      </c>
      <c r="U417" s="53">
        <f t="shared" si="116"/>
        <v>34.31539308406817</v>
      </c>
      <c r="V417" s="53">
        <f t="shared" si="117"/>
        <v>7542968.3879510844</v>
      </c>
      <c r="W417" s="53">
        <f t="shared" si="118"/>
        <v>219812.96759363386</v>
      </c>
      <c r="Y417" s="6"/>
      <c r="Z417" s="6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</row>
    <row r="418" spans="1:74">
      <c r="A418" s="49" t="s">
        <v>66</v>
      </c>
      <c r="B418" s="49" t="s">
        <v>461</v>
      </c>
      <c r="C418" s="49">
        <v>109.4</v>
      </c>
      <c r="D418" s="49">
        <f t="shared" si="102"/>
        <v>46.899999999999991</v>
      </c>
      <c r="E418" s="49">
        <v>18.3</v>
      </c>
      <c r="F418" s="49">
        <v>317.5</v>
      </c>
      <c r="G418" s="49">
        <v>29.2</v>
      </c>
      <c r="H418" s="49">
        <f t="shared" si="103"/>
        <v>7220.6994362604155</v>
      </c>
      <c r="I418" s="49">
        <f t="shared" si="104"/>
        <v>157321.60622499991</v>
      </c>
      <c r="J418" s="49">
        <f t="shared" si="105"/>
        <v>658735.45333333325</v>
      </c>
      <c r="K418" s="53">
        <f t="shared" si="106"/>
        <v>2148.8844499999996</v>
      </c>
      <c r="L418" s="53">
        <f t="shared" si="107"/>
        <v>858.26999999999987</v>
      </c>
      <c r="M418" s="53">
        <f t="shared" si="108"/>
        <v>9271</v>
      </c>
      <c r="N418" s="53">
        <f t="shared" si="109"/>
        <v>3.1749999999999998</v>
      </c>
      <c r="O418" s="53">
        <f t="shared" si="110"/>
        <v>26.624999999999996</v>
      </c>
      <c r="P418" s="53">
        <f t="shared" si="111"/>
        <v>41.224999999999994</v>
      </c>
      <c r="Q418" s="53">
        <f t="shared" si="112"/>
        <v>482140.74882359186</v>
      </c>
      <c r="R418" s="53">
        <f t="shared" si="113"/>
        <v>220558.44127278522</v>
      </c>
      <c r="S418" s="53">
        <f t="shared" si="114"/>
        <v>5641736.9300767165</v>
      </c>
      <c r="T418" s="53">
        <f t="shared" si="115"/>
        <v>41.224999999999994</v>
      </c>
      <c r="U418" s="53">
        <f t="shared" si="116"/>
        <v>33.545035091063703</v>
      </c>
      <c r="V418" s="53">
        <f t="shared" si="117"/>
        <v>6344436.1201730939</v>
      </c>
      <c r="W418" s="53">
        <f t="shared" si="118"/>
        <v>189131.89695434936</v>
      </c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T418" s="59"/>
      <c r="BV418" s="59"/>
    </row>
    <row r="419" spans="1:74">
      <c r="A419" s="49" t="s">
        <v>66</v>
      </c>
      <c r="B419" s="49" t="s">
        <v>462</v>
      </c>
      <c r="C419" s="49">
        <v>98.3</v>
      </c>
      <c r="D419" s="49">
        <f t="shared" si="102"/>
        <v>49.699999999999996</v>
      </c>
      <c r="E419" s="49">
        <v>16.5</v>
      </c>
      <c r="F419" s="49">
        <v>315</v>
      </c>
      <c r="G419" s="49">
        <v>26.4</v>
      </c>
      <c r="H419" s="49">
        <f t="shared" si="103"/>
        <v>7220.6994362604155</v>
      </c>
      <c r="I419" s="49">
        <f t="shared" si="104"/>
        <v>168799.77537499997</v>
      </c>
      <c r="J419" s="49">
        <f t="shared" si="105"/>
        <v>482993.27999999997</v>
      </c>
      <c r="K419" s="53">
        <f t="shared" si="106"/>
        <v>2148.8844499999996</v>
      </c>
      <c r="L419" s="53">
        <f t="shared" si="107"/>
        <v>820.05</v>
      </c>
      <c r="M419" s="53">
        <f t="shared" si="108"/>
        <v>8316</v>
      </c>
      <c r="N419" s="53">
        <f t="shared" si="109"/>
        <v>3.1749999999999998</v>
      </c>
      <c r="O419" s="53">
        <f t="shared" si="110"/>
        <v>28.024999999999999</v>
      </c>
      <c r="P419" s="53">
        <f t="shared" si="111"/>
        <v>41.224999999999994</v>
      </c>
      <c r="Q419" s="53">
        <f t="shared" si="112"/>
        <v>482140.74882359186</v>
      </c>
      <c r="R419" s="53">
        <f t="shared" si="113"/>
        <v>250537.19286312937</v>
      </c>
      <c r="S419" s="53">
        <f t="shared" si="114"/>
        <v>4952698.8436498735</v>
      </c>
      <c r="T419" s="53">
        <f t="shared" si="115"/>
        <v>41.224999999999994</v>
      </c>
      <c r="U419" s="53">
        <f t="shared" si="116"/>
        <v>33.020281245740861</v>
      </c>
      <c r="V419" s="53">
        <f t="shared" si="117"/>
        <v>5685376.785336595</v>
      </c>
      <c r="W419" s="53">
        <f t="shared" si="118"/>
        <v>172178.32710222376</v>
      </c>
      <c r="Y419" s="6"/>
      <c r="Z419" s="6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/>
      <c r="BR419" s="6"/>
    </row>
    <row r="420" spans="1:74">
      <c r="A420" s="49" t="s">
        <v>66</v>
      </c>
      <c r="B420" s="49" t="s">
        <v>463</v>
      </c>
      <c r="C420" s="49">
        <v>90.7</v>
      </c>
      <c r="D420" s="49">
        <f t="shared" si="102"/>
        <v>51.699999999999996</v>
      </c>
      <c r="E420" s="49">
        <v>15.2</v>
      </c>
      <c r="F420" s="49">
        <v>315</v>
      </c>
      <c r="G420" s="49">
        <v>24.4</v>
      </c>
      <c r="H420" s="49">
        <f t="shared" si="103"/>
        <v>7220.6994362604155</v>
      </c>
      <c r="I420" s="49">
        <f t="shared" si="104"/>
        <v>175038.65646666661</v>
      </c>
      <c r="J420" s="49">
        <f t="shared" si="105"/>
        <v>381328.0799999999</v>
      </c>
      <c r="K420" s="53">
        <f t="shared" si="106"/>
        <v>2148.8844499999996</v>
      </c>
      <c r="L420" s="53">
        <f t="shared" si="107"/>
        <v>785.83999999999992</v>
      </c>
      <c r="M420" s="53">
        <f t="shared" si="108"/>
        <v>7686</v>
      </c>
      <c r="N420" s="53">
        <f t="shared" si="109"/>
        <v>3.1749999999999998</v>
      </c>
      <c r="O420" s="53">
        <f t="shared" si="110"/>
        <v>29.024999999999999</v>
      </c>
      <c r="P420" s="53">
        <f t="shared" si="111"/>
        <v>41.224999999999994</v>
      </c>
      <c r="Q420" s="53">
        <f t="shared" si="112"/>
        <v>482140.74882359186</v>
      </c>
      <c r="R420" s="53">
        <f t="shared" si="113"/>
        <v>269843.21375628747</v>
      </c>
      <c r="S420" s="53">
        <f t="shared" si="114"/>
        <v>4512419.5857976098</v>
      </c>
      <c r="T420" s="53">
        <f t="shared" si="115"/>
        <v>41.224999999999994</v>
      </c>
      <c r="U420" s="53">
        <f t="shared" si="116"/>
        <v>32.623675132514151</v>
      </c>
      <c r="V420" s="53">
        <f t="shared" si="117"/>
        <v>5264403.5483774887</v>
      </c>
      <c r="W420" s="53">
        <f t="shared" si="118"/>
        <v>161367.5812732318</v>
      </c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/>
      <c r="BR420" s="6"/>
      <c r="BT420" s="59"/>
      <c r="BV420" s="59"/>
    </row>
    <row r="421" spans="1:74">
      <c r="A421" s="49" t="s">
        <v>66</v>
      </c>
      <c r="B421" s="49" t="s">
        <v>464</v>
      </c>
      <c r="C421" s="49">
        <v>82.6</v>
      </c>
      <c r="D421" s="49">
        <f t="shared" si="102"/>
        <v>53.899999999999991</v>
      </c>
      <c r="E421" s="49">
        <v>14</v>
      </c>
      <c r="F421" s="49">
        <v>312.39999999999998</v>
      </c>
      <c r="G421" s="49">
        <v>22.2</v>
      </c>
      <c r="H421" s="49">
        <f t="shared" si="103"/>
        <v>7220.6994362604155</v>
      </c>
      <c r="I421" s="49">
        <f t="shared" si="104"/>
        <v>182689.28883333324</v>
      </c>
      <c r="J421" s="49">
        <f t="shared" si="105"/>
        <v>284831.94959999993</v>
      </c>
      <c r="K421" s="53">
        <f t="shared" si="106"/>
        <v>2148.8844499999996</v>
      </c>
      <c r="L421" s="53">
        <f t="shared" si="107"/>
        <v>754.59999999999991</v>
      </c>
      <c r="M421" s="53">
        <f t="shared" si="108"/>
        <v>6935.2799999999988</v>
      </c>
      <c r="N421" s="53">
        <f t="shared" si="109"/>
        <v>3.1749999999999998</v>
      </c>
      <c r="O421" s="53">
        <f t="shared" si="110"/>
        <v>30.124999999999996</v>
      </c>
      <c r="P421" s="53">
        <f t="shared" si="111"/>
        <v>41.224999999999994</v>
      </c>
      <c r="Q421" s="53">
        <f t="shared" si="112"/>
        <v>482140.74882359186</v>
      </c>
      <c r="R421" s="53">
        <f t="shared" si="113"/>
        <v>292872.29892895487</v>
      </c>
      <c r="S421" s="53">
        <f t="shared" si="114"/>
        <v>4012424.4942692746</v>
      </c>
      <c r="T421" s="53">
        <f t="shared" si="115"/>
        <v>41.224999999999994</v>
      </c>
      <c r="U421" s="53">
        <f t="shared" si="116"/>
        <v>32.063167355200775</v>
      </c>
      <c r="V421" s="53">
        <f t="shared" si="117"/>
        <v>4787437.5420218213</v>
      </c>
      <c r="W421" s="53">
        <f t="shared" si="118"/>
        <v>149312.6829606645</v>
      </c>
      <c r="Y421" s="6"/>
      <c r="Z421" s="6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</row>
    <row r="422" spans="1:74">
      <c r="A422" s="49" t="s">
        <v>66</v>
      </c>
      <c r="B422" s="49" t="s">
        <v>465</v>
      </c>
      <c r="C422" s="49">
        <v>75.5</v>
      </c>
      <c r="D422" s="49">
        <f t="shared" si="102"/>
        <v>55.8</v>
      </c>
      <c r="E422" s="49">
        <v>12.7</v>
      </c>
      <c r="F422" s="49">
        <v>312.39999999999998</v>
      </c>
      <c r="G422" s="49">
        <v>20.3</v>
      </c>
      <c r="H422" s="49">
        <f t="shared" si="103"/>
        <v>7220.6994362604155</v>
      </c>
      <c r="I422" s="49">
        <f t="shared" si="104"/>
        <v>183876.01019999996</v>
      </c>
      <c r="J422" s="49">
        <f t="shared" si="105"/>
        <v>217779.94956666668</v>
      </c>
      <c r="K422" s="53">
        <f t="shared" si="106"/>
        <v>2148.8844499999996</v>
      </c>
      <c r="L422" s="53">
        <f t="shared" si="107"/>
        <v>708.66</v>
      </c>
      <c r="M422" s="53">
        <f t="shared" si="108"/>
        <v>6341.7199999999993</v>
      </c>
      <c r="N422" s="53">
        <f t="shared" si="109"/>
        <v>3.1749999999999998</v>
      </c>
      <c r="O422" s="53">
        <f t="shared" si="110"/>
        <v>31.074999999999999</v>
      </c>
      <c r="P422" s="53">
        <f t="shared" si="111"/>
        <v>41.225000000000001</v>
      </c>
      <c r="Q422" s="53">
        <f t="shared" si="112"/>
        <v>482140.74882359186</v>
      </c>
      <c r="R422" s="53">
        <f t="shared" si="113"/>
        <v>304260.75933732715</v>
      </c>
      <c r="S422" s="53">
        <f t="shared" si="114"/>
        <v>3626344.3034759606</v>
      </c>
      <c r="T422" s="53">
        <f t="shared" si="115"/>
        <v>41.225000000000001</v>
      </c>
      <c r="U422" s="53">
        <f t="shared" si="116"/>
        <v>31.554884219982398</v>
      </c>
      <c r="V422" s="53">
        <f t="shared" si="117"/>
        <v>4412745.81163688</v>
      </c>
      <c r="W422" s="53">
        <f t="shared" si="118"/>
        <v>139843.51141565817</v>
      </c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T422" s="59"/>
      <c r="BV422" s="59"/>
    </row>
    <row r="423" spans="1:74">
      <c r="A423" s="49" t="s">
        <v>66</v>
      </c>
      <c r="B423" s="49" t="s">
        <v>466</v>
      </c>
      <c r="C423" s="49">
        <v>69.400000000000006</v>
      </c>
      <c r="D423" s="49">
        <f t="shared" si="102"/>
        <v>52.499999999999993</v>
      </c>
      <c r="E423" s="49">
        <v>14.7</v>
      </c>
      <c r="F423" s="49">
        <v>213.9</v>
      </c>
      <c r="G423" s="49">
        <v>23.6</v>
      </c>
      <c r="H423" s="49">
        <f t="shared" si="103"/>
        <v>7220.6994362604155</v>
      </c>
      <c r="I423" s="49">
        <f t="shared" si="104"/>
        <v>177261.32812499991</v>
      </c>
      <c r="J423" s="49">
        <f t="shared" si="105"/>
        <v>234296.36320000002</v>
      </c>
      <c r="K423" s="53">
        <f t="shared" si="106"/>
        <v>2148.8844499999996</v>
      </c>
      <c r="L423" s="53">
        <f t="shared" si="107"/>
        <v>771.74999999999989</v>
      </c>
      <c r="M423" s="53">
        <f t="shared" si="108"/>
        <v>5048.0400000000009</v>
      </c>
      <c r="N423" s="53">
        <f t="shared" si="109"/>
        <v>3.1749999999999998</v>
      </c>
      <c r="O423" s="53">
        <f t="shared" si="110"/>
        <v>29.424999999999997</v>
      </c>
      <c r="P423" s="53">
        <f t="shared" si="111"/>
        <v>41.224999999999994</v>
      </c>
      <c r="Q423" s="53">
        <f t="shared" si="112"/>
        <v>482140.74882359186</v>
      </c>
      <c r="R423" s="53">
        <f t="shared" si="113"/>
        <v>277270.85199889267</v>
      </c>
      <c r="S423" s="53">
        <f t="shared" si="114"/>
        <v>2947530.1863754583</v>
      </c>
      <c r="T423" s="53">
        <f t="shared" si="115"/>
        <v>41.224999999999994</v>
      </c>
      <c r="U423" s="53">
        <f t="shared" si="116"/>
        <v>29.821384016854896</v>
      </c>
      <c r="V423" s="53">
        <f t="shared" si="117"/>
        <v>3706941.7871979428</v>
      </c>
      <c r="W423" s="53">
        <f t="shared" si="118"/>
        <v>124304.82049735847</v>
      </c>
      <c r="Y423" s="6"/>
      <c r="Z423" s="6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/>
      <c r="BR423" s="6"/>
    </row>
    <row r="424" spans="1:74">
      <c r="A424" s="49" t="s">
        <v>66</v>
      </c>
      <c r="B424" s="49" t="s">
        <v>467</v>
      </c>
      <c r="C424" s="49">
        <v>61.8</v>
      </c>
      <c r="D424" s="49">
        <f t="shared" si="102"/>
        <v>54.899999999999991</v>
      </c>
      <c r="E424" s="49">
        <v>13.1</v>
      </c>
      <c r="F424" s="49">
        <v>212.3</v>
      </c>
      <c r="G424" s="49">
        <v>21.2</v>
      </c>
      <c r="H424" s="49">
        <f t="shared" si="103"/>
        <v>7220.6994362604155</v>
      </c>
      <c r="I424" s="49">
        <f t="shared" si="104"/>
        <v>180637.15432499989</v>
      </c>
      <c r="J424" s="49">
        <f t="shared" si="105"/>
        <v>168568.46453333332</v>
      </c>
      <c r="K424" s="53">
        <f t="shared" si="106"/>
        <v>2148.8844499999996</v>
      </c>
      <c r="L424" s="53">
        <f t="shared" si="107"/>
        <v>719.18999999999983</v>
      </c>
      <c r="M424" s="53">
        <f t="shared" si="108"/>
        <v>4500.76</v>
      </c>
      <c r="N424" s="53">
        <f t="shared" si="109"/>
        <v>3.1749999999999998</v>
      </c>
      <c r="O424" s="53">
        <f t="shared" si="110"/>
        <v>30.624999999999996</v>
      </c>
      <c r="P424" s="53">
        <f t="shared" si="111"/>
        <v>41.224999999999994</v>
      </c>
      <c r="Q424" s="53">
        <f t="shared" si="112"/>
        <v>482140.74882359186</v>
      </c>
      <c r="R424" s="53">
        <f t="shared" si="113"/>
        <v>294520.02231509489</v>
      </c>
      <c r="S424" s="53">
        <f t="shared" si="114"/>
        <v>2587648.7931351615</v>
      </c>
      <c r="T424" s="53">
        <f t="shared" si="115"/>
        <v>41.224999999999994</v>
      </c>
      <c r="U424" s="53">
        <f t="shared" si="116"/>
        <v>29.09438858118871</v>
      </c>
      <c r="V424" s="53">
        <f t="shared" si="117"/>
        <v>3364309.5642738482</v>
      </c>
      <c r="W424" s="53">
        <f t="shared" si="118"/>
        <v>115634.31054361729</v>
      </c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/>
      <c r="BR424" s="6"/>
      <c r="BT424" s="59"/>
      <c r="BV424" s="59"/>
    </row>
    <row r="425" spans="1:74">
      <c r="A425" s="49" t="s">
        <v>66</v>
      </c>
      <c r="B425" s="49" t="s">
        <v>468</v>
      </c>
      <c r="C425" s="49">
        <v>54.2</v>
      </c>
      <c r="D425" s="49">
        <f t="shared" si="102"/>
        <v>57.3</v>
      </c>
      <c r="E425" s="49">
        <v>11.6</v>
      </c>
      <c r="F425" s="49">
        <v>210.8</v>
      </c>
      <c r="G425" s="49">
        <v>18.8</v>
      </c>
      <c r="H425" s="49">
        <f t="shared" si="103"/>
        <v>7220.6994362604155</v>
      </c>
      <c r="I425" s="49">
        <f t="shared" si="104"/>
        <v>181861.43309999994</v>
      </c>
      <c r="J425" s="49">
        <f t="shared" si="105"/>
        <v>116724.73813333336</v>
      </c>
      <c r="K425" s="53">
        <f t="shared" si="106"/>
        <v>2148.8844499999996</v>
      </c>
      <c r="L425" s="53">
        <f t="shared" si="107"/>
        <v>664.68</v>
      </c>
      <c r="M425" s="53">
        <f t="shared" si="108"/>
        <v>3963.0400000000004</v>
      </c>
      <c r="N425" s="53">
        <f t="shared" si="109"/>
        <v>3.1749999999999998</v>
      </c>
      <c r="O425" s="53">
        <f t="shared" si="110"/>
        <v>31.824999999999999</v>
      </c>
      <c r="P425" s="53">
        <f t="shared" si="111"/>
        <v>41.225000000000001</v>
      </c>
      <c r="Q425" s="53">
        <f t="shared" si="112"/>
        <v>482140.74882359186</v>
      </c>
      <c r="R425" s="53">
        <f t="shared" si="113"/>
        <v>308143.72332273866</v>
      </c>
      <c r="S425" s="53">
        <f t="shared" si="114"/>
        <v>2246789.9061187836</v>
      </c>
      <c r="T425" s="53">
        <f t="shared" si="115"/>
        <v>41.225000000000001</v>
      </c>
      <c r="U425" s="53">
        <f t="shared" si="116"/>
        <v>28.237220357276428</v>
      </c>
      <c r="V425" s="53">
        <f t="shared" si="117"/>
        <v>3037074.378265114</v>
      </c>
      <c r="W425" s="53">
        <f t="shared" si="118"/>
        <v>107555.71333998152</v>
      </c>
      <c r="Y425" s="6"/>
      <c r="Z425" s="6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</row>
    <row r="426" spans="1:74">
      <c r="A426" s="49" t="s">
        <v>66</v>
      </c>
      <c r="B426" s="49" t="s">
        <v>469</v>
      </c>
      <c r="C426" s="49">
        <v>50.6</v>
      </c>
      <c r="D426" s="49">
        <f t="shared" si="102"/>
        <v>58.699999999999996</v>
      </c>
      <c r="E426" s="49">
        <v>10.9</v>
      </c>
      <c r="F426" s="49">
        <v>210.1</v>
      </c>
      <c r="G426" s="49">
        <v>17.399999999999999</v>
      </c>
      <c r="H426" s="49">
        <f t="shared" si="103"/>
        <v>7220.6994362604155</v>
      </c>
      <c r="I426" s="49">
        <f t="shared" si="104"/>
        <v>183721.31939166665</v>
      </c>
      <c r="J426" s="49">
        <f t="shared" si="105"/>
        <v>92234.320199999973</v>
      </c>
      <c r="K426" s="53">
        <f t="shared" si="106"/>
        <v>2148.8844499999996</v>
      </c>
      <c r="L426" s="53">
        <f t="shared" si="107"/>
        <v>639.82999999999993</v>
      </c>
      <c r="M426" s="53">
        <f t="shared" si="108"/>
        <v>3655.74</v>
      </c>
      <c r="N426" s="53">
        <f t="shared" si="109"/>
        <v>3.1749999999999998</v>
      </c>
      <c r="O426" s="53">
        <f t="shared" si="110"/>
        <v>32.524999999999999</v>
      </c>
      <c r="P426" s="53">
        <f t="shared" si="111"/>
        <v>41.224999999999994</v>
      </c>
      <c r="Q426" s="53">
        <f t="shared" si="112"/>
        <v>482140.74882359186</v>
      </c>
      <c r="R426" s="53">
        <f t="shared" si="113"/>
        <v>317942.77393722988</v>
      </c>
      <c r="S426" s="53">
        <f t="shared" si="114"/>
        <v>2057131.075521956</v>
      </c>
      <c r="T426" s="53">
        <f t="shared" si="115"/>
        <v>41.224999999999994</v>
      </c>
      <c r="U426" s="53">
        <f t="shared" si="116"/>
        <v>27.673569851789392</v>
      </c>
      <c r="V426" s="53">
        <f t="shared" si="117"/>
        <v>2857214.5982827777</v>
      </c>
      <c r="W426" s="53">
        <f t="shared" si="118"/>
        <v>103247.05535227607</v>
      </c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/>
      <c r="BR426" s="6"/>
      <c r="BT426" s="59"/>
      <c r="BV426" s="59"/>
    </row>
    <row r="427" spans="1:74">
      <c r="A427" s="49" t="s">
        <v>66</v>
      </c>
      <c r="B427" s="49" t="s">
        <v>470</v>
      </c>
      <c r="C427" s="49">
        <v>46.2</v>
      </c>
      <c r="D427" s="49">
        <f t="shared" si="102"/>
        <v>60.499999999999993</v>
      </c>
      <c r="E427" s="49">
        <v>10.199999999999999</v>
      </c>
      <c r="F427" s="49">
        <v>209.3</v>
      </c>
      <c r="G427" s="49">
        <v>15.6</v>
      </c>
      <c r="H427" s="49">
        <f t="shared" si="103"/>
        <v>7220.6994362604155</v>
      </c>
      <c r="I427" s="49">
        <f t="shared" si="104"/>
        <v>188228.3562499999</v>
      </c>
      <c r="J427" s="49">
        <f t="shared" si="105"/>
        <v>66215.82239999999</v>
      </c>
      <c r="K427" s="53">
        <f t="shared" si="106"/>
        <v>2148.8844499999996</v>
      </c>
      <c r="L427" s="53">
        <f t="shared" si="107"/>
        <v>617.09999999999991</v>
      </c>
      <c r="M427" s="53">
        <f t="shared" si="108"/>
        <v>3265.08</v>
      </c>
      <c r="N427" s="53">
        <f t="shared" si="109"/>
        <v>3.1749999999999998</v>
      </c>
      <c r="O427" s="53">
        <f t="shared" si="110"/>
        <v>33.424999999999997</v>
      </c>
      <c r="P427" s="53">
        <f t="shared" si="111"/>
        <v>41.224999999999994</v>
      </c>
      <c r="Q427" s="53">
        <f t="shared" si="112"/>
        <v>482140.74882359186</v>
      </c>
      <c r="R427" s="53">
        <f t="shared" si="113"/>
        <v>334269.60919254331</v>
      </c>
      <c r="S427" s="53">
        <f t="shared" si="114"/>
        <v>1821139.6128956622</v>
      </c>
      <c r="T427" s="53">
        <f t="shared" si="115"/>
        <v>41.224999999999994</v>
      </c>
      <c r="U427" s="53">
        <f t="shared" si="116"/>
        <v>26.869584958381598</v>
      </c>
      <c r="V427" s="53">
        <f t="shared" si="117"/>
        <v>2637549.9709117971</v>
      </c>
      <c r="W427" s="53">
        <f t="shared" si="118"/>
        <v>98161.172753397885</v>
      </c>
      <c r="Y427" s="6"/>
      <c r="Z427" s="6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/>
      <c r="BR427" s="6"/>
    </row>
    <row r="428" spans="1:74">
      <c r="A428" s="49" t="s">
        <v>66</v>
      </c>
      <c r="B428" s="49" t="s">
        <v>471</v>
      </c>
      <c r="C428" s="49">
        <v>41</v>
      </c>
      <c r="D428" s="49">
        <f t="shared" si="102"/>
        <v>62.8</v>
      </c>
      <c r="E428" s="49">
        <v>9.5</v>
      </c>
      <c r="F428" s="49">
        <v>208.8</v>
      </c>
      <c r="G428" s="49">
        <v>13.3</v>
      </c>
      <c r="H428" s="49">
        <f t="shared" si="103"/>
        <v>7220.6994362604155</v>
      </c>
      <c r="I428" s="49">
        <f t="shared" si="104"/>
        <v>196074.57866666664</v>
      </c>
      <c r="J428" s="49">
        <f t="shared" si="105"/>
        <v>40935.883800000003</v>
      </c>
      <c r="K428" s="53">
        <f t="shared" si="106"/>
        <v>2148.8844499999996</v>
      </c>
      <c r="L428" s="53">
        <f t="shared" si="107"/>
        <v>596.6</v>
      </c>
      <c r="M428" s="53">
        <f t="shared" si="108"/>
        <v>2777.0400000000004</v>
      </c>
      <c r="N428" s="53">
        <f t="shared" si="109"/>
        <v>3.1749999999999998</v>
      </c>
      <c r="O428" s="53">
        <f t="shared" si="110"/>
        <v>34.574999999999996</v>
      </c>
      <c r="P428" s="53">
        <f t="shared" si="111"/>
        <v>41.224999999999994</v>
      </c>
      <c r="Q428" s="53">
        <f t="shared" si="112"/>
        <v>482140.74882359186</v>
      </c>
      <c r="R428" s="53">
        <f t="shared" si="113"/>
        <v>359162.52593387035</v>
      </c>
      <c r="S428" s="53">
        <f t="shared" si="114"/>
        <v>1533546.6508127761</v>
      </c>
      <c r="T428" s="53">
        <f t="shared" si="115"/>
        <v>41.224999999999994</v>
      </c>
      <c r="U428" s="53">
        <f t="shared" si="116"/>
        <v>25.700859890036341</v>
      </c>
      <c r="V428" s="53">
        <f t="shared" si="117"/>
        <v>2374849.9255702384</v>
      </c>
      <c r="W428" s="53">
        <f t="shared" si="118"/>
        <v>92403.52018303152</v>
      </c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T428" s="59"/>
      <c r="BV428" s="59"/>
    </row>
    <row r="429" spans="1:74">
      <c r="A429" s="49" t="s">
        <v>66</v>
      </c>
      <c r="B429" s="49" t="s">
        <v>472</v>
      </c>
      <c r="C429" s="49">
        <v>35.799999999999997</v>
      </c>
      <c r="D429" s="49">
        <f t="shared" si="102"/>
        <v>65.199999999999989</v>
      </c>
      <c r="E429" s="49">
        <v>8.9</v>
      </c>
      <c r="F429" s="49">
        <v>206.8</v>
      </c>
      <c r="G429" s="49">
        <v>10.9</v>
      </c>
      <c r="H429" s="49">
        <f t="shared" si="103"/>
        <v>7220.6994362604155</v>
      </c>
      <c r="I429" s="49">
        <f t="shared" si="104"/>
        <v>205566.12426666656</v>
      </c>
      <c r="J429" s="49">
        <f t="shared" si="105"/>
        <v>22317.666433333336</v>
      </c>
      <c r="K429" s="53">
        <f t="shared" si="106"/>
        <v>2148.8844499999996</v>
      </c>
      <c r="L429" s="53">
        <f t="shared" si="107"/>
        <v>580.28</v>
      </c>
      <c r="M429" s="53">
        <f t="shared" si="108"/>
        <v>2254.1200000000003</v>
      </c>
      <c r="N429" s="53">
        <f t="shared" si="109"/>
        <v>3.1749999999999998</v>
      </c>
      <c r="O429" s="53">
        <f t="shared" si="110"/>
        <v>35.774999999999991</v>
      </c>
      <c r="P429" s="53">
        <f t="shared" si="111"/>
        <v>41.224999999999994</v>
      </c>
      <c r="Q429" s="53">
        <f t="shared" si="112"/>
        <v>482140.74882359186</v>
      </c>
      <c r="R429" s="53">
        <f t="shared" si="113"/>
        <v>388054.38359709596</v>
      </c>
      <c r="S429" s="53">
        <f t="shared" si="114"/>
        <v>1233868.0157761008</v>
      </c>
      <c r="T429" s="53">
        <f t="shared" si="115"/>
        <v>41.224999999999994</v>
      </c>
      <c r="U429" s="53">
        <f t="shared" si="116"/>
        <v>24.182509214128846</v>
      </c>
      <c r="V429" s="53">
        <f t="shared" si="117"/>
        <v>2104063.1481967885</v>
      </c>
      <c r="W429" s="53">
        <f t="shared" si="118"/>
        <v>87007.643812556518</v>
      </c>
      <c r="Y429" s="6"/>
      <c r="Z429" s="6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</row>
    <row r="430" spans="1:74">
      <c r="A430" s="49" t="s">
        <v>66</v>
      </c>
      <c r="B430" s="49" t="s">
        <v>473</v>
      </c>
      <c r="C430" s="49">
        <v>42.4</v>
      </c>
      <c r="D430" s="49">
        <f t="shared" si="102"/>
        <v>59.599999999999994</v>
      </c>
      <c r="E430" s="49">
        <v>10.3</v>
      </c>
      <c r="F430" s="49">
        <v>166.6</v>
      </c>
      <c r="G430" s="49">
        <v>16.5</v>
      </c>
      <c r="H430" s="49">
        <f t="shared" si="103"/>
        <v>7220.6994362604155</v>
      </c>
      <c r="I430" s="49">
        <f t="shared" si="104"/>
        <v>181716.66506666664</v>
      </c>
      <c r="J430" s="49">
        <f t="shared" si="105"/>
        <v>62365.668749999997</v>
      </c>
      <c r="K430" s="53">
        <f t="shared" si="106"/>
        <v>2148.8844499999996</v>
      </c>
      <c r="L430" s="53">
        <f t="shared" si="107"/>
        <v>613.88</v>
      </c>
      <c r="M430" s="53">
        <f t="shared" si="108"/>
        <v>2748.9</v>
      </c>
      <c r="N430" s="53">
        <f t="shared" si="109"/>
        <v>3.1749999999999998</v>
      </c>
      <c r="O430" s="53">
        <f t="shared" si="110"/>
        <v>32.974999999999994</v>
      </c>
      <c r="P430" s="53">
        <f t="shared" si="111"/>
        <v>41.224999999999994</v>
      </c>
      <c r="Q430" s="53">
        <f t="shared" si="112"/>
        <v>482140.74882359186</v>
      </c>
      <c r="R430" s="53">
        <f t="shared" si="113"/>
        <v>318620.83650916867</v>
      </c>
      <c r="S430" s="53">
        <f t="shared" si="114"/>
        <v>1539851.6745120415</v>
      </c>
      <c r="T430" s="53">
        <f t="shared" si="115"/>
        <v>41.224999999999994</v>
      </c>
      <c r="U430" s="53">
        <f t="shared" si="116"/>
        <v>25.471217433918707</v>
      </c>
      <c r="V430" s="53">
        <f t="shared" si="117"/>
        <v>2340613.2598448023</v>
      </c>
      <c r="W430" s="53">
        <f t="shared" si="118"/>
        <v>91892.47690720619</v>
      </c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T430" s="59"/>
      <c r="BV430" s="59"/>
    </row>
    <row r="431" spans="1:74">
      <c r="A431" s="49" t="s">
        <v>66</v>
      </c>
      <c r="B431" s="49" t="s">
        <v>474</v>
      </c>
      <c r="C431" s="49">
        <v>37.299999999999997</v>
      </c>
      <c r="D431" s="49">
        <f t="shared" si="102"/>
        <v>62.499999999999993</v>
      </c>
      <c r="E431" s="49">
        <v>9.6999999999999993</v>
      </c>
      <c r="F431" s="49">
        <v>165.9</v>
      </c>
      <c r="G431" s="49">
        <v>13.6</v>
      </c>
      <c r="H431" s="49">
        <f t="shared" si="103"/>
        <v>7220.6994362604155</v>
      </c>
      <c r="I431" s="49">
        <f t="shared" si="104"/>
        <v>197347.00520833323</v>
      </c>
      <c r="J431" s="49">
        <f t="shared" si="105"/>
        <v>34776.179199999991</v>
      </c>
      <c r="K431" s="53">
        <f t="shared" si="106"/>
        <v>2148.8844499999996</v>
      </c>
      <c r="L431" s="53">
        <f t="shared" si="107"/>
        <v>606.24999999999989</v>
      </c>
      <c r="M431" s="53">
        <f t="shared" si="108"/>
        <v>2256.2400000000002</v>
      </c>
      <c r="N431" s="53">
        <f t="shared" si="109"/>
        <v>3.1749999999999998</v>
      </c>
      <c r="O431" s="53">
        <f t="shared" si="110"/>
        <v>34.424999999999997</v>
      </c>
      <c r="P431" s="53">
        <f t="shared" si="111"/>
        <v>41.224999999999994</v>
      </c>
      <c r="Q431" s="53">
        <f t="shared" si="112"/>
        <v>482140.74882359186</v>
      </c>
      <c r="R431" s="53">
        <f t="shared" si="113"/>
        <v>360079.47774810879</v>
      </c>
      <c r="S431" s="53">
        <f t="shared" si="114"/>
        <v>1247465.9917215717</v>
      </c>
      <c r="T431" s="53">
        <f t="shared" si="115"/>
        <v>41.224999999999994</v>
      </c>
      <c r="U431" s="53">
        <f t="shared" si="116"/>
        <v>24.086477588748131</v>
      </c>
      <c r="V431" s="53">
        <f t="shared" si="117"/>
        <v>2089686.2182932724</v>
      </c>
      <c r="W431" s="53">
        <f t="shared" si="118"/>
        <v>86757.651075948859</v>
      </c>
      <c r="Y431" s="6"/>
      <c r="Z431" s="6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/>
      <c r="BR431" s="6"/>
    </row>
    <row r="432" spans="1:74">
      <c r="A432" s="49" t="s">
        <v>66</v>
      </c>
      <c r="B432" s="49" t="s">
        <v>475</v>
      </c>
      <c r="C432" s="49">
        <v>32.9</v>
      </c>
      <c r="D432" s="49">
        <f t="shared" si="102"/>
        <v>64.699999999999989</v>
      </c>
      <c r="E432" s="49">
        <v>8.9</v>
      </c>
      <c r="F432" s="49">
        <v>165.1</v>
      </c>
      <c r="G432" s="49">
        <v>11.4</v>
      </c>
      <c r="H432" s="49">
        <f t="shared" si="103"/>
        <v>7220.6994362604155</v>
      </c>
      <c r="I432" s="49">
        <f t="shared" si="104"/>
        <v>200873.01705833324</v>
      </c>
      <c r="J432" s="49">
        <f t="shared" si="105"/>
        <v>20383.5762</v>
      </c>
      <c r="K432" s="53">
        <f t="shared" si="106"/>
        <v>2148.8844499999996</v>
      </c>
      <c r="L432" s="53">
        <f t="shared" si="107"/>
        <v>575.82999999999993</v>
      </c>
      <c r="M432" s="53">
        <f t="shared" si="108"/>
        <v>1882.14</v>
      </c>
      <c r="N432" s="53">
        <f t="shared" si="109"/>
        <v>3.1749999999999998</v>
      </c>
      <c r="O432" s="53">
        <f t="shared" si="110"/>
        <v>35.524999999999991</v>
      </c>
      <c r="P432" s="53">
        <f t="shared" si="111"/>
        <v>41.224999999999994</v>
      </c>
      <c r="Q432" s="53">
        <f t="shared" si="112"/>
        <v>482140.74882359186</v>
      </c>
      <c r="R432" s="53">
        <f t="shared" si="113"/>
        <v>376892.02584707231</v>
      </c>
      <c r="S432" s="53">
        <f t="shared" si="114"/>
        <v>1032001.1362731089</v>
      </c>
      <c r="T432" s="53">
        <f t="shared" si="115"/>
        <v>41.224999999999994</v>
      </c>
      <c r="U432" s="53">
        <f t="shared" si="116"/>
        <v>22.763968672539672</v>
      </c>
      <c r="V432" s="53">
        <f t="shared" si="117"/>
        <v>1891033.9109437731</v>
      </c>
      <c r="W432" s="53">
        <f t="shared" si="118"/>
        <v>83071.36326474302</v>
      </c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/>
      <c r="BR432" s="6"/>
      <c r="BT432" s="59"/>
      <c r="BV432" s="59"/>
    </row>
    <row r="433" spans="1:74">
      <c r="A433" s="49" t="s">
        <v>66</v>
      </c>
      <c r="B433" s="49" t="s">
        <v>476</v>
      </c>
      <c r="C433" s="49">
        <v>232</v>
      </c>
      <c r="D433" s="49">
        <f t="shared" si="102"/>
        <v>6.5</v>
      </c>
      <c r="E433" s="49">
        <v>38.6</v>
      </c>
      <c r="F433" s="49">
        <v>304.8</v>
      </c>
      <c r="G433" s="49">
        <v>69.599999999999994</v>
      </c>
      <c r="H433" s="49">
        <f t="shared" si="103"/>
        <v>7220.6994362604155</v>
      </c>
      <c r="I433" s="49">
        <f t="shared" si="104"/>
        <v>883.37708333333342</v>
      </c>
      <c r="J433" s="49">
        <f t="shared" si="105"/>
        <v>8563699.8143999968</v>
      </c>
      <c r="K433" s="53">
        <f t="shared" si="106"/>
        <v>2148.8844499999996</v>
      </c>
      <c r="L433" s="53">
        <f t="shared" si="107"/>
        <v>250.9</v>
      </c>
      <c r="M433" s="53">
        <f t="shared" si="108"/>
        <v>21214.079999999998</v>
      </c>
      <c r="N433" s="53">
        <f t="shared" si="109"/>
        <v>3.1749999999999998</v>
      </c>
      <c r="O433" s="53">
        <f t="shared" si="110"/>
        <v>6.4249999999999998</v>
      </c>
      <c r="P433" s="53">
        <f t="shared" si="111"/>
        <v>41.224999999999994</v>
      </c>
      <c r="Q433" s="53">
        <f t="shared" si="112"/>
        <v>482140.74882359186</v>
      </c>
      <c r="R433" s="53">
        <f t="shared" si="113"/>
        <v>34739.593300683227</v>
      </c>
      <c r="S433" s="53">
        <f t="shared" si="114"/>
        <v>19965899.35789609</v>
      </c>
      <c r="T433" s="53">
        <f t="shared" si="115"/>
        <v>41.224999999999994</v>
      </c>
      <c r="U433" s="53">
        <f t="shared" si="116"/>
        <v>37.392659320899504</v>
      </c>
      <c r="V433" s="53">
        <f t="shared" si="117"/>
        <v>20482779.700020365</v>
      </c>
      <c r="W433" s="53">
        <f t="shared" si="118"/>
        <v>547775.42095199763</v>
      </c>
      <c r="Y433" s="6"/>
      <c r="Z433" s="6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/>
      <c r="BR433" s="6"/>
    </row>
    <row r="434" spans="1:74">
      <c r="A434" s="49" t="s">
        <v>66</v>
      </c>
      <c r="B434" s="49" t="s">
        <v>477</v>
      </c>
      <c r="C434" s="49">
        <v>211.2</v>
      </c>
      <c r="D434" s="49">
        <f t="shared" si="102"/>
        <v>12.599999999999994</v>
      </c>
      <c r="E434" s="49">
        <v>35.6</v>
      </c>
      <c r="F434" s="49">
        <v>302.3</v>
      </c>
      <c r="G434" s="49">
        <v>63.5</v>
      </c>
      <c r="H434" s="49">
        <f t="shared" si="103"/>
        <v>7220.6994362604155</v>
      </c>
      <c r="I434" s="49">
        <f t="shared" si="104"/>
        <v>5934.4487999999919</v>
      </c>
      <c r="J434" s="49">
        <f t="shared" si="105"/>
        <v>6450272.7177083334</v>
      </c>
      <c r="K434" s="53">
        <f t="shared" si="106"/>
        <v>2148.8844499999996</v>
      </c>
      <c r="L434" s="53">
        <f t="shared" si="107"/>
        <v>448.55999999999983</v>
      </c>
      <c r="M434" s="53">
        <f t="shared" si="108"/>
        <v>19196.05</v>
      </c>
      <c r="N434" s="53">
        <f t="shared" si="109"/>
        <v>3.1749999999999998</v>
      </c>
      <c r="O434" s="53">
        <f t="shared" si="110"/>
        <v>9.4749999999999979</v>
      </c>
      <c r="P434" s="53">
        <f t="shared" si="111"/>
        <v>41.224999999999994</v>
      </c>
      <c r="Q434" s="53">
        <f t="shared" si="112"/>
        <v>482140.74882359186</v>
      </c>
      <c r="R434" s="53">
        <f t="shared" si="113"/>
        <v>38850.670321015365</v>
      </c>
      <c r="S434" s="53">
        <f t="shared" si="114"/>
        <v>16767816.186335213</v>
      </c>
      <c r="T434" s="53">
        <f t="shared" si="115"/>
        <v>41.224999999999994</v>
      </c>
      <c r="U434" s="53">
        <f t="shared" si="116"/>
        <v>36.819702192309499</v>
      </c>
      <c r="V434" s="53">
        <f t="shared" si="117"/>
        <v>17288807.605479822</v>
      </c>
      <c r="W434" s="53">
        <f t="shared" si="118"/>
        <v>469553.16246666765</v>
      </c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T434" s="59"/>
      <c r="BV434" s="59"/>
    </row>
    <row r="435" spans="1:74">
      <c r="A435" s="49" t="s">
        <v>66</v>
      </c>
      <c r="B435" s="49" t="s">
        <v>478</v>
      </c>
      <c r="C435" s="49">
        <v>192.5</v>
      </c>
      <c r="D435" s="49">
        <f t="shared" si="102"/>
        <v>17.699999999999996</v>
      </c>
      <c r="E435" s="49">
        <v>32.5</v>
      </c>
      <c r="F435" s="49">
        <v>299.7</v>
      </c>
      <c r="G435" s="49">
        <v>58.4</v>
      </c>
      <c r="H435" s="49">
        <f t="shared" si="103"/>
        <v>7220.6994362604155</v>
      </c>
      <c r="I435" s="49">
        <f t="shared" si="104"/>
        <v>15018.339374999987</v>
      </c>
      <c r="J435" s="49">
        <f t="shared" si="105"/>
        <v>4974438.1823999994</v>
      </c>
      <c r="K435" s="53">
        <f t="shared" si="106"/>
        <v>2148.8844499999996</v>
      </c>
      <c r="L435" s="53">
        <f t="shared" si="107"/>
        <v>575.24999999999989</v>
      </c>
      <c r="M435" s="53">
        <f t="shared" si="108"/>
        <v>17502.48</v>
      </c>
      <c r="N435" s="53">
        <f t="shared" si="109"/>
        <v>3.1749999999999998</v>
      </c>
      <c r="O435" s="53">
        <f t="shared" si="110"/>
        <v>12.024999999999999</v>
      </c>
      <c r="P435" s="53">
        <f t="shared" si="111"/>
        <v>41.224999999999994</v>
      </c>
      <c r="Q435" s="53">
        <f t="shared" si="112"/>
        <v>482140.74882359186</v>
      </c>
      <c r="R435" s="53">
        <f t="shared" si="113"/>
        <v>35840.207295101129</v>
      </c>
      <c r="S435" s="53">
        <f t="shared" si="114"/>
        <v>14381717.190777902</v>
      </c>
      <c r="T435" s="53">
        <f t="shared" si="115"/>
        <v>41.224999999999994</v>
      </c>
      <c r="U435" s="53">
        <f t="shared" si="116"/>
        <v>36.352095858471749</v>
      </c>
      <c r="V435" s="53">
        <f t="shared" si="117"/>
        <v>14899698.146896595</v>
      </c>
      <c r="W435" s="53">
        <f t="shared" si="118"/>
        <v>409871.77754220914</v>
      </c>
      <c r="Y435" s="6"/>
      <c r="Z435" s="6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</row>
    <row r="436" spans="1:74">
      <c r="A436" s="49" t="s">
        <v>66</v>
      </c>
      <c r="B436" s="49" t="s">
        <v>479</v>
      </c>
      <c r="C436" s="49">
        <v>173.7</v>
      </c>
      <c r="D436" s="49">
        <f t="shared" si="102"/>
        <v>22.499999999999993</v>
      </c>
      <c r="E436" s="49">
        <v>29.5</v>
      </c>
      <c r="F436" s="49">
        <v>297.2</v>
      </c>
      <c r="G436" s="49">
        <v>53.6</v>
      </c>
      <c r="H436" s="49">
        <f t="shared" si="103"/>
        <v>7220.6994362604155</v>
      </c>
      <c r="I436" s="49">
        <f t="shared" si="104"/>
        <v>28001.953124999971</v>
      </c>
      <c r="J436" s="49">
        <f t="shared" si="105"/>
        <v>3813835.2469333336</v>
      </c>
      <c r="K436" s="53">
        <f t="shared" si="106"/>
        <v>2148.8844499999996</v>
      </c>
      <c r="L436" s="53">
        <f t="shared" si="107"/>
        <v>663.74999999999977</v>
      </c>
      <c r="M436" s="53">
        <f t="shared" si="108"/>
        <v>15929.92</v>
      </c>
      <c r="N436" s="53">
        <f t="shared" si="109"/>
        <v>3.1749999999999998</v>
      </c>
      <c r="O436" s="53">
        <f t="shared" si="110"/>
        <v>14.424999999999997</v>
      </c>
      <c r="P436" s="53">
        <f t="shared" si="111"/>
        <v>41.224999999999994</v>
      </c>
      <c r="Q436" s="53">
        <f t="shared" si="112"/>
        <v>482140.74882359186</v>
      </c>
      <c r="R436" s="53">
        <f t="shared" si="113"/>
        <v>36682.363240523991</v>
      </c>
      <c r="S436" s="53">
        <f t="shared" si="114"/>
        <v>12375890.568301465</v>
      </c>
      <c r="T436" s="53">
        <f t="shared" si="115"/>
        <v>41.224999999999994</v>
      </c>
      <c r="U436" s="53">
        <f t="shared" si="116"/>
        <v>35.913367928284181</v>
      </c>
      <c r="V436" s="53">
        <f t="shared" si="117"/>
        <v>12894713.680365581</v>
      </c>
      <c r="W436" s="53">
        <f t="shared" si="118"/>
        <v>359050.52698246465</v>
      </c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T436" s="59"/>
      <c r="BV436" s="59"/>
    </row>
    <row r="437" spans="1:74">
      <c r="A437" s="49" t="s">
        <v>66</v>
      </c>
      <c r="B437" s="49" t="s">
        <v>480</v>
      </c>
      <c r="C437" s="49">
        <v>158</v>
      </c>
      <c r="D437" s="49">
        <f t="shared" si="102"/>
        <v>27.599999999999994</v>
      </c>
      <c r="E437" s="49">
        <v>26.9</v>
      </c>
      <c r="F437" s="49">
        <v>294.60000000000002</v>
      </c>
      <c r="G437" s="49">
        <v>48.5</v>
      </c>
      <c r="H437" s="49">
        <f t="shared" si="103"/>
        <v>7220.6994362604155</v>
      </c>
      <c r="I437" s="49">
        <f t="shared" si="104"/>
        <v>47130.091199999959</v>
      </c>
      <c r="J437" s="49">
        <f t="shared" si="105"/>
        <v>2800765.2687500003</v>
      </c>
      <c r="K437" s="53">
        <f t="shared" si="106"/>
        <v>2148.8844499999996</v>
      </c>
      <c r="L437" s="53">
        <f t="shared" si="107"/>
        <v>742.43999999999983</v>
      </c>
      <c r="M437" s="53">
        <f t="shared" si="108"/>
        <v>14288.1</v>
      </c>
      <c r="N437" s="53">
        <f t="shared" si="109"/>
        <v>3.1749999999999998</v>
      </c>
      <c r="O437" s="53">
        <f t="shared" si="110"/>
        <v>16.974999999999998</v>
      </c>
      <c r="P437" s="53">
        <f t="shared" si="111"/>
        <v>41.224999999999994</v>
      </c>
      <c r="Q437" s="53">
        <f t="shared" si="112"/>
        <v>482140.74882359186</v>
      </c>
      <c r="R437" s="53">
        <f t="shared" si="113"/>
        <v>47974.287156524697</v>
      </c>
      <c r="S437" s="53">
        <f t="shared" si="114"/>
        <v>10480370.856049875</v>
      </c>
      <c r="T437" s="53">
        <f t="shared" si="115"/>
        <v>41.224999999999994</v>
      </c>
      <c r="U437" s="53">
        <f t="shared" si="116"/>
        <v>35.417516541350139</v>
      </c>
      <c r="V437" s="53">
        <f t="shared" si="117"/>
        <v>11010485.892029991</v>
      </c>
      <c r="W437" s="53">
        <f t="shared" si="118"/>
        <v>310876.84759531886</v>
      </c>
      <c r="Y437" s="6"/>
      <c r="Z437" s="6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</row>
    <row r="438" spans="1:74">
      <c r="A438" s="49" t="s">
        <v>66</v>
      </c>
      <c r="B438" s="49" t="s">
        <v>481</v>
      </c>
      <c r="C438" s="49">
        <v>142.30000000000001</v>
      </c>
      <c r="D438" s="49">
        <f t="shared" si="102"/>
        <v>31.699999999999996</v>
      </c>
      <c r="E438" s="49">
        <v>24.4</v>
      </c>
      <c r="F438" s="49">
        <v>292.10000000000002</v>
      </c>
      <c r="G438" s="49">
        <v>44.4</v>
      </c>
      <c r="H438" s="49">
        <f t="shared" si="103"/>
        <v>7220.6994362604155</v>
      </c>
      <c r="I438" s="49">
        <f t="shared" si="104"/>
        <v>64771.859766666639</v>
      </c>
      <c r="J438" s="49">
        <f t="shared" si="105"/>
        <v>2130586.7472000001</v>
      </c>
      <c r="K438" s="53">
        <f t="shared" si="106"/>
        <v>2148.8844499999996</v>
      </c>
      <c r="L438" s="53">
        <f t="shared" si="107"/>
        <v>773.4799999999999</v>
      </c>
      <c r="M438" s="53">
        <f t="shared" si="108"/>
        <v>12969.24</v>
      </c>
      <c r="N438" s="53">
        <f t="shared" si="109"/>
        <v>3.1749999999999998</v>
      </c>
      <c r="O438" s="53">
        <f t="shared" si="110"/>
        <v>19.024999999999999</v>
      </c>
      <c r="P438" s="53">
        <f t="shared" si="111"/>
        <v>41.224999999999994</v>
      </c>
      <c r="Q438" s="53">
        <f t="shared" si="112"/>
        <v>482140.74882359186</v>
      </c>
      <c r="R438" s="53">
        <f t="shared" si="113"/>
        <v>65520.286694775335</v>
      </c>
      <c r="S438" s="53">
        <f t="shared" si="114"/>
        <v>9101327.9911045805</v>
      </c>
      <c r="T438" s="53">
        <f t="shared" si="115"/>
        <v>41.224999999999994</v>
      </c>
      <c r="U438" s="53">
        <f t="shared" si="116"/>
        <v>34.999303303748533</v>
      </c>
      <c r="V438" s="53">
        <f t="shared" si="117"/>
        <v>9648989.0266229473</v>
      </c>
      <c r="W438" s="53">
        <f t="shared" si="118"/>
        <v>275690.88855518762</v>
      </c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T438" s="59"/>
      <c r="BV438" s="59"/>
    </row>
    <row r="439" spans="1:74">
      <c r="A439" s="49" t="s">
        <v>66</v>
      </c>
      <c r="B439" s="49" t="s">
        <v>482</v>
      </c>
      <c r="C439" s="49">
        <v>130.19999999999999</v>
      </c>
      <c r="D439" s="49">
        <f t="shared" si="102"/>
        <v>35.699999999999996</v>
      </c>
      <c r="E439" s="49">
        <v>22.6</v>
      </c>
      <c r="F439" s="49">
        <v>289.60000000000002</v>
      </c>
      <c r="G439" s="49">
        <v>40.4</v>
      </c>
      <c r="H439" s="49">
        <f t="shared" si="103"/>
        <v>7220.6994362604155</v>
      </c>
      <c r="I439" s="49">
        <f t="shared" si="104"/>
        <v>85690.33514999997</v>
      </c>
      <c r="J439" s="49">
        <f t="shared" si="105"/>
        <v>1591334.2378666666</v>
      </c>
      <c r="K439" s="53">
        <f t="shared" si="106"/>
        <v>2148.8844499999996</v>
      </c>
      <c r="L439" s="53">
        <f t="shared" si="107"/>
        <v>806.81999999999994</v>
      </c>
      <c r="M439" s="53">
        <f t="shared" si="108"/>
        <v>11699.84</v>
      </c>
      <c r="N439" s="53">
        <f t="shared" si="109"/>
        <v>3.1749999999999998</v>
      </c>
      <c r="O439" s="53">
        <f t="shared" si="110"/>
        <v>21.024999999999999</v>
      </c>
      <c r="P439" s="53">
        <f t="shared" si="111"/>
        <v>41.224999999999994</v>
      </c>
      <c r="Q439" s="53">
        <f t="shared" si="112"/>
        <v>482140.74882359186</v>
      </c>
      <c r="R439" s="53">
        <f t="shared" si="113"/>
        <v>92872.886059185534</v>
      </c>
      <c r="S439" s="53">
        <f t="shared" si="114"/>
        <v>7879795.0293305125</v>
      </c>
      <c r="T439" s="53">
        <f t="shared" si="115"/>
        <v>41.224999999999994</v>
      </c>
      <c r="U439" s="53">
        <f t="shared" si="116"/>
        <v>34.533824680170781</v>
      </c>
      <c r="V439" s="53">
        <f t="shared" si="117"/>
        <v>8454808.6642132904</v>
      </c>
      <c r="W439" s="53">
        <f t="shared" si="118"/>
        <v>244826.88328084367</v>
      </c>
      <c r="Y439" s="6"/>
      <c r="Z439" s="6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</row>
    <row r="440" spans="1:74">
      <c r="A440" s="49" t="s">
        <v>66</v>
      </c>
      <c r="B440" s="49" t="s">
        <v>483</v>
      </c>
      <c r="C440" s="49">
        <v>117.5</v>
      </c>
      <c r="D440" s="49">
        <f t="shared" si="102"/>
        <v>39.499999999999993</v>
      </c>
      <c r="E440" s="49">
        <v>20.6</v>
      </c>
      <c r="F440" s="49">
        <v>287</v>
      </c>
      <c r="G440" s="49">
        <v>36.6</v>
      </c>
      <c r="H440" s="49">
        <f t="shared" si="103"/>
        <v>7220.6994362604155</v>
      </c>
      <c r="I440" s="49">
        <f t="shared" si="104"/>
        <v>105797.95208333329</v>
      </c>
      <c r="J440" s="49">
        <f t="shared" si="105"/>
        <v>1172583.8460000001</v>
      </c>
      <c r="K440" s="53">
        <f t="shared" si="106"/>
        <v>2148.8844499999996</v>
      </c>
      <c r="L440" s="53">
        <f t="shared" si="107"/>
        <v>813.69999999999993</v>
      </c>
      <c r="M440" s="53">
        <f t="shared" si="108"/>
        <v>10504.2</v>
      </c>
      <c r="N440" s="53">
        <f t="shared" si="109"/>
        <v>3.1749999999999998</v>
      </c>
      <c r="O440" s="53">
        <f t="shared" si="110"/>
        <v>22.924999999999997</v>
      </c>
      <c r="P440" s="53">
        <f t="shared" si="111"/>
        <v>41.224999999999994</v>
      </c>
      <c r="Q440" s="53">
        <f t="shared" si="112"/>
        <v>482140.74882359186</v>
      </c>
      <c r="R440" s="53">
        <f t="shared" si="113"/>
        <v>125204.89957738001</v>
      </c>
      <c r="S440" s="53">
        <f t="shared" si="114"/>
        <v>6818408.9039234007</v>
      </c>
      <c r="T440" s="53">
        <f t="shared" si="115"/>
        <v>41.224999999999994</v>
      </c>
      <c r="U440" s="53">
        <f t="shared" si="116"/>
        <v>34.047654607611243</v>
      </c>
      <c r="V440" s="53">
        <f t="shared" si="117"/>
        <v>7425754.5523243723</v>
      </c>
      <c r="W440" s="53">
        <f t="shared" si="118"/>
        <v>218098.85696691627</v>
      </c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6"/>
      <c r="BT440" s="59"/>
      <c r="BV440" s="59"/>
    </row>
    <row r="441" spans="1:74">
      <c r="A441" s="49" t="s">
        <v>66</v>
      </c>
      <c r="B441" s="49" t="s">
        <v>484</v>
      </c>
      <c r="C441" s="49">
        <v>106.4</v>
      </c>
      <c r="D441" s="49">
        <f t="shared" si="102"/>
        <v>42.599999999999994</v>
      </c>
      <c r="E441" s="49">
        <v>18.5</v>
      </c>
      <c r="F441" s="49">
        <v>284.5</v>
      </c>
      <c r="G441" s="49">
        <v>33.5</v>
      </c>
      <c r="H441" s="49">
        <f t="shared" si="103"/>
        <v>7220.6994362604155</v>
      </c>
      <c r="I441" s="49">
        <f t="shared" si="104"/>
        <v>119184.36299999994</v>
      </c>
      <c r="J441" s="49">
        <f t="shared" si="105"/>
        <v>891323.68229166663</v>
      </c>
      <c r="K441" s="53">
        <f t="shared" si="106"/>
        <v>2148.8844499999996</v>
      </c>
      <c r="L441" s="53">
        <f t="shared" si="107"/>
        <v>788.09999999999991</v>
      </c>
      <c r="M441" s="53">
        <f t="shared" si="108"/>
        <v>9530.75</v>
      </c>
      <c r="N441" s="53">
        <f t="shared" si="109"/>
        <v>3.1749999999999998</v>
      </c>
      <c r="O441" s="53">
        <f t="shared" si="110"/>
        <v>24.474999999999998</v>
      </c>
      <c r="P441" s="53">
        <f t="shared" si="111"/>
        <v>41.224999999999994</v>
      </c>
      <c r="Q441" s="53">
        <f t="shared" si="112"/>
        <v>482140.74882359186</v>
      </c>
      <c r="R441" s="53">
        <f t="shared" si="113"/>
        <v>151805.50143589819</v>
      </c>
      <c r="S441" s="53">
        <f t="shared" si="114"/>
        <v>6013936.2725701695</v>
      </c>
      <c r="T441" s="53">
        <f t="shared" si="115"/>
        <v>41.224999999999994</v>
      </c>
      <c r="U441" s="53">
        <f t="shared" si="116"/>
        <v>33.6080806067176</v>
      </c>
      <c r="V441" s="53">
        <f t="shared" si="117"/>
        <v>6647882.5228296593</v>
      </c>
      <c r="W441" s="53">
        <f t="shared" si="118"/>
        <v>197806.07528955038</v>
      </c>
      <c r="Y441" s="6"/>
      <c r="Z441" s="6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/>
      <c r="BR441" s="6"/>
    </row>
    <row r="442" spans="1:74">
      <c r="A442" s="49" t="s">
        <v>66</v>
      </c>
      <c r="B442" s="49" t="s">
        <v>485</v>
      </c>
      <c r="C442" s="49">
        <v>97.2</v>
      </c>
      <c r="D442" s="49">
        <f t="shared" si="102"/>
        <v>45.599999999999994</v>
      </c>
      <c r="E442" s="49">
        <v>17</v>
      </c>
      <c r="F442" s="49">
        <v>284.5</v>
      </c>
      <c r="G442" s="49">
        <v>30.5</v>
      </c>
      <c r="H442" s="49">
        <f t="shared" si="103"/>
        <v>7220.6994362604155</v>
      </c>
      <c r="I442" s="49">
        <f t="shared" si="104"/>
        <v>134326.65599999996</v>
      </c>
      <c r="J442" s="49">
        <f t="shared" si="105"/>
        <v>672667.65104166663</v>
      </c>
      <c r="K442" s="53">
        <f t="shared" si="106"/>
        <v>2148.8844499999996</v>
      </c>
      <c r="L442" s="53">
        <f t="shared" si="107"/>
        <v>775.19999999999993</v>
      </c>
      <c r="M442" s="53">
        <f t="shared" si="108"/>
        <v>8677.25</v>
      </c>
      <c r="N442" s="53">
        <f t="shared" si="109"/>
        <v>3.1749999999999998</v>
      </c>
      <c r="O442" s="53">
        <f t="shared" si="110"/>
        <v>25.974999999999998</v>
      </c>
      <c r="P442" s="53">
        <f t="shared" si="111"/>
        <v>41.224999999999994</v>
      </c>
      <c r="Q442" s="53">
        <f t="shared" si="112"/>
        <v>482140.74882359186</v>
      </c>
      <c r="R442" s="53">
        <f t="shared" si="113"/>
        <v>183120.18275220162</v>
      </c>
      <c r="S442" s="53">
        <f t="shared" si="114"/>
        <v>5336538.8153250804</v>
      </c>
      <c r="T442" s="53">
        <f t="shared" si="115"/>
        <v>41.224999999999994</v>
      </c>
      <c r="U442" s="53">
        <f t="shared" si="116"/>
        <v>33.158095823946354</v>
      </c>
      <c r="V442" s="53">
        <f t="shared" si="117"/>
        <v>6001799.7469008742</v>
      </c>
      <c r="W442" s="53">
        <f t="shared" si="118"/>
        <v>181005.56131955114</v>
      </c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/>
      <c r="BR442" s="6"/>
      <c r="BT442" s="59"/>
      <c r="BV442" s="59"/>
    </row>
    <row r="443" spans="1:74">
      <c r="A443" s="49" t="s">
        <v>66</v>
      </c>
      <c r="B443" s="49" t="s">
        <v>486</v>
      </c>
      <c r="C443" s="49">
        <v>89.1</v>
      </c>
      <c r="D443" s="49">
        <f t="shared" si="102"/>
        <v>49.199999999999996</v>
      </c>
      <c r="E443" s="49">
        <v>16.600000000000001</v>
      </c>
      <c r="F443" s="49">
        <v>287</v>
      </c>
      <c r="G443" s="49">
        <v>26.9</v>
      </c>
      <c r="H443" s="49">
        <f t="shared" si="103"/>
        <v>7220.6994362604155</v>
      </c>
      <c r="I443" s="49">
        <f t="shared" si="104"/>
        <v>164748.75839999993</v>
      </c>
      <c r="J443" s="49">
        <f t="shared" si="105"/>
        <v>465540.52358333318</v>
      </c>
      <c r="K443" s="53">
        <f t="shared" si="106"/>
        <v>2148.8844499999996</v>
      </c>
      <c r="L443" s="53">
        <f t="shared" si="107"/>
        <v>816.72</v>
      </c>
      <c r="M443" s="53">
        <f t="shared" si="108"/>
        <v>7720.2999999999993</v>
      </c>
      <c r="N443" s="53">
        <f t="shared" si="109"/>
        <v>3.1749999999999998</v>
      </c>
      <c r="O443" s="53">
        <f t="shared" si="110"/>
        <v>27.774999999999999</v>
      </c>
      <c r="P443" s="53">
        <f t="shared" si="111"/>
        <v>41.224999999999994</v>
      </c>
      <c r="Q443" s="53">
        <f t="shared" si="112"/>
        <v>482140.74882359186</v>
      </c>
      <c r="R443" s="53">
        <f t="shared" si="113"/>
        <v>242128.37530997104</v>
      </c>
      <c r="S443" s="53">
        <f t="shared" si="114"/>
        <v>4615067.6836417885</v>
      </c>
      <c r="T443" s="53">
        <f t="shared" si="115"/>
        <v>41.224999999999994</v>
      </c>
      <c r="U443" s="53">
        <f t="shared" si="116"/>
        <v>32.545347495480371</v>
      </c>
      <c r="V443" s="53">
        <f t="shared" si="117"/>
        <v>5339336.8077753512</v>
      </c>
      <c r="W443" s="53">
        <f t="shared" si="118"/>
        <v>164058.37450396971</v>
      </c>
      <c r="Y443" s="6"/>
      <c r="Z443" s="6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</row>
    <row r="444" spans="1:74">
      <c r="A444" s="49" t="s">
        <v>66</v>
      </c>
      <c r="B444" s="49" t="s">
        <v>487</v>
      </c>
      <c r="C444" s="49">
        <v>79</v>
      </c>
      <c r="D444" s="49">
        <f t="shared" si="102"/>
        <v>52.199999999999996</v>
      </c>
      <c r="E444" s="49">
        <v>15</v>
      </c>
      <c r="F444" s="49">
        <v>284.5</v>
      </c>
      <c r="G444" s="49">
        <v>23.9</v>
      </c>
      <c r="H444" s="49">
        <f t="shared" si="103"/>
        <v>7220.6994362604155</v>
      </c>
      <c r="I444" s="49">
        <f t="shared" si="104"/>
        <v>177795.81</v>
      </c>
      <c r="J444" s="49">
        <f t="shared" si="105"/>
        <v>323664.24629166658</v>
      </c>
      <c r="K444" s="53">
        <f t="shared" si="106"/>
        <v>2148.8844499999996</v>
      </c>
      <c r="L444" s="53">
        <f t="shared" si="107"/>
        <v>782.99999999999989</v>
      </c>
      <c r="M444" s="53">
        <f t="shared" si="108"/>
        <v>6799.5499999999993</v>
      </c>
      <c r="N444" s="53">
        <f t="shared" si="109"/>
        <v>3.1749999999999998</v>
      </c>
      <c r="O444" s="53">
        <f t="shared" si="110"/>
        <v>29.274999999999999</v>
      </c>
      <c r="P444" s="53">
        <f t="shared" si="111"/>
        <v>41.224999999999994</v>
      </c>
      <c r="Q444" s="53">
        <f t="shared" si="112"/>
        <v>482140.74882359186</v>
      </c>
      <c r="R444" s="53">
        <f t="shared" si="113"/>
        <v>276606.79168110574</v>
      </c>
      <c r="S444" s="53">
        <f t="shared" si="114"/>
        <v>3978304.2733858819</v>
      </c>
      <c r="T444" s="53">
        <f t="shared" si="115"/>
        <v>41.224999999999994</v>
      </c>
      <c r="U444" s="53">
        <f t="shared" si="116"/>
        <v>31.861333852867904</v>
      </c>
      <c r="V444" s="53">
        <f t="shared" si="117"/>
        <v>4737051.8138905792</v>
      </c>
      <c r="W444" s="53">
        <f t="shared" si="118"/>
        <v>148677.1343524335</v>
      </c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T444" s="59"/>
      <c r="BV444" s="59"/>
    </row>
    <row r="445" spans="1:74">
      <c r="A445" s="49" t="s">
        <v>66</v>
      </c>
      <c r="B445" s="49" t="s">
        <v>488</v>
      </c>
      <c r="C445" s="49">
        <v>71.900000000000006</v>
      </c>
      <c r="D445" s="49">
        <f t="shared" si="102"/>
        <v>53.999999999999993</v>
      </c>
      <c r="E445" s="49">
        <v>13.6</v>
      </c>
      <c r="F445" s="49">
        <v>281.89999999999998</v>
      </c>
      <c r="G445" s="49">
        <v>22.1</v>
      </c>
      <c r="H445" s="49">
        <f t="shared" si="103"/>
        <v>7220.6994362604155</v>
      </c>
      <c r="I445" s="49">
        <f t="shared" si="104"/>
        <v>178459.19999999992</v>
      </c>
      <c r="J445" s="49">
        <f t="shared" si="105"/>
        <v>253565.78465833337</v>
      </c>
      <c r="K445" s="53">
        <f t="shared" si="106"/>
        <v>2148.8844499999996</v>
      </c>
      <c r="L445" s="53">
        <f t="shared" si="107"/>
        <v>734.39999999999986</v>
      </c>
      <c r="M445" s="53">
        <f t="shared" si="108"/>
        <v>6229.99</v>
      </c>
      <c r="N445" s="53">
        <f t="shared" si="109"/>
        <v>3.1749999999999998</v>
      </c>
      <c r="O445" s="53">
        <f t="shared" si="110"/>
        <v>30.174999999999997</v>
      </c>
      <c r="P445" s="53">
        <f t="shared" si="111"/>
        <v>41.224999999999994</v>
      </c>
      <c r="Q445" s="53">
        <f t="shared" si="112"/>
        <v>482140.74882359186</v>
      </c>
      <c r="R445" s="53">
        <f t="shared" si="113"/>
        <v>286581.96550357831</v>
      </c>
      <c r="S445" s="53">
        <f t="shared" si="114"/>
        <v>3602077.2041488425</v>
      </c>
      <c r="T445" s="53">
        <f t="shared" si="115"/>
        <v>41.224999999999994</v>
      </c>
      <c r="U445" s="53">
        <f t="shared" si="116"/>
        <v>31.362444689542954</v>
      </c>
      <c r="V445" s="53">
        <f t="shared" si="117"/>
        <v>4370799.9184760125</v>
      </c>
      <c r="W445" s="53">
        <f t="shared" si="118"/>
        <v>139364.13317719934</v>
      </c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</row>
    <row r="446" spans="1:74">
      <c r="A446" s="49" t="s">
        <v>66</v>
      </c>
      <c r="B446" s="49" t="s">
        <v>489</v>
      </c>
      <c r="C446" s="49">
        <v>64.3</v>
      </c>
      <c r="D446" s="49">
        <f t="shared" si="102"/>
        <v>56.499999999999993</v>
      </c>
      <c r="E446" s="49">
        <v>12.2</v>
      </c>
      <c r="F446" s="49">
        <v>281.89999999999998</v>
      </c>
      <c r="G446" s="49">
        <v>19.600000000000001</v>
      </c>
      <c r="H446" s="49">
        <f t="shared" si="103"/>
        <v>7220.6994362604155</v>
      </c>
      <c r="I446" s="49">
        <f t="shared" si="104"/>
        <v>183368.16041666656</v>
      </c>
      <c r="J446" s="49">
        <f t="shared" si="105"/>
        <v>176881.34986666669</v>
      </c>
      <c r="K446" s="53">
        <f t="shared" si="106"/>
        <v>2148.8844499999996</v>
      </c>
      <c r="L446" s="53">
        <f t="shared" si="107"/>
        <v>689.29999999999984</v>
      </c>
      <c r="M446" s="53">
        <f t="shared" si="108"/>
        <v>5525.24</v>
      </c>
      <c r="N446" s="53">
        <f t="shared" si="109"/>
        <v>3.1749999999999998</v>
      </c>
      <c r="O446" s="53">
        <f t="shared" si="110"/>
        <v>31.424999999999997</v>
      </c>
      <c r="P446" s="53">
        <f t="shared" si="111"/>
        <v>41.224999999999994</v>
      </c>
      <c r="Q446" s="53">
        <f t="shared" si="112"/>
        <v>482140.74882359186</v>
      </c>
      <c r="R446" s="53">
        <f t="shared" si="113"/>
        <v>306837.41479994933</v>
      </c>
      <c r="S446" s="53">
        <f t="shared" si="114"/>
        <v>3146601.884799426</v>
      </c>
      <c r="T446" s="53">
        <f t="shared" si="115"/>
        <v>41.224999999999994</v>
      </c>
      <c r="U446" s="53">
        <f t="shared" si="116"/>
        <v>30.64079566459765</v>
      </c>
      <c r="V446" s="53">
        <f t="shared" si="117"/>
        <v>3935580.0484229671</v>
      </c>
      <c r="W446" s="53">
        <f t="shared" si="118"/>
        <v>128442.48861886223</v>
      </c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T446" s="59"/>
      <c r="BV446" s="59"/>
    </row>
    <row r="447" spans="1:74">
      <c r="A447" s="49" t="s">
        <v>66</v>
      </c>
      <c r="B447" s="49" t="s">
        <v>490</v>
      </c>
      <c r="C447" s="49">
        <v>56.2</v>
      </c>
      <c r="D447" s="49">
        <f t="shared" si="102"/>
        <v>58.8</v>
      </c>
      <c r="E447" s="49">
        <v>10.8</v>
      </c>
      <c r="F447" s="49">
        <v>279.39999999999998</v>
      </c>
      <c r="G447" s="49">
        <v>17.3</v>
      </c>
      <c r="H447" s="49">
        <f t="shared" si="103"/>
        <v>7220.6994362604155</v>
      </c>
      <c r="I447" s="49">
        <f t="shared" si="104"/>
        <v>182967.7248</v>
      </c>
      <c r="J447" s="49">
        <f t="shared" si="105"/>
        <v>120554.51081666668</v>
      </c>
      <c r="K447" s="53">
        <f t="shared" si="106"/>
        <v>2148.8844499999996</v>
      </c>
      <c r="L447" s="53">
        <f t="shared" si="107"/>
        <v>635.04</v>
      </c>
      <c r="M447" s="53">
        <f t="shared" si="108"/>
        <v>4833.62</v>
      </c>
      <c r="N447" s="53">
        <f t="shared" si="109"/>
        <v>3.1749999999999998</v>
      </c>
      <c r="O447" s="53">
        <f t="shared" si="110"/>
        <v>32.574999999999996</v>
      </c>
      <c r="P447" s="53">
        <f t="shared" si="111"/>
        <v>41.224999999999994</v>
      </c>
      <c r="Q447" s="53">
        <f t="shared" si="112"/>
        <v>482140.74882359186</v>
      </c>
      <c r="R447" s="53">
        <f t="shared" si="113"/>
        <v>317105.70742349117</v>
      </c>
      <c r="S447" s="53">
        <f t="shared" si="114"/>
        <v>2718541.3081434225</v>
      </c>
      <c r="T447" s="53">
        <f t="shared" si="115"/>
        <v>41.224999999999994</v>
      </c>
      <c r="U447" s="53">
        <f t="shared" si="116"/>
        <v>29.770107955031357</v>
      </c>
      <c r="V447" s="53">
        <f t="shared" si="117"/>
        <v>3517787.7643905054</v>
      </c>
      <c r="W447" s="53">
        <f t="shared" si="118"/>
        <v>118165.09935752432</v>
      </c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</row>
    <row r="448" spans="1:74">
      <c r="A448" s="49" t="s">
        <v>66</v>
      </c>
      <c r="B448" s="49" t="s">
        <v>491</v>
      </c>
      <c r="C448" s="49">
        <v>52.7</v>
      </c>
      <c r="D448" s="49">
        <f t="shared" si="102"/>
        <v>55.499999999999993</v>
      </c>
      <c r="E448" s="49">
        <v>12.6</v>
      </c>
      <c r="F448" s="49">
        <v>194.1</v>
      </c>
      <c r="G448" s="49">
        <v>20.6</v>
      </c>
      <c r="H448" s="49">
        <f t="shared" si="103"/>
        <v>7220.6994362604155</v>
      </c>
      <c r="I448" s="49">
        <f t="shared" si="104"/>
        <v>179501.56874999992</v>
      </c>
      <c r="J448" s="49">
        <f t="shared" si="105"/>
        <v>141398.87380000003</v>
      </c>
      <c r="K448" s="53">
        <f t="shared" si="106"/>
        <v>2148.8844499999996</v>
      </c>
      <c r="L448" s="53">
        <f t="shared" si="107"/>
        <v>699.29999999999984</v>
      </c>
      <c r="M448" s="53">
        <f t="shared" si="108"/>
        <v>3998.46</v>
      </c>
      <c r="N448" s="53">
        <f t="shared" si="109"/>
        <v>3.1749999999999998</v>
      </c>
      <c r="O448" s="53">
        <f t="shared" si="110"/>
        <v>30.924999999999997</v>
      </c>
      <c r="P448" s="53">
        <f t="shared" si="111"/>
        <v>41.224999999999994</v>
      </c>
      <c r="Q448" s="53">
        <f t="shared" si="112"/>
        <v>482140.74882359186</v>
      </c>
      <c r="R448" s="53">
        <f t="shared" si="113"/>
        <v>295577.67321365525</v>
      </c>
      <c r="S448" s="53">
        <f t="shared" si="114"/>
        <v>2290501.6765935877</v>
      </c>
      <c r="T448" s="53">
        <f t="shared" si="115"/>
        <v>41.224999999999994</v>
      </c>
      <c r="U448" s="53">
        <f t="shared" si="116"/>
        <v>28.230628235521994</v>
      </c>
      <c r="V448" s="53">
        <f t="shared" si="117"/>
        <v>3068220.0986308348</v>
      </c>
      <c r="W448" s="53">
        <f t="shared" si="118"/>
        <v>108684.08853792914</v>
      </c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T448" s="59"/>
      <c r="BV448" s="59"/>
    </row>
    <row r="449" spans="1:74">
      <c r="A449" s="49" t="s">
        <v>66</v>
      </c>
      <c r="B449" s="49" t="s">
        <v>492</v>
      </c>
      <c r="C449" s="49">
        <v>48.4</v>
      </c>
      <c r="D449" s="49">
        <f t="shared" si="102"/>
        <v>57.099999999999994</v>
      </c>
      <c r="E449" s="49">
        <v>11.4</v>
      </c>
      <c r="F449" s="49">
        <v>192.8</v>
      </c>
      <c r="G449" s="49">
        <v>19</v>
      </c>
      <c r="H449" s="49">
        <f t="shared" si="103"/>
        <v>7220.6994362604155</v>
      </c>
      <c r="I449" s="49">
        <f t="shared" si="104"/>
        <v>176860.94044999994</v>
      </c>
      <c r="J449" s="49">
        <f t="shared" si="105"/>
        <v>110201.26666666666</v>
      </c>
      <c r="K449" s="53">
        <f t="shared" si="106"/>
        <v>2148.8844499999996</v>
      </c>
      <c r="L449" s="53">
        <f t="shared" si="107"/>
        <v>650.93999999999994</v>
      </c>
      <c r="M449" s="53">
        <f t="shared" si="108"/>
        <v>3663.2000000000003</v>
      </c>
      <c r="N449" s="53">
        <f t="shared" si="109"/>
        <v>3.1749999999999998</v>
      </c>
      <c r="O449" s="53">
        <f t="shared" si="110"/>
        <v>31.724999999999998</v>
      </c>
      <c r="P449" s="53">
        <f t="shared" si="111"/>
        <v>41.224999999999994</v>
      </c>
      <c r="Q449" s="53">
        <f t="shared" si="112"/>
        <v>482140.74882359186</v>
      </c>
      <c r="R449" s="53">
        <f t="shared" si="113"/>
        <v>298744.81426318467</v>
      </c>
      <c r="S449" s="53">
        <f t="shared" si="114"/>
        <v>2079107.6424196989</v>
      </c>
      <c r="T449" s="53">
        <f t="shared" si="115"/>
        <v>41.224999999999994</v>
      </c>
      <c r="U449" s="53">
        <f t="shared" si="116"/>
        <v>27.616977316053628</v>
      </c>
      <c r="V449" s="53">
        <f t="shared" si="117"/>
        <v>2859993.2055064756</v>
      </c>
      <c r="W449" s="53">
        <f t="shared" si="118"/>
        <v>103559.24085305216</v>
      </c>
      <c r="Y449" s="6"/>
      <c r="Z449" s="6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</row>
    <row r="450" spans="1:74">
      <c r="A450" s="49" t="s">
        <v>66</v>
      </c>
      <c r="B450" s="49" t="s">
        <v>493</v>
      </c>
      <c r="C450" s="49">
        <v>44.7</v>
      </c>
      <c r="D450" s="49">
        <f t="shared" si="102"/>
        <v>58.399999999999991</v>
      </c>
      <c r="E450" s="49">
        <v>10.5</v>
      </c>
      <c r="F450" s="49">
        <v>192</v>
      </c>
      <c r="G450" s="49">
        <v>17.7</v>
      </c>
      <c r="H450" s="49">
        <f t="shared" si="103"/>
        <v>7220.6994362604155</v>
      </c>
      <c r="I450" s="49">
        <f t="shared" si="104"/>
        <v>174279.61599999992</v>
      </c>
      <c r="J450" s="49">
        <f t="shared" si="105"/>
        <v>88723.727999999988</v>
      </c>
      <c r="K450" s="53">
        <f t="shared" si="106"/>
        <v>2148.8844499999996</v>
      </c>
      <c r="L450" s="53">
        <f t="shared" si="107"/>
        <v>613.19999999999993</v>
      </c>
      <c r="M450" s="53">
        <f t="shared" si="108"/>
        <v>3398.3999999999996</v>
      </c>
      <c r="N450" s="53">
        <f t="shared" si="109"/>
        <v>3.1749999999999998</v>
      </c>
      <c r="O450" s="53">
        <f t="shared" si="110"/>
        <v>32.374999999999993</v>
      </c>
      <c r="P450" s="53">
        <f t="shared" si="111"/>
        <v>41.224999999999994</v>
      </c>
      <c r="Q450" s="53">
        <f t="shared" si="112"/>
        <v>482140.74882359186</v>
      </c>
      <c r="R450" s="53">
        <f t="shared" si="113"/>
        <v>300264.09659679211</v>
      </c>
      <c r="S450" s="53">
        <f t="shared" si="114"/>
        <v>1915304.7029287792</v>
      </c>
      <c r="T450" s="53">
        <f t="shared" si="115"/>
        <v>41.224999999999994</v>
      </c>
      <c r="U450" s="53">
        <f t="shared" si="116"/>
        <v>27.071588197702539</v>
      </c>
      <c r="V450" s="53">
        <f t="shared" si="117"/>
        <v>2697709.548349163</v>
      </c>
      <c r="W450" s="53">
        <f t="shared" si="118"/>
        <v>99650.952454208324</v>
      </c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T450" s="59"/>
      <c r="BV450" s="59"/>
    </row>
    <row r="451" spans="1:74">
      <c r="A451" s="49" t="s">
        <v>66</v>
      </c>
      <c r="B451" s="49" t="s">
        <v>494</v>
      </c>
      <c r="C451" s="49">
        <v>41</v>
      </c>
      <c r="D451" s="49">
        <f t="shared" ref="D451:D514" si="119">76.1-G451</f>
        <v>60.099999999999994</v>
      </c>
      <c r="E451" s="49">
        <v>9.9</v>
      </c>
      <c r="F451" s="49">
        <v>191.3</v>
      </c>
      <c r="G451" s="49">
        <v>16</v>
      </c>
      <c r="H451" s="49">
        <f t="shared" ref="H451:H514" si="120">(1/12)*$Y$4*($Z$4)^3</f>
        <v>7220.6994362604155</v>
      </c>
      <c r="I451" s="49">
        <f t="shared" ref="I451:I514" si="121">(1/12)*E451*(D451)^3</f>
        <v>179092.48582499995</v>
      </c>
      <c r="J451" s="49">
        <f t="shared" ref="J451:J514" si="122">(1/12)*F451*(G451)^3</f>
        <v>65297.066666666666</v>
      </c>
      <c r="K451" s="53">
        <f t="shared" ref="K451:K514" si="123">$Y$4*$Z$4</f>
        <v>2148.8844499999996</v>
      </c>
      <c r="L451" s="53">
        <f t="shared" ref="L451:L514" si="124">E451*D451</f>
        <v>594.99</v>
      </c>
      <c r="M451" s="53">
        <f t="shared" ref="M451:M514" si="125">F451*G451</f>
        <v>3060.8</v>
      </c>
      <c r="N451" s="53">
        <f t="shared" ref="N451:N514" si="126">$Z$4/2</f>
        <v>3.1749999999999998</v>
      </c>
      <c r="O451" s="53">
        <f t="shared" ref="O451:O514" si="127">($Z$4+D451)/2</f>
        <v>33.224999999999994</v>
      </c>
      <c r="P451" s="53">
        <f t="shared" ref="P451:P514" si="128">($Z$4+D451+G451)/2</f>
        <v>41.224999999999994</v>
      </c>
      <c r="Q451" s="53">
        <f t="shared" ref="Q451:Q514" si="129">H451+K451*(N451-$U$2)^2</f>
        <v>482140.74882359186</v>
      </c>
      <c r="R451" s="53">
        <f t="shared" ref="R451:R514" si="130">I451+L451*(O451-$U$2)^2</f>
        <v>316263.79195841739</v>
      </c>
      <c r="S451" s="53">
        <f t="shared" ref="S451:S514" si="131">J451+M451*(P451-$U$2)^2</f>
        <v>1710423.905197154</v>
      </c>
      <c r="T451" s="53">
        <f t="shared" ref="T451:T514" si="132">SUM($Z$4+D451+G451)/2</f>
        <v>41.224999999999994</v>
      </c>
      <c r="U451" s="53">
        <f t="shared" ref="U451:U514" si="133">(K451*N451+L451*O451+M451*P451)/(K451+L451+M451)</f>
        <v>26.318914556655283</v>
      </c>
      <c r="V451" s="53">
        <f t="shared" ref="V451:V514" si="134">SUM(Q451+R451+S451)</f>
        <v>2508828.4459791631</v>
      </c>
      <c r="W451" s="53">
        <f t="shared" ref="W451:W514" si="135">V451/U451</f>
        <v>95324.160902553398</v>
      </c>
      <c r="Y451" s="6"/>
      <c r="Z451" s="6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</row>
    <row r="452" spans="1:74">
      <c r="A452" s="49" t="s">
        <v>66</v>
      </c>
      <c r="B452" s="49" t="s">
        <v>495</v>
      </c>
      <c r="C452" s="49">
        <v>37.200000000000003</v>
      </c>
      <c r="D452" s="49">
        <f t="shared" si="119"/>
        <v>61.599999999999994</v>
      </c>
      <c r="E452" s="49">
        <v>9</v>
      </c>
      <c r="F452" s="49">
        <v>190.5</v>
      </c>
      <c r="G452" s="49">
        <v>14.5</v>
      </c>
      <c r="H452" s="49">
        <f t="shared" si="120"/>
        <v>7220.6994362604155</v>
      </c>
      <c r="I452" s="49">
        <f t="shared" si="121"/>
        <v>175308.67199999996</v>
      </c>
      <c r="J452" s="49">
        <f t="shared" si="122"/>
        <v>48396.921875</v>
      </c>
      <c r="K452" s="53">
        <f t="shared" si="123"/>
        <v>2148.8844499999996</v>
      </c>
      <c r="L452" s="53">
        <f t="shared" si="124"/>
        <v>554.4</v>
      </c>
      <c r="M452" s="53">
        <f t="shared" si="125"/>
        <v>2762.25</v>
      </c>
      <c r="N452" s="53">
        <f t="shared" si="126"/>
        <v>3.1749999999999998</v>
      </c>
      <c r="O452" s="53">
        <f t="shared" si="127"/>
        <v>33.974999999999994</v>
      </c>
      <c r="P452" s="53">
        <f t="shared" si="128"/>
        <v>41.224999999999994</v>
      </c>
      <c r="Q452" s="53">
        <f t="shared" si="129"/>
        <v>482140.74882359186</v>
      </c>
      <c r="R452" s="53">
        <f t="shared" si="130"/>
        <v>316060.79319162923</v>
      </c>
      <c r="S452" s="53">
        <f t="shared" si="131"/>
        <v>1533058.3207677205</v>
      </c>
      <c r="T452" s="53">
        <f t="shared" si="132"/>
        <v>41.224999999999994</v>
      </c>
      <c r="U452" s="53">
        <f t="shared" si="133"/>
        <v>25.529471208209113</v>
      </c>
      <c r="V452" s="53">
        <f t="shared" si="134"/>
        <v>2331259.8627829417</v>
      </c>
      <c r="W452" s="53">
        <f t="shared" si="135"/>
        <v>91316.417945754976</v>
      </c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T452" s="59"/>
      <c r="BV452" s="59"/>
    </row>
    <row r="453" spans="1:74">
      <c r="A453" s="49" t="s">
        <v>66</v>
      </c>
      <c r="B453" s="49" t="s">
        <v>496</v>
      </c>
      <c r="C453" s="49">
        <v>34.299999999999997</v>
      </c>
      <c r="D453" s="49">
        <f t="shared" si="119"/>
        <v>60.699999999999996</v>
      </c>
      <c r="E453" s="49">
        <v>9.1</v>
      </c>
      <c r="F453" s="49">
        <v>153.9</v>
      </c>
      <c r="G453" s="49">
        <v>15.4</v>
      </c>
      <c r="H453" s="49">
        <f t="shared" si="120"/>
        <v>7220.6994362604155</v>
      </c>
      <c r="I453" s="49">
        <f t="shared" si="121"/>
        <v>169600.14510833329</v>
      </c>
      <c r="J453" s="49">
        <f t="shared" si="122"/>
        <v>46840.285800000005</v>
      </c>
      <c r="K453" s="53">
        <f t="shared" si="123"/>
        <v>2148.8844499999996</v>
      </c>
      <c r="L453" s="53">
        <f t="shared" si="124"/>
        <v>552.36999999999989</v>
      </c>
      <c r="M453" s="53">
        <f t="shared" si="125"/>
        <v>2370.06</v>
      </c>
      <c r="N453" s="53">
        <f t="shared" si="126"/>
        <v>3.1749999999999998</v>
      </c>
      <c r="O453" s="53">
        <f t="shared" si="127"/>
        <v>33.524999999999999</v>
      </c>
      <c r="P453" s="53">
        <f t="shared" si="128"/>
        <v>41.225000000000001</v>
      </c>
      <c r="Q453" s="53">
        <f t="shared" si="129"/>
        <v>482140.74882359186</v>
      </c>
      <c r="R453" s="53">
        <f t="shared" si="130"/>
        <v>302027.58699123817</v>
      </c>
      <c r="S453" s="53">
        <f t="shared" si="131"/>
        <v>1320706.3714402146</v>
      </c>
      <c r="T453" s="53">
        <f t="shared" si="132"/>
        <v>41.225000000000001</v>
      </c>
      <c r="U453" s="53">
        <f t="shared" si="133"/>
        <v>24.263262925601076</v>
      </c>
      <c r="V453" s="53">
        <f t="shared" si="134"/>
        <v>2104874.7072550445</v>
      </c>
      <c r="W453" s="53">
        <f t="shared" si="135"/>
        <v>86751.510450563204</v>
      </c>
      <c r="Y453" s="6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</row>
    <row r="454" spans="1:74">
      <c r="A454" s="49" t="s">
        <v>66</v>
      </c>
      <c r="B454" s="49" t="s">
        <v>497</v>
      </c>
      <c r="C454" s="49">
        <v>29.8</v>
      </c>
      <c r="D454" s="49">
        <f t="shared" si="119"/>
        <v>62.8</v>
      </c>
      <c r="E454" s="49">
        <v>8</v>
      </c>
      <c r="F454" s="49">
        <v>152.9</v>
      </c>
      <c r="G454" s="49">
        <v>13.3</v>
      </c>
      <c r="H454" s="49">
        <f t="shared" si="120"/>
        <v>7220.6994362604155</v>
      </c>
      <c r="I454" s="49">
        <f t="shared" si="121"/>
        <v>165115.43466666664</v>
      </c>
      <c r="J454" s="49">
        <f t="shared" si="122"/>
        <v>29976.51644166667</v>
      </c>
      <c r="K454" s="53">
        <f t="shared" si="123"/>
        <v>2148.8844499999996</v>
      </c>
      <c r="L454" s="53">
        <f t="shared" si="124"/>
        <v>502.4</v>
      </c>
      <c r="M454" s="53">
        <f t="shared" si="125"/>
        <v>2033.5700000000002</v>
      </c>
      <c r="N454" s="53">
        <f t="shared" si="126"/>
        <v>3.1749999999999998</v>
      </c>
      <c r="O454" s="53">
        <f t="shared" si="127"/>
        <v>34.574999999999996</v>
      </c>
      <c r="P454" s="53">
        <f t="shared" si="128"/>
        <v>41.224999999999994</v>
      </c>
      <c r="Q454" s="53">
        <f t="shared" si="129"/>
        <v>482140.74882359186</v>
      </c>
      <c r="R454" s="53">
        <f t="shared" si="130"/>
        <v>302452.65341799607</v>
      </c>
      <c r="S454" s="53">
        <f t="shared" si="131"/>
        <v>1122985.0714045665</v>
      </c>
      <c r="T454" s="53">
        <f t="shared" si="132"/>
        <v>41.224999999999994</v>
      </c>
      <c r="U454" s="53">
        <f t="shared" si="133"/>
        <v>23.058797777324752</v>
      </c>
      <c r="V454" s="53">
        <f t="shared" si="134"/>
        <v>1907578.4736461544</v>
      </c>
      <c r="W454" s="53">
        <f t="shared" si="135"/>
        <v>82726.709868716702</v>
      </c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T454" s="59"/>
      <c r="BV454" s="59"/>
    </row>
    <row r="455" spans="1:74">
      <c r="A455" s="49" t="s">
        <v>66</v>
      </c>
      <c r="B455" s="49" t="s">
        <v>498</v>
      </c>
      <c r="C455" s="49">
        <v>26.1</v>
      </c>
      <c r="D455" s="49">
        <f t="shared" si="119"/>
        <v>65.3</v>
      </c>
      <c r="E455" s="49">
        <v>7.6</v>
      </c>
      <c r="F455" s="49">
        <v>152.4</v>
      </c>
      <c r="G455" s="49">
        <v>10.8</v>
      </c>
      <c r="H455" s="49">
        <f t="shared" si="120"/>
        <v>7220.6994362604155</v>
      </c>
      <c r="I455" s="49">
        <f t="shared" si="121"/>
        <v>176348.54876666662</v>
      </c>
      <c r="J455" s="49">
        <f t="shared" si="122"/>
        <v>15998.342400000001</v>
      </c>
      <c r="K455" s="53">
        <f t="shared" si="123"/>
        <v>2148.8844499999996</v>
      </c>
      <c r="L455" s="53">
        <f t="shared" si="124"/>
        <v>496.28</v>
      </c>
      <c r="M455" s="53">
        <f t="shared" si="125"/>
        <v>1645.92</v>
      </c>
      <c r="N455" s="53">
        <f t="shared" si="126"/>
        <v>3.1749999999999998</v>
      </c>
      <c r="O455" s="53">
        <f t="shared" si="127"/>
        <v>35.824999999999996</v>
      </c>
      <c r="P455" s="53">
        <f t="shared" si="128"/>
        <v>41.224999999999994</v>
      </c>
      <c r="Q455" s="53">
        <f t="shared" si="129"/>
        <v>482140.74882359186</v>
      </c>
      <c r="R455" s="53">
        <f t="shared" si="130"/>
        <v>333301.55417651916</v>
      </c>
      <c r="S455" s="53">
        <f t="shared" si="131"/>
        <v>900651.7552574554</v>
      </c>
      <c r="T455" s="53">
        <f t="shared" si="132"/>
        <v>41.224999999999994</v>
      </c>
      <c r="U455" s="53">
        <f t="shared" si="133"/>
        <v>21.54583350806578</v>
      </c>
      <c r="V455" s="53">
        <f t="shared" si="134"/>
        <v>1716094.0582575663</v>
      </c>
      <c r="W455" s="53">
        <f t="shared" si="135"/>
        <v>79648.534256757281</v>
      </c>
      <c r="Y455" s="6"/>
      <c r="Z455" s="6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</row>
    <row r="456" spans="1:74">
      <c r="A456" s="49" t="s">
        <v>66</v>
      </c>
      <c r="B456" s="49" t="s">
        <v>499</v>
      </c>
      <c r="C456" s="49">
        <v>74.400000000000006</v>
      </c>
      <c r="D456" s="49">
        <f t="shared" si="119"/>
        <v>51.099999999999994</v>
      </c>
      <c r="E456" s="49">
        <v>14.9</v>
      </c>
      <c r="F456" s="49">
        <v>264.2</v>
      </c>
      <c r="G456" s="49">
        <v>25</v>
      </c>
      <c r="H456" s="49">
        <f t="shared" si="120"/>
        <v>7220.6994362604155</v>
      </c>
      <c r="I456" s="49">
        <f t="shared" si="121"/>
        <v>165679.09849166663</v>
      </c>
      <c r="J456" s="49">
        <f t="shared" si="122"/>
        <v>344010.41666666663</v>
      </c>
      <c r="K456" s="53">
        <f t="shared" si="123"/>
        <v>2148.8844499999996</v>
      </c>
      <c r="L456" s="53">
        <f t="shared" si="124"/>
        <v>761.39</v>
      </c>
      <c r="M456" s="53">
        <f t="shared" si="125"/>
        <v>6605</v>
      </c>
      <c r="N456" s="53">
        <f t="shared" si="126"/>
        <v>3.1749999999999998</v>
      </c>
      <c r="O456" s="53">
        <f t="shared" si="127"/>
        <v>28.724999999999998</v>
      </c>
      <c r="P456" s="53">
        <f t="shared" si="128"/>
        <v>41.224999999999994</v>
      </c>
      <c r="Q456" s="53">
        <f t="shared" si="129"/>
        <v>482140.74882359186</v>
      </c>
      <c r="R456" s="53">
        <f t="shared" si="130"/>
        <v>252584.79272024572</v>
      </c>
      <c r="S456" s="53">
        <f t="shared" si="131"/>
        <v>3894083.1978003141</v>
      </c>
      <c r="T456" s="53">
        <f t="shared" si="132"/>
        <v>41.224999999999994</v>
      </c>
      <c r="U456" s="53">
        <f t="shared" si="133"/>
        <v>31.631747718926803</v>
      </c>
      <c r="V456" s="53">
        <f t="shared" si="134"/>
        <v>4628808.7393441517</v>
      </c>
      <c r="W456" s="53">
        <f t="shared" si="135"/>
        <v>146334.27088742593</v>
      </c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T456" s="59"/>
      <c r="BV456" s="59"/>
    </row>
    <row r="457" spans="1:74">
      <c r="A457" s="49" t="s">
        <v>66</v>
      </c>
      <c r="B457" s="49" t="s">
        <v>500</v>
      </c>
      <c r="C457" s="49">
        <v>66.3</v>
      </c>
      <c r="D457" s="49">
        <f t="shared" si="119"/>
        <v>53.899999999999991</v>
      </c>
      <c r="E457" s="49">
        <v>13.3</v>
      </c>
      <c r="F457" s="49">
        <v>264.2</v>
      </c>
      <c r="G457" s="49">
        <v>22.2</v>
      </c>
      <c r="H457" s="49">
        <f t="shared" si="120"/>
        <v>7220.6994362604155</v>
      </c>
      <c r="I457" s="49">
        <f t="shared" si="121"/>
        <v>173554.8243916666</v>
      </c>
      <c r="J457" s="49">
        <f t="shared" si="122"/>
        <v>240885.40679999997</v>
      </c>
      <c r="K457" s="53">
        <f t="shared" si="123"/>
        <v>2148.8844499999996</v>
      </c>
      <c r="L457" s="53">
        <f t="shared" si="124"/>
        <v>716.86999999999989</v>
      </c>
      <c r="M457" s="53">
        <f t="shared" si="125"/>
        <v>5865.24</v>
      </c>
      <c r="N457" s="53">
        <f t="shared" si="126"/>
        <v>3.1749999999999998</v>
      </c>
      <c r="O457" s="53">
        <f t="shared" si="127"/>
        <v>30.124999999999996</v>
      </c>
      <c r="P457" s="53">
        <f t="shared" si="128"/>
        <v>41.224999999999994</v>
      </c>
      <c r="Q457" s="53">
        <f t="shared" si="129"/>
        <v>482140.74882359186</v>
      </c>
      <c r="R457" s="53">
        <f t="shared" si="130"/>
        <v>278228.68398250715</v>
      </c>
      <c r="S457" s="53">
        <f t="shared" si="131"/>
        <v>3393350.0364466789</v>
      </c>
      <c r="T457" s="53">
        <f t="shared" si="132"/>
        <v>41.224999999999994</v>
      </c>
      <c r="U457" s="53">
        <f t="shared" si="133"/>
        <v>30.948700909865998</v>
      </c>
      <c r="V457" s="53">
        <f t="shared" si="134"/>
        <v>4153719.4692527782</v>
      </c>
      <c r="W457" s="53">
        <f t="shared" si="135"/>
        <v>134213.04762839439</v>
      </c>
      <c r="Y457" s="6"/>
      <c r="Z457" s="6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</row>
    <row r="458" spans="1:74">
      <c r="A458" s="49" t="s">
        <v>66</v>
      </c>
      <c r="B458" s="49" t="s">
        <v>501</v>
      </c>
      <c r="C458" s="49">
        <v>57.2</v>
      </c>
      <c r="D458" s="49">
        <f t="shared" si="119"/>
        <v>56.8</v>
      </c>
      <c r="E458" s="49">
        <v>11.6</v>
      </c>
      <c r="F458" s="49">
        <v>261.60000000000002</v>
      </c>
      <c r="G458" s="49">
        <v>19.3</v>
      </c>
      <c r="H458" s="49">
        <f t="shared" si="120"/>
        <v>7220.6994362604155</v>
      </c>
      <c r="I458" s="49">
        <f t="shared" si="121"/>
        <v>177142.08426666661</v>
      </c>
      <c r="J458" s="49">
        <f t="shared" si="122"/>
        <v>156721.44260000001</v>
      </c>
      <c r="K458" s="53">
        <f t="shared" si="123"/>
        <v>2148.8844499999996</v>
      </c>
      <c r="L458" s="53">
        <f t="shared" si="124"/>
        <v>658.88</v>
      </c>
      <c r="M458" s="53">
        <f t="shared" si="125"/>
        <v>5048.880000000001</v>
      </c>
      <c r="N458" s="53">
        <f t="shared" si="126"/>
        <v>3.1749999999999998</v>
      </c>
      <c r="O458" s="53">
        <f t="shared" si="127"/>
        <v>31.574999999999999</v>
      </c>
      <c r="P458" s="53">
        <f t="shared" si="128"/>
        <v>41.225000000000001</v>
      </c>
      <c r="Q458" s="53">
        <f t="shared" si="129"/>
        <v>482140.74882359186</v>
      </c>
      <c r="R458" s="53">
        <f t="shared" si="130"/>
        <v>297822.72199337889</v>
      </c>
      <c r="S458" s="53">
        <f t="shared" si="131"/>
        <v>2870406.7511859299</v>
      </c>
      <c r="T458" s="53">
        <f t="shared" si="132"/>
        <v>41.225000000000001</v>
      </c>
      <c r="U458" s="53">
        <f t="shared" si="133"/>
        <v>30.008602734816392</v>
      </c>
      <c r="V458" s="53">
        <f t="shared" si="134"/>
        <v>3650370.2220029007</v>
      </c>
      <c r="W458" s="53">
        <f t="shared" si="135"/>
        <v>121644.12499511986</v>
      </c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T458" s="59"/>
      <c r="BV458" s="59"/>
    </row>
    <row r="459" spans="1:74">
      <c r="A459" s="49" t="s">
        <v>66</v>
      </c>
      <c r="B459" s="49" t="s">
        <v>502</v>
      </c>
      <c r="C459" s="49">
        <v>49.7</v>
      </c>
      <c r="D459" s="49">
        <f t="shared" si="119"/>
        <v>59.199999999999996</v>
      </c>
      <c r="E459" s="49">
        <v>10</v>
      </c>
      <c r="F459" s="49">
        <v>259.10000000000002</v>
      </c>
      <c r="G459" s="49">
        <v>16.899999999999999</v>
      </c>
      <c r="H459" s="49">
        <f t="shared" si="120"/>
        <v>7220.6994362604155</v>
      </c>
      <c r="I459" s="49">
        <f t="shared" si="121"/>
        <v>172895.57333333328</v>
      </c>
      <c r="J459" s="49">
        <f t="shared" si="122"/>
        <v>104218.85099166667</v>
      </c>
      <c r="K459" s="53">
        <f t="shared" si="123"/>
        <v>2148.8844499999996</v>
      </c>
      <c r="L459" s="53">
        <f t="shared" si="124"/>
        <v>592</v>
      </c>
      <c r="M459" s="53">
        <f t="shared" si="125"/>
        <v>4378.79</v>
      </c>
      <c r="N459" s="53">
        <f t="shared" si="126"/>
        <v>3.1749999999999998</v>
      </c>
      <c r="O459" s="53">
        <f t="shared" si="127"/>
        <v>32.774999999999999</v>
      </c>
      <c r="P459" s="53">
        <f t="shared" si="128"/>
        <v>41.224999999999994</v>
      </c>
      <c r="Q459" s="53">
        <f t="shared" si="129"/>
        <v>482140.74882359186</v>
      </c>
      <c r="R459" s="53">
        <f t="shared" si="130"/>
        <v>301407.57299162768</v>
      </c>
      <c r="S459" s="53">
        <f t="shared" si="131"/>
        <v>2457742.4230280337</v>
      </c>
      <c r="T459" s="53">
        <f t="shared" si="132"/>
        <v>41.224999999999994</v>
      </c>
      <c r="U459" s="53">
        <f t="shared" si="133"/>
        <v>29.038002696703355</v>
      </c>
      <c r="V459" s="53">
        <f t="shared" si="134"/>
        <v>3241290.7448432529</v>
      </c>
      <c r="W459" s="53">
        <f t="shared" si="135"/>
        <v>111622.37219611638</v>
      </c>
      <c r="Y459" s="6"/>
      <c r="Z459" s="6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</row>
    <row r="460" spans="1:74">
      <c r="A460" s="49" t="s">
        <v>66</v>
      </c>
      <c r="B460" s="49" t="s">
        <v>503</v>
      </c>
      <c r="C460" s="49">
        <v>42.5</v>
      </c>
      <c r="D460" s="49">
        <f t="shared" si="119"/>
        <v>57.899999999999991</v>
      </c>
      <c r="E460" s="49">
        <v>10.9</v>
      </c>
      <c r="F460" s="49">
        <v>180.8</v>
      </c>
      <c r="G460" s="49">
        <v>18.2</v>
      </c>
      <c r="H460" s="49">
        <f t="shared" si="120"/>
        <v>7220.6994362604155</v>
      </c>
      <c r="I460" s="49">
        <f t="shared" si="121"/>
        <v>176311.62292499992</v>
      </c>
      <c r="J460" s="49">
        <f t="shared" si="122"/>
        <v>90830.424533333324</v>
      </c>
      <c r="K460" s="53">
        <f t="shared" si="123"/>
        <v>2148.8844499999996</v>
      </c>
      <c r="L460" s="53">
        <f t="shared" si="124"/>
        <v>631.1099999999999</v>
      </c>
      <c r="M460" s="53">
        <f t="shared" si="125"/>
        <v>3290.56</v>
      </c>
      <c r="N460" s="53">
        <f t="shared" si="126"/>
        <v>3.1749999999999998</v>
      </c>
      <c r="O460" s="53">
        <f t="shared" si="127"/>
        <v>32.124999999999993</v>
      </c>
      <c r="P460" s="53">
        <f t="shared" si="128"/>
        <v>41.224999999999994</v>
      </c>
      <c r="Q460" s="53">
        <f t="shared" si="129"/>
        <v>482140.74882359186</v>
      </c>
      <c r="R460" s="53">
        <f t="shared" si="130"/>
        <v>301492.16984130535</v>
      </c>
      <c r="S460" s="53">
        <f t="shared" si="131"/>
        <v>1859449.2724799095</v>
      </c>
      <c r="T460" s="53">
        <f t="shared" si="132"/>
        <v>41.224999999999994</v>
      </c>
      <c r="U460" s="53">
        <f t="shared" si="133"/>
        <v>26.809816832917132</v>
      </c>
      <c r="V460" s="53">
        <f t="shared" si="134"/>
        <v>2643082.1911448068</v>
      </c>
      <c r="W460" s="53">
        <f t="shared" si="135"/>
        <v>98586.357662079463</v>
      </c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T460" s="59"/>
      <c r="BV460" s="59"/>
    </row>
    <row r="461" spans="1:74">
      <c r="A461" s="49" t="s">
        <v>66</v>
      </c>
      <c r="B461" s="49" t="s">
        <v>504</v>
      </c>
      <c r="C461" s="49">
        <v>37.299999999999997</v>
      </c>
      <c r="D461" s="49">
        <f t="shared" si="119"/>
        <v>60.099999999999994</v>
      </c>
      <c r="E461" s="49">
        <v>9.6999999999999993</v>
      </c>
      <c r="F461" s="49">
        <v>179.6</v>
      </c>
      <c r="G461" s="49">
        <v>16</v>
      </c>
      <c r="H461" s="49">
        <f t="shared" si="120"/>
        <v>7220.6994362604155</v>
      </c>
      <c r="I461" s="49">
        <f t="shared" si="121"/>
        <v>175474.45580833327</v>
      </c>
      <c r="J461" s="49">
        <f t="shared" si="122"/>
        <v>61303.46666666666</v>
      </c>
      <c r="K461" s="53">
        <f t="shared" si="123"/>
        <v>2148.8844499999996</v>
      </c>
      <c r="L461" s="53">
        <f t="shared" si="124"/>
        <v>582.96999999999991</v>
      </c>
      <c r="M461" s="53">
        <f t="shared" si="125"/>
        <v>2873.6</v>
      </c>
      <c r="N461" s="53">
        <f t="shared" si="126"/>
        <v>3.1749999999999998</v>
      </c>
      <c r="O461" s="53">
        <f t="shared" si="127"/>
        <v>33.224999999999994</v>
      </c>
      <c r="P461" s="53">
        <f t="shared" si="128"/>
        <v>41.224999999999994</v>
      </c>
      <c r="Q461" s="53">
        <f t="shared" si="129"/>
        <v>482140.74882359186</v>
      </c>
      <c r="R461" s="53">
        <f t="shared" si="130"/>
        <v>309874.6244441059</v>
      </c>
      <c r="S461" s="53">
        <f t="shared" si="131"/>
        <v>1605813.5565781957</v>
      </c>
      <c r="T461" s="53">
        <f t="shared" si="132"/>
        <v>41.224999999999994</v>
      </c>
      <c r="U461" s="53">
        <f t="shared" si="133"/>
        <v>25.80630128548275</v>
      </c>
      <c r="V461" s="53">
        <f t="shared" si="134"/>
        <v>2397828.9298458933</v>
      </c>
      <c r="W461" s="53">
        <f t="shared" si="135"/>
        <v>92916.412287055806</v>
      </c>
      <c r="Y461" s="6"/>
      <c r="Z461" s="6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</row>
    <row r="462" spans="1:74">
      <c r="A462" s="49" t="s">
        <v>66</v>
      </c>
      <c r="B462" s="49" t="s">
        <v>505</v>
      </c>
      <c r="C462" s="49">
        <v>33.6</v>
      </c>
      <c r="D462" s="49">
        <f t="shared" si="119"/>
        <v>61.699999999999996</v>
      </c>
      <c r="E462" s="49">
        <v>8.8000000000000007</v>
      </c>
      <c r="F462" s="49">
        <v>178.8</v>
      </c>
      <c r="G462" s="49">
        <v>14.4</v>
      </c>
      <c r="H462" s="49">
        <f t="shared" si="120"/>
        <v>7220.6994362604155</v>
      </c>
      <c r="I462" s="49">
        <f t="shared" si="121"/>
        <v>172249.08286666663</v>
      </c>
      <c r="J462" s="49">
        <f t="shared" si="122"/>
        <v>44491.161600000007</v>
      </c>
      <c r="K462" s="53">
        <f t="shared" si="123"/>
        <v>2148.8844499999996</v>
      </c>
      <c r="L462" s="53">
        <f t="shared" si="124"/>
        <v>542.96</v>
      </c>
      <c r="M462" s="53">
        <f t="shared" si="125"/>
        <v>2574.7200000000003</v>
      </c>
      <c r="N462" s="53">
        <f t="shared" si="126"/>
        <v>3.1749999999999998</v>
      </c>
      <c r="O462" s="53">
        <f t="shared" si="127"/>
        <v>34.024999999999999</v>
      </c>
      <c r="P462" s="53">
        <f t="shared" si="128"/>
        <v>41.225000000000001</v>
      </c>
      <c r="Q462" s="53">
        <f t="shared" si="129"/>
        <v>482140.74882359186</v>
      </c>
      <c r="R462" s="53">
        <f t="shared" si="130"/>
        <v>310963.28724461247</v>
      </c>
      <c r="S462" s="53">
        <f t="shared" si="131"/>
        <v>1428358.4426053644</v>
      </c>
      <c r="T462" s="53">
        <f t="shared" si="132"/>
        <v>41.225000000000001</v>
      </c>
      <c r="U462" s="53">
        <f t="shared" si="133"/>
        <v>24.957399719802158</v>
      </c>
      <c r="V462" s="53">
        <f t="shared" si="134"/>
        <v>2221462.4786735689</v>
      </c>
      <c r="W462" s="53">
        <f t="shared" si="135"/>
        <v>89010.173480171303</v>
      </c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T462" s="59"/>
      <c r="BV462" s="59"/>
    </row>
    <row r="463" spans="1:74">
      <c r="A463" s="49" t="s">
        <v>66</v>
      </c>
      <c r="B463" s="49" t="s">
        <v>506</v>
      </c>
      <c r="C463" s="49">
        <v>29.8</v>
      </c>
      <c r="D463" s="49">
        <f t="shared" si="119"/>
        <v>63.3</v>
      </c>
      <c r="E463" s="49">
        <v>7.7</v>
      </c>
      <c r="F463" s="49">
        <v>177.8</v>
      </c>
      <c r="G463" s="49">
        <v>12.8</v>
      </c>
      <c r="H463" s="49">
        <f t="shared" si="120"/>
        <v>7220.6994362604155</v>
      </c>
      <c r="I463" s="49">
        <f t="shared" si="121"/>
        <v>162749.85457499995</v>
      </c>
      <c r="J463" s="49">
        <f t="shared" si="122"/>
        <v>31072.802133333342</v>
      </c>
      <c r="K463" s="53">
        <f t="shared" si="123"/>
        <v>2148.8844499999996</v>
      </c>
      <c r="L463" s="53">
        <f t="shared" si="124"/>
        <v>487.40999999999997</v>
      </c>
      <c r="M463" s="53">
        <f t="shared" si="125"/>
        <v>2275.84</v>
      </c>
      <c r="N463" s="53">
        <f t="shared" si="126"/>
        <v>3.1749999999999998</v>
      </c>
      <c r="O463" s="53">
        <f t="shared" si="127"/>
        <v>34.824999999999996</v>
      </c>
      <c r="P463" s="53">
        <f t="shared" si="128"/>
        <v>41.224999999999994</v>
      </c>
      <c r="Q463" s="53">
        <f t="shared" si="129"/>
        <v>482140.74882359186</v>
      </c>
      <c r="R463" s="53">
        <f t="shared" si="130"/>
        <v>300049.174048496</v>
      </c>
      <c r="S463" s="53">
        <f t="shared" si="131"/>
        <v>1254297.2742325312</v>
      </c>
      <c r="T463" s="53">
        <f t="shared" si="132"/>
        <v>41.224999999999994</v>
      </c>
      <c r="U463" s="53">
        <f t="shared" si="133"/>
        <v>23.944431199099203</v>
      </c>
      <c r="V463" s="53">
        <f t="shared" si="134"/>
        <v>2036487.1971046191</v>
      </c>
      <c r="W463" s="53">
        <f t="shared" si="135"/>
        <v>85050.556439245571</v>
      </c>
      <c r="Y463" s="6"/>
      <c r="Z463" s="6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</row>
    <row r="464" spans="1:74">
      <c r="A464" s="49" t="s">
        <v>66</v>
      </c>
      <c r="B464" s="49" t="s">
        <v>507</v>
      </c>
      <c r="C464" s="49">
        <v>26.8</v>
      </c>
      <c r="D464" s="49">
        <f t="shared" si="119"/>
        <v>65.199999999999989</v>
      </c>
      <c r="E464" s="49">
        <v>7.5</v>
      </c>
      <c r="F464" s="49">
        <v>177.5</v>
      </c>
      <c r="G464" s="49">
        <v>10.9</v>
      </c>
      <c r="H464" s="49">
        <f t="shared" si="120"/>
        <v>7220.6994362604155</v>
      </c>
      <c r="I464" s="49">
        <f t="shared" si="121"/>
        <v>173229.87999999989</v>
      </c>
      <c r="J464" s="49">
        <f t="shared" si="122"/>
        <v>19155.637291666666</v>
      </c>
      <c r="K464" s="53">
        <f t="shared" si="123"/>
        <v>2148.8844499999996</v>
      </c>
      <c r="L464" s="53">
        <f t="shared" si="124"/>
        <v>488.99999999999989</v>
      </c>
      <c r="M464" s="53">
        <f t="shared" si="125"/>
        <v>1934.75</v>
      </c>
      <c r="N464" s="53">
        <f t="shared" si="126"/>
        <v>3.1749999999999998</v>
      </c>
      <c r="O464" s="53">
        <f t="shared" si="127"/>
        <v>35.774999999999991</v>
      </c>
      <c r="P464" s="53">
        <f t="shared" si="128"/>
        <v>41.224999999999994</v>
      </c>
      <c r="Q464" s="53">
        <f t="shared" si="129"/>
        <v>482140.74882359186</v>
      </c>
      <c r="R464" s="53">
        <f t="shared" si="130"/>
        <v>327012.1210087887</v>
      </c>
      <c r="S464" s="53">
        <f t="shared" si="131"/>
        <v>1059050.158608597</v>
      </c>
      <c r="T464" s="53">
        <f t="shared" si="132"/>
        <v>41.224999999999994</v>
      </c>
      <c r="U464" s="53">
        <f t="shared" si="133"/>
        <v>22.760785498335647</v>
      </c>
      <c r="V464" s="53">
        <f t="shared" si="134"/>
        <v>1868203.0284409774</v>
      </c>
      <c r="W464" s="53">
        <f t="shared" si="135"/>
        <v>82079.901353913621</v>
      </c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T464" s="59"/>
      <c r="BV464" s="59"/>
    </row>
    <row r="465" spans="1:74">
      <c r="A465" s="49" t="s">
        <v>66</v>
      </c>
      <c r="B465" s="49" t="s">
        <v>508</v>
      </c>
      <c r="C465" s="49">
        <v>23.1</v>
      </c>
      <c r="D465" s="49">
        <f t="shared" si="119"/>
        <v>64.899999999999991</v>
      </c>
      <c r="E465" s="49">
        <v>7</v>
      </c>
      <c r="F465" s="49">
        <v>140.5</v>
      </c>
      <c r="G465" s="49">
        <v>11.2</v>
      </c>
      <c r="H465" s="49">
        <f t="shared" si="120"/>
        <v>7220.6994362604155</v>
      </c>
      <c r="I465" s="49">
        <f t="shared" si="121"/>
        <v>159459.67858333327</v>
      </c>
      <c r="J465" s="49">
        <f t="shared" si="122"/>
        <v>16449.365333333328</v>
      </c>
      <c r="K465" s="53">
        <f t="shared" si="123"/>
        <v>2148.8844499999996</v>
      </c>
      <c r="L465" s="53">
        <f t="shared" si="124"/>
        <v>454.29999999999995</v>
      </c>
      <c r="M465" s="53">
        <f t="shared" si="125"/>
        <v>1573.6</v>
      </c>
      <c r="N465" s="53">
        <f t="shared" si="126"/>
        <v>3.1749999999999998</v>
      </c>
      <c r="O465" s="53">
        <f t="shared" si="127"/>
        <v>35.624999999999993</v>
      </c>
      <c r="P465" s="53">
        <f t="shared" si="128"/>
        <v>41.224999999999994</v>
      </c>
      <c r="Q465" s="53">
        <f t="shared" si="129"/>
        <v>482140.74882359186</v>
      </c>
      <c r="R465" s="53">
        <f t="shared" si="130"/>
        <v>299922.65529942897</v>
      </c>
      <c r="S465" s="53">
        <f t="shared" si="131"/>
        <v>862232.03427987499</v>
      </c>
      <c r="T465" s="53">
        <f t="shared" si="132"/>
        <v>41.224999999999994</v>
      </c>
      <c r="U465" s="53">
        <f t="shared" si="133"/>
        <v>21.039823021930182</v>
      </c>
      <c r="V465" s="53">
        <f t="shared" si="134"/>
        <v>1644295.4384028958</v>
      </c>
      <c r="W465" s="53">
        <f t="shared" si="135"/>
        <v>78151.581250898234</v>
      </c>
      <c r="Y465" s="6"/>
      <c r="Z465" s="6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</row>
    <row r="466" spans="1:74">
      <c r="A466" s="49" t="s">
        <v>66</v>
      </c>
      <c r="B466" s="49" t="s">
        <v>509</v>
      </c>
      <c r="C466" s="49">
        <v>19.399999999999999</v>
      </c>
      <c r="D466" s="49">
        <f t="shared" si="119"/>
        <v>67.3</v>
      </c>
      <c r="E466" s="49">
        <v>6.3</v>
      </c>
      <c r="F466" s="49">
        <v>139.69999999999999</v>
      </c>
      <c r="G466" s="49">
        <v>8.8000000000000007</v>
      </c>
      <c r="H466" s="49">
        <f t="shared" si="120"/>
        <v>7220.6994362604155</v>
      </c>
      <c r="I466" s="49">
        <f t="shared" si="121"/>
        <v>160031.13892499998</v>
      </c>
      <c r="J466" s="49">
        <f t="shared" si="122"/>
        <v>7933.4698666666682</v>
      </c>
      <c r="K466" s="53">
        <f t="shared" si="123"/>
        <v>2148.8844499999996</v>
      </c>
      <c r="L466" s="53">
        <f t="shared" si="124"/>
        <v>423.98999999999995</v>
      </c>
      <c r="M466" s="53">
        <f t="shared" si="125"/>
        <v>1229.3599999999999</v>
      </c>
      <c r="N466" s="53">
        <f t="shared" si="126"/>
        <v>3.1749999999999998</v>
      </c>
      <c r="O466" s="53">
        <f t="shared" si="127"/>
        <v>36.824999999999996</v>
      </c>
      <c r="P466" s="53">
        <f t="shared" si="128"/>
        <v>41.224999999999994</v>
      </c>
      <c r="Q466" s="53">
        <f t="shared" si="129"/>
        <v>482140.74882359186</v>
      </c>
      <c r="R466" s="53">
        <f t="shared" si="130"/>
        <v>309625.97073511942</v>
      </c>
      <c r="S466" s="53">
        <f t="shared" si="131"/>
        <v>668693.11774167966</v>
      </c>
      <c r="T466" s="53">
        <f t="shared" si="132"/>
        <v>41.224999999999994</v>
      </c>
      <c r="U466" s="53">
        <f t="shared" si="133"/>
        <v>19.229878336079459</v>
      </c>
      <c r="V466" s="53">
        <f t="shared" si="134"/>
        <v>1460459.8373003909</v>
      </c>
      <c r="W466" s="53">
        <f t="shared" si="135"/>
        <v>75947.429920045237</v>
      </c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T466" s="59"/>
      <c r="BV466" s="59"/>
    </row>
    <row r="467" spans="1:74">
      <c r="A467" s="49" t="s">
        <v>66</v>
      </c>
      <c r="B467" s="49" t="s">
        <v>510</v>
      </c>
      <c r="C467" s="49">
        <v>653.29999999999995</v>
      </c>
      <c r="D467" s="49">
        <f t="shared" si="119"/>
        <v>-63.900000000000006</v>
      </c>
      <c r="E467" s="49">
        <v>100.1</v>
      </c>
      <c r="F467" s="49">
        <v>477.5</v>
      </c>
      <c r="G467" s="49">
        <v>140</v>
      </c>
      <c r="H467" s="49">
        <f t="shared" si="120"/>
        <v>7220.6994362604155</v>
      </c>
      <c r="I467" s="49">
        <f t="shared" si="121"/>
        <v>-2176483.6343250005</v>
      </c>
      <c r="J467" s="49">
        <f t="shared" si="122"/>
        <v>109188333.33333333</v>
      </c>
      <c r="K467" s="53">
        <f t="shared" si="123"/>
        <v>2148.8844499999996</v>
      </c>
      <c r="L467" s="53">
        <f t="shared" si="124"/>
        <v>-6396.39</v>
      </c>
      <c r="M467" s="53">
        <f t="shared" si="125"/>
        <v>66850</v>
      </c>
      <c r="N467" s="53">
        <f t="shared" si="126"/>
        <v>3.1749999999999998</v>
      </c>
      <c r="O467" s="53">
        <f t="shared" si="127"/>
        <v>-28.775000000000002</v>
      </c>
      <c r="P467" s="53">
        <f t="shared" si="128"/>
        <v>41.224999999999994</v>
      </c>
      <c r="Q467" s="53">
        <f t="shared" si="129"/>
        <v>482140.74882359186</v>
      </c>
      <c r="R467" s="53">
        <f t="shared" si="130"/>
        <v>-16195890.386451807</v>
      </c>
      <c r="S467" s="53">
        <f t="shared" si="131"/>
        <v>145119047.24987903</v>
      </c>
      <c r="T467" s="53">
        <f t="shared" si="132"/>
        <v>41.224999999999994</v>
      </c>
      <c r="U467" s="53">
        <f t="shared" si="133"/>
        <v>47.07112881472009</v>
      </c>
      <c r="V467" s="53">
        <f t="shared" si="134"/>
        <v>129405297.61225082</v>
      </c>
      <c r="W467" s="53">
        <f t="shared" si="135"/>
        <v>2749143.7080596029</v>
      </c>
      <c r="Y467" s="6"/>
      <c r="Z467" s="6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</row>
    <row r="468" spans="1:74">
      <c r="A468" s="49" t="s">
        <v>66</v>
      </c>
      <c r="B468" s="49" t="s">
        <v>511</v>
      </c>
      <c r="C468" s="49">
        <v>602.70000000000005</v>
      </c>
      <c r="D468" s="49">
        <f t="shared" si="119"/>
        <v>-53.900000000000006</v>
      </c>
      <c r="E468" s="49">
        <v>95</v>
      </c>
      <c r="F468" s="49">
        <v>472.4</v>
      </c>
      <c r="G468" s="49">
        <v>130</v>
      </c>
      <c r="H468" s="49">
        <f t="shared" si="120"/>
        <v>7220.6994362604155</v>
      </c>
      <c r="I468" s="49">
        <f t="shared" si="121"/>
        <v>-1239677.3170833336</v>
      </c>
      <c r="J468" s="49">
        <f t="shared" si="122"/>
        <v>86488566.666666657</v>
      </c>
      <c r="K468" s="53">
        <f t="shared" si="123"/>
        <v>2148.8844499999996</v>
      </c>
      <c r="L468" s="53">
        <f t="shared" si="124"/>
        <v>-5120.5000000000009</v>
      </c>
      <c r="M468" s="53">
        <f t="shared" si="125"/>
        <v>61412</v>
      </c>
      <c r="N468" s="53">
        <f t="shared" si="126"/>
        <v>3.1749999999999998</v>
      </c>
      <c r="O468" s="53">
        <f t="shared" si="127"/>
        <v>-23.775000000000002</v>
      </c>
      <c r="P468" s="53">
        <f t="shared" si="128"/>
        <v>41.224999999999994</v>
      </c>
      <c r="Q468" s="53">
        <f t="shared" si="129"/>
        <v>482140.74882359186</v>
      </c>
      <c r="R468" s="53">
        <f t="shared" si="130"/>
        <v>-10193410.838009745</v>
      </c>
      <c r="S468" s="53">
        <f t="shared" si="131"/>
        <v>119496450.03305265</v>
      </c>
      <c r="T468" s="53">
        <f t="shared" si="132"/>
        <v>41.224999999999994</v>
      </c>
      <c r="U468" s="53">
        <f t="shared" si="133"/>
        <v>45.521129278415451</v>
      </c>
      <c r="V468" s="53">
        <f t="shared" si="134"/>
        <v>109785179.94386651</v>
      </c>
      <c r="W468" s="53">
        <f t="shared" si="135"/>
        <v>2411741.133933662</v>
      </c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T468" s="59"/>
      <c r="BV468" s="59"/>
    </row>
    <row r="469" spans="1:74">
      <c r="A469" s="49" t="s">
        <v>66</v>
      </c>
      <c r="B469" s="49" t="s">
        <v>512</v>
      </c>
      <c r="C469" s="49">
        <v>541.9</v>
      </c>
      <c r="D469" s="49">
        <f t="shared" si="119"/>
        <v>-48.600000000000009</v>
      </c>
      <c r="E469" s="49">
        <v>78</v>
      </c>
      <c r="F469" s="49">
        <v>454.7</v>
      </c>
      <c r="G469" s="49">
        <v>124.7</v>
      </c>
      <c r="H469" s="49">
        <f t="shared" si="120"/>
        <v>7220.6994362604155</v>
      </c>
      <c r="I469" s="49">
        <f t="shared" si="121"/>
        <v>-746143.16400000046</v>
      </c>
      <c r="J469" s="49">
        <f t="shared" si="122"/>
        <v>73475587.716508329</v>
      </c>
      <c r="K469" s="53">
        <f t="shared" si="123"/>
        <v>2148.8844499999996</v>
      </c>
      <c r="L469" s="53">
        <f t="shared" si="124"/>
        <v>-3790.8000000000006</v>
      </c>
      <c r="M469" s="53">
        <f t="shared" si="125"/>
        <v>56701.09</v>
      </c>
      <c r="N469" s="53">
        <f t="shared" si="126"/>
        <v>3.1749999999999998</v>
      </c>
      <c r="O469" s="53">
        <f t="shared" si="127"/>
        <v>-21.125000000000004</v>
      </c>
      <c r="P469" s="53">
        <f t="shared" si="128"/>
        <v>41.224999999999994</v>
      </c>
      <c r="Q469" s="53">
        <f t="shared" si="129"/>
        <v>482140.74882359186</v>
      </c>
      <c r="R469" s="53">
        <f t="shared" si="130"/>
        <v>-6561235.2004978964</v>
      </c>
      <c r="S469" s="53">
        <f t="shared" si="131"/>
        <v>103951438.77928036</v>
      </c>
      <c r="T469" s="53">
        <f t="shared" si="132"/>
        <v>41.224999999999994</v>
      </c>
      <c r="U469" s="53">
        <f t="shared" si="133"/>
        <v>44.032730559380006</v>
      </c>
      <c r="V469" s="53">
        <f t="shared" si="134"/>
        <v>97872344.327606052</v>
      </c>
      <c r="W469" s="53">
        <f t="shared" si="135"/>
        <v>2222718.0346133891</v>
      </c>
      <c r="Y469" s="6"/>
      <c r="Z469" s="6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</row>
    <row r="470" spans="1:74">
      <c r="A470" s="49" t="s">
        <v>66</v>
      </c>
      <c r="B470" s="49" t="s">
        <v>513</v>
      </c>
      <c r="C470" s="49">
        <v>495.3</v>
      </c>
      <c r="D470" s="49">
        <f t="shared" si="119"/>
        <v>-38.700000000000003</v>
      </c>
      <c r="E470" s="49">
        <v>71.900000000000006</v>
      </c>
      <c r="F470" s="49">
        <v>449.6</v>
      </c>
      <c r="G470" s="49">
        <v>114.8</v>
      </c>
      <c r="H470" s="49">
        <f t="shared" si="120"/>
        <v>7220.6994362604155</v>
      </c>
      <c r="I470" s="49">
        <f t="shared" si="121"/>
        <v>-347280.61297500011</v>
      </c>
      <c r="J470" s="49">
        <f t="shared" si="122"/>
        <v>56685335.40693333</v>
      </c>
      <c r="K470" s="53">
        <f t="shared" si="123"/>
        <v>2148.8844499999996</v>
      </c>
      <c r="L470" s="53">
        <f t="shared" si="124"/>
        <v>-2782.53</v>
      </c>
      <c r="M470" s="53">
        <f t="shared" si="125"/>
        <v>51614.080000000002</v>
      </c>
      <c r="N470" s="53">
        <f t="shared" si="126"/>
        <v>3.1749999999999998</v>
      </c>
      <c r="O470" s="53">
        <f t="shared" si="127"/>
        <v>-16.175000000000001</v>
      </c>
      <c r="P470" s="53">
        <f t="shared" si="128"/>
        <v>41.224999999999994</v>
      </c>
      <c r="Q470" s="53">
        <f t="shared" si="129"/>
        <v>482140.74882359186</v>
      </c>
      <c r="R470" s="53">
        <f t="shared" si="130"/>
        <v>-3604947.436720137</v>
      </c>
      <c r="S470" s="53">
        <f t="shared" si="131"/>
        <v>84427006.948379904</v>
      </c>
      <c r="T470" s="53">
        <f t="shared" si="132"/>
        <v>41.224999999999994</v>
      </c>
      <c r="U470" s="53">
        <f t="shared" si="133"/>
        <v>42.754060501709787</v>
      </c>
      <c r="V470" s="53">
        <f t="shared" si="134"/>
        <v>81304200.260483354</v>
      </c>
      <c r="W470" s="53">
        <f t="shared" si="135"/>
        <v>1901672.0121175835</v>
      </c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T470" s="59"/>
      <c r="BV470" s="59"/>
    </row>
    <row r="471" spans="1:74">
      <c r="A471" s="49" t="s">
        <v>66</v>
      </c>
      <c r="B471" s="49" t="s">
        <v>514</v>
      </c>
      <c r="C471" s="49">
        <v>450.7</v>
      </c>
      <c r="D471" s="49">
        <f t="shared" si="119"/>
        <v>-29.600000000000009</v>
      </c>
      <c r="E471" s="49">
        <v>66</v>
      </c>
      <c r="F471" s="49">
        <v>442</v>
      </c>
      <c r="G471" s="49">
        <v>105.7</v>
      </c>
      <c r="H471" s="49">
        <f t="shared" si="120"/>
        <v>7220.6994362604155</v>
      </c>
      <c r="I471" s="49">
        <f t="shared" si="121"/>
        <v>-142638.84800000014</v>
      </c>
      <c r="J471" s="49">
        <f t="shared" si="122"/>
        <v>43497669.108833328</v>
      </c>
      <c r="K471" s="53">
        <f t="shared" si="123"/>
        <v>2148.8844499999996</v>
      </c>
      <c r="L471" s="53">
        <f t="shared" si="124"/>
        <v>-1953.6000000000006</v>
      </c>
      <c r="M471" s="53">
        <f t="shared" si="125"/>
        <v>46719.4</v>
      </c>
      <c r="N471" s="53">
        <f t="shared" si="126"/>
        <v>3.1749999999999998</v>
      </c>
      <c r="O471" s="53">
        <f t="shared" si="127"/>
        <v>-11.625000000000004</v>
      </c>
      <c r="P471" s="53">
        <f t="shared" si="128"/>
        <v>41.224999999999994</v>
      </c>
      <c r="Q471" s="53">
        <f t="shared" si="129"/>
        <v>482140.74882359186</v>
      </c>
      <c r="R471" s="53">
        <f t="shared" si="130"/>
        <v>-1861984.6985462557</v>
      </c>
      <c r="S471" s="53">
        <f t="shared" si="131"/>
        <v>68608535.16347304</v>
      </c>
      <c r="T471" s="53">
        <f t="shared" si="132"/>
        <v>41.224999999999994</v>
      </c>
      <c r="U471" s="53">
        <f t="shared" si="133"/>
        <v>41.682910075051133</v>
      </c>
      <c r="V471" s="53">
        <f t="shared" si="134"/>
        <v>67228691.213750377</v>
      </c>
      <c r="W471" s="53">
        <f t="shared" si="135"/>
        <v>1612859.8289491646</v>
      </c>
      <c r="Y471" s="6"/>
      <c r="Z471" s="6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</row>
    <row r="472" spans="1:74">
      <c r="A472" s="49" t="s">
        <v>66</v>
      </c>
      <c r="B472" s="49" t="s">
        <v>515</v>
      </c>
      <c r="C472" s="49">
        <v>409.7</v>
      </c>
      <c r="D472" s="49">
        <f t="shared" si="119"/>
        <v>-20.900000000000006</v>
      </c>
      <c r="E472" s="49">
        <v>60.5</v>
      </c>
      <c r="F472" s="49">
        <v>436.9</v>
      </c>
      <c r="G472" s="49">
        <v>97</v>
      </c>
      <c r="H472" s="49">
        <f t="shared" si="120"/>
        <v>7220.6994362604155</v>
      </c>
      <c r="I472" s="49">
        <f t="shared" si="121"/>
        <v>-46027.033708333365</v>
      </c>
      <c r="J472" s="49">
        <f t="shared" si="122"/>
        <v>33228902.80833333</v>
      </c>
      <c r="K472" s="53">
        <f t="shared" si="123"/>
        <v>2148.8844499999996</v>
      </c>
      <c r="L472" s="53">
        <f t="shared" si="124"/>
        <v>-1264.4500000000003</v>
      </c>
      <c r="M472" s="53">
        <f t="shared" si="125"/>
        <v>42379.299999999996</v>
      </c>
      <c r="N472" s="53">
        <f t="shared" si="126"/>
        <v>3.1749999999999998</v>
      </c>
      <c r="O472" s="53">
        <f t="shared" si="127"/>
        <v>-7.275000000000003</v>
      </c>
      <c r="P472" s="53">
        <f t="shared" si="128"/>
        <v>41.224999999999994</v>
      </c>
      <c r="Q472" s="53">
        <f t="shared" si="129"/>
        <v>482140.74882359186</v>
      </c>
      <c r="R472" s="53">
        <f t="shared" si="130"/>
        <v>-856433.8778022083</v>
      </c>
      <c r="S472" s="53">
        <f t="shared" si="131"/>
        <v>56007040.49394986</v>
      </c>
      <c r="T472" s="53">
        <f t="shared" si="132"/>
        <v>41.224999999999994</v>
      </c>
      <c r="U472" s="53">
        <f t="shared" si="133"/>
        <v>40.752566711881478</v>
      </c>
      <c r="V472" s="53">
        <f t="shared" si="134"/>
        <v>55632747.364971243</v>
      </c>
      <c r="W472" s="53">
        <f t="shared" si="135"/>
        <v>1365134.8087665709</v>
      </c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T472" s="59"/>
      <c r="BV472" s="59"/>
    </row>
    <row r="473" spans="1:74">
      <c r="A473" s="49" t="s">
        <v>66</v>
      </c>
      <c r="B473" s="49" t="s">
        <v>516</v>
      </c>
      <c r="C473" s="49">
        <v>372.2</v>
      </c>
      <c r="D473" s="49">
        <f t="shared" si="119"/>
        <v>-12.800000000000011</v>
      </c>
      <c r="E473" s="49">
        <v>55.6</v>
      </c>
      <c r="F473" s="49">
        <v>431.8</v>
      </c>
      <c r="G473" s="49">
        <v>88.9</v>
      </c>
      <c r="H473" s="49">
        <f t="shared" si="120"/>
        <v>7220.6994362604155</v>
      </c>
      <c r="I473" s="49">
        <f t="shared" si="121"/>
        <v>-9716.8042666666915</v>
      </c>
      <c r="J473" s="49">
        <f t="shared" si="122"/>
        <v>25281723.361183342</v>
      </c>
      <c r="K473" s="53">
        <f t="shared" si="123"/>
        <v>2148.8844499999996</v>
      </c>
      <c r="L473" s="53">
        <f t="shared" si="124"/>
        <v>-711.68000000000063</v>
      </c>
      <c r="M473" s="53">
        <f t="shared" si="125"/>
        <v>38387.020000000004</v>
      </c>
      <c r="N473" s="53">
        <f t="shared" si="126"/>
        <v>3.1749999999999998</v>
      </c>
      <c r="O473" s="53">
        <f t="shared" si="127"/>
        <v>-3.2250000000000059</v>
      </c>
      <c r="P473" s="53">
        <f t="shared" si="128"/>
        <v>41.224999999999994</v>
      </c>
      <c r="Q473" s="53">
        <f t="shared" si="129"/>
        <v>482140.74882359186</v>
      </c>
      <c r="R473" s="53">
        <f t="shared" si="130"/>
        <v>-331578.86759699538</v>
      </c>
      <c r="S473" s="53">
        <f t="shared" si="131"/>
        <v>45914079.886669025</v>
      </c>
      <c r="T473" s="53">
        <f t="shared" si="132"/>
        <v>41.224999999999994</v>
      </c>
      <c r="U473" s="53">
        <f t="shared" si="133"/>
        <v>39.966196394535181</v>
      </c>
      <c r="V473" s="53">
        <f t="shared" si="134"/>
        <v>46064641.767895624</v>
      </c>
      <c r="W473" s="53">
        <f t="shared" si="135"/>
        <v>1152590.0867112367</v>
      </c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</row>
    <row r="474" spans="1:74">
      <c r="A474" s="49" t="s">
        <v>66</v>
      </c>
      <c r="B474" s="49" t="s">
        <v>517</v>
      </c>
      <c r="C474" s="49">
        <v>338.8</v>
      </c>
      <c r="D474" s="49">
        <f t="shared" si="119"/>
        <v>-5.4000000000000057</v>
      </c>
      <c r="E474" s="49">
        <v>51.3</v>
      </c>
      <c r="F474" s="49">
        <v>426.7</v>
      </c>
      <c r="G474" s="49">
        <v>81.5</v>
      </c>
      <c r="H474" s="49">
        <f t="shared" si="120"/>
        <v>7220.6994362604155</v>
      </c>
      <c r="I474" s="49">
        <f t="shared" si="121"/>
        <v>-673.15860000000202</v>
      </c>
      <c r="J474" s="49">
        <f t="shared" si="122"/>
        <v>19249268.176041666</v>
      </c>
      <c r="K474" s="53">
        <f t="shared" si="123"/>
        <v>2148.8844499999996</v>
      </c>
      <c r="L474" s="53">
        <f t="shared" si="124"/>
        <v>-277.02000000000027</v>
      </c>
      <c r="M474" s="53">
        <f t="shared" si="125"/>
        <v>34776.049999999996</v>
      </c>
      <c r="N474" s="53">
        <f t="shared" si="126"/>
        <v>3.1749999999999998</v>
      </c>
      <c r="O474" s="53">
        <f t="shared" si="127"/>
        <v>0.47499999999999698</v>
      </c>
      <c r="P474" s="53">
        <f t="shared" si="128"/>
        <v>41.224999999999994</v>
      </c>
      <c r="Q474" s="53">
        <f t="shared" si="129"/>
        <v>482140.74882359186</v>
      </c>
      <c r="R474" s="53">
        <f t="shared" si="130"/>
        <v>-86154.852048103741</v>
      </c>
      <c r="S474" s="53">
        <f t="shared" si="131"/>
        <v>37940791.043618165</v>
      </c>
      <c r="T474" s="53">
        <f t="shared" si="132"/>
        <v>41.224999999999994</v>
      </c>
      <c r="U474" s="53">
        <f t="shared" si="133"/>
        <v>39.301930450744919</v>
      </c>
      <c r="V474" s="53">
        <f t="shared" si="134"/>
        <v>38336776.940393656</v>
      </c>
      <c r="W474" s="53">
        <f t="shared" si="135"/>
        <v>975442.59278661036</v>
      </c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T474" s="59"/>
      <c r="BV474" s="59"/>
    </row>
    <row r="475" spans="1:74">
      <c r="A475" s="49" t="s">
        <v>66</v>
      </c>
      <c r="B475" s="49" t="s">
        <v>518</v>
      </c>
      <c r="C475" s="49">
        <v>317.5</v>
      </c>
      <c r="D475" s="49">
        <f t="shared" si="119"/>
        <v>-1.1000000000000085</v>
      </c>
      <c r="E475" s="49">
        <v>47.8</v>
      </c>
      <c r="F475" s="49">
        <v>424.2</v>
      </c>
      <c r="G475" s="49">
        <v>77.2</v>
      </c>
      <c r="H475" s="49">
        <f t="shared" si="120"/>
        <v>7220.6994362604155</v>
      </c>
      <c r="I475" s="49">
        <f t="shared" si="121"/>
        <v>-5.3018166666667899</v>
      </c>
      <c r="J475" s="49">
        <f t="shared" si="122"/>
        <v>16264522.556799999</v>
      </c>
      <c r="K475" s="53">
        <f t="shared" si="123"/>
        <v>2148.8844499999996</v>
      </c>
      <c r="L475" s="53">
        <f t="shared" si="124"/>
        <v>-52.580000000000403</v>
      </c>
      <c r="M475" s="53">
        <f t="shared" si="125"/>
        <v>32748.240000000002</v>
      </c>
      <c r="N475" s="53">
        <f t="shared" si="126"/>
        <v>3.1749999999999998</v>
      </c>
      <c r="O475" s="53">
        <f t="shared" si="127"/>
        <v>2.6249999999999956</v>
      </c>
      <c r="P475" s="53">
        <f t="shared" si="128"/>
        <v>41.224999999999994</v>
      </c>
      <c r="Q475" s="53">
        <f t="shared" si="129"/>
        <v>482140.74882359186</v>
      </c>
      <c r="R475" s="53">
        <f t="shared" si="130"/>
        <v>-12501.631798522716</v>
      </c>
      <c r="S475" s="53">
        <f t="shared" si="131"/>
        <v>33866132.769371107</v>
      </c>
      <c r="T475" s="53">
        <f t="shared" si="132"/>
        <v>41.224999999999994</v>
      </c>
      <c r="U475" s="53">
        <f t="shared" si="133"/>
        <v>38.936680075573484</v>
      </c>
      <c r="V475" s="53">
        <f t="shared" si="134"/>
        <v>34335771.886396177</v>
      </c>
      <c r="W475" s="53">
        <f t="shared" si="135"/>
        <v>881836.14575646271</v>
      </c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</row>
    <row r="476" spans="1:74">
      <c r="A476" s="49" t="s">
        <v>66</v>
      </c>
      <c r="B476" s="49" t="s">
        <v>519</v>
      </c>
      <c r="C476" s="49">
        <v>295.8</v>
      </c>
      <c r="D476" s="49">
        <f t="shared" si="119"/>
        <v>3.6999999999999886</v>
      </c>
      <c r="E476" s="49">
        <v>45</v>
      </c>
      <c r="F476" s="49">
        <v>421.6</v>
      </c>
      <c r="G476" s="49">
        <v>72.400000000000006</v>
      </c>
      <c r="H476" s="49">
        <f t="shared" si="120"/>
        <v>7220.6994362604155</v>
      </c>
      <c r="I476" s="49">
        <f t="shared" si="121"/>
        <v>189.94874999999826</v>
      </c>
      <c r="J476" s="49">
        <f t="shared" si="122"/>
        <v>13333220.296533337</v>
      </c>
      <c r="K476" s="53">
        <f t="shared" si="123"/>
        <v>2148.8844499999996</v>
      </c>
      <c r="L476" s="53">
        <f t="shared" si="124"/>
        <v>166.49999999999949</v>
      </c>
      <c r="M476" s="53">
        <f t="shared" si="125"/>
        <v>30523.840000000004</v>
      </c>
      <c r="N476" s="53">
        <f t="shared" si="126"/>
        <v>3.1749999999999998</v>
      </c>
      <c r="O476" s="53">
        <f t="shared" si="127"/>
        <v>5.0249999999999941</v>
      </c>
      <c r="P476" s="53">
        <f t="shared" si="128"/>
        <v>41.224999999999994</v>
      </c>
      <c r="Q476" s="53">
        <f t="shared" si="129"/>
        <v>482140.74882359186</v>
      </c>
      <c r="R476" s="53">
        <f t="shared" si="130"/>
        <v>28399.178537092135</v>
      </c>
      <c r="S476" s="53">
        <f t="shared" si="131"/>
        <v>29739254.1435702</v>
      </c>
      <c r="T476" s="53">
        <f t="shared" si="132"/>
        <v>41.224999999999994</v>
      </c>
      <c r="U476" s="53">
        <f t="shared" si="133"/>
        <v>38.551600892899586</v>
      </c>
      <c r="V476" s="53">
        <f t="shared" si="134"/>
        <v>30249794.070930883</v>
      </c>
      <c r="W476" s="53">
        <f t="shared" si="135"/>
        <v>784657.2741549178</v>
      </c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T476" s="59"/>
      <c r="BV476" s="59"/>
    </row>
    <row r="477" spans="1:74">
      <c r="A477" s="49" t="s">
        <v>66</v>
      </c>
      <c r="B477" s="49" t="s">
        <v>520</v>
      </c>
      <c r="C477" s="49">
        <v>275.5</v>
      </c>
      <c r="D477" s="49">
        <f t="shared" si="119"/>
        <v>8.5</v>
      </c>
      <c r="E477" s="49">
        <v>42.2</v>
      </c>
      <c r="F477" s="49">
        <v>419.1</v>
      </c>
      <c r="G477" s="49">
        <v>67.599999999999994</v>
      </c>
      <c r="H477" s="49">
        <f t="shared" si="120"/>
        <v>7220.6994362604155</v>
      </c>
      <c r="I477" s="49">
        <f t="shared" si="121"/>
        <v>2159.6729166666664</v>
      </c>
      <c r="J477" s="49">
        <f t="shared" si="122"/>
        <v>10788883.476799998</v>
      </c>
      <c r="K477" s="53">
        <f t="shared" si="123"/>
        <v>2148.8844499999996</v>
      </c>
      <c r="L477" s="53">
        <f t="shared" si="124"/>
        <v>358.70000000000005</v>
      </c>
      <c r="M477" s="53">
        <f t="shared" si="125"/>
        <v>28331.16</v>
      </c>
      <c r="N477" s="53">
        <f t="shared" si="126"/>
        <v>3.1749999999999998</v>
      </c>
      <c r="O477" s="53">
        <f t="shared" si="127"/>
        <v>7.4249999999999998</v>
      </c>
      <c r="P477" s="53">
        <f t="shared" si="128"/>
        <v>41.224999999999994</v>
      </c>
      <c r="Q477" s="53">
        <f t="shared" si="129"/>
        <v>482140.74882359186</v>
      </c>
      <c r="R477" s="53">
        <f t="shared" si="130"/>
        <v>42587.468454071146</v>
      </c>
      <c r="S477" s="53">
        <f t="shared" si="131"/>
        <v>26016389.907374162</v>
      </c>
      <c r="T477" s="53">
        <f t="shared" si="132"/>
        <v>41.224999999999994</v>
      </c>
      <c r="U477" s="53">
        <f t="shared" si="133"/>
        <v>38.180481975774789</v>
      </c>
      <c r="V477" s="53">
        <f t="shared" si="134"/>
        <v>26541118.124651827</v>
      </c>
      <c r="W477" s="53">
        <f t="shared" si="135"/>
        <v>695148.8496528659</v>
      </c>
      <c r="Y477" s="6"/>
      <c r="Z477" s="6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</row>
    <row r="478" spans="1:74">
      <c r="A478" s="49" t="s">
        <v>66</v>
      </c>
      <c r="B478" s="49" t="s">
        <v>521</v>
      </c>
      <c r="C478" s="49">
        <v>254.7</v>
      </c>
      <c r="D478" s="49">
        <f t="shared" si="119"/>
        <v>13.399999999999991</v>
      </c>
      <c r="E478" s="49">
        <v>39.1</v>
      </c>
      <c r="F478" s="49">
        <v>416.6</v>
      </c>
      <c r="G478" s="49">
        <v>62.7</v>
      </c>
      <c r="H478" s="49">
        <f t="shared" si="120"/>
        <v>7220.6994362604155</v>
      </c>
      <c r="I478" s="49">
        <f t="shared" si="121"/>
        <v>7839.8888666666508</v>
      </c>
      <c r="J478" s="49">
        <f t="shared" si="122"/>
        <v>8557376.5381500013</v>
      </c>
      <c r="K478" s="53">
        <f t="shared" si="123"/>
        <v>2148.8844499999996</v>
      </c>
      <c r="L478" s="53">
        <f t="shared" si="124"/>
        <v>523.93999999999971</v>
      </c>
      <c r="M478" s="53">
        <f t="shared" si="125"/>
        <v>26120.820000000003</v>
      </c>
      <c r="N478" s="53">
        <f t="shared" si="126"/>
        <v>3.1749999999999998</v>
      </c>
      <c r="O478" s="53">
        <f t="shared" si="127"/>
        <v>9.8749999999999964</v>
      </c>
      <c r="P478" s="53">
        <f t="shared" si="128"/>
        <v>41.224999999999994</v>
      </c>
      <c r="Q478" s="53">
        <f t="shared" si="129"/>
        <v>482140.74882359186</v>
      </c>
      <c r="R478" s="53">
        <f t="shared" si="130"/>
        <v>42780.880878725024</v>
      </c>
      <c r="S478" s="53">
        <f t="shared" si="131"/>
        <v>22596863.608988974</v>
      </c>
      <c r="T478" s="53">
        <f t="shared" si="132"/>
        <v>41.224999999999994</v>
      </c>
      <c r="U478" s="53">
        <f t="shared" si="133"/>
        <v>37.814852580384283</v>
      </c>
      <c r="V478" s="53">
        <f t="shared" si="134"/>
        <v>23121785.238691293</v>
      </c>
      <c r="W478" s="53">
        <f t="shared" si="135"/>
        <v>611447.18704219593</v>
      </c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T478" s="59"/>
      <c r="BV478" s="59"/>
    </row>
    <row r="479" spans="1:74">
      <c r="A479" s="49" t="s">
        <v>66</v>
      </c>
      <c r="B479" s="49" t="s">
        <v>522</v>
      </c>
      <c r="C479" s="49">
        <v>231.4</v>
      </c>
      <c r="D479" s="49">
        <f t="shared" si="119"/>
        <v>18.699999999999996</v>
      </c>
      <c r="E479" s="49">
        <v>35.799999999999997</v>
      </c>
      <c r="F479" s="49">
        <v>411.5</v>
      </c>
      <c r="G479" s="49">
        <v>57.4</v>
      </c>
      <c r="H479" s="49">
        <f t="shared" si="120"/>
        <v>7220.6994362604155</v>
      </c>
      <c r="I479" s="49">
        <f t="shared" si="121"/>
        <v>19508.622283333316</v>
      </c>
      <c r="J479" s="49">
        <f t="shared" si="122"/>
        <v>6485213.3896666653</v>
      </c>
      <c r="K479" s="53">
        <f t="shared" si="123"/>
        <v>2148.8844499999996</v>
      </c>
      <c r="L479" s="53">
        <f t="shared" si="124"/>
        <v>669.45999999999981</v>
      </c>
      <c r="M479" s="53">
        <f t="shared" si="125"/>
        <v>23620.1</v>
      </c>
      <c r="N479" s="53">
        <f t="shared" si="126"/>
        <v>3.1749999999999998</v>
      </c>
      <c r="O479" s="53">
        <f t="shared" si="127"/>
        <v>12.524999999999999</v>
      </c>
      <c r="P479" s="53">
        <f t="shared" si="128"/>
        <v>41.224999999999994</v>
      </c>
      <c r="Q479" s="53">
        <f t="shared" si="129"/>
        <v>482140.74882359186</v>
      </c>
      <c r="R479" s="53">
        <f t="shared" si="130"/>
        <v>39880.208666917388</v>
      </c>
      <c r="S479" s="53">
        <f t="shared" si="131"/>
        <v>19180606.894232124</v>
      </c>
      <c r="T479" s="53">
        <f t="shared" si="132"/>
        <v>41.224999999999994</v>
      </c>
      <c r="U479" s="53">
        <f t="shared" si="133"/>
        <v>37.405616620109051</v>
      </c>
      <c r="V479" s="53">
        <f t="shared" si="134"/>
        <v>19702627.851722632</v>
      </c>
      <c r="W479" s="53">
        <f t="shared" si="135"/>
        <v>526729.12872476503</v>
      </c>
      <c r="Y479" s="6"/>
      <c r="Z479" s="6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</row>
    <row r="480" spans="1:74">
      <c r="A480" s="49" t="s">
        <v>66</v>
      </c>
      <c r="B480" s="49" t="s">
        <v>523</v>
      </c>
      <c r="C480" s="49">
        <v>210.7</v>
      </c>
      <c r="D480" s="49">
        <f t="shared" si="119"/>
        <v>23.499999999999993</v>
      </c>
      <c r="E480" s="49">
        <v>32.799999999999997</v>
      </c>
      <c r="F480" s="49">
        <v>408.9</v>
      </c>
      <c r="G480" s="49">
        <v>52.6</v>
      </c>
      <c r="H480" s="49">
        <f t="shared" si="120"/>
        <v>7220.6994362604155</v>
      </c>
      <c r="I480" s="49">
        <f t="shared" si="121"/>
        <v>35472.858333333294</v>
      </c>
      <c r="J480" s="49">
        <f t="shared" si="122"/>
        <v>4958988.4521999992</v>
      </c>
      <c r="K480" s="53">
        <f t="shared" si="123"/>
        <v>2148.8844499999996</v>
      </c>
      <c r="L480" s="53">
        <f t="shared" si="124"/>
        <v>770.79999999999973</v>
      </c>
      <c r="M480" s="53">
        <f t="shared" si="125"/>
        <v>21508.14</v>
      </c>
      <c r="N480" s="53">
        <f t="shared" si="126"/>
        <v>3.1749999999999998</v>
      </c>
      <c r="O480" s="53">
        <f t="shared" si="127"/>
        <v>14.924999999999997</v>
      </c>
      <c r="P480" s="53">
        <f t="shared" si="128"/>
        <v>41.224999999999994</v>
      </c>
      <c r="Q480" s="53">
        <f t="shared" si="129"/>
        <v>482140.74882359186</v>
      </c>
      <c r="R480" s="53">
        <f t="shared" si="130"/>
        <v>42958.484336835449</v>
      </c>
      <c r="S480" s="53">
        <f t="shared" si="131"/>
        <v>16519240.138318371</v>
      </c>
      <c r="T480" s="53">
        <f t="shared" si="132"/>
        <v>41.224999999999994</v>
      </c>
      <c r="U480" s="53">
        <f t="shared" si="133"/>
        <v>37.047915236215395</v>
      </c>
      <c r="V480" s="53">
        <f t="shared" si="134"/>
        <v>17044339.3714788</v>
      </c>
      <c r="W480" s="53">
        <f t="shared" si="135"/>
        <v>460062.03757499077</v>
      </c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T480" s="59"/>
      <c r="BV480" s="59"/>
    </row>
    <row r="481" spans="1:74">
      <c r="A481" s="49" t="s">
        <v>66</v>
      </c>
      <c r="B481" s="49" t="s">
        <v>524</v>
      </c>
      <c r="C481" s="49">
        <v>191.4</v>
      </c>
      <c r="D481" s="49">
        <f t="shared" si="119"/>
        <v>28.099999999999994</v>
      </c>
      <c r="E481" s="49">
        <v>30</v>
      </c>
      <c r="F481" s="49">
        <v>406.4</v>
      </c>
      <c r="G481" s="49">
        <v>48</v>
      </c>
      <c r="H481" s="49">
        <f t="shared" si="120"/>
        <v>7220.6994362604155</v>
      </c>
      <c r="I481" s="49">
        <f t="shared" si="121"/>
        <v>55470.102499999964</v>
      </c>
      <c r="J481" s="49">
        <f t="shared" si="122"/>
        <v>3745382.3999999994</v>
      </c>
      <c r="K481" s="53">
        <f t="shared" si="123"/>
        <v>2148.8844499999996</v>
      </c>
      <c r="L481" s="53">
        <f t="shared" si="124"/>
        <v>842.99999999999977</v>
      </c>
      <c r="M481" s="53">
        <f t="shared" si="125"/>
        <v>19507.199999999997</v>
      </c>
      <c r="N481" s="53">
        <f t="shared" si="126"/>
        <v>3.1749999999999998</v>
      </c>
      <c r="O481" s="53">
        <f t="shared" si="127"/>
        <v>17.224999999999998</v>
      </c>
      <c r="P481" s="53">
        <f t="shared" si="128"/>
        <v>41.224999999999994</v>
      </c>
      <c r="Q481" s="53">
        <f t="shared" si="129"/>
        <v>482140.74882359186</v>
      </c>
      <c r="R481" s="53">
        <f t="shared" si="130"/>
        <v>56031.870924947696</v>
      </c>
      <c r="S481" s="53">
        <f t="shared" si="131"/>
        <v>14230163.589421693</v>
      </c>
      <c r="T481" s="53">
        <f t="shared" si="132"/>
        <v>41.224999999999994</v>
      </c>
      <c r="U481" s="53">
        <f t="shared" si="133"/>
        <v>36.691613161563552</v>
      </c>
      <c r="V481" s="53">
        <f t="shared" si="134"/>
        <v>14768336.209170233</v>
      </c>
      <c r="W481" s="53">
        <f t="shared" si="135"/>
        <v>402498.96193282842</v>
      </c>
      <c r="Y481" s="6"/>
      <c r="Z481" s="6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</row>
    <row r="482" spans="1:74">
      <c r="A482" s="49" t="s">
        <v>66</v>
      </c>
      <c r="B482" s="49" t="s">
        <v>525</v>
      </c>
      <c r="C482" s="49">
        <v>173.2</v>
      </c>
      <c r="D482" s="49">
        <f t="shared" si="119"/>
        <v>32.399999999999991</v>
      </c>
      <c r="E482" s="49">
        <v>27.2</v>
      </c>
      <c r="F482" s="49">
        <v>403.9</v>
      </c>
      <c r="G482" s="49">
        <v>43.7</v>
      </c>
      <c r="H482" s="49">
        <f t="shared" si="120"/>
        <v>7220.6994362604155</v>
      </c>
      <c r="I482" s="49">
        <f t="shared" si="121"/>
        <v>77094.374399999942</v>
      </c>
      <c r="J482" s="49">
        <f t="shared" si="122"/>
        <v>2808904.1388916671</v>
      </c>
      <c r="K482" s="53">
        <f t="shared" si="123"/>
        <v>2148.8844499999996</v>
      </c>
      <c r="L482" s="53">
        <f t="shared" si="124"/>
        <v>881.27999999999975</v>
      </c>
      <c r="M482" s="53">
        <f t="shared" si="125"/>
        <v>17650.43</v>
      </c>
      <c r="N482" s="53">
        <f t="shared" si="126"/>
        <v>3.1749999999999998</v>
      </c>
      <c r="O482" s="53">
        <f t="shared" si="127"/>
        <v>19.374999999999996</v>
      </c>
      <c r="P482" s="53">
        <f t="shared" si="128"/>
        <v>41.224999999999994</v>
      </c>
      <c r="Q482" s="53">
        <f t="shared" si="129"/>
        <v>482140.74882359186</v>
      </c>
      <c r="R482" s="53">
        <f t="shared" si="130"/>
        <v>78661.889589161874</v>
      </c>
      <c r="S482" s="53">
        <f t="shared" si="131"/>
        <v>12295703.702601701</v>
      </c>
      <c r="T482" s="53">
        <f t="shared" si="132"/>
        <v>41.224999999999994</v>
      </c>
      <c r="U482" s="53">
        <f t="shared" si="133"/>
        <v>36.3401780686604</v>
      </c>
      <c r="V482" s="53">
        <f t="shared" si="134"/>
        <v>12856506.341014454</v>
      </c>
      <c r="W482" s="53">
        <f t="shared" si="135"/>
        <v>353782.15034399752</v>
      </c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T482" s="59"/>
      <c r="BV482" s="59"/>
    </row>
    <row r="483" spans="1:74">
      <c r="A483" s="49" t="s">
        <v>66</v>
      </c>
      <c r="B483" s="49" t="s">
        <v>526</v>
      </c>
      <c r="C483" s="49">
        <v>157</v>
      </c>
      <c r="D483" s="49">
        <f t="shared" si="119"/>
        <v>36.499999999999993</v>
      </c>
      <c r="E483" s="49">
        <v>24.9</v>
      </c>
      <c r="F483" s="49">
        <v>401.3</v>
      </c>
      <c r="G483" s="49">
        <v>39.6</v>
      </c>
      <c r="H483" s="49">
        <f t="shared" si="120"/>
        <v>7220.6994362604155</v>
      </c>
      <c r="I483" s="49">
        <f t="shared" si="121"/>
        <v>100901.28437499993</v>
      </c>
      <c r="J483" s="49">
        <f t="shared" si="122"/>
        <v>2076698.6063999999</v>
      </c>
      <c r="K483" s="53">
        <f t="shared" si="123"/>
        <v>2148.8844499999996</v>
      </c>
      <c r="L483" s="53">
        <f t="shared" si="124"/>
        <v>908.8499999999998</v>
      </c>
      <c r="M483" s="53">
        <f t="shared" si="125"/>
        <v>15891.480000000001</v>
      </c>
      <c r="N483" s="53">
        <f t="shared" si="126"/>
        <v>3.1749999999999998</v>
      </c>
      <c r="O483" s="53">
        <f t="shared" si="127"/>
        <v>21.424999999999997</v>
      </c>
      <c r="P483" s="53">
        <f t="shared" si="128"/>
        <v>41.224999999999994</v>
      </c>
      <c r="Q483" s="53">
        <f t="shared" si="129"/>
        <v>482140.74882359186</v>
      </c>
      <c r="R483" s="53">
        <f t="shared" si="130"/>
        <v>111306.92059058996</v>
      </c>
      <c r="S483" s="53">
        <f t="shared" si="131"/>
        <v>10618093.09541283</v>
      </c>
      <c r="T483" s="53">
        <f t="shared" si="132"/>
        <v>41.224999999999994</v>
      </c>
      <c r="U483" s="53">
        <f t="shared" si="133"/>
        <v>35.960386863358863</v>
      </c>
      <c r="V483" s="53">
        <f t="shared" si="134"/>
        <v>11211540.764827011</v>
      </c>
      <c r="W483" s="53">
        <f t="shared" si="135"/>
        <v>311774.75390985829</v>
      </c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</row>
    <row r="484" spans="1:74">
      <c r="A484" s="49" t="s">
        <v>66</v>
      </c>
      <c r="B484" s="49" t="s">
        <v>527</v>
      </c>
      <c r="C484" s="49">
        <v>143.80000000000001</v>
      </c>
      <c r="D484" s="49">
        <f t="shared" si="119"/>
        <v>39.499999999999993</v>
      </c>
      <c r="E484" s="49">
        <v>22.6</v>
      </c>
      <c r="F484" s="49">
        <v>398.8</v>
      </c>
      <c r="G484" s="49">
        <v>36.6</v>
      </c>
      <c r="H484" s="49">
        <f t="shared" si="120"/>
        <v>7220.6994362604155</v>
      </c>
      <c r="I484" s="49">
        <f t="shared" si="121"/>
        <v>116069.59791666661</v>
      </c>
      <c r="J484" s="49">
        <f t="shared" si="122"/>
        <v>1629360.4104000004</v>
      </c>
      <c r="K484" s="53">
        <f t="shared" si="123"/>
        <v>2148.8844499999996</v>
      </c>
      <c r="L484" s="53">
        <f t="shared" si="124"/>
        <v>892.69999999999993</v>
      </c>
      <c r="M484" s="53">
        <f t="shared" si="125"/>
        <v>14596.080000000002</v>
      </c>
      <c r="N484" s="53">
        <f t="shared" si="126"/>
        <v>3.1749999999999998</v>
      </c>
      <c r="O484" s="53">
        <f t="shared" si="127"/>
        <v>22.924999999999997</v>
      </c>
      <c r="P484" s="53">
        <f t="shared" si="128"/>
        <v>41.224999999999994</v>
      </c>
      <c r="Q484" s="53">
        <f t="shared" si="129"/>
        <v>482140.74882359186</v>
      </c>
      <c r="R484" s="53">
        <f t="shared" si="130"/>
        <v>137360.71507032952</v>
      </c>
      <c r="S484" s="53">
        <f t="shared" si="131"/>
        <v>9474499.8985527959</v>
      </c>
      <c r="T484" s="53">
        <f t="shared" si="132"/>
        <v>41.224999999999994</v>
      </c>
      <c r="U484" s="53">
        <f t="shared" si="133"/>
        <v>35.662956136391976</v>
      </c>
      <c r="V484" s="53">
        <f t="shared" si="134"/>
        <v>10094001.362446718</v>
      </c>
      <c r="W484" s="53">
        <f t="shared" si="135"/>
        <v>283038.82953063375</v>
      </c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T484" s="59"/>
      <c r="BV484" s="59"/>
    </row>
    <row r="485" spans="1:74">
      <c r="A485" s="49" t="s">
        <v>66</v>
      </c>
      <c r="B485" s="49" t="s">
        <v>528</v>
      </c>
      <c r="C485" s="49">
        <v>131.19999999999999</v>
      </c>
      <c r="D485" s="49">
        <f t="shared" si="119"/>
        <v>42.8</v>
      </c>
      <c r="E485" s="49">
        <v>21.1</v>
      </c>
      <c r="F485" s="49">
        <v>398.8</v>
      </c>
      <c r="G485" s="49">
        <v>33.299999999999997</v>
      </c>
      <c r="H485" s="49">
        <f t="shared" si="120"/>
        <v>7220.6994362604155</v>
      </c>
      <c r="I485" s="49">
        <f t="shared" si="121"/>
        <v>137858.17226666663</v>
      </c>
      <c r="J485" s="49">
        <f t="shared" si="122"/>
        <v>1227175.2962999996</v>
      </c>
      <c r="K485" s="53">
        <f t="shared" si="123"/>
        <v>2148.8844499999996</v>
      </c>
      <c r="L485" s="53">
        <f t="shared" si="124"/>
        <v>903.08</v>
      </c>
      <c r="M485" s="53">
        <f t="shared" si="125"/>
        <v>13280.039999999999</v>
      </c>
      <c r="N485" s="53">
        <f t="shared" si="126"/>
        <v>3.1749999999999998</v>
      </c>
      <c r="O485" s="53">
        <f t="shared" si="127"/>
        <v>24.574999999999999</v>
      </c>
      <c r="P485" s="53">
        <f t="shared" si="128"/>
        <v>41.224999999999994</v>
      </c>
      <c r="Q485" s="53">
        <f t="shared" si="129"/>
        <v>482140.74882359186</v>
      </c>
      <c r="R485" s="53">
        <f t="shared" si="130"/>
        <v>176409.63276423322</v>
      </c>
      <c r="S485" s="53">
        <f t="shared" si="131"/>
        <v>8364966.1420783615</v>
      </c>
      <c r="T485" s="53">
        <f t="shared" si="132"/>
        <v>41.224999999999994</v>
      </c>
      <c r="U485" s="53">
        <f t="shared" si="133"/>
        <v>35.297905403690351</v>
      </c>
      <c r="V485" s="53">
        <f t="shared" si="134"/>
        <v>9023516.5236661863</v>
      </c>
      <c r="W485" s="53">
        <f t="shared" si="135"/>
        <v>255638.8663992167</v>
      </c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</row>
    <row r="486" spans="1:74">
      <c r="A486" s="49" t="s">
        <v>66</v>
      </c>
      <c r="B486" s="49" t="s">
        <v>529</v>
      </c>
      <c r="C486" s="49">
        <v>118.5</v>
      </c>
      <c r="D486" s="49">
        <f t="shared" si="119"/>
        <v>45.899999999999991</v>
      </c>
      <c r="E486" s="49">
        <v>18.899999999999999</v>
      </c>
      <c r="F486" s="49">
        <v>396.2</v>
      </c>
      <c r="G486" s="49">
        <v>30.2</v>
      </c>
      <c r="H486" s="49">
        <f t="shared" si="120"/>
        <v>7220.6994362604155</v>
      </c>
      <c r="I486" s="49">
        <f t="shared" si="121"/>
        <v>152306.56192499987</v>
      </c>
      <c r="J486" s="49">
        <f t="shared" si="122"/>
        <v>909398.12413333321</v>
      </c>
      <c r="K486" s="53">
        <f t="shared" si="123"/>
        <v>2148.8844499999996</v>
      </c>
      <c r="L486" s="53">
        <f t="shared" si="124"/>
        <v>867.50999999999976</v>
      </c>
      <c r="M486" s="53">
        <f t="shared" si="125"/>
        <v>11965.24</v>
      </c>
      <c r="N486" s="53">
        <f t="shared" si="126"/>
        <v>3.1749999999999998</v>
      </c>
      <c r="O486" s="53">
        <f t="shared" si="127"/>
        <v>26.124999999999996</v>
      </c>
      <c r="P486" s="53">
        <f t="shared" si="128"/>
        <v>41.224999999999994</v>
      </c>
      <c r="Q486" s="53">
        <f t="shared" si="129"/>
        <v>482140.74882359186</v>
      </c>
      <c r="R486" s="53">
        <f t="shared" si="130"/>
        <v>208994.65130606282</v>
      </c>
      <c r="S486" s="53">
        <f t="shared" si="131"/>
        <v>7340506.8060003379</v>
      </c>
      <c r="T486" s="53">
        <f t="shared" si="132"/>
        <v>41.224999999999994</v>
      </c>
      <c r="U486" s="53">
        <f t="shared" si="133"/>
        <v>34.892950273442956</v>
      </c>
      <c r="V486" s="53">
        <f t="shared" si="134"/>
        <v>8031642.2061299924</v>
      </c>
      <c r="W486" s="53">
        <f t="shared" si="135"/>
        <v>230179.51027898263</v>
      </c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T486" s="59"/>
      <c r="BV486" s="59"/>
    </row>
    <row r="487" spans="1:74">
      <c r="A487" s="49" t="s">
        <v>66</v>
      </c>
      <c r="B487" s="49" t="s">
        <v>530</v>
      </c>
      <c r="C487" s="49">
        <v>107.9</v>
      </c>
      <c r="D487" s="49">
        <f t="shared" si="119"/>
        <v>48.399999999999991</v>
      </c>
      <c r="E487" s="49">
        <v>17.3</v>
      </c>
      <c r="F487" s="49">
        <v>393.7</v>
      </c>
      <c r="G487" s="49">
        <v>27.7</v>
      </c>
      <c r="H487" s="49">
        <f t="shared" si="120"/>
        <v>7220.6994362604155</v>
      </c>
      <c r="I487" s="49">
        <f t="shared" si="121"/>
        <v>163456.02826666657</v>
      </c>
      <c r="J487" s="49">
        <f t="shared" si="122"/>
        <v>697306.11850833322</v>
      </c>
      <c r="K487" s="53">
        <f t="shared" si="123"/>
        <v>2148.8844499999996</v>
      </c>
      <c r="L487" s="53">
        <f t="shared" si="124"/>
        <v>837.31999999999994</v>
      </c>
      <c r="M487" s="53">
        <f t="shared" si="125"/>
        <v>10905.49</v>
      </c>
      <c r="N487" s="53">
        <f t="shared" si="126"/>
        <v>3.1749999999999998</v>
      </c>
      <c r="O487" s="53">
        <f t="shared" si="127"/>
        <v>27.374999999999996</v>
      </c>
      <c r="P487" s="53">
        <f t="shared" si="128"/>
        <v>41.224999999999994</v>
      </c>
      <c r="Q487" s="53">
        <f t="shared" si="129"/>
        <v>482140.74882359186</v>
      </c>
      <c r="R487" s="53">
        <f t="shared" si="130"/>
        <v>236401.1919119785</v>
      </c>
      <c r="S487" s="53">
        <f t="shared" si="131"/>
        <v>6558817.5816309955</v>
      </c>
      <c r="T487" s="53">
        <f t="shared" si="132"/>
        <v>41.224999999999994</v>
      </c>
      <c r="U487" s="53">
        <f t="shared" si="133"/>
        <v>34.504298241223552</v>
      </c>
      <c r="V487" s="53">
        <f t="shared" si="134"/>
        <v>7277359.5223665657</v>
      </c>
      <c r="W487" s="53">
        <f t="shared" si="135"/>
        <v>210911.68037934581</v>
      </c>
      <c r="Y487" s="6"/>
      <c r="Z487" s="6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</row>
    <row r="488" spans="1:74">
      <c r="A488" s="49" t="s">
        <v>66</v>
      </c>
      <c r="B488" s="49" t="s">
        <v>531</v>
      </c>
      <c r="C488" s="49">
        <v>98.3</v>
      </c>
      <c r="D488" s="49">
        <f t="shared" si="119"/>
        <v>49.899999999999991</v>
      </c>
      <c r="E488" s="49">
        <v>16.399999999999999</v>
      </c>
      <c r="F488" s="49">
        <v>373.4</v>
      </c>
      <c r="G488" s="49">
        <v>26.2</v>
      </c>
      <c r="H488" s="49">
        <f t="shared" si="120"/>
        <v>7220.6994362604155</v>
      </c>
      <c r="I488" s="49">
        <f t="shared" si="121"/>
        <v>169810.38196666655</v>
      </c>
      <c r="J488" s="49">
        <f t="shared" si="122"/>
        <v>559624.7862666666</v>
      </c>
      <c r="K488" s="53">
        <f t="shared" si="123"/>
        <v>2148.8844499999996</v>
      </c>
      <c r="L488" s="53">
        <f t="shared" si="124"/>
        <v>818.35999999999979</v>
      </c>
      <c r="M488" s="53">
        <f t="shared" si="125"/>
        <v>9783.08</v>
      </c>
      <c r="N488" s="53">
        <f t="shared" si="126"/>
        <v>3.1749999999999998</v>
      </c>
      <c r="O488" s="53">
        <f t="shared" si="127"/>
        <v>28.124999999999996</v>
      </c>
      <c r="P488" s="53">
        <f t="shared" si="128"/>
        <v>41.224999999999994</v>
      </c>
      <c r="Q488" s="53">
        <f t="shared" si="129"/>
        <v>482140.74882359186</v>
      </c>
      <c r="R488" s="53">
        <f t="shared" si="130"/>
        <v>253021.58200968828</v>
      </c>
      <c r="S488" s="53">
        <f t="shared" si="131"/>
        <v>5817860.3689544741</v>
      </c>
      <c r="T488" s="53">
        <f t="shared" si="132"/>
        <v>41.224999999999994</v>
      </c>
      <c r="U488" s="53">
        <f t="shared" si="133"/>
        <v>33.971414439477257</v>
      </c>
      <c r="V488" s="53">
        <f t="shared" si="134"/>
        <v>6553022.6997877546</v>
      </c>
      <c r="W488" s="53">
        <f t="shared" si="135"/>
        <v>192898.14121406333</v>
      </c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T488" s="59"/>
      <c r="BV488" s="59"/>
    </row>
    <row r="489" spans="1:74">
      <c r="A489" s="49" t="s">
        <v>66</v>
      </c>
      <c r="B489" s="49" t="s">
        <v>532</v>
      </c>
      <c r="C489" s="49">
        <v>89.6</v>
      </c>
      <c r="D489" s="49">
        <f t="shared" si="119"/>
        <v>52.199999999999996</v>
      </c>
      <c r="E489" s="49">
        <v>15</v>
      </c>
      <c r="F489" s="49">
        <v>373.4</v>
      </c>
      <c r="G489" s="49">
        <v>23.9</v>
      </c>
      <c r="H489" s="49">
        <f t="shared" si="120"/>
        <v>7220.6994362604155</v>
      </c>
      <c r="I489" s="49">
        <f t="shared" si="121"/>
        <v>177795.81</v>
      </c>
      <c r="J489" s="49">
        <f t="shared" si="122"/>
        <v>424802.21288333321</v>
      </c>
      <c r="K489" s="53">
        <f t="shared" si="123"/>
        <v>2148.8844499999996</v>
      </c>
      <c r="L489" s="53">
        <f t="shared" si="124"/>
        <v>782.99999999999989</v>
      </c>
      <c r="M489" s="53">
        <f t="shared" si="125"/>
        <v>8924.2599999999984</v>
      </c>
      <c r="N489" s="53">
        <f t="shared" si="126"/>
        <v>3.1749999999999998</v>
      </c>
      <c r="O489" s="53">
        <f t="shared" si="127"/>
        <v>29.274999999999999</v>
      </c>
      <c r="P489" s="53">
        <f t="shared" si="128"/>
        <v>41.224999999999994</v>
      </c>
      <c r="Q489" s="53">
        <f t="shared" si="129"/>
        <v>482140.74882359186</v>
      </c>
      <c r="R489" s="53">
        <f t="shared" si="130"/>
        <v>276606.79168110574</v>
      </c>
      <c r="S489" s="53">
        <f t="shared" si="131"/>
        <v>5221436.961976409</v>
      </c>
      <c r="T489" s="53">
        <f t="shared" si="132"/>
        <v>41.224999999999994</v>
      </c>
      <c r="U489" s="53">
        <f t="shared" si="133"/>
        <v>33.539373048778089</v>
      </c>
      <c r="V489" s="53">
        <f t="shared" si="134"/>
        <v>5980184.5024811067</v>
      </c>
      <c r="W489" s="53">
        <f t="shared" si="135"/>
        <v>178303.40757365403</v>
      </c>
      <c r="Y489" s="6"/>
      <c r="Z489" s="6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</row>
    <row r="490" spans="1:74">
      <c r="A490" s="49" t="s">
        <v>66</v>
      </c>
      <c r="B490" s="49" t="s">
        <v>533</v>
      </c>
      <c r="C490" s="49">
        <v>81</v>
      </c>
      <c r="D490" s="49">
        <f t="shared" si="119"/>
        <v>54.3</v>
      </c>
      <c r="E490" s="49">
        <v>13.3</v>
      </c>
      <c r="F490" s="49">
        <v>370.8</v>
      </c>
      <c r="G490" s="49">
        <v>21.8</v>
      </c>
      <c r="H490" s="49">
        <f t="shared" si="120"/>
        <v>7220.6994362604155</v>
      </c>
      <c r="I490" s="49">
        <f t="shared" si="121"/>
        <v>177447.49942499999</v>
      </c>
      <c r="J490" s="49">
        <f t="shared" si="122"/>
        <v>320131.16879999998</v>
      </c>
      <c r="K490" s="53">
        <f t="shared" si="123"/>
        <v>2148.8844499999996</v>
      </c>
      <c r="L490" s="53">
        <f t="shared" si="124"/>
        <v>722.19</v>
      </c>
      <c r="M490" s="53">
        <f t="shared" si="125"/>
        <v>8083.4400000000005</v>
      </c>
      <c r="N490" s="53">
        <f t="shared" si="126"/>
        <v>3.1749999999999998</v>
      </c>
      <c r="O490" s="53">
        <f t="shared" si="127"/>
        <v>30.324999999999999</v>
      </c>
      <c r="P490" s="53">
        <f t="shared" si="128"/>
        <v>41.225000000000001</v>
      </c>
      <c r="Q490" s="53">
        <f t="shared" si="129"/>
        <v>482140.74882359186</v>
      </c>
      <c r="R490" s="53">
        <f t="shared" si="130"/>
        <v>286417.72979173518</v>
      </c>
      <c r="S490" s="53">
        <f t="shared" si="131"/>
        <v>4664839.7716655554</v>
      </c>
      <c r="T490" s="53">
        <f t="shared" si="132"/>
        <v>41.225000000000001</v>
      </c>
      <c r="U490" s="53">
        <f t="shared" si="133"/>
        <v>33.04235304365772</v>
      </c>
      <c r="V490" s="53">
        <f t="shared" si="134"/>
        <v>5433398.2502808822</v>
      </c>
      <c r="W490" s="53">
        <f t="shared" si="135"/>
        <v>164437.38867815863</v>
      </c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T490" s="59"/>
      <c r="BV490" s="59"/>
    </row>
    <row r="491" spans="1:74">
      <c r="A491" s="49" t="s">
        <v>66</v>
      </c>
      <c r="B491" s="49" t="s">
        <v>534</v>
      </c>
      <c r="C491" s="49">
        <v>73.900000000000006</v>
      </c>
      <c r="D491" s="49">
        <f t="shared" si="119"/>
        <v>56.3</v>
      </c>
      <c r="E491" s="49">
        <v>12.3</v>
      </c>
      <c r="F491" s="49">
        <v>370.8</v>
      </c>
      <c r="G491" s="49">
        <v>19.8</v>
      </c>
      <c r="H491" s="49">
        <f t="shared" si="120"/>
        <v>7220.6994362604155</v>
      </c>
      <c r="I491" s="49">
        <f t="shared" si="121"/>
        <v>182914.88567499994</v>
      </c>
      <c r="J491" s="49">
        <f t="shared" si="122"/>
        <v>239857.91280000002</v>
      </c>
      <c r="K491" s="53">
        <f t="shared" si="123"/>
        <v>2148.8844499999996</v>
      </c>
      <c r="L491" s="53">
        <f t="shared" si="124"/>
        <v>692.49</v>
      </c>
      <c r="M491" s="53">
        <f t="shared" si="125"/>
        <v>7341.84</v>
      </c>
      <c r="N491" s="53">
        <f t="shared" si="126"/>
        <v>3.1749999999999998</v>
      </c>
      <c r="O491" s="53">
        <f t="shared" si="127"/>
        <v>31.324999999999999</v>
      </c>
      <c r="P491" s="53">
        <f t="shared" si="128"/>
        <v>41.225000000000001</v>
      </c>
      <c r="Q491" s="53">
        <f t="shared" si="129"/>
        <v>482140.74882359186</v>
      </c>
      <c r="R491" s="53">
        <f t="shared" si="130"/>
        <v>305108.85450891929</v>
      </c>
      <c r="S491" s="53">
        <f t="shared" si="131"/>
        <v>4185969.3961366052</v>
      </c>
      <c r="T491" s="53">
        <f t="shared" si="132"/>
        <v>41.225000000000001</v>
      </c>
      <c r="U491" s="53">
        <f t="shared" si="133"/>
        <v>32.52237424684207</v>
      </c>
      <c r="V491" s="53">
        <f t="shared" si="134"/>
        <v>4973218.9994691163</v>
      </c>
      <c r="W491" s="53">
        <f t="shared" si="135"/>
        <v>152916.84923501601</v>
      </c>
      <c r="Y491" s="6"/>
      <c r="Z491" s="6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</row>
    <row r="492" spans="1:74">
      <c r="A492" s="49" t="s">
        <v>66</v>
      </c>
      <c r="B492" s="49" t="s">
        <v>535</v>
      </c>
      <c r="C492" s="49">
        <v>66.900000000000006</v>
      </c>
      <c r="D492" s="49">
        <f t="shared" si="119"/>
        <v>58.099999999999994</v>
      </c>
      <c r="E492" s="49">
        <v>11.2</v>
      </c>
      <c r="F492" s="49">
        <v>368.3</v>
      </c>
      <c r="G492" s="49">
        <v>18</v>
      </c>
      <c r="H492" s="49">
        <f t="shared" si="120"/>
        <v>7220.6994362604155</v>
      </c>
      <c r="I492" s="49">
        <f t="shared" si="121"/>
        <v>183048.07826666659</v>
      </c>
      <c r="J492" s="49">
        <f t="shared" si="122"/>
        <v>178993.8</v>
      </c>
      <c r="K492" s="53">
        <f t="shared" si="123"/>
        <v>2148.8844499999996</v>
      </c>
      <c r="L492" s="53">
        <f t="shared" si="124"/>
        <v>650.71999999999991</v>
      </c>
      <c r="M492" s="53">
        <f t="shared" si="125"/>
        <v>6629.4000000000005</v>
      </c>
      <c r="N492" s="53">
        <f t="shared" si="126"/>
        <v>3.1749999999999998</v>
      </c>
      <c r="O492" s="53">
        <f t="shared" si="127"/>
        <v>32.224999999999994</v>
      </c>
      <c r="P492" s="53">
        <f t="shared" si="128"/>
        <v>41.224999999999994</v>
      </c>
      <c r="Q492" s="53">
        <f t="shared" si="129"/>
        <v>482140.74882359186</v>
      </c>
      <c r="R492" s="53">
        <f t="shared" si="130"/>
        <v>313957.67746925674</v>
      </c>
      <c r="S492" s="53">
        <f t="shared" si="131"/>
        <v>3742181.1573425289</v>
      </c>
      <c r="T492" s="53">
        <f t="shared" si="132"/>
        <v>41.224999999999994</v>
      </c>
      <c r="U492" s="53">
        <f t="shared" si="133"/>
        <v>31.932233856221153</v>
      </c>
      <c r="V492" s="53">
        <f t="shared" si="134"/>
        <v>4538279.5836353777</v>
      </c>
      <c r="W492" s="53">
        <f t="shared" si="135"/>
        <v>142122.20805063451</v>
      </c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T492" s="59"/>
      <c r="BV492" s="59"/>
    </row>
    <row r="493" spans="1:74">
      <c r="A493" s="49" t="s">
        <v>66</v>
      </c>
      <c r="B493" s="49" t="s">
        <v>536</v>
      </c>
      <c r="C493" s="49">
        <v>60.8</v>
      </c>
      <c r="D493" s="49">
        <f t="shared" si="119"/>
        <v>54.399999999999991</v>
      </c>
      <c r="E493" s="49">
        <v>13</v>
      </c>
      <c r="F493" s="49">
        <v>256.5</v>
      </c>
      <c r="G493" s="49">
        <v>21.7</v>
      </c>
      <c r="H493" s="49">
        <f t="shared" si="120"/>
        <v>7220.6994362604155</v>
      </c>
      <c r="I493" s="49">
        <f t="shared" si="121"/>
        <v>174404.94933333324</v>
      </c>
      <c r="J493" s="49">
        <f t="shared" si="122"/>
        <v>218416.44037500001</v>
      </c>
      <c r="K493" s="53">
        <f t="shared" si="123"/>
        <v>2148.8844499999996</v>
      </c>
      <c r="L493" s="53">
        <f t="shared" si="124"/>
        <v>707.19999999999993</v>
      </c>
      <c r="M493" s="53">
        <f t="shared" si="125"/>
        <v>5566.05</v>
      </c>
      <c r="N493" s="53">
        <f t="shared" si="126"/>
        <v>3.1749999999999998</v>
      </c>
      <c r="O493" s="53">
        <f t="shared" si="127"/>
        <v>30.374999999999996</v>
      </c>
      <c r="P493" s="53">
        <f t="shared" si="128"/>
        <v>41.224999999999994</v>
      </c>
      <c r="Q493" s="53">
        <f t="shared" si="129"/>
        <v>482140.74882359186</v>
      </c>
      <c r="R493" s="53">
        <f t="shared" si="130"/>
        <v>281983.82900481374</v>
      </c>
      <c r="S493" s="53">
        <f t="shared" si="131"/>
        <v>3210071.6414997447</v>
      </c>
      <c r="T493" s="53">
        <f t="shared" si="132"/>
        <v>41.224999999999994</v>
      </c>
      <c r="U493" s="53">
        <f t="shared" si="133"/>
        <v>30.605581151551192</v>
      </c>
      <c r="V493" s="53">
        <f t="shared" si="134"/>
        <v>3974196.2193281502</v>
      </c>
      <c r="W493" s="53">
        <f t="shared" si="135"/>
        <v>129852.00965957559</v>
      </c>
      <c r="Y493" s="6"/>
      <c r="Z493" s="6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</row>
    <row r="494" spans="1:74">
      <c r="A494" s="49" t="s">
        <v>66</v>
      </c>
      <c r="B494" s="49" t="s">
        <v>537</v>
      </c>
      <c r="C494" s="49">
        <v>55.2</v>
      </c>
      <c r="D494" s="49">
        <f t="shared" si="119"/>
        <v>56.199999999999996</v>
      </c>
      <c r="E494" s="49">
        <v>11.4</v>
      </c>
      <c r="F494" s="49">
        <v>256.5</v>
      </c>
      <c r="G494" s="49">
        <v>19.899999999999999</v>
      </c>
      <c r="H494" s="49">
        <f t="shared" si="120"/>
        <v>7220.6994362604155</v>
      </c>
      <c r="I494" s="49">
        <f t="shared" si="121"/>
        <v>168629.11159999995</v>
      </c>
      <c r="J494" s="49">
        <f t="shared" si="122"/>
        <v>168447.80362499997</v>
      </c>
      <c r="K494" s="53">
        <f t="shared" si="123"/>
        <v>2148.8844499999996</v>
      </c>
      <c r="L494" s="53">
        <f t="shared" si="124"/>
        <v>640.67999999999995</v>
      </c>
      <c r="M494" s="53">
        <f t="shared" si="125"/>
        <v>5104.3499999999995</v>
      </c>
      <c r="N494" s="53">
        <f t="shared" si="126"/>
        <v>3.1749999999999998</v>
      </c>
      <c r="O494" s="53">
        <f t="shared" si="127"/>
        <v>31.274999999999999</v>
      </c>
      <c r="P494" s="53">
        <f t="shared" si="128"/>
        <v>41.224999999999994</v>
      </c>
      <c r="Q494" s="53">
        <f t="shared" si="129"/>
        <v>482140.74882359186</v>
      </c>
      <c r="R494" s="53">
        <f t="shared" si="130"/>
        <v>280831.44198510761</v>
      </c>
      <c r="S494" s="53">
        <f t="shared" si="131"/>
        <v>2911947.2737808716</v>
      </c>
      <c r="T494" s="53">
        <f t="shared" si="132"/>
        <v>41.224999999999994</v>
      </c>
      <c r="U494" s="53">
        <f t="shared" si="133"/>
        <v>30.059459775213298</v>
      </c>
      <c r="V494" s="53">
        <f t="shared" si="134"/>
        <v>3674919.4645895711</v>
      </c>
      <c r="W494" s="53">
        <f t="shared" si="135"/>
        <v>122255.00697853092</v>
      </c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T494" s="59"/>
      <c r="BV494" s="59"/>
    </row>
    <row r="495" spans="1:74">
      <c r="A495" s="49" t="s">
        <v>66</v>
      </c>
      <c r="B495" s="49" t="s">
        <v>538</v>
      </c>
      <c r="C495" s="49">
        <v>50.6</v>
      </c>
      <c r="D495" s="49">
        <f t="shared" si="119"/>
        <v>57.8</v>
      </c>
      <c r="E495" s="49">
        <v>10.5</v>
      </c>
      <c r="F495" s="49">
        <v>254</v>
      </c>
      <c r="G495" s="49">
        <v>18.3</v>
      </c>
      <c r="H495" s="49">
        <f t="shared" si="120"/>
        <v>7220.6994362604155</v>
      </c>
      <c r="I495" s="49">
        <f t="shared" si="121"/>
        <v>168962.98299999998</v>
      </c>
      <c r="J495" s="49">
        <f t="shared" si="122"/>
        <v>129719.64150000001</v>
      </c>
      <c r="K495" s="53">
        <f t="shared" si="123"/>
        <v>2148.8844499999996</v>
      </c>
      <c r="L495" s="53">
        <f t="shared" si="124"/>
        <v>606.9</v>
      </c>
      <c r="M495" s="53">
        <f t="shared" si="125"/>
        <v>4648.2</v>
      </c>
      <c r="N495" s="53">
        <f t="shared" si="126"/>
        <v>3.1749999999999998</v>
      </c>
      <c r="O495" s="53">
        <f t="shared" si="127"/>
        <v>32.074999999999996</v>
      </c>
      <c r="P495" s="53">
        <f t="shared" si="128"/>
        <v>41.224999999999994</v>
      </c>
      <c r="Q495" s="53">
        <f t="shared" si="129"/>
        <v>482140.74882359186</v>
      </c>
      <c r="R495" s="53">
        <f t="shared" si="130"/>
        <v>288488.26029749657</v>
      </c>
      <c r="S495" s="53">
        <f t="shared" si="131"/>
        <v>2628046.4092918877</v>
      </c>
      <c r="T495" s="53">
        <f t="shared" si="132"/>
        <v>41.224999999999994</v>
      </c>
      <c r="U495" s="53">
        <f t="shared" si="133"/>
        <v>29.431594852789022</v>
      </c>
      <c r="V495" s="53">
        <f t="shared" si="134"/>
        <v>3398675.418412976</v>
      </c>
      <c r="W495" s="53">
        <f t="shared" si="135"/>
        <v>115477.10667439103</v>
      </c>
      <c r="Y495" s="6"/>
      <c r="Z495" s="6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</row>
    <row r="496" spans="1:74">
      <c r="A496" s="49" t="s">
        <v>66</v>
      </c>
      <c r="B496" s="49" t="s">
        <v>539</v>
      </c>
      <c r="C496" s="49">
        <v>45.4</v>
      </c>
      <c r="D496" s="49">
        <f t="shared" si="119"/>
        <v>59.699999999999996</v>
      </c>
      <c r="E496" s="49">
        <v>9.5</v>
      </c>
      <c r="F496" s="49">
        <v>254</v>
      </c>
      <c r="G496" s="49">
        <v>16.399999999999999</v>
      </c>
      <c r="H496" s="49">
        <f t="shared" si="120"/>
        <v>7220.6994362604155</v>
      </c>
      <c r="I496" s="49">
        <f t="shared" si="121"/>
        <v>168447.80362499997</v>
      </c>
      <c r="J496" s="49">
        <f t="shared" si="122"/>
        <v>93364.981333333315</v>
      </c>
      <c r="K496" s="53">
        <f t="shared" si="123"/>
        <v>2148.8844499999996</v>
      </c>
      <c r="L496" s="53">
        <f t="shared" si="124"/>
        <v>567.15</v>
      </c>
      <c r="M496" s="53">
        <f t="shared" si="125"/>
        <v>4165.5999999999995</v>
      </c>
      <c r="N496" s="53">
        <f t="shared" si="126"/>
        <v>3.1749999999999998</v>
      </c>
      <c r="O496" s="53">
        <f t="shared" si="127"/>
        <v>33.024999999999999</v>
      </c>
      <c r="P496" s="53">
        <f t="shared" si="128"/>
        <v>41.224999999999994</v>
      </c>
      <c r="Q496" s="53">
        <f t="shared" si="129"/>
        <v>482140.74882359186</v>
      </c>
      <c r="R496" s="53">
        <f t="shared" si="130"/>
        <v>295778.88624797988</v>
      </c>
      <c r="S496" s="53">
        <f t="shared" si="131"/>
        <v>2332302.6311577577</v>
      </c>
      <c r="T496" s="53">
        <f t="shared" si="132"/>
        <v>41.224999999999994</v>
      </c>
      <c r="U496" s="53">
        <f t="shared" si="133"/>
        <v>28.6675641247916</v>
      </c>
      <c r="V496" s="53">
        <f t="shared" si="134"/>
        <v>3110222.2662293296</v>
      </c>
      <c r="W496" s="53">
        <f t="shared" si="135"/>
        <v>108492.72901912239</v>
      </c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T496" s="59"/>
      <c r="BV496" s="59"/>
    </row>
    <row r="497" spans="1:74">
      <c r="A497" s="49" t="s">
        <v>66</v>
      </c>
      <c r="B497" s="49" t="s">
        <v>540</v>
      </c>
      <c r="C497" s="49">
        <v>39.5</v>
      </c>
      <c r="D497" s="49">
        <f t="shared" si="119"/>
        <v>59.3</v>
      </c>
      <c r="E497" s="49">
        <v>9.4</v>
      </c>
      <c r="F497" s="49">
        <v>204.7</v>
      </c>
      <c r="G497" s="49">
        <v>16.8</v>
      </c>
      <c r="H497" s="49">
        <f t="shared" si="120"/>
        <v>7220.6994362604155</v>
      </c>
      <c r="I497" s="49">
        <f t="shared" si="121"/>
        <v>163346.82131666667</v>
      </c>
      <c r="J497" s="49">
        <f t="shared" si="122"/>
        <v>80884.339199999988</v>
      </c>
      <c r="K497" s="53">
        <f t="shared" si="123"/>
        <v>2148.8844499999996</v>
      </c>
      <c r="L497" s="53">
        <f t="shared" si="124"/>
        <v>557.41999999999996</v>
      </c>
      <c r="M497" s="53">
        <f t="shared" si="125"/>
        <v>3438.96</v>
      </c>
      <c r="N497" s="53">
        <f t="shared" si="126"/>
        <v>3.1749999999999998</v>
      </c>
      <c r="O497" s="53">
        <f t="shared" si="127"/>
        <v>32.824999999999996</v>
      </c>
      <c r="P497" s="53">
        <f t="shared" si="128"/>
        <v>41.224999999999994</v>
      </c>
      <c r="Q497" s="53">
        <f t="shared" si="129"/>
        <v>482140.74882359186</v>
      </c>
      <c r="R497" s="53">
        <f t="shared" si="130"/>
        <v>285174.8350866558</v>
      </c>
      <c r="S497" s="53">
        <f t="shared" si="131"/>
        <v>1929265.6096628872</v>
      </c>
      <c r="T497" s="53">
        <f t="shared" si="132"/>
        <v>41.224999999999994</v>
      </c>
      <c r="U497" s="53">
        <f t="shared" si="133"/>
        <v>27.157683283873972</v>
      </c>
      <c r="V497" s="53">
        <f t="shared" si="134"/>
        <v>2696581.193573135</v>
      </c>
      <c r="W497" s="53">
        <f t="shared" si="135"/>
        <v>99293.491472976442</v>
      </c>
      <c r="Y497" s="6"/>
      <c r="Z497" s="6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</row>
    <row r="498" spans="1:74">
      <c r="A498" s="49" t="s">
        <v>66</v>
      </c>
      <c r="B498" s="49" t="s">
        <v>541</v>
      </c>
      <c r="C498" s="49">
        <v>35.799999999999997</v>
      </c>
      <c r="D498" s="49">
        <f t="shared" si="119"/>
        <v>60.999999999999993</v>
      </c>
      <c r="E498" s="49">
        <v>8.6</v>
      </c>
      <c r="F498" s="49">
        <v>204</v>
      </c>
      <c r="G498" s="49">
        <v>15.1</v>
      </c>
      <c r="H498" s="49">
        <f t="shared" si="120"/>
        <v>7220.6994362604155</v>
      </c>
      <c r="I498" s="49">
        <f t="shared" si="121"/>
        <v>162669.71666666659</v>
      </c>
      <c r="J498" s="49">
        <f t="shared" si="122"/>
        <v>58530.166999999994</v>
      </c>
      <c r="K498" s="53">
        <f t="shared" si="123"/>
        <v>2148.8844499999996</v>
      </c>
      <c r="L498" s="53">
        <f t="shared" si="124"/>
        <v>524.59999999999991</v>
      </c>
      <c r="M498" s="53">
        <f t="shared" si="125"/>
        <v>3080.4</v>
      </c>
      <c r="N498" s="53">
        <f t="shared" si="126"/>
        <v>3.1749999999999998</v>
      </c>
      <c r="O498" s="53">
        <f t="shared" si="127"/>
        <v>33.674999999999997</v>
      </c>
      <c r="P498" s="53">
        <f t="shared" si="128"/>
        <v>41.224999999999994</v>
      </c>
      <c r="Q498" s="53">
        <f t="shared" si="129"/>
        <v>482140.74882359186</v>
      </c>
      <c r="R498" s="53">
        <f t="shared" si="130"/>
        <v>290888.0889715149</v>
      </c>
      <c r="S498" s="53">
        <f t="shared" si="131"/>
        <v>1714191.6651081133</v>
      </c>
      <c r="T498" s="53">
        <f t="shared" si="132"/>
        <v>41.224999999999994</v>
      </c>
      <c r="U498" s="53">
        <f t="shared" si="133"/>
        <v>26.326233076986799</v>
      </c>
      <c r="V498" s="53">
        <f t="shared" si="134"/>
        <v>2487220.5029032202</v>
      </c>
      <c r="W498" s="53">
        <f t="shared" si="135"/>
        <v>94476.885304089927</v>
      </c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T498" s="59"/>
      <c r="BV498" s="59"/>
    </row>
    <row r="499" spans="1:74">
      <c r="A499" s="49" t="s">
        <v>66</v>
      </c>
      <c r="B499" s="49" t="s">
        <v>542</v>
      </c>
      <c r="C499" s="49">
        <v>32</v>
      </c>
      <c r="D499" s="49">
        <f t="shared" si="119"/>
        <v>62.599999999999994</v>
      </c>
      <c r="E499" s="49">
        <v>7.7</v>
      </c>
      <c r="F499" s="49">
        <v>203.2</v>
      </c>
      <c r="G499" s="49">
        <v>13.5</v>
      </c>
      <c r="H499" s="49">
        <f t="shared" si="120"/>
        <v>7220.6994362604155</v>
      </c>
      <c r="I499" s="49">
        <f t="shared" si="121"/>
        <v>157410.05793333327</v>
      </c>
      <c r="J499" s="49">
        <f t="shared" si="122"/>
        <v>41662.349999999991</v>
      </c>
      <c r="K499" s="53">
        <f t="shared" si="123"/>
        <v>2148.8844499999996</v>
      </c>
      <c r="L499" s="53">
        <f t="shared" si="124"/>
        <v>482.02</v>
      </c>
      <c r="M499" s="53">
        <f t="shared" si="125"/>
        <v>2743.2</v>
      </c>
      <c r="N499" s="53">
        <f t="shared" si="126"/>
        <v>3.1749999999999998</v>
      </c>
      <c r="O499" s="53">
        <f t="shared" si="127"/>
        <v>34.474999999999994</v>
      </c>
      <c r="P499" s="53">
        <f t="shared" si="128"/>
        <v>41.224999999999994</v>
      </c>
      <c r="Q499" s="53">
        <f t="shared" si="129"/>
        <v>482140.74882359186</v>
      </c>
      <c r="R499" s="53">
        <f t="shared" si="130"/>
        <v>287587.06115939777</v>
      </c>
      <c r="S499" s="53">
        <f t="shared" si="131"/>
        <v>1516084.7047624257</v>
      </c>
      <c r="T499" s="53">
        <f t="shared" si="132"/>
        <v>41.224999999999994</v>
      </c>
      <c r="U499" s="53">
        <f t="shared" si="133"/>
        <v>25.404933770639683</v>
      </c>
      <c r="V499" s="53">
        <f t="shared" si="134"/>
        <v>2285812.5147454152</v>
      </c>
      <c r="W499" s="53">
        <f t="shared" si="135"/>
        <v>89975.141654851075</v>
      </c>
      <c r="Y499" s="6"/>
      <c r="Z499" s="6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</row>
    <row r="500" spans="1:74">
      <c r="A500" s="49" t="s">
        <v>66</v>
      </c>
      <c r="B500" s="49" t="s">
        <v>543</v>
      </c>
      <c r="C500" s="49">
        <v>28.3</v>
      </c>
      <c r="D500" s="49">
        <f t="shared" si="119"/>
        <v>62.999999999999993</v>
      </c>
      <c r="E500" s="49">
        <v>7.9</v>
      </c>
      <c r="F500" s="49">
        <v>172</v>
      </c>
      <c r="G500" s="49">
        <v>13.1</v>
      </c>
      <c r="H500" s="49">
        <f t="shared" si="120"/>
        <v>7220.6994362604155</v>
      </c>
      <c r="I500" s="49">
        <f t="shared" si="121"/>
        <v>164614.27499999994</v>
      </c>
      <c r="J500" s="49">
        <f t="shared" si="122"/>
        <v>32222.637666666662</v>
      </c>
      <c r="K500" s="53">
        <f t="shared" si="123"/>
        <v>2148.8844499999996</v>
      </c>
      <c r="L500" s="53">
        <f t="shared" si="124"/>
        <v>497.7</v>
      </c>
      <c r="M500" s="53">
        <f t="shared" si="125"/>
        <v>2253.1999999999998</v>
      </c>
      <c r="N500" s="53">
        <f t="shared" si="126"/>
        <v>3.1749999999999998</v>
      </c>
      <c r="O500" s="53">
        <f t="shared" si="127"/>
        <v>34.674999999999997</v>
      </c>
      <c r="P500" s="53">
        <f t="shared" si="128"/>
        <v>41.224999999999994</v>
      </c>
      <c r="Q500" s="53">
        <f t="shared" si="129"/>
        <v>482140.74882359186</v>
      </c>
      <c r="R500" s="53">
        <f t="shared" si="130"/>
        <v>302317.42962528381</v>
      </c>
      <c r="S500" s="53">
        <f t="shared" si="131"/>
        <v>1243278.5029884432</v>
      </c>
      <c r="T500" s="53">
        <f t="shared" si="132"/>
        <v>41.224999999999994</v>
      </c>
      <c r="U500" s="53">
        <f t="shared" si="133"/>
        <v>23.872198220627848</v>
      </c>
      <c r="V500" s="53">
        <f t="shared" si="134"/>
        <v>2027736.6814373189</v>
      </c>
      <c r="W500" s="53">
        <f t="shared" si="135"/>
        <v>84941.347365537615</v>
      </c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T500" s="59"/>
      <c r="BV500" s="59"/>
    </row>
    <row r="501" spans="1:74">
      <c r="A501" s="49" t="s">
        <v>66</v>
      </c>
      <c r="B501" s="49" t="s">
        <v>544</v>
      </c>
      <c r="C501" s="49">
        <v>25.3</v>
      </c>
      <c r="D501" s="49">
        <f t="shared" si="119"/>
        <v>64.5</v>
      </c>
      <c r="E501" s="49">
        <v>7.2</v>
      </c>
      <c r="F501" s="49">
        <v>171.4</v>
      </c>
      <c r="G501" s="49">
        <v>11.6</v>
      </c>
      <c r="H501" s="49">
        <f t="shared" si="120"/>
        <v>7220.6994362604155</v>
      </c>
      <c r="I501" s="49">
        <f t="shared" si="121"/>
        <v>161001.67499999999</v>
      </c>
      <c r="J501" s="49">
        <f t="shared" si="122"/>
        <v>22294.797866666668</v>
      </c>
      <c r="K501" s="53">
        <f t="shared" si="123"/>
        <v>2148.8844499999996</v>
      </c>
      <c r="L501" s="53">
        <f t="shared" si="124"/>
        <v>464.40000000000003</v>
      </c>
      <c r="M501" s="53">
        <f t="shared" si="125"/>
        <v>1988.24</v>
      </c>
      <c r="N501" s="53">
        <f t="shared" si="126"/>
        <v>3.1749999999999998</v>
      </c>
      <c r="O501" s="53">
        <f t="shared" si="127"/>
        <v>35.424999999999997</v>
      </c>
      <c r="P501" s="53">
        <f t="shared" si="128"/>
        <v>41.224999999999994</v>
      </c>
      <c r="Q501" s="53">
        <f t="shared" si="129"/>
        <v>482140.74882359186</v>
      </c>
      <c r="R501" s="53">
        <f t="shared" si="130"/>
        <v>301339.65850944107</v>
      </c>
      <c r="S501" s="53">
        <f t="shared" si="131"/>
        <v>1090939.2651431486</v>
      </c>
      <c r="T501" s="53">
        <f t="shared" si="132"/>
        <v>41.224999999999994</v>
      </c>
      <c r="U501" s="53">
        <f t="shared" si="133"/>
        <v>22.870523295546107</v>
      </c>
      <c r="V501" s="53">
        <f t="shared" si="134"/>
        <v>1874419.6724761815</v>
      </c>
      <c r="W501" s="53">
        <f t="shared" si="135"/>
        <v>81957.883003106152</v>
      </c>
      <c r="Y501" s="6"/>
      <c r="Z501" s="6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</row>
    <row r="502" spans="1:74">
      <c r="A502" s="49" t="s">
        <v>66</v>
      </c>
      <c r="B502" s="49" t="s">
        <v>545</v>
      </c>
      <c r="C502" s="49">
        <v>22.4</v>
      </c>
      <c r="D502" s="49">
        <f t="shared" si="119"/>
        <v>66.3</v>
      </c>
      <c r="E502" s="49">
        <v>6.9</v>
      </c>
      <c r="F502" s="49">
        <v>170.9</v>
      </c>
      <c r="G502" s="49">
        <v>9.8000000000000007</v>
      </c>
      <c r="H502" s="49">
        <f t="shared" si="120"/>
        <v>7220.6994362604155</v>
      </c>
      <c r="I502" s="49">
        <f t="shared" si="121"/>
        <v>167574.69202499997</v>
      </c>
      <c r="J502" s="49">
        <f t="shared" si="122"/>
        <v>13404.142733333338</v>
      </c>
      <c r="K502" s="53">
        <f t="shared" si="123"/>
        <v>2148.8844499999996</v>
      </c>
      <c r="L502" s="53">
        <f t="shared" si="124"/>
        <v>457.47</v>
      </c>
      <c r="M502" s="53">
        <f t="shared" si="125"/>
        <v>1674.8200000000002</v>
      </c>
      <c r="N502" s="53">
        <f t="shared" si="126"/>
        <v>3.1749999999999998</v>
      </c>
      <c r="O502" s="53">
        <f t="shared" si="127"/>
        <v>36.324999999999996</v>
      </c>
      <c r="P502" s="53">
        <f t="shared" si="128"/>
        <v>41.224999999999994</v>
      </c>
      <c r="Q502" s="53">
        <f t="shared" si="129"/>
        <v>482140.74882359186</v>
      </c>
      <c r="R502" s="53">
        <f t="shared" si="130"/>
        <v>320503.55028673192</v>
      </c>
      <c r="S502" s="53">
        <f t="shared" si="131"/>
        <v>913590.80364147201</v>
      </c>
      <c r="T502" s="53">
        <f t="shared" si="132"/>
        <v>41.224999999999994</v>
      </c>
      <c r="U502" s="53">
        <f t="shared" si="133"/>
        <v>21.602661012505568</v>
      </c>
      <c r="V502" s="53">
        <f t="shared" si="134"/>
        <v>1716235.1027517957</v>
      </c>
      <c r="W502" s="53">
        <f t="shared" si="135"/>
        <v>79445.541535752665</v>
      </c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T502" s="59"/>
      <c r="BV502" s="59"/>
    </row>
    <row r="503" spans="1:74">
      <c r="A503" s="49" t="s">
        <v>66</v>
      </c>
      <c r="B503" s="49" t="s">
        <v>546</v>
      </c>
      <c r="C503" s="49">
        <v>19.5</v>
      </c>
      <c r="D503" s="49">
        <f t="shared" si="119"/>
        <v>65.399999999999991</v>
      </c>
      <c r="E503" s="49">
        <v>6.5</v>
      </c>
      <c r="F503" s="49">
        <v>127.8</v>
      </c>
      <c r="G503" s="49">
        <v>10.7</v>
      </c>
      <c r="H503" s="49">
        <f t="shared" si="120"/>
        <v>7220.6994362604155</v>
      </c>
      <c r="I503" s="49">
        <f t="shared" si="121"/>
        <v>151518.39299999995</v>
      </c>
      <c r="J503" s="49">
        <f t="shared" si="122"/>
        <v>13046.707949999995</v>
      </c>
      <c r="K503" s="53">
        <f t="shared" si="123"/>
        <v>2148.8844499999996</v>
      </c>
      <c r="L503" s="53">
        <f t="shared" si="124"/>
        <v>425.09999999999997</v>
      </c>
      <c r="M503" s="53">
        <f t="shared" si="125"/>
        <v>1367.4599999999998</v>
      </c>
      <c r="N503" s="53">
        <f t="shared" si="126"/>
        <v>3.1749999999999998</v>
      </c>
      <c r="O503" s="53">
        <f t="shared" si="127"/>
        <v>35.874999999999993</v>
      </c>
      <c r="P503" s="53">
        <f t="shared" si="128"/>
        <v>41.224999999999994</v>
      </c>
      <c r="Q503" s="53">
        <f t="shared" si="129"/>
        <v>482140.74882359186</v>
      </c>
      <c r="R503" s="53">
        <f t="shared" si="130"/>
        <v>286717.13101549866</v>
      </c>
      <c r="S503" s="53">
        <f t="shared" si="131"/>
        <v>748032.70723675494</v>
      </c>
      <c r="T503" s="53">
        <f t="shared" si="132"/>
        <v>41.224999999999994</v>
      </c>
      <c r="U503" s="53">
        <f t="shared" si="133"/>
        <v>19.903035580965753</v>
      </c>
      <c r="V503" s="53">
        <f t="shared" si="134"/>
        <v>1516890.5870758453</v>
      </c>
      <c r="W503" s="53">
        <f t="shared" si="135"/>
        <v>76214.031819674885</v>
      </c>
      <c r="Y503" s="6"/>
      <c r="Z503" s="6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</row>
    <row r="504" spans="1:74">
      <c r="A504" s="49" t="s">
        <v>66</v>
      </c>
      <c r="B504" s="49" t="s">
        <v>547</v>
      </c>
      <c r="C504" s="49">
        <v>16.5</v>
      </c>
      <c r="D504" s="49">
        <f t="shared" si="119"/>
        <v>67.599999999999994</v>
      </c>
      <c r="E504" s="49">
        <v>5.8</v>
      </c>
      <c r="F504" s="49">
        <v>127</v>
      </c>
      <c r="G504" s="49">
        <v>8.5</v>
      </c>
      <c r="H504" s="49">
        <f t="shared" si="120"/>
        <v>7220.6994362604155</v>
      </c>
      <c r="I504" s="49">
        <f t="shared" si="121"/>
        <v>149309.29173333329</v>
      </c>
      <c r="J504" s="49">
        <f t="shared" si="122"/>
        <v>6499.489583333333</v>
      </c>
      <c r="K504" s="53">
        <f t="shared" si="123"/>
        <v>2148.8844499999996</v>
      </c>
      <c r="L504" s="53">
        <f t="shared" si="124"/>
        <v>392.07999999999993</v>
      </c>
      <c r="M504" s="53">
        <f t="shared" si="125"/>
        <v>1079.5</v>
      </c>
      <c r="N504" s="53">
        <f t="shared" si="126"/>
        <v>3.1749999999999998</v>
      </c>
      <c r="O504" s="53">
        <f t="shared" si="127"/>
        <v>36.974999999999994</v>
      </c>
      <c r="P504" s="53">
        <f t="shared" si="128"/>
        <v>41.224999999999994</v>
      </c>
      <c r="Q504" s="53">
        <f t="shared" si="129"/>
        <v>482140.74882359186</v>
      </c>
      <c r="R504" s="53">
        <f t="shared" si="130"/>
        <v>289863.66803766426</v>
      </c>
      <c r="S504" s="53">
        <f t="shared" si="131"/>
        <v>586711.9903000287</v>
      </c>
      <c r="T504" s="53">
        <f t="shared" si="132"/>
        <v>41.224999999999994</v>
      </c>
      <c r="U504" s="53">
        <f t="shared" si="133"/>
        <v>18.180610398964141</v>
      </c>
      <c r="V504" s="53">
        <f t="shared" si="134"/>
        <v>1358716.4071612847</v>
      </c>
      <c r="W504" s="53">
        <f t="shared" si="135"/>
        <v>74734.366852649735</v>
      </c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T504" s="59"/>
      <c r="BV504" s="59"/>
    </row>
    <row r="505" spans="1:74">
      <c r="A505" s="49" t="s">
        <v>66</v>
      </c>
      <c r="B505" s="49" t="s">
        <v>548</v>
      </c>
      <c r="C505" s="49">
        <v>250.7</v>
      </c>
      <c r="D505" s="49">
        <f t="shared" si="119"/>
        <v>0.89999999999999147</v>
      </c>
      <c r="E505" s="49">
        <v>45.2</v>
      </c>
      <c r="F505" s="49">
        <v>340.4</v>
      </c>
      <c r="G505" s="49">
        <v>75.2</v>
      </c>
      <c r="H505" s="49">
        <f t="shared" si="120"/>
        <v>7220.6994362604155</v>
      </c>
      <c r="I505" s="49">
        <f t="shared" si="121"/>
        <v>2.7458999999999216</v>
      </c>
      <c r="J505" s="49">
        <f t="shared" si="122"/>
        <v>12063180.526933335</v>
      </c>
      <c r="K505" s="53">
        <f t="shared" si="123"/>
        <v>2148.8844499999996</v>
      </c>
      <c r="L505" s="53">
        <f t="shared" si="124"/>
        <v>40.679999999999616</v>
      </c>
      <c r="M505" s="53">
        <f t="shared" si="125"/>
        <v>25598.079999999998</v>
      </c>
      <c r="N505" s="53">
        <f t="shared" si="126"/>
        <v>3.1749999999999998</v>
      </c>
      <c r="O505" s="53">
        <f t="shared" si="127"/>
        <v>3.6249999999999956</v>
      </c>
      <c r="P505" s="53">
        <f t="shared" si="128"/>
        <v>41.224999999999994</v>
      </c>
      <c r="Q505" s="53">
        <f t="shared" si="129"/>
        <v>482140.74882359186</v>
      </c>
      <c r="R505" s="53">
        <f t="shared" si="130"/>
        <v>8457.2915709925619</v>
      </c>
      <c r="S505" s="53">
        <f t="shared" si="131"/>
        <v>25821703.926975969</v>
      </c>
      <c r="T505" s="53">
        <f t="shared" si="132"/>
        <v>41.224999999999994</v>
      </c>
      <c r="U505" s="53">
        <f t="shared" si="133"/>
        <v>38.227458359780108</v>
      </c>
      <c r="V505" s="53">
        <f t="shared" si="134"/>
        <v>26312301.967370555</v>
      </c>
      <c r="W505" s="53">
        <f t="shared" si="135"/>
        <v>688308.95634574199</v>
      </c>
      <c r="Y505" s="6"/>
      <c r="Z505" s="6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</row>
    <row r="506" spans="1:74">
      <c r="A506" s="49" t="s">
        <v>66</v>
      </c>
      <c r="B506" s="49" t="s">
        <v>549</v>
      </c>
      <c r="C506" s="49">
        <v>226.4</v>
      </c>
      <c r="D506" s="49">
        <f t="shared" si="119"/>
        <v>7.2999999999999972</v>
      </c>
      <c r="E506" s="49">
        <v>41.4</v>
      </c>
      <c r="F506" s="49">
        <v>335.3</v>
      </c>
      <c r="G506" s="49">
        <v>68.8</v>
      </c>
      <c r="H506" s="49">
        <f t="shared" si="120"/>
        <v>7220.6994362604155</v>
      </c>
      <c r="I506" s="49">
        <f t="shared" si="121"/>
        <v>1342.1086499999983</v>
      </c>
      <c r="J506" s="49">
        <f t="shared" si="122"/>
        <v>9099501.9434666652</v>
      </c>
      <c r="K506" s="53">
        <f t="shared" si="123"/>
        <v>2148.8844499999996</v>
      </c>
      <c r="L506" s="53">
        <f t="shared" si="124"/>
        <v>302.21999999999986</v>
      </c>
      <c r="M506" s="53">
        <f t="shared" si="125"/>
        <v>23068.639999999999</v>
      </c>
      <c r="N506" s="53">
        <f t="shared" si="126"/>
        <v>3.1749999999999998</v>
      </c>
      <c r="O506" s="53">
        <f t="shared" si="127"/>
        <v>6.8249999999999984</v>
      </c>
      <c r="P506" s="53">
        <f t="shared" si="128"/>
        <v>41.224999999999994</v>
      </c>
      <c r="Q506" s="53">
        <f t="shared" si="129"/>
        <v>482140.74882359186</v>
      </c>
      <c r="R506" s="53">
        <f t="shared" si="130"/>
        <v>39363.204465374671</v>
      </c>
      <c r="S506" s="53">
        <f t="shared" si="131"/>
        <v>21498495.276058778</v>
      </c>
      <c r="T506" s="53">
        <f t="shared" si="132"/>
        <v>41.224999999999994</v>
      </c>
      <c r="U506" s="53">
        <f t="shared" si="133"/>
        <v>37.613622875786675</v>
      </c>
      <c r="V506" s="53">
        <f t="shared" si="134"/>
        <v>22019999.229347743</v>
      </c>
      <c r="W506" s="53">
        <f t="shared" si="135"/>
        <v>585426.17131206626</v>
      </c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T506" s="59"/>
      <c r="BV506" s="59"/>
    </row>
    <row r="507" spans="1:74">
      <c r="A507" s="49" t="s">
        <v>66</v>
      </c>
      <c r="B507" s="49" t="s">
        <v>550</v>
      </c>
      <c r="C507" s="49">
        <v>207.6</v>
      </c>
      <c r="D507" s="49">
        <f t="shared" si="119"/>
        <v>13.399999999999991</v>
      </c>
      <c r="E507" s="49">
        <v>38.9</v>
      </c>
      <c r="F507" s="49">
        <v>332.7</v>
      </c>
      <c r="G507" s="49">
        <v>62.7</v>
      </c>
      <c r="H507" s="49">
        <f t="shared" si="120"/>
        <v>7220.6994362604155</v>
      </c>
      <c r="I507" s="49">
        <f t="shared" si="121"/>
        <v>7799.7871333333169</v>
      </c>
      <c r="J507" s="49">
        <f t="shared" si="122"/>
        <v>6833987.4561750004</v>
      </c>
      <c r="K507" s="53">
        <f t="shared" si="123"/>
        <v>2148.8844499999996</v>
      </c>
      <c r="L507" s="53">
        <f t="shared" si="124"/>
        <v>521.25999999999965</v>
      </c>
      <c r="M507" s="53">
        <f t="shared" si="125"/>
        <v>20860.29</v>
      </c>
      <c r="N507" s="53">
        <f t="shared" si="126"/>
        <v>3.1749999999999998</v>
      </c>
      <c r="O507" s="53">
        <f t="shared" si="127"/>
        <v>9.8749999999999964</v>
      </c>
      <c r="P507" s="53">
        <f t="shared" si="128"/>
        <v>41.224999999999994</v>
      </c>
      <c r="Q507" s="53">
        <f t="shared" si="129"/>
        <v>482140.74882359186</v>
      </c>
      <c r="R507" s="53">
        <f t="shared" si="130"/>
        <v>42562.052843539721</v>
      </c>
      <c r="S507" s="53">
        <f t="shared" si="131"/>
        <v>18046031.019468628</v>
      </c>
      <c r="T507" s="53">
        <f t="shared" si="132"/>
        <v>41.224999999999994</v>
      </c>
      <c r="U507" s="53">
        <f t="shared" si="133"/>
        <v>37.055652658327773</v>
      </c>
      <c r="V507" s="53">
        <f t="shared" si="134"/>
        <v>18570733.821135759</v>
      </c>
      <c r="W507" s="53">
        <f t="shared" si="135"/>
        <v>501157.92028729065</v>
      </c>
      <c r="Y507" s="6"/>
      <c r="Z507" s="6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</row>
    <row r="508" spans="1:74">
      <c r="A508" s="49" t="s">
        <v>66</v>
      </c>
      <c r="B508" s="49" t="s">
        <v>551</v>
      </c>
      <c r="C508" s="49">
        <v>187.9</v>
      </c>
      <c r="D508" s="49">
        <f t="shared" si="119"/>
        <v>18.999999999999993</v>
      </c>
      <c r="E508" s="49">
        <v>35.6</v>
      </c>
      <c r="F508" s="49">
        <v>330.2</v>
      </c>
      <c r="G508" s="49">
        <v>57.1</v>
      </c>
      <c r="H508" s="49">
        <f t="shared" si="120"/>
        <v>7220.6994362604155</v>
      </c>
      <c r="I508" s="49">
        <f t="shared" si="121"/>
        <v>20348.366666666643</v>
      </c>
      <c r="J508" s="49">
        <f t="shared" si="122"/>
        <v>5122761.6260166671</v>
      </c>
      <c r="K508" s="53">
        <f t="shared" si="123"/>
        <v>2148.8844499999996</v>
      </c>
      <c r="L508" s="53">
        <f t="shared" si="124"/>
        <v>676.39999999999975</v>
      </c>
      <c r="M508" s="53">
        <f t="shared" si="125"/>
        <v>18854.419999999998</v>
      </c>
      <c r="N508" s="53">
        <f t="shared" si="126"/>
        <v>3.1749999999999998</v>
      </c>
      <c r="O508" s="53">
        <f t="shared" si="127"/>
        <v>12.674999999999997</v>
      </c>
      <c r="P508" s="53">
        <f t="shared" si="128"/>
        <v>41.224999999999994</v>
      </c>
      <c r="Q508" s="53">
        <f t="shared" si="129"/>
        <v>482140.74882359186</v>
      </c>
      <c r="R508" s="53">
        <f t="shared" si="130"/>
        <v>39826.982058932947</v>
      </c>
      <c r="S508" s="53">
        <f t="shared" si="131"/>
        <v>15256684.903240265</v>
      </c>
      <c r="T508" s="53">
        <f t="shared" si="132"/>
        <v>41.224999999999994</v>
      </c>
      <c r="U508" s="53">
        <f t="shared" si="133"/>
        <v>36.562746713493588</v>
      </c>
      <c r="V508" s="53">
        <f t="shared" si="134"/>
        <v>15778652.634122791</v>
      </c>
      <c r="W508" s="53">
        <f t="shared" si="135"/>
        <v>431549.98057899281</v>
      </c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T508" s="59"/>
      <c r="BV508" s="59"/>
    </row>
    <row r="509" spans="1:74">
      <c r="A509" s="49" t="s">
        <v>66</v>
      </c>
      <c r="B509" s="49" t="s">
        <v>552</v>
      </c>
      <c r="C509" s="49">
        <v>171.2</v>
      </c>
      <c r="D509" s="49">
        <f t="shared" si="119"/>
        <v>23.499999999999993</v>
      </c>
      <c r="E509" s="49">
        <v>32.799999999999997</v>
      </c>
      <c r="F509" s="49">
        <v>327.7</v>
      </c>
      <c r="G509" s="49">
        <v>52.6</v>
      </c>
      <c r="H509" s="49">
        <f t="shared" si="120"/>
        <v>7220.6994362604155</v>
      </c>
      <c r="I509" s="49">
        <f t="shared" si="121"/>
        <v>35472.858333333294</v>
      </c>
      <c r="J509" s="49">
        <f t="shared" si="122"/>
        <v>3974224.7879333328</v>
      </c>
      <c r="K509" s="53">
        <f t="shared" si="123"/>
        <v>2148.8844499999996</v>
      </c>
      <c r="L509" s="53">
        <f t="shared" si="124"/>
        <v>770.79999999999973</v>
      </c>
      <c r="M509" s="53">
        <f t="shared" si="125"/>
        <v>17237.02</v>
      </c>
      <c r="N509" s="53">
        <f t="shared" si="126"/>
        <v>3.1749999999999998</v>
      </c>
      <c r="O509" s="53">
        <f t="shared" si="127"/>
        <v>14.924999999999997</v>
      </c>
      <c r="P509" s="53">
        <f t="shared" si="128"/>
        <v>41.224999999999994</v>
      </c>
      <c r="Q509" s="53">
        <f t="shared" si="129"/>
        <v>482140.74882359186</v>
      </c>
      <c r="R509" s="53">
        <f t="shared" si="130"/>
        <v>42958.484336835449</v>
      </c>
      <c r="S509" s="53">
        <f t="shared" si="131"/>
        <v>13238823.656950185</v>
      </c>
      <c r="T509" s="53">
        <f t="shared" si="132"/>
        <v>41.224999999999994</v>
      </c>
      <c r="U509" s="53">
        <f t="shared" si="133"/>
        <v>36.162808728822235</v>
      </c>
      <c r="V509" s="53">
        <f t="shared" si="134"/>
        <v>13763922.890110612</v>
      </c>
      <c r="W509" s="53">
        <f t="shared" si="135"/>
        <v>380609.89657422778</v>
      </c>
      <c r="Y509" s="6"/>
      <c r="Z509" s="6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</row>
    <row r="510" spans="1:74">
      <c r="A510" s="49" t="s">
        <v>66</v>
      </c>
      <c r="B510" s="49" t="s">
        <v>553</v>
      </c>
      <c r="C510" s="49">
        <v>156.5</v>
      </c>
      <c r="D510" s="49">
        <f t="shared" si="119"/>
        <v>27.799999999999997</v>
      </c>
      <c r="E510" s="49">
        <v>30</v>
      </c>
      <c r="F510" s="49">
        <v>325.10000000000002</v>
      </c>
      <c r="G510" s="49">
        <v>48.3</v>
      </c>
      <c r="H510" s="49">
        <f t="shared" si="120"/>
        <v>7220.6994362604155</v>
      </c>
      <c r="I510" s="49">
        <f t="shared" si="121"/>
        <v>53712.379999999983</v>
      </c>
      <c r="J510" s="49">
        <f t="shared" si="122"/>
        <v>3052650.7194749997</v>
      </c>
      <c r="K510" s="53">
        <f t="shared" si="123"/>
        <v>2148.8844499999996</v>
      </c>
      <c r="L510" s="53">
        <f t="shared" si="124"/>
        <v>833.99999999999989</v>
      </c>
      <c r="M510" s="53">
        <f t="shared" si="125"/>
        <v>15702.33</v>
      </c>
      <c r="N510" s="53">
        <f t="shared" si="126"/>
        <v>3.1749999999999998</v>
      </c>
      <c r="O510" s="53">
        <f t="shared" si="127"/>
        <v>17.074999999999999</v>
      </c>
      <c r="P510" s="53">
        <f t="shared" si="128"/>
        <v>41.224999999999994</v>
      </c>
      <c r="Q510" s="53">
        <f t="shared" si="129"/>
        <v>482140.74882359186</v>
      </c>
      <c r="R510" s="53">
        <f t="shared" si="130"/>
        <v>54491.161248633383</v>
      </c>
      <c r="S510" s="53">
        <f t="shared" si="131"/>
        <v>11492380.368737424</v>
      </c>
      <c r="T510" s="53">
        <f t="shared" si="132"/>
        <v>41.224999999999994</v>
      </c>
      <c r="U510" s="53">
        <f t="shared" si="133"/>
        <v>35.771160891265552</v>
      </c>
      <c r="V510" s="53">
        <f t="shared" si="134"/>
        <v>12029012.27880965</v>
      </c>
      <c r="W510" s="53">
        <f t="shared" si="135"/>
        <v>336276.82130234811</v>
      </c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T510" s="59"/>
      <c r="BV510" s="59"/>
    </row>
    <row r="511" spans="1:74">
      <c r="A511" s="49" t="s">
        <v>66</v>
      </c>
      <c r="B511" s="49" t="s">
        <v>554</v>
      </c>
      <c r="C511" s="49">
        <v>141.80000000000001</v>
      </c>
      <c r="D511" s="49">
        <f t="shared" si="119"/>
        <v>31.899999999999991</v>
      </c>
      <c r="E511" s="49">
        <v>26.9</v>
      </c>
      <c r="F511" s="49">
        <v>322.60000000000002</v>
      </c>
      <c r="G511" s="49">
        <v>44.2</v>
      </c>
      <c r="H511" s="49">
        <f t="shared" si="120"/>
        <v>7220.6994362604155</v>
      </c>
      <c r="I511" s="49">
        <f t="shared" si="121"/>
        <v>72768.443091666588</v>
      </c>
      <c r="J511" s="49">
        <f t="shared" si="122"/>
        <v>2321399.7057333337</v>
      </c>
      <c r="K511" s="53">
        <f t="shared" si="123"/>
        <v>2148.8844499999996</v>
      </c>
      <c r="L511" s="53">
        <f t="shared" si="124"/>
        <v>858.10999999999967</v>
      </c>
      <c r="M511" s="53">
        <f t="shared" si="125"/>
        <v>14258.920000000002</v>
      </c>
      <c r="N511" s="53">
        <f t="shared" si="126"/>
        <v>3.1749999999999998</v>
      </c>
      <c r="O511" s="53">
        <f t="shared" si="127"/>
        <v>19.124999999999996</v>
      </c>
      <c r="P511" s="53">
        <f t="shared" si="128"/>
        <v>41.224999999999994</v>
      </c>
      <c r="Q511" s="53">
        <f t="shared" si="129"/>
        <v>482140.74882359186</v>
      </c>
      <c r="R511" s="53">
        <f t="shared" si="130"/>
        <v>73776.159645253108</v>
      </c>
      <c r="S511" s="53">
        <f t="shared" si="131"/>
        <v>9985321.5498457029</v>
      </c>
      <c r="T511" s="53">
        <f t="shared" si="132"/>
        <v>41.224999999999994</v>
      </c>
      <c r="U511" s="53">
        <f t="shared" si="133"/>
        <v>35.391003508577555</v>
      </c>
      <c r="V511" s="53">
        <f t="shared" si="134"/>
        <v>10541238.458314547</v>
      </c>
      <c r="W511" s="53">
        <f t="shared" si="135"/>
        <v>297850.79294967477</v>
      </c>
      <c r="Y511" s="6"/>
      <c r="Z511" s="6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</row>
    <row r="512" spans="1:74">
      <c r="A512" s="49" t="s">
        <v>66</v>
      </c>
      <c r="B512" s="49" t="s">
        <v>555</v>
      </c>
      <c r="C512" s="49">
        <v>126.6</v>
      </c>
      <c r="D512" s="49">
        <f t="shared" si="119"/>
        <v>36.499999999999993</v>
      </c>
      <c r="E512" s="49">
        <v>24.4</v>
      </c>
      <c r="F512" s="49">
        <v>320</v>
      </c>
      <c r="G512" s="49">
        <v>39.6</v>
      </c>
      <c r="H512" s="49">
        <f t="shared" si="120"/>
        <v>7220.6994362604155</v>
      </c>
      <c r="I512" s="49">
        <f t="shared" si="121"/>
        <v>98875.154166666602</v>
      </c>
      <c r="J512" s="49">
        <f t="shared" si="122"/>
        <v>1655976.96</v>
      </c>
      <c r="K512" s="53">
        <f t="shared" si="123"/>
        <v>2148.8844499999996</v>
      </c>
      <c r="L512" s="53">
        <f t="shared" si="124"/>
        <v>890.5999999999998</v>
      </c>
      <c r="M512" s="53">
        <f t="shared" si="125"/>
        <v>12672</v>
      </c>
      <c r="N512" s="53">
        <f t="shared" si="126"/>
        <v>3.1749999999999998</v>
      </c>
      <c r="O512" s="53">
        <f t="shared" si="127"/>
        <v>21.424999999999997</v>
      </c>
      <c r="P512" s="53">
        <f t="shared" si="128"/>
        <v>41.224999999999994</v>
      </c>
      <c r="Q512" s="53">
        <f t="shared" si="129"/>
        <v>482140.74882359186</v>
      </c>
      <c r="R512" s="53">
        <f t="shared" si="130"/>
        <v>109071.84186387129</v>
      </c>
      <c r="S512" s="53">
        <f t="shared" si="131"/>
        <v>8466956.8665140923</v>
      </c>
      <c r="T512" s="53">
        <f t="shared" si="132"/>
        <v>41.224999999999994</v>
      </c>
      <c r="U512" s="53">
        <f t="shared" si="133"/>
        <v>34.898485555179349</v>
      </c>
      <c r="V512" s="53">
        <f t="shared" si="134"/>
        <v>9058169.4572015554</v>
      </c>
      <c r="W512" s="53">
        <f t="shared" si="135"/>
        <v>259557.66598752065</v>
      </c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T512" s="59"/>
      <c r="BV512" s="59"/>
    </row>
    <row r="513" spans="1:74">
      <c r="A513" s="49" t="s">
        <v>66</v>
      </c>
      <c r="B513" s="49" t="s">
        <v>556</v>
      </c>
      <c r="C513" s="49">
        <v>113.4</v>
      </c>
      <c r="D513" s="49">
        <f t="shared" si="119"/>
        <v>40.499999999999993</v>
      </c>
      <c r="E513" s="49">
        <v>22.1</v>
      </c>
      <c r="F513" s="49">
        <v>317.5</v>
      </c>
      <c r="G513" s="49">
        <v>35.6</v>
      </c>
      <c r="H513" s="49">
        <f t="shared" si="120"/>
        <v>7220.6994362604155</v>
      </c>
      <c r="I513" s="49">
        <f t="shared" si="121"/>
        <v>122342.14687499993</v>
      </c>
      <c r="J513" s="49">
        <f t="shared" si="122"/>
        <v>1193747.5066666666</v>
      </c>
      <c r="K513" s="53">
        <f t="shared" si="123"/>
        <v>2148.8844499999996</v>
      </c>
      <c r="L513" s="53">
        <f t="shared" si="124"/>
        <v>895.05</v>
      </c>
      <c r="M513" s="53">
        <f t="shared" si="125"/>
        <v>11303</v>
      </c>
      <c r="N513" s="53">
        <f t="shared" si="126"/>
        <v>3.1749999999999998</v>
      </c>
      <c r="O513" s="53">
        <f t="shared" si="127"/>
        <v>23.424999999999997</v>
      </c>
      <c r="P513" s="53">
        <f t="shared" si="128"/>
        <v>41.224999999999994</v>
      </c>
      <c r="Q513" s="53">
        <f t="shared" si="129"/>
        <v>482140.74882359186</v>
      </c>
      <c r="R513" s="53">
        <f t="shared" si="130"/>
        <v>148284.20493030263</v>
      </c>
      <c r="S513" s="53">
        <f t="shared" si="131"/>
        <v>7268913.6906414768</v>
      </c>
      <c r="T513" s="53">
        <f t="shared" si="132"/>
        <v>41.224999999999994</v>
      </c>
      <c r="U513" s="53">
        <f t="shared" si="133"/>
        <v>34.415395923046816</v>
      </c>
      <c r="V513" s="53">
        <f t="shared" si="134"/>
        <v>7899338.644395371</v>
      </c>
      <c r="W513" s="53">
        <f t="shared" si="135"/>
        <v>229529.21018425518</v>
      </c>
      <c r="Y513" s="6"/>
      <c r="Z513" s="6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</row>
    <row r="514" spans="1:74">
      <c r="A514" s="49" t="s">
        <v>66</v>
      </c>
      <c r="B514" s="49" t="s">
        <v>557</v>
      </c>
      <c r="C514" s="49">
        <v>101.3</v>
      </c>
      <c r="D514" s="49">
        <f t="shared" si="119"/>
        <v>44.3</v>
      </c>
      <c r="E514" s="49">
        <v>20.100000000000001</v>
      </c>
      <c r="F514" s="49">
        <v>315</v>
      </c>
      <c r="G514" s="49">
        <v>31.8</v>
      </c>
      <c r="H514" s="49">
        <f t="shared" si="120"/>
        <v>7220.6994362604155</v>
      </c>
      <c r="I514" s="49">
        <f t="shared" si="121"/>
        <v>145621.66422499999</v>
      </c>
      <c r="J514" s="49">
        <f t="shared" si="122"/>
        <v>844132.59</v>
      </c>
      <c r="K514" s="53">
        <f t="shared" si="123"/>
        <v>2148.8844499999996</v>
      </c>
      <c r="L514" s="53">
        <f t="shared" si="124"/>
        <v>890.43</v>
      </c>
      <c r="M514" s="53">
        <f t="shared" si="125"/>
        <v>10017</v>
      </c>
      <c r="N514" s="53">
        <f t="shared" si="126"/>
        <v>3.1749999999999998</v>
      </c>
      <c r="O514" s="53">
        <f t="shared" si="127"/>
        <v>25.324999999999999</v>
      </c>
      <c r="P514" s="53">
        <f t="shared" si="128"/>
        <v>41.225000000000001</v>
      </c>
      <c r="Q514" s="53">
        <f t="shared" si="129"/>
        <v>482140.74882359186</v>
      </c>
      <c r="R514" s="53">
        <f t="shared" si="130"/>
        <v>192860.64333186502</v>
      </c>
      <c r="S514" s="53">
        <f t="shared" si="131"/>
        <v>6228096.1098509869</v>
      </c>
      <c r="T514" s="53">
        <f t="shared" si="132"/>
        <v>41.225000000000001</v>
      </c>
      <c r="U514" s="53">
        <f t="shared" si="133"/>
        <v>33.878141842604748</v>
      </c>
      <c r="V514" s="53">
        <f t="shared" si="134"/>
        <v>6903097.5020064432</v>
      </c>
      <c r="W514" s="53">
        <f t="shared" si="135"/>
        <v>203762.57747776443</v>
      </c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T514" s="59"/>
      <c r="BV514" s="59"/>
    </row>
    <row r="515" spans="1:74">
      <c r="A515" s="49" t="s">
        <v>66</v>
      </c>
      <c r="B515" s="49" t="s">
        <v>558</v>
      </c>
      <c r="C515" s="49">
        <v>89.1</v>
      </c>
      <c r="D515" s="49">
        <f t="shared" ref="D515:D578" si="136">76.1-G515</f>
        <v>47.899999999999991</v>
      </c>
      <c r="E515" s="49">
        <v>18</v>
      </c>
      <c r="F515" s="49">
        <v>312.39999999999998</v>
      </c>
      <c r="G515" s="49">
        <v>28.2</v>
      </c>
      <c r="H515" s="49">
        <f t="shared" ref="H515:H578" si="137">(1/12)*$Y$4*($Z$4)^3</f>
        <v>7220.6994362604155</v>
      </c>
      <c r="I515" s="49">
        <f t="shared" ref="I515:I578" si="138">(1/12)*E515*(D515)^3</f>
        <v>164853.35849999994</v>
      </c>
      <c r="J515" s="49">
        <f t="shared" ref="J515:J578" si="139">(1/12)*F515*(G515)^3</f>
        <v>583817.49359999993</v>
      </c>
      <c r="K515" s="53">
        <f t="shared" ref="K515:K578" si="140">$Y$4*$Z$4</f>
        <v>2148.8844499999996</v>
      </c>
      <c r="L515" s="53">
        <f t="shared" ref="L515:L578" si="141">E515*D515</f>
        <v>862.19999999999982</v>
      </c>
      <c r="M515" s="53">
        <f t="shared" ref="M515:M578" si="142">F515*G515</f>
        <v>8809.6799999999985</v>
      </c>
      <c r="N515" s="53">
        <f t="shared" ref="N515:N578" si="143">$Z$4/2</f>
        <v>3.1749999999999998</v>
      </c>
      <c r="O515" s="53">
        <f t="shared" ref="O515:O578" si="144">($Z$4+D515)/2</f>
        <v>27.124999999999996</v>
      </c>
      <c r="P515" s="53">
        <f t="shared" ref="P515:P578" si="145">($Z$4+D515+G515)/2</f>
        <v>41.224999999999994</v>
      </c>
      <c r="Q515" s="53">
        <f t="shared" ref="Q515:Q578" si="146">H515+K515*(N515-$U$2)^2</f>
        <v>482140.74882359186</v>
      </c>
      <c r="R515" s="53">
        <f t="shared" ref="R515:R578" si="147">I515+L515*(O515-$U$2)^2</f>
        <v>235996.1453678128</v>
      </c>
      <c r="S515" s="53">
        <f t="shared" ref="S515:S578" si="148">J515+M515*(P515-$U$2)^2</f>
        <v>5318867.482774484</v>
      </c>
      <c r="T515" s="53">
        <f t="shared" ref="T515:T578" si="149">SUM($Z$4+D515+G515)/2</f>
        <v>41.224999999999994</v>
      </c>
      <c r="U515" s="53">
        <f t="shared" ref="U515:U578" si="150">(K515*N515+L515*O515+M515*P515)/(K515+L515+M515)</f>
        <v>33.279483978614422</v>
      </c>
      <c r="V515" s="53">
        <f t="shared" ref="V515:V578" si="151">SUM(Q515+R515+S515)</f>
        <v>6037004.3769658888</v>
      </c>
      <c r="W515" s="53">
        <f t="shared" ref="W515:W578" si="152">V515/U515</f>
        <v>181403.18464208461</v>
      </c>
      <c r="Y515" s="6"/>
      <c r="Z515" s="6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</row>
    <row r="516" spans="1:74">
      <c r="A516" s="49" t="s">
        <v>66</v>
      </c>
      <c r="B516" s="49" t="s">
        <v>559</v>
      </c>
      <c r="C516" s="49">
        <v>79</v>
      </c>
      <c r="D516" s="49">
        <f t="shared" si="136"/>
        <v>50.999999999999993</v>
      </c>
      <c r="E516" s="49">
        <v>15.5</v>
      </c>
      <c r="F516" s="49">
        <v>309.89999999999998</v>
      </c>
      <c r="G516" s="49">
        <v>25.1</v>
      </c>
      <c r="H516" s="49">
        <f t="shared" si="137"/>
        <v>7220.6994362604155</v>
      </c>
      <c r="I516" s="49">
        <f t="shared" si="138"/>
        <v>171340.87499999991</v>
      </c>
      <c r="J516" s="49">
        <f t="shared" si="139"/>
        <v>408377.20707500004</v>
      </c>
      <c r="K516" s="53">
        <f t="shared" si="140"/>
        <v>2148.8844499999996</v>
      </c>
      <c r="L516" s="53">
        <f t="shared" si="141"/>
        <v>790.49999999999989</v>
      </c>
      <c r="M516" s="53">
        <f t="shared" si="142"/>
        <v>7778.49</v>
      </c>
      <c r="N516" s="53">
        <f t="shared" si="143"/>
        <v>3.1749999999999998</v>
      </c>
      <c r="O516" s="53">
        <f t="shared" si="144"/>
        <v>28.674999999999997</v>
      </c>
      <c r="P516" s="53">
        <f t="shared" si="145"/>
        <v>41.224999999999994</v>
      </c>
      <c r="Q516" s="53">
        <f t="shared" si="146"/>
        <v>482140.74882359186</v>
      </c>
      <c r="R516" s="53">
        <f t="shared" si="147"/>
        <v>260726.64108880417</v>
      </c>
      <c r="S516" s="53">
        <f t="shared" si="148"/>
        <v>4589180.4814611115</v>
      </c>
      <c r="T516" s="53">
        <f t="shared" si="149"/>
        <v>41.224999999999994</v>
      </c>
      <c r="U516" s="53">
        <f t="shared" si="150"/>
        <v>32.670521334456382</v>
      </c>
      <c r="V516" s="53">
        <f t="shared" si="151"/>
        <v>5332047.8713735072</v>
      </c>
      <c r="W516" s="53">
        <f t="shared" si="152"/>
        <v>163206.69685028854</v>
      </c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T516" s="59"/>
      <c r="BV516" s="59"/>
    </row>
    <row r="517" spans="1:74">
      <c r="A517" s="49" t="s">
        <v>66</v>
      </c>
      <c r="B517" s="49" t="s">
        <v>560</v>
      </c>
      <c r="C517" s="49">
        <v>71.400000000000006</v>
      </c>
      <c r="D517" s="49">
        <f t="shared" si="136"/>
        <v>53.199999999999996</v>
      </c>
      <c r="E517" s="49">
        <v>14</v>
      </c>
      <c r="F517" s="49">
        <v>309.89999999999998</v>
      </c>
      <c r="G517" s="49">
        <v>22.9</v>
      </c>
      <c r="H517" s="49">
        <f t="shared" si="137"/>
        <v>7220.6994362604155</v>
      </c>
      <c r="I517" s="49">
        <f t="shared" si="138"/>
        <v>175663.56266666658</v>
      </c>
      <c r="J517" s="49">
        <f t="shared" si="139"/>
        <v>310132.1409249999</v>
      </c>
      <c r="K517" s="53">
        <f t="shared" si="140"/>
        <v>2148.8844499999996</v>
      </c>
      <c r="L517" s="53">
        <f t="shared" si="141"/>
        <v>744.8</v>
      </c>
      <c r="M517" s="53">
        <f t="shared" si="142"/>
        <v>7096.7099999999991</v>
      </c>
      <c r="N517" s="53">
        <f t="shared" si="143"/>
        <v>3.1749999999999998</v>
      </c>
      <c r="O517" s="53">
        <f t="shared" si="144"/>
        <v>29.774999999999999</v>
      </c>
      <c r="P517" s="53">
        <f t="shared" si="145"/>
        <v>41.224999999999994</v>
      </c>
      <c r="Q517" s="53">
        <f t="shared" si="146"/>
        <v>482140.74882359186</v>
      </c>
      <c r="R517" s="53">
        <f t="shared" si="147"/>
        <v>278206.91952400043</v>
      </c>
      <c r="S517" s="53">
        <f t="shared" si="148"/>
        <v>4124490.506799181</v>
      </c>
      <c r="T517" s="53">
        <f t="shared" si="149"/>
        <v>41.224999999999994</v>
      </c>
      <c r="U517" s="53">
        <f t="shared" si="150"/>
        <v>32.187017188170174</v>
      </c>
      <c r="V517" s="53">
        <f t="shared" si="151"/>
        <v>4884838.1751467735</v>
      </c>
      <c r="W517" s="53">
        <f t="shared" si="152"/>
        <v>151764.23918343443</v>
      </c>
      <c r="Y517" s="6"/>
      <c r="Z517" s="6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</row>
    <row r="518" spans="1:74">
      <c r="A518" s="49" t="s">
        <v>66</v>
      </c>
      <c r="B518" s="49" t="s">
        <v>561</v>
      </c>
      <c r="C518" s="49">
        <v>64.8</v>
      </c>
      <c r="D518" s="49">
        <f t="shared" si="136"/>
        <v>55.499999999999993</v>
      </c>
      <c r="E518" s="49">
        <v>13.1</v>
      </c>
      <c r="F518" s="49">
        <v>307.3</v>
      </c>
      <c r="G518" s="49">
        <v>20.6</v>
      </c>
      <c r="H518" s="49">
        <f t="shared" si="137"/>
        <v>7220.6994362604155</v>
      </c>
      <c r="I518" s="49">
        <f t="shared" si="138"/>
        <v>186624.64687499992</v>
      </c>
      <c r="J518" s="49">
        <f t="shared" si="139"/>
        <v>223863.33806666674</v>
      </c>
      <c r="K518" s="53">
        <f t="shared" si="140"/>
        <v>2148.8844499999996</v>
      </c>
      <c r="L518" s="53">
        <f t="shared" si="141"/>
        <v>727.04999999999984</v>
      </c>
      <c r="M518" s="53">
        <f t="shared" si="142"/>
        <v>6330.380000000001</v>
      </c>
      <c r="N518" s="53">
        <f t="shared" si="143"/>
        <v>3.1749999999999998</v>
      </c>
      <c r="O518" s="53">
        <f t="shared" si="144"/>
        <v>30.924999999999997</v>
      </c>
      <c r="P518" s="53">
        <f t="shared" si="145"/>
        <v>41.224999999999994</v>
      </c>
      <c r="Q518" s="53">
        <f t="shared" si="146"/>
        <v>482140.74882359186</v>
      </c>
      <c r="R518" s="53">
        <f t="shared" si="147"/>
        <v>307306.94596022891</v>
      </c>
      <c r="S518" s="53">
        <f t="shared" si="148"/>
        <v>3626332.6389346188</v>
      </c>
      <c r="T518" s="53">
        <f t="shared" si="149"/>
        <v>41.224999999999994</v>
      </c>
      <c r="U518" s="53">
        <f t="shared" si="150"/>
        <v>31.530168392059426</v>
      </c>
      <c r="V518" s="53">
        <f t="shared" si="151"/>
        <v>4415780.3337184396</v>
      </c>
      <c r="W518" s="53">
        <f t="shared" si="152"/>
        <v>140049.37362879774</v>
      </c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T518" s="59"/>
      <c r="BV518" s="59"/>
    </row>
    <row r="519" spans="1:74">
      <c r="A519" s="49" t="s">
        <v>66</v>
      </c>
      <c r="B519" s="49" t="s">
        <v>562</v>
      </c>
      <c r="C519" s="49">
        <v>58.7</v>
      </c>
      <c r="D519" s="49">
        <f t="shared" si="136"/>
        <v>57.399999999999991</v>
      </c>
      <c r="E519" s="49">
        <v>11.9</v>
      </c>
      <c r="F519" s="49">
        <v>307.3</v>
      </c>
      <c r="G519" s="49">
        <v>18.7</v>
      </c>
      <c r="H519" s="49">
        <f t="shared" si="137"/>
        <v>7220.6994362604155</v>
      </c>
      <c r="I519" s="49">
        <f t="shared" si="138"/>
        <v>187543.23046666657</v>
      </c>
      <c r="J519" s="49">
        <f t="shared" si="139"/>
        <v>167458.09015833333</v>
      </c>
      <c r="K519" s="53">
        <f t="shared" si="140"/>
        <v>2148.8844499999996</v>
      </c>
      <c r="L519" s="53">
        <f t="shared" si="141"/>
        <v>683.06</v>
      </c>
      <c r="M519" s="53">
        <f t="shared" si="142"/>
        <v>5746.51</v>
      </c>
      <c r="N519" s="53">
        <f t="shared" si="143"/>
        <v>3.1749999999999998</v>
      </c>
      <c r="O519" s="53">
        <f t="shared" si="144"/>
        <v>31.874999999999996</v>
      </c>
      <c r="P519" s="53">
        <f t="shared" si="145"/>
        <v>41.224999999999994</v>
      </c>
      <c r="Q519" s="53">
        <f t="shared" si="146"/>
        <v>482140.74882359186</v>
      </c>
      <c r="R519" s="53">
        <f t="shared" si="147"/>
        <v>318260.74474367237</v>
      </c>
      <c r="S519" s="53">
        <f t="shared" si="148"/>
        <v>3256107.4069656488</v>
      </c>
      <c r="T519" s="53">
        <f t="shared" si="149"/>
        <v>41.224999999999994</v>
      </c>
      <c r="U519" s="53">
        <f t="shared" si="150"/>
        <v>30.949062203011405</v>
      </c>
      <c r="V519" s="53">
        <f t="shared" si="151"/>
        <v>4056508.9005329129</v>
      </c>
      <c r="W519" s="53">
        <f t="shared" si="152"/>
        <v>131070.49492886433</v>
      </c>
      <c r="Y519" s="6"/>
      <c r="Z519" s="6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</row>
    <row r="520" spans="1:74">
      <c r="A520" s="49" t="s">
        <v>66</v>
      </c>
      <c r="B520" s="49" t="s">
        <v>563</v>
      </c>
      <c r="C520" s="49">
        <v>53.7</v>
      </c>
      <c r="D520" s="49">
        <f t="shared" si="136"/>
        <v>59.099999999999994</v>
      </c>
      <c r="E520" s="49">
        <v>10.9</v>
      </c>
      <c r="F520" s="49">
        <v>304.8</v>
      </c>
      <c r="G520" s="49">
        <v>17</v>
      </c>
      <c r="H520" s="49">
        <f t="shared" si="137"/>
        <v>7220.6994362604155</v>
      </c>
      <c r="I520" s="49">
        <f t="shared" si="138"/>
        <v>187502.77282499993</v>
      </c>
      <c r="J520" s="49">
        <f t="shared" si="139"/>
        <v>124790.2</v>
      </c>
      <c r="K520" s="53">
        <f t="shared" si="140"/>
        <v>2148.8844499999996</v>
      </c>
      <c r="L520" s="53">
        <f t="shared" si="141"/>
        <v>644.18999999999994</v>
      </c>
      <c r="M520" s="53">
        <f t="shared" si="142"/>
        <v>5181.6000000000004</v>
      </c>
      <c r="N520" s="53">
        <f t="shared" si="143"/>
        <v>3.1749999999999998</v>
      </c>
      <c r="O520" s="53">
        <f t="shared" si="144"/>
        <v>32.724999999999994</v>
      </c>
      <c r="P520" s="53">
        <f t="shared" si="145"/>
        <v>41.224999999999994</v>
      </c>
      <c r="Q520" s="53">
        <f t="shared" si="146"/>
        <v>482140.74882359186</v>
      </c>
      <c r="R520" s="53">
        <f t="shared" si="147"/>
        <v>326396.71615530259</v>
      </c>
      <c r="S520" s="53">
        <f t="shared" si="148"/>
        <v>2909810.2034401381</v>
      </c>
      <c r="T520" s="53">
        <f t="shared" si="149"/>
        <v>41.224999999999994</v>
      </c>
      <c r="U520" s="53">
        <f t="shared" si="150"/>
        <v>30.285284671244476</v>
      </c>
      <c r="V520" s="53">
        <f t="shared" si="151"/>
        <v>3718347.6684190324</v>
      </c>
      <c r="W520" s="53">
        <f t="shared" si="152"/>
        <v>122777.37220510791</v>
      </c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T520" s="59"/>
      <c r="BV520" s="59"/>
    </row>
    <row r="521" spans="1:74">
      <c r="A521" s="49" t="s">
        <v>66</v>
      </c>
      <c r="B521" s="49" t="s">
        <v>564</v>
      </c>
      <c r="C521" s="49">
        <v>48.3</v>
      </c>
      <c r="D521" s="49">
        <f t="shared" si="136"/>
        <v>60.699999999999996</v>
      </c>
      <c r="E521" s="49">
        <v>9.9</v>
      </c>
      <c r="F521" s="49">
        <v>304.8</v>
      </c>
      <c r="G521" s="49">
        <v>15.4</v>
      </c>
      <c r="H521" s="49">
        <f t="shared" si="137"/>
        <v>7220.6994362604155</v>
      </c>
      <c r="I521" s="49">
        <f t="shared" si="138"/>
        <v>184510.04797499994</v>
      </c>
      <c r="J521" s="49">
        <f t="shared" si="139"/>
        <v>92767.505600000004</v>
      </c>
      <c r="K521" s="53">
        <f t="shared" si="140"/>
        <v>2148.8844499999996</v>
      </c>
      <c r="L521" s="53">
        <f t="shared" si="141"/>
        <v>600.92999999999995</v>
      </c>
      <c r="M521" s="53">
        <f t="shared" si="142"/>
        <v>4693.92</v>
      </c>
      <c r="N521" s="53">
        <f t="shared" si="143"/>
        <v>3.1749999999999998</v>
      </c>
      <c r="O521" s="53">
        <f t="shared" si="144"/>
        <v>33.524999999999999</v>
      </c>
      <c r="P521" s="53">
        <f t="shared" si="145"/>
        <v>41.225000000000001</v>
      </c>
      <c r="Q521" s="53">
        <f t="shared" si="146"/>
        <v>482140.74882359186</v>
      </c>
      <c r="R521" s="53">
        <f t="shared" si="147"/>
        <v>328579.46277068765</v>
      </c>
      <c r="S521" s="53">
        <f t="shared" si="148"/>
        <v>2615667.9793045968</v>
      </c>
      <c r="T521" s="53">
        <f t="shared" si="149"/>
        <v>41.225000000000001</v>
      </c>
      <c r="U521" s="53">
        <f t="shared" si="150"/>
        <v>29.618968793110295</v>
      </c>
      <c r="V521" s="53">
        <f t="shared" si="151"/>
        <v>3426388.1908988762</v>
      </c>
      <c r="W521" s="53">
        <f t="shared" si="152"/>
        <v>115682.22428107938</v>
      </c>
      <c r="Y521" s="6"/>
      <c r="Z521" s="6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</row>
    <row r="522" spans="1:74">
      <c r="A522" s="49" t="s">
        <v>66</v>
      </c>
      <c r="B522" s="49" t="s">
        <v>565</v>
      </c>
      <c r="C522" s="49">
        <v>43.1</v>
      </c>
      <c r="D522" s="49">
        <f t="shared" si="136"/>
        <v>59.8</v>
      </c>
      <c r="E522" s="49">
        <v>9.1</v>
      </c>
      <c r="F522" s="49">
        <v>254</v>
      </c>
      <c r="G522" s="49">
        <v>16.3</v>
      </c>
      <c r="H522" s="49">
        <f t="shared" si="137"/>
        <v>7220.6994362604155</v>
      </c>
      <c r="I522" s="49">
        <f t="shared" si="138"/>
        <v>162167.45393333328</v>
      </c>
      <c r="J522" s="49">
        <f t="shared" si="139"/>
        <v>91667.478166666668</v>
      </c>
      <c r="K522" s="53">
        <f t="shared" si="140"/>
        <v>2148.8844499999996</v>
      </c>
      <c r="L522" s="53">
        <f t="shared" si="141"/>
        <v>544.17999999999995</v>
      </c>
      <c r="M522" s="53">
        <f t="shared" si="142"/>
        <v>4140.2</v>
      </c>
      <c r="N522" s="53">
        <f t="shared" si="143"/>
        <v>3.1749999999999998</v>
      </c>
      <c r="O522" s="53">
        <f t="shared" si="144"/>
        <v>33.074999999999996</v>
      </c>
      <c r="P522" s="53">
        <f t="shared" si="145"/>
        <v>41.224999999999994</v>
      </c>
      <c r="Q522" s="53">
        <f t="shared" si="146"/>
        <v>482140.74882359186</v>
      </c>
      <c r="R522" s="53">
        <f t="shared" si="147"/>
        <v>285158.27418740012</v>
      </c>
      <c r="S522" s="53">
        <f t="shared" si="148"/>
        <v>2316953.0691506984</v>
      </c>
      <c r="T522" s="53">
        <f t="shared" si="149"/>
        <v>41.224999999999994</v>
      </c>
      <c r="U522" s="53">
        <f t="shared" si="150"/>
        <v>28.610221082362763</v>
      </c>
      <c r="V522" s="53">
        <f t="shared" si="151"/>
        <v>3084252.0921616904</v>
      </c>
      <c r="W522" s="53">
        <f t="shared" si="152"/>
        <v>107802.45574764285</v>
      </c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T522" s="59"/>
      <c r="BV522" s="59"/>
    </row>
    <row r="523" spans="1:74">
      <c r="A523" s="49" t="s">
        <v>66</v>
      </c>
      <c r="B523" s="49" t="s">
        <v>566</v>
      </c>
      <c r="C523" s="49">
        <v>39.4</v>
      </c>
      <c r="D523" s="49">
        <f t="shared" si="136"/>
        <v>61.499999999999993</v>
      </c>
      <c r="E523" s="49">
        <v>8.8000000000000007</v>
      </c>
      <c r="F523" s="49">
        <v>254</v>
      </c>
      <c r="G523" s="49">
        <v>14.6</v>
      </c>
      <c r="H523" s="49">
        <f t="shared" si="137"/>
        <v>7220.6994362604155</v>
      </c>
      <c r="I523" s="49">
        <f t="shared" si="138"/>
        <v>170579.47499999995</v>
      </c>
      <c r="J523" s="49">
        <f t="shared" si="139"/>
        <v>65873.545333333328</v>
      </c>
      <c r="K523" s="53">
        <f t="shared" si="140"/>
        <v>2148.8844499999996</v>
      </c>
      <c r="L523" s="53">
        <f t="shared" si="141"/>
        <v>541.19999999999993</v>
      </c>
      <c r="M523" s="53">
        <f t="shared" si="142"/>
        <v>3708.4</v>
      </c>
      <c r="N523" s="53">
        <f t="shared" si="143"/>
        <v>3.1749999999999998</v>
      </c>
      <c r="O523" s="53">
        <f t="shared" si="144"/>
        <v>33.924999999999997</v>
      </c>
      <c r="P523" s="53">
        <f t="shared" si="145"/>
        <v>41.224999999999994</v>
      </c>
      <c r="Q523" s="53">
        <f t="shared" si="146"/>
        <v>482140.74882359186</v>
      </c>
      <c r="R523" s="53">
        <f t="shared" si="147"/>
        <v>307119.37790078542</v>
      </c>
      <c r="S523" s="53">
        <f t="shared" si="148"/>
        <v>2059074.1360306868</v>
      </c>
      <c r="T523" s="53">
        <f t="shared" si="149"/>
        <v>41.224999999999994</v>
      </c>
      <c r="U523" s="53">
        <f t="shared" si="150"/>
        <v>27.828731869271007</v>
      </c>
      <c r="V523" s="53">
        <f t="shared" si="151"/>
        <v>2848334.2627550643</v>
      </c>
      <c r="W523" s="53">
        <f t="shared" si="152"/>
        <v>102352.28382433936</v>
      </c>
      <c r="Y523" s="6"/>
      <c r="Z523" s="6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</row>
    <row r="524" spans="1:74">
      <c r="A524" s="49" t="s">
        <v>66</v>
      </c>
      <c r="B524" s="49" t="s">
        <v>567</v>
      </c>
      <c r="C524" s="49">
        <v>37</v>
      </c>
      <c r="D524" s="49">
        <f t="shared" si="136"/>
        <v>59.8</v>
      </c>
      <c r="E524" s="49">
        <v>9.4</v>
      </c>
      <c r="F524" s="49">
        <v>205.2</v>
      </c>
      <c r="G524" s="49">
        <v>16.3</v>
      </c>
      <c r="H524" s="49">
        <f t="shared" si="137"/>
        <v>7220.6994362604155</v>
      </c>
      <c r="I524" s="49">
        <f t="shared" si="138"/>
        <v>167513.63373333329</v>
      </c>
      <c r="J524" s="49">
        <f t="shared" si="139"/>
        <v>74055.773699999991</v>
      </c>
      <c r="K524" s="53">
        <f t="shared" si="140"/>
        <v>2148.8844499999996</v>
      </c>
      <c r="L524" s="53">
        <f t="shared" si="141"/>
        <v>562.12</v>
      </c>
      <c r="M524" s="53">
        <f t="shared" si="142"/>
        <v>3344.7599999999998</v>
      </c>
      <c r="N524" s="53">
        <f t="shared" si="143"/>
        <v>3.1749999999999998</v>
      </c>
      <c r="O524" s="53">
        <f t="shared" si="144"/>
        <v>33.074999999999996</v>
      </c>
      <c r="P524" s="53">
        <f t="shared" si="145"/>
        <v>41.224999999999994</v>
      </c>
      <c r="Q524" s="53">
        <f t="shared" si="146"/>
        <v>482140.74882359186</v>
      </c>
      <c r="R524" s="53">
        <f t="shared" si="147"/>
        <v>294559.09641335841</v>
      </c>
      <c r="S524" s="53">
        <f t="shared" si="148"/>
        <v>1871806.180274501</v>
      </c>
      <c r="T524" s="53">
        <f t="shared" si="149"/>
        <v>41.224999999999994</v>
      </c>
      <c r="U524" s="53">
        <f t="shared" si="150"/>
        <v>26.966464676272206</v>
      </c>
      <c r="V524" s="53">
        <f t="shared" si="151"/>
        <v>2648506.0255114511</v>
      </c>
      <c r="W524" s="53">
        <f t="shared" si="152"/>
        <v>98214.803360630045</v>
      </c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T524" s="59"/>
      <c r="BV524" s="59"/>
    </row>
    <row r="525" spans="1:74">
      <c r="A525" s="49" t="s">
        <v>66</v>
      </c>
      <c r="B525" s="49" t="s">
        <v>568</v>
      </c>
      <c r="C525" s="49">
        <v>33.200000000000003</v>
      </c>
      <c r="D525" s="49">
        <f t="shared" si="136"/>
        <v>61.499999999999993</v>
      </c>
      <c r="E525" s="49">
        <v>8.5</v>
      </c>
      <c r="F525" s="49">
        <v>204.5</v>
      </c>
      <c r="G525" s="49">
        <v>14.6</v>
      </c>
      <c r="H525" s="49">
        <f t="shared" si="137"/>
        <v>7220.6994362604155</v>
      </c>
      <c r="I525" s="49">
        <f t="shared" si="138"/>
        <v>164764.26562499991</v>
      </c>
      <c r="J525" s="49">
        <f t="shared" si="139"/>
        <v>53035.984333333327</v>
      </c>
      <c r="K525" s="53">
        <f t="shared" si="140"/>
        <v>2148.8844499999996</v>
      </c>
      <c r="L525" s="53">
        <f t="shared" si="141"/>
        <v>522.74999999999989</v>
      </c>
      <c r="M525" s="53">
        <f t="shared" si="142"/>
        <v>2985.7</v>
      </c>
      <c r="N525" s="53">
        <f t="shared" si="143"/>
        <v>3.1749999999999998</v>
      </c>
      <c r="O525" s="53">
        <f t="shared" si="144"/>
        <v>33.924999999999997</v>
      </c>
      <c r="P525" s="53">
        <f t="shared" si="145"/>
        <v>41.224999999999994</v>
      </c>
      <c r="Q525" s="53">
        <f t="shared" si="146"/>
        <v>482140.74882359186</v>
      </c>
      <c r="R525" s="53">
        <f t="shared" si="147"/>
        <v>296649.39910871309</v>
      </c>
      <c r="S525" s="53">
        <f t="shared" si="148"/>
        <v>1657797.8772373048</v>
      </c>
      <c r="T525" s="53">
        <f t="shared" si="149"/>
        <v>41.224999999999994</v>
      </c>
      <c r="U525" s="53">
        <f t="shared" si="150"/>
        <v>26.097535099546747</v>
      </c>
      <c r="V525" s="53">
        <f t="shared" si="151"/>
        <v>2436588.02516961</v>
      </c>
      <c r="W525" s="53">
        <f t="shared" si="152"/>
        <v>93364.68045259676</v>
      </c>
      <c r="Y525" s="6"/>
      <c r="Z525" s="6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</row>
    <row r="526" spans="1:74">
      <c r="A526" s="49" t="s">
        <v>66</v>
      </c>
      <c r="B526" s="49" t="s">
        <v>569</v>
      </c>
      <c r="C526" s="49">
        <v>29.6</v>
      </c>
      <c r="D526" s="49">
        <f t="shared" si="136"/>
        <v>62.999999999999993</v>
      </c>
      <c r="E526" s="49">
        <v>7.5</v>
      </c>
      <c r="F526" s="49">
        <v>203.5</v>
      </c>
      <c r="G526" s="49">
        <v>13.1</v>
      </c>
      <c r="H526" s="49">
        <f t="shared" si="137"/>
        <v>7220.6994362604155</v>
      </c>
      <c r="I526" s="49">
        <f t="shared" si="138"/>
        <v>156279.37499999994</v>
      </c>
      <c r="J526" s="49">
        <f t="shared" si="139"/>
        <v>38123.876541666665</v>
      </c>
      <c r="K526" s="53">
        <f t="shared" si="140"/>
        <v>2148.8844499999996</v>
      </c>
      <c r="L526" s="53">
        <f t="shared" si="141"/>
        <v>472.49999999999994</v>
      </c>
      <c r="M526" s="53">
        <f t="shared" si="142"/>
        <v>2665.85</v>
      </c>
      <c r="N526" s="53">
        <f t="shared" si="143"/>
        <v>3.1749999999999998</v>
      </c>
      <c r="O526" s="53">
        <f t="shared" si="144"/>
        <v>34.674999999999997</v>
      </c>
      <c r="P526" s="53">
        <f t="shared" si="145"/>
        <v>41.224999999999994</v>
      </c>
      <c r="Q526" s="53">
        <f t="shared" si="146"/>
        <v>482140.74882359186</v>
      </c>
      <c r="R526" s="53">
        <f t="shared" si="147"/>
        <v>287010.21799868718</v>
      </c>
      <c r="S526" s="53">
        <f t="shared" si="148"/>
        <v>1470971.9497566756</v>
      </c>
      <c r="T526" s="53">
        <f t="shared" si="149"/>
        <v>41.224999999999994</v>
      </c>
      <c r="U526" s="53">
        <f t="shared" si="150"/>
        <v>25.175034914283021</v>
      </c>
      <c r="V526" s="53">
        <f t="shared" si="151"/>
        <v>2240122.9165789546</v>
      </c>
      <c r="W526" s="53">
        <f t="shared" si="152"/>
        <v>88981.918960836236</v>
      </c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T526" s="59"/>
      <c r="BV526" s="59"/>
    </row>
    <row r="527" spans="1:74">
      <c r="A527" s="49" t="s">
        <v>66</v>
      </c>
      <c r="B527" s="49" t="s">
        <v>570</v>
      </c>
      <c r="C527" s="49">
        <v>26.2</v>
      </c>
      <c r="D527" s="49">
        <f t="shared" si="136"/>
        <v>62.899999999999991</v>
      </c>
      <c r="E527" s="49">
        <v>7.6</v>
      </c>
      <c r="F527" s="49">
        <v>166.6</v>
      </c>
      <c r="G527" s="49">
        <v>13.2</v>
      </c>
      <c r="H527" s="49">
        <f t="shared" si="137"/>
        <v>7220.6994362604155</v>
      </c>
      <c r="I527" s="49">
        <f t="shared" si="138"/>
        <v>157610.1863666666</v>
      </c>
      <c r="J527" s="49">
        <f t="shared" si="139"/>
        <v>31931.222399999995</v>
      </c>
      <c r="K527" s="53">
        <f t="shared" si="140"/>
        <v>2148.8844499999996</v>
      </c>
      <c r="L527" s="53">
        <f t="shared" si="141"/>
        <v>478.03999999999991</v>
      </c>
      <c r="M527" s="53">
        <f t="shared" si="142"/>
        <v>2199.12</v>
      </c>
      <c r="N527" s="53">
        <f t="shared" si="143"/>
        <v>3.1749999999999998</v>
      </c>
      <c r="O527" s="53">
        <f t="shared" si="144"/>
        <v>34.624999999999993</v>
      </c>
      <c r="P527" s="53">
        <f t="shared" si="145"/>
        <v>41.224999999999994</v>
      </c>
      <c r="Q527" s="53">
        <f t="shared" si="146"/>
        <v>482140.74882359186</v>
      </c>
      <c r="R527" s="53">
        <f t="shared" si="147"/>
        <v>289079.87026717025</v>
      </c>
      <c r="S527" s="53">
        <f t="shared" si="148"/>
        <v>1213920.0270096331</v>
      </c>
      <c r="T527" s="53">
        <f t="shared" si="149"/>
        <v>41.224999999999994</v>
      </c>
      <c r="U527" s="53">
        <f t="shared" si="150"/>
        <v>23.628784672455716</v>
      </c>
      <c r="V527" s="53">
        <f t="shared" si="151"/>
        <v>1985140.6461003954</v>
      </c>
      <c r="W527" s="53">
        <f t="shared" si="152"/>
        <v>84013.658494018586</v>
      </c>
      <c r="Y527" s="6"/>
      <c r="Z527" s="6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</row>
    <row r="528" spans="1:74">
      <c r="A528" s="49" t="s">
        <v>66</v>
      </c>
      <c r="B528" s="49" t="s">
        <v>571</v>
      </c>
      <c r="C528" s="49">
        <v>22.3</v>
      </c>
      <c r="D528" s="49">
        <f t="shared" si="136"/>
        <v>64.899999999999991</v>
      </c>
      <c r="E528" s="49">
        <v>6.6</v>
      </c>
      <c r="F528" s="49">
        <v>165.6</v>
      </c>
      <c r="G528" s="49">
        <v>11.2</v>
      </c>
      <c r="H528" s="49">
        <f t="shared" si="137"/>
        <v>7220.6994362604155</v>
      </c>
      <c r="I528" s="49">
        <f t="shared" si="138"/>
        <v>150347.69694999992</v>
      </c>
      <c r="J528" s="49">
        <f t="shared" si="139"/>
        <v>19388.006399999995</v>
      </c>
      <c r="K528" s="53">
        <f t="shared" si="140"/>
        <v>2148.8844499999996</v>
      </c>
      <c r="L528" s="53">
        <f t="shared" si="141"/>
        <v>428.33999999999992</v>
      </c>
      <c r="M528" s="53">
        <f t="shared" si="142"/>
        <v>1854.7199999999998</v>
      </c>
      <c r="N528" s="53">
        <f t="shared" si="143"/>
        <v>3.1749999999999998</v>
      </c>
      <c r="O528" s="53">
        <f t="shared" si="144"/>
        <v>35.624999999999993</v>
      </c>
      <c r="P528" s="53">
        <f t="shared" si="145"/>
        <v>41.224999999999994</v>
      </c>
      <c r="Q528" s="53">
        <f t="shared" si="146"/>
        <v>482140.74882359186</v>
      </c>
      <c r="R528" s="53">
        <f t="shared" si="147"/>
        <v>282784.21785374731</v>
      </c>
      <c r="S528" s="53">
        <f t="shared" si="148"/>
        <v>1016267.7927170625</v>
      </c>
      <c r="T528" s="53">
        <f t="shared" si="149"/>
        <v>41.224999999999994</v>
      </c>
      <c r="U528" s="53">
        <f t="shared" si="150"/>
        <v>22.234744532673464</v>
      </c>
      <c r="V528" s="53">
        <f t="shared" si="151"/>
        <v>1781192.7593944017</v>
      </c>
      <c r="W528" s="53">
        <f t="shared" si="152"/>
        <v>80108.532696518218</v>
      </c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T528" s="59"/>
      <c r="BV528" s="59"/>
    </row>
    <row r="529" spans="1:74">
      <c r="A529" s="49" t="s">
        <v>66</v>
      </c>
      <c r="B529" s="49" t="s">
        <v>572</v>
      </c>
      <c r="C529" s="49">
        <v>19.3</v>
      </c>
      <c r="D529" s="49">
        <f t="shared" si="136"/>
        <v>66.399999999999991</v>
      </c>
      <c r="E529" s="49">
        <v>5.8</v>
      </c>
      <c r="F529" s="49">
        <v>164.8</v>
      </c>
      <c r="G529" s="49">
        <v>9.6999999999999993</v>
      </c>
      <c r="H529" s="49">
        <f t="shared" si="137"/>
        <v>7220.6994362604155</v>
      </c>
      <c r="I529" s="49">
        <f t="shared" si="138"/>
        <v>141498.22293333328</v>
      </c>
      <c r="J529" s="49">
        <f t="shared" si="139"/>
        <v>12534.042533333331</v>
      </c>
      <c r="K529" s="53">
        <f t="shared" si="140"/>
        <v>2148.8844499999996</v>
      </c>
      <c r="L529" s="53">
        <f t="shared" si="141"/>
        <v>385.11999999999995</v>
      </c>
      <c r="M529" s="53">
        <f t="shared" si="142"/>
        <v>1598.56</v>
      </c>
      <c r="N529" s="53">
        <f t="shared" si="143"/>
        <v>3.1749999999999998</v>
      </c>
      <c r="O529" s="53">
        <f t="shared" si="144"/>
        <v>36.374999999999993</v>
      </c>
      <c r="P529" s="53">
        <f t="shared" si="145"/>
        <v>41.224999999999994</v>
      </c>
      <c r="Q529" s="53">
        <f t="shared" si="146"/>
        <v>482140.74882359186</v>
      </c>
      <c r="R529" s="53">
        <f t="shared" si="147"/>
        <v>270946.11158321571</v>
      </c>
      <c r="S529" s="53">
        <f t="shared" si="148"/>
        <v>871732.27796240267</v>
      </c>
      <c r="T529" s="53">
        <f t="shared" si="149"/>
        <v>41.224999999999994</v>
      </c>
      <c r="U529" s="53">
        <f t="shared" si="150"/>
        <v>20.987472833908249</v>
      </c>
      <c r="V529" s="53">
        <f t="shared" si="151"/>
        <v>1624819.1383692103</v>
      </c>
      <c r="W529" s="53">
        <f t="shared" si="152"/>
        <v>77418.522526641886</v>
      </c>
      <c r="Y529" s="6"/>
      <c r="Z529" s="6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</row>
    <row r="530" spans="1:74">
      <c r="A530" s="49" t="s">
        <v>66</v>
      </c>
      <c r="B530" s="49" t="s">
        <v>573</v>
      </c>
      <c r="C530" s="49">
        <v>16.399999999999999</v>
      </c>
      <c r="D530" s="49">
        <f t="shared" si="136"/>
        <v>65.3</v>
      </c>
      <c r="E530" s="49">
        <v>6.6</v>
      </c>
      <c r="F530" s="49">
        <v>102.4</v>
      </c>
      <c r="G530" s="49">
        <v>10.8</v>
      </c>
      <c r="H530" s="49">
        <f t="shared" si="137"/>
        <v>7220.6994362604155</v>
      </c>
      <c r="I530" s="49">
        <f t="shared" si="138"/>
        <v>153144.79234999995</v>
      </c>
      <c r="J530" s="49">
        <f t="shared" si="139"/>
        <v>10749.542400000002</v>
      </c>
      <c r="K530" s="53">
        <f t="shared" si="140"/>
        <v>2148.8844499999996</v>
      </c>
      <c r="L530" s="53">
        <f t="shared" si="141"/>
        <v>430.97999999999996</v>
      </c>
      <c r="M530" s="53">
        <f t="shared" si="142"/>
        <v>1105.92</v>
      </c>
      <c r="N530" s="53">
        <f t="shared" si="143"/>
        <v>3.1749999999999998</v>
      </c>
      <c r="O530" s="53">
        <f t="shared" si="144"/>
        <v>35.824999999999996</v>
      </c>
      <c r="P530" s="53">
        <f t="shared" si="145"/>
        <v>41.224999999999994</v>
      </c>
      <c r="Q530" s="53">
        <f t="shared" si="146"/>
        <v>482140.74882359186</v>
      </c>
      <c r="R530" s="53">
        <f t="shared" si="147"/>
        <v>289446.08652171399</v>
      </c>
      <c r="S530" s="53">
        <f t="shared" si="148"/>
        <v>605162.33424122992</v>
      </c>
      <c r="T530" s="53">
        <f t="shared" si="149"/>
        <v>41.224999999999994</v>
      </c>
      <c r="U530" s="53">
        <f t="shared" si="150"/>
        <v>18.409681724266321</v>
      </c>
      <c r="V530" s="53">
        <f t="shared" si="151"/>
        <v>1376749.1695865358</v>
      </c>
      <c r="W530" s="53">
        <f t="shared" si="152"/>
        <v>74783.974552466258</v>
      </c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T530" s="59"/>
      <c r="BV530" s="59"/>
    </row>
    <row r="531" spans="1:74">
      <c r="A531" s="49" t="s">
        <v>66</v>
      </c>
      <c r="B531" s="49" t="s">
        <v>574</v>
      </c>
      <c r="C531" s="49">
        <v>14.1</v>
      </c>
      <c r="D531" s="49">
        <f t="shared" si="136"/>
        <v>67.199999999999989</v>
      </c>
      <c r="E531" s="49">
        <v>6</v>
      </c>
      <c r="F531" s="49">
        <v>101.9</v>
      </c>
      <c r="G531" s="49">
        <v>8.9</v>
      </c>
      <c r="H531" s="49">
        <f t="shared" si="137"/>
        <v>7220.6994362604155</v>
      </c>
      <c r="I531" s="49">
        <f t="shared" si="138"/>
        <v>151732.22399999993</v>
      </c>
      <c r="J531" s="49">
        <f t="shared" si="139"/>
        <v>5986.3617583333344</v>
      </c>
      <c r="K531" s="53">
        <f t="shared" si="140"/>
        <v>2148.8844499999996</v>
      </c>
      <c r="L531" s="53">
        <f t="shared" si="141"/>
        <v>403.19999999999993</v>
      </c>
      <c r="M531" s="53">
        <f t="shared" si="142"/>
        <v>906.91000000000008</v>
      </c>
      <c r="N531" s="53">
        <f t="shared" si="143"/>
        <v>3.1749999999999998</v>
      </c>
      <c r="O531" s="53">
        <f t="shared" si="144"/>
        <v>36.774999999999991</v>
      </c>
      <c r="P531" s="53">
        <f t="shared" si="145"/>
        <v>41.224999999999994</v>
      </c>
      <c r="Q531" s="53">
        <f t="shared" si="146"/>
        <v>482140.74882359186</v>
      </c>
      <c r="R531" s="53">
        <f t="shared" si="147"/>
        <v>293235.44695681258</v>
      </c>
      <c r="S531" s="53">
        <f t="shared" si="148"/>
        <v>493434.73510245397</v>
      </c>
      <c r="T531" s="53">
        <f t="shared" si="149"/>
        <v>41.224999999999994</v>
      </c>
      <c r="U531" s="53">
        <f t="shared" si="150"/>
        <v>17.067894653242362</v>
      </c>
      <c r="V531" s="53">
        <f t="shared" si="151"/>
        <v>1268810.9308828583</v>
      </c>
      <c r="W531" s="53">
        <f t="shared" si="152"/>
        <v>74339.041613537513</v>
      </c>
      <c r="Y531" s="6"/>
      <c r="Z531" s="6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</row>
    <row r="532" spans="1:74">
      <c r="A532" s="49" t="s">
        <v>66</v>
      </c>
      <c r="B532" s="49" t="s">
        <v>575</v>
      </c>
      <c r="C532" s="49">
        <v>12</v>
      </c>
      <c r="D532" s="49">
        <f t="shared" si="136"/>
        <v>69.399999999999991</v>
      </c>
      <c r="E532" s="49">
        <v>5.6</v>
      </c>
      <c r="F532" s="49">
        <v>101.3</v>
      </c>
      <c r="G532" s="49">
        <v>6.7</v>
      </c>
      <c r="H532" s="49">
        <f t="shared" si="137"/>
        <v>7220.6994362604155</v>
      </c>
      <c r="I532" s="49">
        <f t="shared" si="138"/>
        <v>155985.84586666658</v>
      </c>
      <c r="J532" s="49">
        <f t="shared" si="139"/>
        <v>2538.9409916666668</v>
      </c>
      <c r="K532" s="53">
        <f t="shared" si="140"/>
        <v>2148.8844499999996</v>
      </c>
      <c r="L532" s="53">
        <f t="shared" si="141"/>
        <v>388.63999999999993</v>
      </c>
      <c r="M532" s="53">
        <f t="shared" si="142"/>
        <v>678.71</v>
      </c>
      <c r="N532" s="53">
        <f t="shared" si="143"/>
        <v>3.1749999999999998</v>
      </c>
      <c r="O532" s="53">
        <f t="shared" si="144"/>
        <v>37.874999999999993</v>
      </c>
      <c r="P532" s="53">
        <f t="shared" si="145"/>
        <v>41.224999999999994</v>
      </c>
      <c r="Q532" s="53">
        <f t="shared" si="146"/>
        <v>482140.74882359186</v>
      </c>
      <c r="R532" s="53">
        <f t="shared" si="147"/>
        <v>308866.92375303392</v>
      </c>
      <c r="S532" s="53">
        <f t="shared" si="148"/>
        <v>367333.7778248564</v>
      </c>
      <c r="T532" s="53">
        <f t="shared" si="149"/>
        <v>41.224999999999994</v>
      </c>
      <c r="U532" s="53">
        <f t="shared" si="150"/>
        <v>15.397592634688058</v>
      </c>
      <c r="V532" s="53">
        <f t="shared" si="151"/>
        <v>1158341.4504014822</v>
      </c>
      <c r="W532" s="53">
        <f t="shared" si="152"/>
        <v>75228.737237270674</v>
      </c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T532" s="59"/>
      <c r="BV532" s="59"/>
    </row>
    <row r="533" spans="1:74">
      <c r="A533" s="49" t="s">
        <v>66</v>
      </c>
      <c r="B533" s="49" t="s">
        <v>576</v>
      </c>
      <c r="C533" s="49">
        <v>10.5</v>
      </c>
      <c r="D533" s="49">
        <f t="shared" si="136"/>
        <v>70.399999999999991</v>
      </c>
      <c r="E533" s="49">
        <v>5.0999999999999996</v>
      </c>
      <c r="F533" s="49">
        <v>100.8</v>
      </c>
      <c r="G533" s="49">
        <v>5.7</v>
      </c>
      <c r="H533" s="49">
        <f t="shared" si="137"/>
        <v>7220.6994362604155</v>
      </c>
      <c r="I533" s="49">
        <f t="shared" si="138"/>
        <v>148288.30719999992</v>
      </c>
      <c r="J533" s="49">
        <f t="shared" si="139"/>
        <v>1555.6211999999998</v>
      </c>
      <c r="K533" s="53">
        <f t="shared" si="140"/>
        <v>2148.8844499999996</v>
      </c>
      <c r="L533" s="53">
        <f t="shared" si="141"/>
        <v>359.03999999999991</v>
      </c>
      <c r="M533" s="53">
        <f t="shared" si="142"/>
        <v>574.55999999999995</v>
      </c>
      <c r="N533" s="53">
        <f t="shared" si="143"/>
        <v>3.1749999999999998</v>
      </c>
      <c r="O533" s="53">
        <f t="shared" si="144"/>
        <v>38.374999999999993</v>
      </c>
      <c r="P533" s="53">
        <f t="shared" si="145"/>
        <v>41.224999999999994</v>
      </c>
      <c r="Q533" s="53">
        <f t="shared" si="146"/>
        <v>482140.74882359186</v>
      </c>
      <c r="R533" s="53">
        <f t="shared" si="147"/>
        <v>296736.3404285151</v>
      </c>
      <c r="S533" s="53">
        <f t="shared" si="148"/>
        <v>310371.64196126396</v>
      </c>
      <c r="T533" s="53">
        <f t="shared" si="149"/>
        <v>41.224999999999994</v>
      </c>
      <c r="U533" s="53">
        <f t="shared" si="150"/>
        <v>14.367340645870895</v>
      </c>
      <c r="V533" s="53">
        <f t="shared" si="151"/>
        <v>1089248.7312133708</v>
      </c>
      <c r="W533" s="53">
        <f t="shared" si="152"/>
        <v>75814.220464412501</v>
      </c>
      <c r="Y533" s="6"/>
      <c r="Z533" s="6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</row>
    <row r="534" spans="1:74">
      <c r="A534" s="49" t="s">
        <v>66</v>
      </c>
      <c r="B534" s="49" t="s">
        <v>577</v>
      </c>
      <c r="C534" s="49">
        <v>83.6</v>
      </c>
      <c r="D534" s="49">
        <f t="shared" si="136"/>
        <v>44.3</v>
      </c>
      <c r="E534" s="49">
        <v>19.2</v>
      </c>
      <c r="F534" s="49">
        <v>264.2</v>
      </c>
      <c r="G534" s="49">
        <v>31.8</v>
      </c>
      <c r="H534" s="49">
        <f t="shared" si="137"/>
        <v>7220.6994362604155</v>
      </c>
      <c r="I534" s="49">
        <f t="shared" si="138"/>
        <v>139101.29119999998</v>
      </c>
      <c r="J534" s="49">
        <f t="shared" si="139"/>
        <v>707999.46120000002</v>
      </c>
      <c r="K534" s="53">
        <f t="shared" si="140"/>
        <v>2148.8844499999996</v>
      </c>
      <c r="L534" s="53">
        <f t="shared" si="141"/>
        <v>850.56</v>
      </c>
      <c r="M534" s="53">
        <f t="shared" si="142"/>
        <v>8401.56</v>
      </c>
      <c r="N534" s="53">
        <f t="shared" si="143"/>
        <v>3.1749999999999998</v>
      </c>
      <c r="O534" s="53">
        <f t="shared" si="144"/>
        <v>25.324999999999999</v>
      </c>
      <c r="P534" s="53">
        <f t="shared" si="145"/>
        <v>41.225000000000001</v>
      </c>
      <c r="Q534" s="53">
        <f t="shared" si="146"/>
        <v>482140.74882359186</v>
      </c>
      <c r="R534" s="53">
        <f t="shared" si="147"/>
        <v>184225.09213790091</v>
      </c>
      <c r="S534" s="53">
        <f t="shared" si="148"/>
        <v>5223692.0388020026</v>
      </c>
      <c r="T534" s="53">
        <f t="shared" si="149"/>
        <v>41.225000000000001</v>
      </c>
      <c r="U534" s="53">
        <f t="shared" si="150"/>
        <v>32.867055948631794</v>
      </c>
      <c r="V534" s="53">
        <f t="shared" si="151"/>
        <v>5890057.8797634952</v>
      </c>
      <c r="W534" s="53">
        <f t="shared" si="152"/>
        <v>179208.56340066227</v>
      </c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T534" s="59"/>
      <c r="BV534" s="59"/>
    </row>
    <row r="535" spans="1:74">
      <c r="A535" s="49" t="s">
        <v>66</v>
      </c>
      <c r="B535" s="49" t="s">
        <v>578</v>
      </c>
      <c r="C535" s="49">
        <v>74.400000000000006</v>
      </c>
      <c r="D535" s="49">
        <f t="shared" si="136"/>
        <v>47.699999999999996</v>
      </c>
      <c r="E535" s="49">
        <v>17.3</v>
      </c>
      <c r="F535" s="49">
        <v>261.60000000000002</v>
      </c>
      <c r="G535" s="49">
        <v>28.4</v>
      </c>
      <c r="H535" s="49">
        <f t="shared" si="137"/>
        <v>7220.6994362604155</v>
      </c>
      <c r="I535" s="49">
        <f t="shared" si="138"/>
        <v>156466.00507499996</v>
      </c>
      <c r="J535" s="49">
        <f t="shared" si="139"/>
        <v>499357.42719999992</v>
      </c>
      <c r="K535" s="53">
        <f t="shared" si="140"/>
        <v>2148.8844499999996</v>
      </c>
      <c r="L535" s="53">
        <f t="shared" si="141"/>
        <v>825.20999999999992</v>
      </c>
      <c r="M535" s="53">
        <f t="shared" si="142"/>
        <v>7429.4400000000005</v>
      </c>
      <c r="N535" s="53">
        <f t="shared" si="143"/>
        <v>3.1749999999999998</v>
      </c>
      <c r="O535" s="53">
        <f t="shared" si="144"/>
        <v>27.024999999999999</v>
      </c>
      <c r="P535" s="53">
        <f t="shared" si="145"/>
        <v>41.224999999999994</v>
      </c>
      <c r="Q535" s="53">
        <f t="shared" si="146"/>
        <v>482140.74882359186</v>
      </c>
      <c r="R535" s="53">
        <f t="shared" si="147"/>
        <v>223065.69747731951</v>
      </c>
      <c r="S535" s="53">
        <f t="shared" si="148"/>
        <v>4492552.3890570123</v>
      </c>
      <c r="T535" s="53">
        <f t="shared" si="149"/>
        <v>41.224999999999994</v>
      </c>
      <c r="U535" s="53">
        <f t="shared" si="150"/>
        <v>32.239300402254159</v>
      </c>
      <c r="V535" s="53">
        <f t="shared" si="151"/>
        <v>5197758.835357924</v>
      </c>
      <c r="W535" s="53">
        <f t="shared" si="152"/>
        <v>161224.30606448578</v>
      </c>
      <c r="Y535" s="6"/>
      <c r="Z535" s="6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</row>
    <row r="536" spans="1:74">
      <c r="A536" s="49" t="s">
        <v>66</v>
      </c>
      <c r="B536" s="49" t="s">
        <v>579</v>
      </c>
      <c r="C536" s="49">
        <v>65.8</v>
      </c>
      <c r="D536" s="49">
        <f t="shared" si="136"/>
        <v>50.999999999999993</v>
      </c>
      <c r="E536" s="49">
        <v>15.4</v>
      </c>
      <c r="F536" s="49">
        <v>261.60000000000002</v>
      </c>
      <c r="G536" s="49">
        <v>25.1</v>
      </c>
      <c r="H536" s="49">
        <f t="shared" si="137"/>
        <v>7220.6994362604155</v>
      </c>
      <c r="I536" s="49">
        <f t="shared" si="138"/>
        <v>170235.4499999999</v>
      </c>
      <c r="J536" s="49">
        <f t="shared" si="139"/>
        <v>344728.87180000008</v>
      </c>
      <c r="K536" s="53">
        <f t="shared" si="140"/>
        <v>2148.8844499999996</v>
      </c>
      <c r="L536" s="53">
        <f t="shared" si="141"/>
        <v>785.39999999999986</v>
      </c>
      <c r="M536" s="53">
        <f t="shared" si="142"/>
        <v>6566.1600000000008</v>
      </c>
      <c r="N536" s="53">
        <f t="shared" si="143"/>
        <v>3.1749999999999998</v>
      </c>
      <c r="O536" s="53">
        <f t="shared" si="144"/>
        <v>28.674999999999997</v>
      </c>
      <c r="P536" s="53">
        <f t="shared" si="145"/>
        <v>41.224999999999994</v>
      </c>
      <c r="Q536" s="53">
        <f t="shared" si="146"/>
        <v>482140.74882359186</v>
      </c>
      <c r="R536" s="53">
        <f t="shared" si="147"/>
        <v>259044.53372694086</v>
      </c>
      <c r="S536" s="53">
        <f t="shared" si="148"/>
        <v>3873925.8275257405</v>
      </c>
      <c r="T536" s="53">
        <f t="shared" si="149"/>
        <v>41.224999999999994</v>
      </c>
      <c r="U536" s="53">
        <f t="shared" si="150"/>
        <v>31.58104872964654</v>
      </c>
      <c r="V536" s="53">
        <f t="shared" si="151"/>
        <v>4615111.1100762729</v>
      </c>
      <c r="W536" s="53">
        <f t="shared" si="152"/>
        <v>146135.46084503084</v>
      </c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T536" s="59"/>
      <c r="BV536" s="59"/>
    </row>
    <row r="537" spans="1:74">
      <c r="A537" s="49" t="s">
        <v>66</v>
      </c>
      <c r="B537" s="49" t="s">
        <v>580</v>
      </c>
      <c r="C537" s="49">
        <v>57.2</v>
      </c>
      <c r="D537" s="49">
        <f t="shared" si="136"/>
        <v>53.999999999999993</v>
      </c>
      <c r="E537" s="49">
        <v>13.5</v>
      </c>
      <c r="F537" s="49">
        <v>259.10000000000002</v>
      </c>
      <c r="G537" s="49">
        <v>22.1</v>
      </c>
      <c r="H537" s="49">
        <f t="shared" si="137"/>
        <v>7220.6994362604155</v>
      </c>
      <c r="I537" s="49">
        <f t="shared" si="138"/>
        <v>177146.99999999994</v>
      </c>
      <c r="J537" s="49">
        <f t="shared" si="139"/>
        <v>233057.4487583334</v>
      </c>
      <c r="K537" s="53">
        <f t="shared" si="140"/>
        <v>2148.8844499999996</v>
      </c>
      <c r="L537" s="53">
        <f t="shared" si="141"/>
        <v>728.99999999999989</v>
      </c>
      <c r="M537" s="53">
        <f t="shared" si="142"/>
        <v>5726.1100000000006</v>
      </c>
      <c r="N537" s="53">
        <f t="shared" si="143"/>
        <v>3.1749999999999998</v>
      </c>
      <c r="O537" s="53">
        <f t="shared" si="144"/>
        <v>30.174999999999997</v>
      </c>
      <c r="P537" s="53">
        <f t="shared" si="145"/>
        <v>41.224999999999994</v>
      </c>
      <c r="Q537" s="53">
        <f t="shared" si="146"/>
        <v>482140.74882359186</v>
      </c>
      <c r="R537" s="53">
        <f t="shared" si="147"/>
        <v>284474.74516899319</v>
      </c>
      <c r="S537" s="53">
        <f t="shared" si="148"/>
        <v>3310742.1198828137</v>
      </c>
      <c r="T537" s="53">
        <f t="shared" si="149"/>
        <v>41.224999999999994</v>
      </c>
      <c r="U537" s="53">
        <f t="shared" si="150"/>
        <v>30.785604223483663</v>
      </c>
      <c r="V537" s="53">
        <f t="shared" si="151"/>
        <v>4077357.6138753984</v>
      </c>
      <c r="W537" s="53">
        <f t="shared" si="152"/>
        <v>132443.64425256714</v>
      </c>
      <c r="Y537" s="6"/>
      <c r="Z537" s="6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</row>
    <row r="538" spans="1:74">
      <c r="A538" s="49" t="s">
        <v>66</v>
      </c>
      <c r="B538" s="49" t="s">
        <v>581</v>
      </c>
      <c r="C538" s="49">
        <v>50.6</v>
      </c>
      <c r="D538" s="49">
        <f t="shared" si="136"/>
        <v>56.499999999999993</v>
      </c>
      <c r="E538" s="49">
        <v>11.9</v>
      </c>
      <c r="F538" s="49">
        <v>256.5</v>
      </c>
      <c r="G538" s="49">
        <v>19.600000000000001</v>
      </c>
      <c r="H538" s="49">
        <f t="shared" si="137"/>
        <v>7220.6994362604155</v>
      </c>
      <c r="I538" s="49">
        <f t="shared" si="138"/>
        <v>178859.10729166659</v>
      </c>
      <c r="J538" s="49">
        <f t="shared" si="139"/>
        <v>160943.83200000005</v>
      </c>
      <c r="K538" s="53">
        <f t="shared" si="140"/>
        <v>2148.8844499999996</v>
      </c>
      <c r="L538" s="53">
        <f t="shared" si="141"/>
        <v>672.34999999999991</v>
      </c>
      <c r="M538" s="53">
        <f t="shared" si="142"/>
        <v>5027.4000000000005</v>
      </c>
      <c r="N538" s="53">
        <f t="shared" si="143"/>
        <v>3.1749999999999998</v>
      </c>
      <c r="O538" s="53">
        <f t="shared" si="144"/>
        <v>31.424999999999997</v>
      </c>
      <c r="P538" s="53">
        <f t="shared" si="145"/>
        <v>41.224999999999994</v>
      </c>
      <c r="Q538" s="53">
        <f t="shared" si="146"/>
        <v>482140.74882359186</v>
      </c>
      <c r="R538" s="53">
        <f t="shared" si="147"/>
        <v>299292.23246880306</v>
      </c>
      <c r="S538" s="53">
        <f t="shared" si="148"/>
        <v>2863084.01366106</v>
      </c>
      <c r="T538" s="53">
        <f t="shared" si="149"/>
        <v>41.224999999999994</v>
      </c>
      <c r="U538" s="53">
        <f t="shared" si="150"/>
        <v>29.967744500923978</v>
      </c>
      <c r="V538" s="53">
        <f t="shared" si="151"/>
        <v>3644516.9949534549</v>
      </c>
      <c r="W538" s="53">
        <f t="shared" si="152"/>
        <v>121614.65788127917</v>
      </c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T538" s="59"/>
      <c r="BV538" s="59"/>
    </row>
    <row r="539" spans="1:74">
      <c r="A539" s="49" t="s">
        <v>66</v>
      </c>
      <c r="B539" s="49" t="s">
        <v>582</v>
      </c>
      <c r="C539" s="49">
        <v>44.8</v>
      </c>
      <c r="D539" s="49">
        <f t="shared" si="136"/>
        <v>58.8</v>
      </c>
      <c r="E539" s="49">
        <v>10.7</v>
      </c>
      <c r="F539" s="49">
        <v>256.5</v>
      </c>
      <c r="G539" s="49">
        <v>17.3</v>
      </c>
      <c r="H539" s="49">
        <f t="shared" si="137"/>
        <v>7220.6994362604155</v>
      </c>
      <c r="I539" s="49">
        <f t="shared" si="138"/>
        <v>181273.57919999998</v>
      </c>
      <c r="J539" s="49">
        <f t="shared" si="139"/>
        <v>110673.70087500001</v>
      </c>
      <c r="K539" s="53">
        <f t="shared" si="140"/>
        <v>2148.8844499999996</v>
      </c>
      <c r="L539" s="53">
        <f t="shared" si="141"/>
        <v>629.16</v>
      </c>
      <c r="M539" s="53">
        <f t="shared" si="142"/>
        <v>4437.45</v>
      </c>
      <c r="N539" s="53">
        <f t="shared" si="143"/>
        <v>3.1749999999999998</v>
      </c>
      <c r="O539" s="53">
        <f t="shared" si="144"/>
        <v>32.574999999999996</v>
      </c>
      <c r="P539" s="53">
        <f t="shared" si="145"/>
        <v>41.224999999999994</v>
      </c>
      <c r="Q539" s="53">
        <f t="shared" si="146"/>
        <v>482140.74882359186</v>
      </c>
      <c r="R539" s="53">
        <f t="shared" si="147"/>
        <v>314169.54346586624</v>
      </c>
      <c r="S539" s="53">
        <f t="shared" si="148"/>
        <v>2495726.0040758336</v>
      </c>
      <c r="T539" s="53">
        <f t="shared" si="149"/>
        <v>41.224999999999994</v>
      </c>
      <c r="U539" s="53">
        <f t="shared" si="150"/>
        <v>29.138886161675309</v>
      </c>
      <c r="V539" s="53">
        <f t="shared" si="151"/>
        <v>3292036.2963652918</v>
      </c>
      <c r="W539" s="53">
        <f t="shared" si="152"/>
        <v>112977.42398592836</v>
      </c>
      <c r="Y539" s="6"/>
      <c r="Z539" s="6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</row>
    <row r="540" spans="1:74">
      <c r="A540" s="49" t="s">
        <v>66</v>
      </c>
      <c r="B540" s="49" t="s">
        <v>583</v>
      </c>
      <c r="C540" s="49">
        <v>40</v>
      </c>
      <c r="D540" s="49">
        <f t="shared" si="136"/>
        <v>60.499999999999993</v>
      </c>
      <c r="E540" s="49">
        <v>9.4</v>
      </c>
      <c r="F540" s="49">
        <v>254</v>
      </c>
      <c r="G540" s="49">
        <v>15.6</v>
      </c>
      <c r="H540" s="49">
        <f t="shared" si="137"/>
        <v>7220.6994362604155</v>
      </c>
      <c r="I540" s="49">
        <f t="shared" si="138"/>
        <v>173465.34791666659</v>
      </c>
      <c r="J540" s="49">
        <f t="shared" si="139"/>
        <v>80357.47199999998</v>
      </c>
      <c r="K540" s="53">
        <f t="shared" si="140"/>
        <v>2148.8844499999996</v>
      </c>
      <c r="L540" s="53">
        <f t="shared" si="141"/>
        <v>568.69999999999993</v>
      </c>
      <c r="M540" s="53">
        <f t="shared" si="142"/>
        <v>3962.4</v>
      </c>
      <c r="N540" s="53">
        <f t="shared" si="143"/>
        <v>3.1749999999999998</v>
      </c>
      <c r="O540" s="53">
        <f t="shared" si="144"/>
        <v>33.424999999999997</v>
      </c>
      <c r="P540" s="53">
        <f t="shared" si="145"/>
        <v>41.224999999999994</v>
      </c>
      <c r="Q540" s="53">
        <f t="shared" si="146"/>
        <v>482140.74882359186</v>
      </c>
      <c r="R540" s="53">
        <f t="shared" si="147"/>
        <v>308052.38494214776</v>
      </c>
      <c r="S540" s="53">
        <f t="shared" si="148"/>
        <v>2210078.6511012819</v>
      </c>
      <c r="T540" s="53">
        <f t="shared" si="149"/>
        <v>41.224999999999994</v>
      </c>
      <c r="U540" s="53">
        <f t="shared" si="150"/>
        <v>28.320641618971131</v>
      </c>
      <c r="V540" s="53">
        <f t="shared" si="151"/>
        <v>3000271.7848670213</v>
      </c>
      <c r="W540" s="53">
        <f t="shared" si="152"/>
        <v>105939.40014611925</v>
      </c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T540" s="59"/>
      <c r="BV540" s="59"/>
    </row>
    <row r="541" spans="1:74">
      <c r="A541" s="49" t="s">
        <v>66</v>
      </c>
      <c r="B541" s="49" t="s">
        <v>584</v>
      </c>
      <c r="C541" s="49">
        <v>36.5</v>
      </c>
      <c r="D541" s="49">
        <f t="shared" si="136"/>
        <v>61.899999999999991</v>
      </c>
      <c r="E541" s="49">
        <v>8.6</v>
      </c>
      <c r="F541" s="49">
        <v>254</v>
      </c>
      <c r="G541" s="49">
        <v>14.2</v>
      </c>
      <c r="H541" s="49">
        <f t="shared" si="137"/>
        <v>7220.6994362604155</v>
      </c>
      <c r="I541" s="49">
        <f t="shared" si="138"/>
        <v>169976.60561666658</v>
      </c>
      <c r="J541" s="49">
        <f t="shared" si="139"/>
        <v>60606.262666666647</v>
      </c>
      <c r="K541" s="53">
        <f t="shared" si="140"/>
        <v>2148.8844499999996</v>
      </c>
      <c r="L541" s="53">
        <f t="shared" si="141"/>
        <v>532.33999999999992</v>
      </c>
      <c r="M541" s="53">
        <f t="shared" si="142"/>
        <v>3606.7999999999997</v>
      </c>
      <c r="N541" s="53">
        <f t="shared" si="143"/>
        <v>3.1749999999999998</v>
      </c>
      <c r="O541" s="53">
        <f t="shared" si="144"/>
        <v>34.124999999999993</v>
      </c>
      <c r="P541" s="53">
        <f t="shared" si="145"/>
        <v>41.224999999999994</v>
      </c>
      <c r="Q541" s="53">
        <f t="shared" si="146"/>
        <v>482140.74882359186</v>
      </c>
      <c r="R541" s="53">
        <f t="shared" si="147"/>
        <v>307684.70914116583</v>
      </c>
      <c r="S541" s="53">
        <f t="shared" si="148"/>
        <v>1999198.6180024485</v>
      </c>
      <c r="T541" s="53">
        <f t="shared" si="149"/>
        <v>41.224999999999994</v>
      </c>
      <c r="U541" s="53">
        <f t="shared" si="150"/>
        <v>27.620621072608898</v>
      </c>
      <c r="V541" s="53">
        <f t="shared" si="151"/>
        <v>2789024.0759672062</v>
      </c>
      <c r="W541" s="53">
        <f t="shared" si="152"/>
        <v>100976.15360043639</v>
      </c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</row>
    <row r="542" spans="1:74">
      <c r="A542" s="49" t="s">
        <v>66</v>
      </c>
      <c r="B542" s="49" t="s">
        <v>585</v>
      </c>
      <c r="C542" s="49">
        <v>33.6</v>
      </c>
      <c r="D542" s="49">
        <f t="shared" si="136"/>
        <v>60.399999999999991</v>
      </c>
      <c r="E542" s="49">
        <v>8.9</v>
      </c>
      <c r="F542" s="49">
        <v>203.7</v>
      </c>
      <c r="G542" s="49">
        <v>15.7</v>
      </c>
      <c r="H542" s="49">
        <f t="shared" si="137"/>
        <v>7220.6994362604155</v>
      </c>
      <c r="I542" s="49">
        <f t="shared" si="138"/>
        <v>163425.4074666666</v>
      </c>
      <c r="J542" s="49">
        <f t="shared" si="139"/>
        <v>65691.433674999978</v>
      </c>
      <c r="K542" s="53">
        <f t="shared" si="140"/>
        <v>2148.8844499999996</v>
      </c>
      <c r="L542" s="53">
        <f t="shared" si="141"/>
        <v>537.55999999999995</v>
      </c>
      <c r="M542" s="53">
        <f t="shared" si="142"/>
        <v>3198.0899999999997</v>
      </c>
      <c r="N542" s="53">
        <f t="shared" si="143"/>
        <v>3.1749999999999998</v>
      </c>
      <c r="O542" s="53">
        <f t="shared" si="144"/>
        <v>33.374999999999993</v>
      </c>
      <c r="P542" s="53">
        <f t="shared" si="145"/>
        <v>41.224999999999994</v>
      </c>
      <c r="Q542" s="53">
        <f t="shared" si="146"/>
        <v>482140.74882359186</v>
      </c>
      <c r="R542" s="53">
        <f t="shared" si="147"/>
        <v>289817.31374562037</v>
      </c>
      <c r="S542" s="53">
        <f t="shared" si="148"/>
        <v>1784609.262685705</v>
      </c>
      <c r="T542" s="53">
        <f t="shared" si="149"/>
        <v>41.224999999999994</v>
      </c>
      <c r="U542" s="53">
        <f t="shared" si="150"/>
        <v>26.612986075516982</v>
      </c>
      <c r="V542" s="53">
        <f t="shared" si="151"/>
        <v>2556567.3252549171</v>
      </c>
      <c r="W542" s="53">
        <f t="shared" si="152"/>
        <v>96064.654977100436</v>
      </c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T542" s="59"/>
      <c r="BV542" s="59"/>
    </row>
    <row r="543" spans="1:74">
      <c r="A543" s="49" t="s">
        <v>66</v>
      </c>
      <c r="B543" s="49" t="s">
        <v>586</v>
      </c>
      <c r="C543" s="49">
        <v>29</v>
      </c>
      <c r="D543" s="49">
        <f t="shared" si="136"/>
        <v>62.599999999999994</v>
      </c>
      <c r="E543" s="49">
        <v>8</v>
      </c>
      <c r="F543" s="49">
        <v>202.9</v>
      </c>
      <c r="G543" s="49">
        <v>13.5</v>
      </c>
      <c r="H543" s="49">
        <f t="shared" si="137"/>
        <v>7220.6994362604155</v>
      </c>
      <c r="I543" s="49">
        <f t="shared" si="138"/>
        <v>163542.91733333329</v>
      </c>
      <c r="J543" s="49">
        <f t="shared" si="139"/>
        <v>41600.840624999997</v>
      </c>
      <c r="K543" s="53">
        <f t="shared" si="140"/>
        <v>2148.8844499999996</v>
      </c>
      <c r="L543" s="53">
        <f t="shared" si="141"/>
        <v>500.79999999999995</v>
      </c>
      <c r="M543" s="53">
        <f t="shared" si="142"/>
        <v>2739.15</v>
      </c>
      <c r="N543" s="53">
        <f t="shared" si="143"/>
        <v>3.1749999999999998</v>
      </c>
      <c r="O543" s="53">
        <f t="shared" si="144"/>
        <v>34.474999999999994</v>
      </c>
      <c r="P543" s="53">
        <f t="shared" si="145"/>
        <v>41.224999999999994</v>
      </c>
      <c r="Q543" s="53">
        <f t="shared" si="146"/>
        <v>482140.74882359186</v>
      </c>
      <c r="R543" s="53">
        <f t="shared" si="147"/>
        <v>298791.75185391982</v>
      </c>
      <c r="S543" s="53">
        <f t="shared" si="148"/>
        <v>1513846.3907298041</v>
      </c>
      <c r="T543" s="53">
        <f t="shared" si="149"/>
        <v>41.224999999999994</v>
      </c>
      <c r="U543" s="53">
        <f t="shared" si="150"/>
        <v>25.424653169434436</v>
      </c>
      <c r="V543" s="53">
        <f t="shared" si="151"/>
        <v>2294778.8914073156</v>
      </c>
      <c r="W543" s="53">
        <f t="shared" si="152"/>
        <v>90258.021461079479</v>
      </c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</row>
    <row r="544" spans="1:74">
      <c r="A544" s="49" t="s">
        <v>66</v>
      </c>
      <c r="B544" s="49" t="s">
        <v>587</v>
      </c>
      <c r="C544" s="49">
        <v>24.6</v>
      </c>
      <c r="D544" s="49">
        <f t="shared" si="136"/>
        <v>65.099999999999994</v>
      </c>
      <c r="E544" s="49">
        <v>7.4</v>
      </c>
      <c r="F544" s="49">
        <v>202.2</v>
      </c>
      <c r="G544" s="49">
        <v>11</v>
      </c>
      <c r="H544" s="49">
        <f t="shared" si="137"/>
        <v>7220.6994362604155</v>
      </c>
      <c r="I544" s="49">
        <f t="shared" si="138"/>
        <v>170134.91144999999</v>
      </c>
      <c r="J544" s="49">
        <f t="shared" si="139"/>
        <v>22427.35</v>
      </c>
      <c r="K544" s="53">
        <f t="shared" si="140"/>
        <v>2148.8844499999996</v>
      </c>
      <c r="L544" s="53">
        <f t="shared" si="141"/>
        <v>481.74</v>
      </c>
      <c r="M544" s="53">
        <f t="shared" si="142"/>
        <v>2224.1999999999998</v>
      </c>
      <c r="N544" s="53">
        <f t="shared" si="143"/>
        <v>3.1749999999999998</v>
      </c>
      <c r="O544" s="53">
        <f t="shared" si="144"/>
        <v>35.724999999999994</v>
      </c>
      <c r="P544" s="53">
        <f t="shared" si="145"/>
        <v>41.224999999999994</v>
      </c>
      <c r="Q544" s="53">
        <f t="shared" si="146"/>
        <v>482140.74882359186</v>
      </c>
      <c r="R544" s="53">
        <f t="shared" si="147"/>
        <v>320780.90752852388</v>
      </c>
      <c r="S544" s="53">
        <f t="shared" si="148"/>
        <v>1217896.2190079424</v>
      </c>
      <c r="T544" s="53">
        <f t="shared" si="149"/>
        <v>41.224999999999994</v>
      </c>
      <c r="U544" s="53">
        <f t="shared" si="150"/>
        <v>23.83721920753489</v>
      </c>
      <c r="V544" s="53">
        <f t="shared" si="151"/>
        <v>2020817.8753600582</v>
      </c>
      <c r="W544" s="53">
        <f t="shared" si="152"/>
        <v>84775.739056059116</v>
      </c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T544" s="59"/>
      <c r="BV544" s="59"/>
    </row>
    <row r="545" spans="1:74">
      <c r="A545" s="49" t="s">
        <v>66</v>
      </c>
      <c r="B545" s="49" t="s">
        <v>588</v>
      </c>
      <c r="C545" s="49">
        <v>22.4</v>
      </c>
      <c r="D545" s="49">
        <f t="shared" si="136"/>
        <v>63.099999999999994</v>
      </c>
      <c r="E545" s="49">
        <v>7.6</v>
      </c>
      <c r="F545" s="49">
        <v>147.6</v>
      </c>
      <c r="G545" s="49">
        <v>13</v>
      </c>
      <c r="H545" s="49">
        <f t="shared" si="137"/>
        <v>7220.6994362604155</v>
      </c>
      <c r="I545" s="49">
        <f t="shared" si="138"/>
        <v>159118.40763333329</v>
      </c>
      <c r="J545" s="49">
        <f t="shared" si="139"/>
        <v>27023.1</v>
      </c>
      <c r="K545" s="53">
        <f t="shared" si="140"/>
        <v>2148.8844499999996</v>
      </c>
      <c r="L545" s="53">
        <f t="shared" si="141"/>
        <v>479.55999999999995</v>
      </c>
      <c r="M545" s="53">
        <f t="shared" si="142"/>
        <v>1918.8</v>
      </c>
      <c r="N545" s="53">
        <f t="shared" si="143"/>
        <v>3.1749999999999998</v>
      </c>
      <c r="O545" s="53">
        <f t="shared" si="144"/>
        <v>34.724999999999994</v>
      </c>
      <c r="P545" s="53">
        <f t="shared" si="145"/>
        <v>41.224999999999994</v>
      </c>
      <c r="Q545" s="53">
        <f t="shared" si="146"/>
        <v>482140.74882359186</v>
      </c>
      <c r="R545" s="53">
        <f t="shared" si="147"/>
        <v>292601.48786159419</v>
      </c>
      <c r="S545" s="53">
        <f t="shared" si="148"/>
        <v>1058344.7733443214</v>
      </c>
      <c r="T545" s="53">
        <f t="shared" si="149"/>
        <v>41.224999999999994</v>
      </c>
      <c r="U545" s="53">
        <f t="shared" si="150"/>
        <v>22.558268036096013</v>
      </c>
      <c r="V545" s="53">
        <f t="shared" si="151"/>
        <v>1833087.0100295073</v>
      </c>
      <c r="W545" s="53">
        <f t="shared" si="152"/>
        <v>81260.095282862225</v>
      </c>
      <c r="Y545" s="6"/>
      <c r="Z545" s="6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</row>
    <row r="546" spans="1:74">
      <c r="A546" s="49" t="s">
        <v>66</v>
      </c>
      <c r="B546" s="49" t="s">
        <v>589</v>
      </c>
      <c r="C546" s="49">
        <v>19.3</v>
      </c>
      <c r="D546" s="49">
        <f t="shared" si="136"/>
        <v>64.899999999999991</v>
      </c>
      <c r="E546" s="49">
        <v>6.6</v>
      </c>
      <c r="F546" s="49">
        <v>146.6</v>
      </c>
      <c r="G546" s="49">
        <v>11.2</v>
      </c>
      <c r="H546" s="49">
        <f t="shared" si="137"/>
        <v>7220.6994362604155</v>
      </c>
      <c r="I546" s="49">
        <f t="shared" si="138"/>
        <v>150347.69694999992</v>
      </c>
      <c r="J546" s="49">
        <f t="shared" si="139"/>
        <v>17163.53706666666</v>
      </c>
      <c r="K546" s="53">
        <f t="shared" si="140"/>
        <v>2148.8844499999996</v>
      </c>
      <c r="L546" s="53">
        <f t="shared" si="141"/>
        <v>428.33999999999992</v>
      </c>
      <c r="M546" s="53">
        <f t="shared" si="142"/>
        <v>1641.9199999999998</v>
      </c>
      <c r="N546" s="53">
        <f t="shared" si="143"/>
        <v>3.1749999999999998</v>
      </c>
      <c r="O546" s="53">
        <f t="shared" si="144"/>
        <v>35.624999999999993</v>
      </c>
      <c r="P546" s="53">
        <f t="shared" si="145"/>
        <v>41.224999999999994</v>
      </c>
      <c r="Q546" s="53">
        <f t="shared" si="146"/>
        <v>482140.74882359186</v>
      </c>
      <c r="R546" s="53">
        <f t="shared" si="147"/>
        <v>282784.21785374731</v>
      </c>
      <c r="S546" s="53">
        <f t="shared" si="148"/>
        <v>899667.01939807588</v>
      </c>
      <c r="T546" s="53">
        <f t="shared" si="149"/>
        <v>41.224999999999994</v>
      </c>
      <c r="U546" s="53">
        <f t="shared" si="150"/>
        <v>21.276937467440817</v>
      </c>
      <c r="V546" s="53">
        <f t="shared" si="151"/>
        <v>1664591.986075415</v>
      </c>
      <c r="W546" s="53">
        <f t="shared" si="152"/>
        <v>78234.566822535839</v>
      </c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T546" s="59"/>
      <c r="BV546" s="59"/>
    </row>
    <row r="547" spans="1:74">
      <c r="A547" s="49" t="s">
        <v>66</v>
      </c>
      <c r="B547" s="49" t="s">
        <v>590</v>
      </c>
      <c r="C547" s="49">
        <v>16.399999999999999</v>
      </c>
      <c r="D547" s="49">
        <f t="shared" si="136"/>
        <v>67</v>
      </c>
      <c r="E547" s="49">
        <v>6.1</v>
      </c>
      <c r="F547" s="49">
        <v>146</v>
      </c>
      <c r="G547" s="49">
        <v>9.1</v>
      </c>
      <c r="H547" s="49">
        <f t="shared" si="137"/>
        <v>7220.6994362604155</v>
      </c>
      <c r="I547" s="49">
        <f t="shared" si="138"/>
        <v>152887.85833333334</v>
      </c>
      <c r="J547" s="49">
        <f t="shared" si="139"/>
        <v>9168.447166666665</v>
      </c>
      <c r="K547" s="53">
        <f t="shared" si="140"/>
        <v>2148.8844499999996</v>
      </c>
      <c r="L547" s="53">
        <f t="shared" si="141"/>
        <v>408.7</v>
      </c>
      <c r="M547" s="53">
        <f t="shared" si="142"/>
        <v>1328.6</v>
      </c>
      <c r="N547" s="53">
        <f t="shared" si="143"/>
        <v>3.1749999999999998</v>
      </c>
      <c r="O547" s="53">
        <f t="shared" si="144"/>
        <v>36.674999999999997</v>
      </c>
      <c r="P547" s="53">
        <f t="shared" si="145"/>
        <v>41.224999999999994</v>
      </c>
      <c r="Q547" s="53">
        <f t="shared" si="146"/>
        <v>482140.74882359186</v>
      </c>
      <c r="R547" s="53">
        <f t="shared" si="147"/>
        <v>294794.10546457249</v>
      </c>
      <c r="S547" s="53">
        <f t="shared" si="148"/>
        <v>723267.87139288371</v>
      </c>
      <c r="T547" s="53">
        <f t="shared" si="149"/>
        <v>41.224999999999994</v>
      </c>
      <c r="U547" s="53">
        <f t="shared" si="150"/>
        <v>19.706557064925214</v>
      </c>
      <c r="V547" s="53">
        <f t="shared" si="151"/>
        <v>1500202.7256810479</v>
      </c>
      <c r="W547" s="53">
        <f t="shared" si="152"/>
        <v>76127.084032917599</v>
      </c>
      <c r="Y547" s="6"/>
      <c r="Z547" s="6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</row>
    <row r="548" spans="1:74">
      <c r="A548" s="49" t="s">
        <v>66</v>
      </c>
      <c r="B548" s="49" t="s">
        <v>591</v>
      </c>
      <c r="C548" s="49">
        <v>14.2</v>
      </c>
      <c r="D548" s="49">
        <f t="shared" si="136"/>
        <v>66.099999999999994</v>
      </c>
      <c r="E548" s="49">
        <v>6.3</v>
      </c>
      <c r="F548" s="49">
        <v>102.1</v>
      </c>
      <c r="G548" s="49">
        <v>10</v>
      </c>
      <c r="H548" s="49">
        <f t="shared" si="137"/>
        <v>7220.6994362604155</v>
      </c>
      <c r="I548" s="49">
        <f t="shared" si="138"/>
        <v>151622.51002499991</v>
      </c>
      <c r="J548" s="49">
        <f t="shared" si="139"/>
        <v>8508.3333333333321</v>
      </c>
      <c r="K548" s="53">
        <f t="shared" si="140"/>
        <v>2148.8844499999996</v>
      </c>
      <c r="L548" s="53">
        <f t="shared" si="141"/>
        <v>416.42999999999995</v>
      </c>
      <c r="M548" s="53">
        <f t="shared" si="142"/>
        <v>1021</v>
      </c>
      <c r="N548" s="53">
        <f t="shared" si="143"/>
        <v>3.1749999999999998</v>
      </c>
      <c r="O548" s="53">
        <f t="shared" si="144"/>
        <v>36.224999999999994</v>
      </c>
      <c r="P548" s="53">
        <f t="shared" si="145"/>
        <v>41.224999999999994</v>
      </c>
      <c r="Q548" s="53">
        <f t="shared" si="146"/>
        <v>482140.74882359186</v>
      </c>
      <c r="R548" s="53">
        <f t="shared" si="147"/>
        <v>289313.38838302804</v>
      </c>
      <c r="S548" s="53">
        <f t="shared" si="148"/>
        <v>557278.10010660428</v>
      </c>
      <c r="T548" s="53">
        <f t="shared" si="149"/>
        <v>41.224999999999994</v>
      </c>
      <c r="U548" s="53">
        <f t="shared" si="150"/>
        <v>17.845231022268557</v>
      </c>
      <c r="V548" s="53">
        <f t="shared" si="151"/>
        <v>1328732.237313224</v>
      </c>
      <c r="W548" s="53">
        <f t="shared" si="152"/>
        <v>74458.673897532441</v>
      </c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T548" s="59"/>
      <c r="BV548" s="59"/>
    </row>
    <row r="549" spans="1:74">
      <c r="A549" s="49" t="s">
        <v>66</v>
      </c>
      <c r="B549" s="49" t="s">
        <v>592</v>
      </c>
      <c r="C549" s="49">
        <v>12.7</v>
      </c>
      <c r="D549" s="49">
        <f t="shared" si="136"/>
        <v>67.699999999999989</v>
      </c>
      <c r="E549" s="49">
        <v>6.1</v>
      </c>
      <c r="F549" s="49">
        <v>101.9</v>
      </c>
      <c r="G549" s="49">
        <v>8.4</v>
      </c>
      <c r="H549" s="49">
        <f t="shared" si="137"/>
        <v>7220.6994362604155</v>
      </c>
      <c r="I549" s="49">
        <f t="shared" si="138"/>
        <v>157730.10594166658</v>
      </c>
      <c r="J549" s="49">
        <f t="shared" si="139"/>
        <v>5033.0448000000006</v>
      </c>
      <c r="K549" s="53">
        <f t="shared" si="140"/>
        <v>2148.8844499999996</v>
      </c>
      <c r="L549" s="53">
        <f t="shared" si="141"/>
        <v>412.96999999999991</v>
      </c>
      <c r="M549" s="53">
        <f t="shared" si="142"/>
        <v>855.96</v>
      </c>
      <c r="N549" s="53">
        <f t="shared" si="143"/>
        <v>3.1749999999999998</v>
      </c>
      <c r="O549" s="53">
        <f t="shared" si="144"/>
        <v>37.024999999999991</v>
      </c>
      <c r="P549" s="53">
        <f t="shared" si="145"/>
        <v>41.224999999999994</v>
      </c>
      <c r="Q549" s="53">
        <f t="shared" si="146"/>
        <v>482140.74882359186</v>
      </c>
      <c r="R549" s="53">
        <f t="shared" si="147"/>
        <v>306556.14764888212</v>
      </c>
      <c r="S549" s="53">
        <f t="shared" si="148"/>
        <v>465096.67806860816</v>
      </c>
      <c r="T549" s="53">
        <f t="shared" si="149"/>
        <v>41.224999999999994</v>
      </c>
      <c r="U549" s="53">
        <f t="shared" si="150"/>
        <v>16.794321113233632</v>
      </c>
      <c r="V549" s="53">
        <f t="shared" si="151"/>
        <v>1253793.5745410821</v>
      </c>
      <c r="W549" s="53">
        <f t="shared" si="152"/>
        <v>74655.805738590687</v>
      </c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4">
      <c r="A550" s="49" t="s">
        <v>66</v>
      </c>
      <c r="B550" s="49" t="s">
        <v>593</v>
      </c>
      <c r="C550" s="49">
        <v>11.2</v>
      </c>
      <c r="D550" s="49">
        <f t="shared" si="136"/>
        <v>69.199999999999989</v>
      </c>
      <c r="E550" s="49">
        <v>5.8</v>
      </c>
      <c r="F550" s="49">
        <v>101.6</v>
      </c>
      <c r="G550" s="49">
        <v>6.9</v>
      </c>
      <c r="H550" s="49">
        <f t="shared" si="137"/>
        <v>7220.6994362604155</v>
      </c>
      <c r="I550" s="49">
        <f t="shared" si="138"/>
        <v>160164.04586666659</v>
      </c>
      <c r="J550" s="49">
        <f t="shared" si="139"/>
        <v>2781.3762000000002</v>
      </c>
      <c r="K550" s="53">
        <f t="shared" si="140"/>
        <v>2148.8844499999996</v>
      </c>
      <c r="L550" s="53">
        <f t="shared" si="141"/>
        <v>401.3599999999999</v>
      </c>
      <c r="M550" s="53">
        <f t="shared" si="142"/>
        <v>701.04</v>
      </c>
      <c r="N550" s="53">
        <f t="shared" si="143"/>
        <v>3.1749999999999998</v>
      </c>
      <c r="O550" s="53">
        <f t="shared" si="144"/>
        <v>37.774999999999991</v>
      </c>
      <c r="P550" s="53">
        <f t="shared" si="145"/>
        <v>41.224999999999994</v>
      </c>
      <c r="Q550" s="53">
        <f t="shared" si="146"/>
        <v>482140.74882359186</v>
      </c>
      <c r="R550" s="53">
        <f t="shared" si="147"/>
        <v>316460.772901271</v>
      </c>
      <c r="S550" s="53">
        <f t="shared" si="148"/>
        <v>379578.20019484212</v>
      </c>
      <c r="T550" s="53">
        <f t="shared" si="149"/>
        <v>41.224999999999994</v>
      </c>
      <c r="U550" s="53">
        <f t="shared" si="150"/>
        <v>15.650570385728631</v>
      </c>
      <c r="V550" s="53">
        <f t="shared" si="151"/>
        <v>1178179.7219197049</v>
      </c>
      <c r="W550" s="53">
        <f t="shared" si="152"/>
        <v>75280.305629886687</v>
      </c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T550" s="59"/>
      <c r="BV550" s="59"/>
    </row>
    <row r="551" spans="1:74">
      <c r="A551" s="49" t="s">
        <v>66</v>
      </c>
      <c r="B551" s="49" t="s">
        <v>594</v>
      </c>
      <c r="C551" s="49">
        <v>9</v>
      </c>
      <c r="D551" s="49">
        <f t="shared" si="136"/>
        <v>70.8</v>
      </c>
      <c r="E551" s="49">
        <v>4.8</v>
      </c>
      <c r="F551" s="49">
        <v>100.6</v>
      </c>
      <c r="G551" s="49">
        <v>5.3</v>
      </c>
      <c r="H551" s="49">
        <f t="shared" si="137"/>
        <v>7220.6994362604155</v>
      </c>
      <c r="I551" s="49">
        <f t="shared" si="138"/>
        <v>141957.96479999996</v>
      </c>
      <c r="J551" s="49">
        <f t="shared" si="139"/>
        <v>1248.0855166666665</v>
      </c>
      <c r="K551" s="53">
        <f t="shared" si="140"/>
        <v>2148.8844499999996</v>
      </c>
      <c r="L551" s="53">
        <f t="shared" si="141"/>
        <v>339.84</v>
      </c>
      <c r="M551" s="53">
        <f t="shared" si="142"/>
        <v>533.17999999999995</v>
      </c>
      <c r="N551" s="53">
        <f t="shared" si="143"/>
        <v>3.1749999999999998</v>
      </c>
      <c r="O551" s="53">
        <f t="shared" si="144"/>
        <v>38.574999999999996</v>
      </c>
      <c r="P551" s="53">
        <f t="shared" si="145"/>
        <v>41.224999999999994</v>
      </c>
      <c r="Q551" s="53">
        <f t="shared" si="146"/>
        <v>482140.74882359186</v>
      </c>
      <c r="R551" s="53">
        <f t="shared" si="147"/>
        <v>285245.27212006506</v>
      </c>
      <c r="S551" s="53">
        <f t="shared" si="148"/>
        <v>287823.07498598355</v>
      </c>
      <c r="T551" s="53">
        <f t="shared" si="149"/>
        <v>41.224999999999994</v>
      </c>
      <c r="U551" s="53">
        <f t="shared" si="150"/>
        <v>13.869525765035357</v>
      </c>
      <c r="V551" s="53">
        <f t="shared" si="151"/>
        <v>1055209.0959296403</v>
      </c>
      <c r="W551" s="53">
        <f t="shared" si="152"/>
        <v>76081.123017903723</v>
      </c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4">
      <c r="A552" s="49" t="s">
        <v>66</v>
      </c>
      <c r="B552" s="49" t="s">
        <v>595</v>
      </c>
      <c r="C552" s="49">
        <v>49.8</v>
      </c>
      <c r="D552" s="49">
        <f t="shared" si="136"/>
        <v>52.399999999999991</v>
      </c>
      <c r="E552" s="49">
        <v>14.5</v>
      </c>
      <c r="F552" s="49">
        <v>210.3</v>
      </c>
      <c r="G552" s="49">
        <v>23.7</v>
      </c>
      <c r="H552" s="49">
        <f t="shared" si="137"/>
        <v>7220.6994362604155</v>
      </c>
      <c r="I552" s="49">
        <f t="shared" si="138"/>
        <v>173852.37066666657</v>
      </c>
      <c r="J552" s="49">
        <f t="shared" si="139"/>
        <v>233293.72882499994</v>
      </c>
      <c r="K552" s="53">
        <f t="shared" si="140"/>
        <v>2148.8844499999996</v>
      </c>
      <c r="L552" s="53">
        <f t="shared" si="141"/>
        <v>759.79999999999984</v>
      </c>
      <c r="M552" s="53">
        <f t="shared" si="142"/>
        <v>4984.1099999999997</v>
      </c>
      <c r="N552" s="53">
        <f t="shared" si="143"/>
        <v>3.1749999999999998</v>
      </c>
      <c r="O552" s="53">
        <f t="shared" si="144"/>
        <v>29.374999999999996</v>
      </c>
      <c r="P552" s="53">
        <f t="shared" si="145"/>
        <v>41.224999999999994</v>
      </c>
      <c r="Q552" s="53">
        <f t="shared" si="146"/>
        <v>482140.74882359186</v>
      </c>
      <c r="R552" s="53">
        <f t="shared" si="147"/>
        <v>271450.28630225791</v>
      </c>
      <c r="S552" s="53">
        <f t="shared" si="148"/>
        <v>2912166.2873679255</v>
      </c>
      <c r="T552" s="53">
        <f t="shared" si="149"/>
        <v>41.224999999999994</v>
      </c>
      <c r="U552" s="53">
        <f t="shared" si="150"/>
        <v>29.724803979755226</v>
      </c>
      <c r="V552" s="53">
        <f t="shared" si="151"/>
        <v>3665757.3224937753</v>
      </c>
      <c r="W552" s="53">
        <f t="shared" si="152"/>
        <v>123323.17901878933</v>
      </c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T552" s="59"/>
      <c r="BV552" s="59"/>
    </row>
    <row r="553" spans="1:74">
      <c r="A553" s="49" t="s">
        <v>66</v>
      </c>
      <c r="B553" s="49" t="s">
        <v>596</v>
      </c>
      <c r="C553" s="49">
        <v>43.3</v>
      </c>
      <c r="D553" s="49">
        <f t="shared" si="136"/>
        <v>55.499999999999993</v>
      </c>
      <c r="E553" s="49">
        <v>13</v>
      </c>
      <c r="F553" s="49">
        <v>208.8</v>
      </c>
      <c r="G553" s="49">
        <v>20.6</v>
      </c>
      <c r="H553" s="49">
        <f t="shared" si="137"/>
        <v>7220.6994362604155</v>
      </c>
      <c r="I553" s="49">
        <f t="shared" si="138"/>
        <v>185200.03124999991</v>
      </c>
      <c r="J553" s="49">
        <f t="shared" si="139"/>
        <v>152107.59840000002</v>
      </c>
      <c r="K553" s="53">
        <f t="shared" si="140"/>
        <v>2148.8844499999996</v>
      </c>
      <c r="L553" s="53">
        <f t="shared" si="141"/>
        <v>721.49999999999989</v>
      </c>
      <c r="M553" s="53">
        <f t="shared" si="142"/>
        <v>4301.2800000000007</v>
      </c>
      <c r="N553" s="53">
        <f t="shared" si="143"/>
        <v>3.1749999999999998</v>
      </c>
      <c r="O553" s="53">
        <f t="shared" si="144"/>
        <v>30.924999999999997</v>
      </c>
      <c r="P553" s="53">
        <f t="shared" si="145"/>
        <v>41.224999999999994</v>
      </c>
      <c r="Q553" s="53">
        <f t="shared" si="146"/>
        <v>482140.74882359186</v>
      </c>
      <c r="R553" s="53">
        <f t="shared" si="147"/>
        <v>304961.09141091414</v>
      </c>
      <c r="S553" s="53">
        <f t="shared" si="148"/>
        <v>2463970.891667909</v>
      </c>
      <c r="T553" s="53">
        <f t="shared" si="149"/>
        <v>41.224999999999994</v>
      </c>
      <c r="U553" s="53">
        <f t="shared" si="150"/>
        <v>28.787649654851041</v>
      </c>
      <c r="V553" s="53">
        <f t="shared" si="151"/>
        <v>3251072.7319024149</v>
      </c>
      <c r="W553" s="53">
        <f t="shared" si="152"/>
        <v>112932.89903417221</v>
      </c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4">
      <c r="A554" s="49" t="s">
        <v>66</v>
      </c>
      <c r="B554" s="49" t="s">
        <v>597</v>
      </c>
      <c r="C554" s="49">
        <v>35.700000000000003</v>
      </c>
      <c r="D554" s="49">
        <f t="shared" si="136"/>
        <v>58.699999999999996</v>
      </c>
      <c r="E554" s="49">
        <v>10.199999999999999</v>
      </c>
      <c r="F554" s="49">
        <v>206</v>
      </c>
      <c r="G554" s="49">
        <v>17.399999999999999</v>
      </c>
      <c r="H554" s="49">
        <f t="shared" si="137"/>
        <v>7220.6994362604155</v>
      </c>
      <c r="I554" s="49">
        <f t="shared" si="138"/>
        <v>171922.70254999996</v>
      </c>
      <c r="J554" s="49">
        <f t="shared" si="139"/>
        <v>90434.411999999968</v>
      </c>
      <c r="K554" s="53">
        <f t="shared" si="140"/>
        <v>2148.8844499999996</v>
      </c>
      <c r="L554" s="53">
        <f t="shared" si="141"/>
        <v>598.7399999999999</v>
      </c>
      <c r="M554" s="53">
        <f t="shared" si="142"/>
        <v>3584.3999999999996</v>
      </c>
      <c r="N554" s="53">
        <f t="shared" si="143"/>
        <v>3.1749999999999998</v>
      </c>
      <c r="O554" s="53">
        <f t="shared" si="144"/>
        <v>32.524999999999999</v>
      </c>
      <c r="P554" s="53">
        <f t="shared" si="145"/>
        <v>41.224999999999994</v>
      </c>
      <c r="Q554" s="53">
        <f t="shared" si="146"/>
        <v>482140.74882359186</v>
      </c>
      <c r="R554" s="53">
        <f t="shared" si="147"/>
        <v>297524.43065685726</v>
      </c>
      <c r="S554" s="53">
        <f t="shared" si="148"/>
        <v>2016987.1563899235</v>
      </c>
      <c r="T554" s="53">
        <f t="shared" si="149"/>
        <v>41.224999999999994</v>
      </c>
      <c r="U554" s="53">
        <f t="shared" si="150"/>
        <v>27.489410062014205</v>
      </c>
      <c r="V554" s="53">
        <f t="shared" si="151"/>
        <v>2796652.3358703726</v>
      </c>
      <c r="W554" s="53">
        <f t="shared" si="152"/>
        <v>101735.62581231531</v>
      </c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T554" s="59"/>
      <c r="BV554" s="59"/>
    </row>
    <row r="555" spans="1:74">
      <c r="A555" s="49" t="s">
        <v>66</v>
      </c>
      <c r="B555" s="49" t="s">
        <v>598</v>
      </c>
      <c r="C555" s="49">
        <v>29.7</v>
      </c>
      <c r="D555" s="49">
        <f t="shared" si="136"/>
        <v>61.899999999999991</v>
      </c>
      <c r="E555" s="49">
        <v>9.1</v>
      </c>
      <c r="F555" s="49">
        <v>205</v>
      </c>
      <c r="G555" s="49">
        <v>14.2</v>
      </c>
      <c r="H555" s="49">
        <f t="shared" si="137"/>
        <v>7220.6994362604155</v>
      </c>
      <c r="I555" s="49">
        <f t="shared" si="138"/>
        <v>179858.96640833325</v>
      </c>
      <c r="J555" s="49">
        <f t="shared" si="139"/>
        <v>48914.503333333319</v>
      </c>
      <c r="K555" s="53">
        <f t="shared" si="140"/>
        <v>2148.8844499999996</v>
      </c>
      <c r="L555" s="53">
        <f t="shared" si="141"/>
        <v>563.28999999999985</v>
      </c>
      <c r="M555" s="53">
        <f t="shared" si="142"/>
        <v>2911</v>
      </c>
      <c r="N555" s="53">
        <f t="shared" si="143"/>
        <v>3.1749999999999998</v>
      </c>
      <c r="O555" s="53">
        <f t="shared" si="144"/>
        <v>34.124999999999993</v>
      </c>
      <c r="P555" s="53">
        <f t="shared" si="145"/>
        <v>41.224999999999994</v>
      </c>
      <c r="Q555" s="53">
        <f t="shared" si="146"/>
        <v>482140.74882359186</v>
      </c>
      <c r="R555" s="53">
        <f t="shared" si="147"/>
        <v>325573.35502146615</v>
      </c>
      <c r="S555" s="53">
        <f t="shared" si="148"/>
        <v>1613526.4436633936</v>
      </c>
      <c r="T555" s="53">
        <f t="shared" si="149"/>
        <v>41.224999999999994</v>
      </c>
      <c r="U555" s="53">
        <f t="shared" si="150"/>
        <v>25.973043461020488</v>
      </c>
      <c r="V555" s="53">
        <f t="shared" si="151"/>
        <v>2421240.5475084516</v>
      </c>
      <c r="W555" s="53">
        <f t="shared" si="152"/>
        <v>93221.287337472473</v>
      </c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4">
      <c r="A556" s="49" t="s">
        <v>66</v>
      </c>
      <c r="B556" s="49" t="s">
        <v>599</v>
      </c>
      <c r="C556" s="49">
        <v>26</v>
      </c>
      <c r="D556" s="49">
        <f t="shared" si="136"/>
        <v>63.499999999999993</v>
      </c>
      <c r="E556" s="49">
        <v>7.9</v>
      </c>
      <c r="F556" s="49">
        <v>203.7</v>
      </c>
      <c r="G556" s="49">
        <v>12.6</v>
      </c>
      <c r="H556" s="49">
        <f t="shared" si="137"/>
        <v>7220.6994362604155</v>
      </c>
      <c r="I556" s="49">
        <f t="shared" si="138"/>
        <v>168564.85104166661</v>
      </c>
      <c r="J556" s="49">
        <f t="shared" si="139"/>
        <v>33956.38259999999</v>
      </c>
      <c r="K556" s="53">
        <f t="shared" si="140"/>
        <v>2148.8844499999996</v>
      </c>
      <c r="L556" s="53">
        <f t="shared" si="141"/>
        <v>501.65</v>
      </c>
      <c r="M556" s="53">
        <f t="shared" si="142"/>
        <v>2566.62</v>
      </c>
      <c r="N556" s="53">
        <f t="shared" si="143"/>
        <v>3.1749999999999998</v>
      </c>
      <c r="O556" s="53">
        <f t="shared" si="144"/>
        <v>34.924999999999997</v>
      </c>
      <c r="P556" s="53">
        <f t="shared" si="145"/>
        <v>41.224999999999994</v>
      </c>
      <c r="Q556" s="53">
        <f t="shared" si="146"/>
        <v>482140.74882359186</v>
      </c>
      <c r="R556" s="53">
        <f t="shared" si="147"/>
        <v>311564.38166494784</v>
      </c>
      <c r="S556" s="53">
        <f t="shared" si="148"/>
        <v>1413470.0542901198</v>
      </c>
      <c r="T556" s="53">
        <f t="shared" si="149"/>
        <v>41.224999999999994</v>
      </c>
      <c r="U556" s="53">
        <f t="shared" si="150"/>
        <v>24.946883425839538</v>
      </c>
      <c r="V556" s="53">
        <f t="shared" si="151"/>
        <v>2207175.1847786596</v>
      </c>
      <c r="W556" s="53">
        <f t="shared" si="152"/>
        <v>88474.986919308198</v>
      </c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T556" s="59"/>
      <c r="BV556" s="59"/>
    </row>
    <row r="557" spans="1:74">
      <c r="A557" s="49" t="s">
        <v>66</v>
      </c>
      <c r="B557" s="49" t="s">
        <v>600</v>
      </c>
      <c r="C557" s="49">
        <v>23.1</v>
      </c>
      <c r="D557" s="49">
        <f t="shared" si="136"/>
        <v>65.099999999999994</v>
      </c>
      <c r="E557" s="49">
        <v>7.2</v>
      </c>
      <c r="F557" s="49">
        <v>203.2</v>
      </c>
      <c r="G557" s="49">
        <v>11</v>
      </c>
      <c r="H557" s="49">
        <f t="shared" si="137"/>
        <v>7220.6994362604155</v>
      </c>
      <c r="I557" s="49">
        <f t="shared" si="138"/>
        <v>165536.67059999995</v>
      </c>
      <c r="J557" s="49">
        <f t="shared" si="139"/>
        <v>22538.266666666663</v>
      </c>
      <c r="K557" s="53">
        <f t="shared" si="140"/>
        <v>2148.8844499999996</v>
      </c>
      <c r="L557" s="53">
        <f t="shared" si="141"/>
        <v>468.71999999999997</v>
      </c>
      <c r="M557" s="53">
        <f t="shared" si="142"/>
        <v>2235.1999999999998</v>
      </c>
      <c r="N557" s="53">
        <f t="shared" si="143"/>
        <v>3.1749999999999998</v>
      </c>
      <c r="O557" s="53">
        <f t="shared" si="144"/>
        <v>35.724999999999994</v>
      </c>
      <c r="P557" s="53">
        <f t="shared" si="145"/>
        <v>41.224999999999994</v>
      </c>
      <c r="Q557" s="53">
        <f t="shared" si="146"/>
        <v>482140.74882359186</v>
      </c>
      <c r="R557" s="53">
        <f t="shared" si="147"/>
        <v>312111.15327099618</v>
      </c>
      <c r="S557" s="53">
        <f t="shared" si="148"/>
        <v>1223919.4446212356</v>
      </c>
      <c r="T557" s="53">
        <f t="shared" si="149"/>
        <v>41.224999999999994</v>
      </c>
      <c r="U557" s="53">
        <f t="shared" si="150"/>
        <v>23.844737887336461</v>
      </c>
      <c r="V557" s="53">
        <f t="shared" si="151"/>
        <v>2018171.3467158237</v>
      </c>
      <c r="W557" s="53">
        <f t="shared" si="152"/>
        <v>84638.017672974325</v>
      </c>
      <c r="Y557" s="6"/>
      <c r="Z557" s="6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</row>
    <row r="558" spans="1:74">
      <c r="A558" s="49" t="s">
        <v>66</v>
      </c>
      <c r="B558" s="49" t="s">
        <v>601</v>
      </c>
      <c r="C558" s="49">
        <v>20.9</v>
      </c>
      <c r="D558" s="49">
        <f t="shared" si="136"/>
        <v>64.3</v>
      </c>
      <c r="E558" s="49">
        <v>7.2</v>
      </c>
      <c r="F558" s="49">
        <v>166.1</v>
      </c>
      <c r="G558" s="49">
        <v>11.8</v>
      </c>
      <c r="H558" s="49">
        <f t="shared" si="137"/>
        <v>7220.6994362604155</v>
      </c>
      <c r="I558" s="49">
        <f t="shared" si="138"/>
        <v>159508.62419999999</v>
      </c>
      <c r="J558" s="49">
        <f t="shared" si="139"/>
        <v>22742.301266666665</v>
      </c>
      <c r="K558" s="53">
        <f t="shared" si="140"/>
        <v>2148.8844499999996</v>
      </c>
      <c r="L558" s="53">
        <f t="shared" si="141"/>
        <v>462.96</v>
      </c>
      <c r="M558" s="53">
        <f t="shared" si="142"/>
        <v>1959.98</v>
      </c>
      <c r="N558" s="53">
        <f t="shared" si="143"/>
        <v>3.1749999999999998</v>
      </c>
      <c r="O558" s="53">
        <f t="shared" si="144"/>
        <v>35.324999999999996</v>
      </c>
      <c r="P558" s="53">
        <f t="shared" si="145"/>
        <v>41.224999999999994</v>
      </c>
      <c r="Q558" s="53">
        <f t="shared" si="146"/>
        <v>482140.74882359186</v>
      </c>
      <c r="R558" s="53">
        <f t="shared" si="147"/>
        <v>297806.49184533849</v>
      </c>
      <c r="S558" s="53">
        <f t="shared" si="148"/>
        <v>1076197.509376633</v>
      </c>
      <c r="T558" s="53">
        <f t="shared" si="149"/>
        <v>41.224999999999994</v>
      </c>
      <c r="U558" s="53">
        <f t="shared" si="150"/>
        <v>22.74298734912054</v>
      </c>
      <c r="V558" s="53">
        <f t="shared" si="151"/>
        <v>1856144.7500455633</v>
      </c>
      <c r="W558" s="53">
        <f t="shared" si="152"/>
        <v>81613.937586670625</v>
      </c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T558" s="59"/>
      <c r="BV558" s="59"/>
    </row>
    <row r="559" spans="1:74">
      <c r="A559" s="49" t="s">
        <v>66</v>
      </c>
      <c r="B559" s="49" t="s">
        <v>602</v>
      </c>
      <c r="C559" s="49">
        <v>17.899999999999999</v>
      </c>
      <c r="D559" s="49">
        <f t="shared" si="136"/>
        <v>65.899999999999991</v>
      </c>
      <c r="E559" s="49">
        <v>6.2</v>
      </c>
      <c r="F559" s="49">
        <v>165.1</v>
      </c>
      <c r="G559" s="49">
        <v>10.199999999999999</v>
      </c>
      <c r="H559" s="49">
        <f t="shared" si="137"/>
        <v>7220.6994362604155</v>
      </c>
      <c r="I559" s="49">
        <f t="shared" si="138"/>
        <v>147865.44248333326</v>
      </c>
      <c r="J559" s="49">
        <f t="shared" si="139"/>
        <v>14600.453399999997</v>
      </c>
      <c r="K559" s="53">
        <f t="shared" si="140"/>
        <v>2148.8844499999996</v>
      </c>
      <c r="L559" s="53">
        <f t="shared" si="141"/>
        <v>408.58</v>
      </c>
      <c r="M559" s="53">
        <f t="shared" si="142"/>
        <v>1684.0199999999998</v>
      </c>
      <c r="N559" s="53">
        <f t="shared" si="143"/>
        <v>3.1749999999999998</v>
      </c>
      <c r="O559" s="53">
        <f t="shared" si="144"/>
        <v>36.124999999999993</v>
      </c>
      <c r="P559" s="53">
        <f t="shared" si="145"/>
        <v>41.224999999999994</v>
      </c>
      <c r="Q559" s="53">
        <f t="shared" si="146"/>
        <v>482140.74882359186</v>
      </c>
      <c r="R559" s="53">
        <f t="shared" si="147"/>
        <v>281478.93929594615</v>
      </c>
      <c r="S559" s="53">
        <f t="shared" si="148"/>
        <v>919731.9545180446</v>
      </c>
      <c r="T559" s="53">
        <f t="shared" si="149"/>
        <v>41.224999999999994</v>
      </c>
      <c r="U559" s="53">
        <f t="shared" si="150"/>
        <v>21.45625810999967</v>
      </c>
      <c r="V559" s="53">
        <f t="shared" si="151"/>
        <v>1683351.6426375825</v>
      </c>
      <c r="W559" s="53">
        <f t="shared" si="152"/>
        <v>78455.042533863714</v>
      </c>
      <c r="Y559" s="6"/>
      <c r="Z559" s="6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</row>
    <row r="560" spans="1:74">
      <c r="A560" s="49" t="s">
        <v>66</v>
      </c>
      <c r="B560" s="49" t="s">
        <v>603</v>
      </c>
      <c r="C560" s="49">
        <v>15.6</v>
      </c>
      <c r="D560" s="49">
        <f t="shared" si="136"/>
        <v>65.899999999999991</v>
      </c>
      <c r="E560" s="49">
        <v>6.3</v>
      </c>
      <c r="F560" s="49">
        <v>133.9</v>
      </c>
      <c r="G560" s="49">
        <v>10.199999999999999</v>
      </c>
      <c r="H560" s="49">
        <f t="shared" si="137"/>
        <v>7220.6994362604155</v>
      </c>
      <c r="I560" s="49">
        <f t="shared" si="138"/>
        <v>150250.3689749999</v>
      </c>
      <c r="J560" s="49">
        <f t="shared" si="139"/>
        <v>11841.312599999997</v>
      </c>
      <c r="K560" s="53">
        <f t="shared" si="140"/>
        <v>2148.8844499999996</v>
      </c>
      <c r="L560" s="53">
        <f t="shared" si="141"/>
        <v>415.16999999999996</v>
      </c>
      <c r="M560" s="53">
        <f t="shared" si="142"/>
        <v>1365.78</v>
      </c>
      <c r="N560" s="53">
        <f t="shared" si="143"/>
        <v>3.1749999999999998</v>
      </c>
      <c r="O560" s="53">
        <f t="shared" si="144"/>
        <v>36.124999999999993</v>
      </c>
      <c r="P560" s="53">
        <f t="shared" si="145"/>
        <v>41.224999999999994</v>
      </c>
      <c r="Q560" s="53">
        <f t="shared" si="146"/>
        <v>482140.74882359186</v>
      </c>
      <c r="R560" s="53">
        <f t="shared" si="147"/>
        <v>286018.92218781624</v>
      </c>
      <c r="S560" s="53">
        <f t="shared" si="148"/>
        <v>745924.34106581577</v>
      </c>
      <c r="T560" s="53">
        <f t="shared" si="149"/>
        <v>41.224999999999994</v>
      </c>
      <c r="U560" s="53">
        <f t="shared" si="150"/>
        <v>19.879973539025286</v>
      </c>
      <c r="V560" s="53">
        <f t="shared" si="151"/>
        <v>1514084.012077224</v>
      </c>
      <c r="W560" s="53">
        <f t="shared" si="152"/>
        <v>76161.268982828813</v>
      </c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T560" s="59"/>
      <c r="BV560" s="59"/>
    </row>
    <row r="561" spans="1:75">
      <c r="A561" s="49" t="s">
        <v>66</v>
      </c>
      <c r="B561" s="49" t="s">
        <v>604</v>
      </c>
      <c r="C561" s="49">
        <v>13.3</v>
      </c>
      <c r="D561" s="49">
        <f t="shared" si="136"/>
        <v>67.699999999999989</v>
      </c>
      <c r="E561" s="49">
        <v>5.8</v>
      </c>
      <c r="F561" s="49">
        <v>133.30000000000001</v>
      </c>
      <c r="G561" s="49">
        <v>8.4</v>
      </c>
      <c r="H561" s="49">
        <f t="shared" si="137"/>
        <v>7220.6994362604155</v>
      </c>
      <c r="I561" s="49">
        <f t="shared" si="138"/>
        <v>149972.88761666656</v>
      </c>
      <c r="J561" s="49">
        <f t="shared" si="139"/>
        <v>6583.9536000000016</v>
      </c>
      <c r="K561" s="53">
        <f t="shared" si="140"/>
        <v>2148.8844499999996</v>
      </c>
      <c r="L561" s="53">
        <f t="shared" si="141"/>
        <v>392.65999999999991</v>
      </c>
      <c r="M561" s="53">
        <f t="shared" si="142"/>
        <v>1119.7200000000003</v>
      </c>
      <c r="N561" s="53">
        <f t="shared" si="143"/>
        <v>3.1749999999999998</v>
      </c>
      <c r="O561" s="53">
        <f t="shared" si="144"/>
        <v>37.024999999999991</v>
      </c>
      <c r="P561" s="53">
        <f t="shared" si="145"/>
        <v>41.224999999999994</v>
      </c>
      <c r="Q561" s="53">
        <f t="shared" si="146"/>
        <v>482140.74882359186</v>
      </c>
      <c r="R561" s="53">
        <f t="shared" si="147"/>
        <v>291479.6157972978</v>
      </c>
      <c r="S561" s="53">
        <f t="shared" si="148"/>
        <v>608414.00575608911</v>
      </c>
      <c r="T561" s="53">
        <f t="shared" si="149"/>
        <v>41.224999999999994</v>
      </c>
      <c r="U561" s="53">
        <f t="shared" si="150"/>
        <v>18.442099048253674</v>
      </c>
      <c r="V561" s="53">
        <f t="shared" si="151"/>
        <v>1382034.3703769788</v>
      </c>
      <c r="W561" s="53">
        <f t="shared" si="152"/>
        <v>74939.103556536153</v>
      </c>
      <c r="Y561" s="6"/>
      <c r="Z561" s="6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</row>
    <row r="562" spans="1:75">
      <c r="A562" s="49" t="s">
        <v>66</v>
      </c>
      <c r="B562" s="49" t="s">
        <v>605</v>
      </c>
      <c r="C562" s="49">
        <v>11.2</v>
      </c>
      <c r="D562" s="49">
        <f t="shared" si="136"/>
        <v>68.099999999999994</v>
      </c>
      <c r="E562" s="49">
        <v>6.2</v>
      </c>
      <c r="F562" s="49">
        <v>102.1</v>
      </c>
      <c r="G562" s="49">
        <v>8</v>
      </c>
      <c r="H562" s="49">
        <f t="shared" si="137"/>
        <v>7220.6994362604155</v>
      </c>
      <c r="I562" s="49">
        <f t="shared" si="138"/>
        <v>163174.30784999998</v>
      </c>
      <c r="J562" s="49">
        <f t="shared" si="139"/>
        <v>4356.2666666666664</v>
      </c>
      <c r="K562" s="53">
        <f t="shared" si="140"/>
        <v>2148.8844499999996</v>
      </c>
      <c r="L562" s="53">
        <f t="shared" si="141"/>
        <v>422.21999999999997</v>
      </c>
      <c r="M562" s="53">
        <f t="shared" si="142"/>
        <v>816.8</v>
      </c>
      <c r="N562" s="53">
        <f t="shared" si="143"/>
        <v>3.1749999999999998</v>
      </c>
      <c r="O562" s="53">
        <f t="shared" si="144"/>
        <v>37.224999999999994</v>
      </c>
      <c r="P562" s="53">
        <f t="shared" si="145"/>
        <v>41.224999999999994</v>
      </c>
      <c r="Q562" s="53">
        <f t="shared" si="146"/>
        <v>482140.74882359186</v>
      </c>
      <c r="R562" s="53">
        <f t="shared" si="147"/>
        <v>318556.86574977927</v>
      </c>
      <c r="S562" s="53">
        <f t="shared" si="148"/>
        <v>443372.08008528332</v>
      </c>
      <c r="T562" s="53">
        <f t="shared" si="149"/>
        <v>41.224999999999994</v>
      </c>
      <c r="U562" s="53">
        <f t="shared" si="150"/>
        <v>16.592093566496541</v>
      </c>
      <c r="V562" s="53">
        <f t="shared" si="151"/>
        <v>1244069.6946586545</v>
      </c>
      <c r="W562" s="53">
        <f t="shared" si="152"/>
        <v>74979.669664516172</v>
      </c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T562" s="59"/>
      <c r="BV562" s="59"/>
    </row>
    <row r="563" spans="1:75">
      <c r="A563" s="49" t="s">
        <v>66</v>
      </c>
      <c r="B563" s="49" t="s">
        <v>606</v>
      </c>
      <c r="C563" s="49">
        <v>9.6999999999999993</v>
      </c>
      <c r="D563" s="49">
        <f t="shared" si="136"/>
        <v>69.599999999999994</v>
      </c>
      <c r="E563" s="49">
        <v>5.8</v>
      </c>
      <c r="F563" s="49">
        <v>101.6</v>
      </c>
      <c r="G563" s="49">
        <v>6.5</v>
      </c>
      <c r="H563" s="49">
        <f t="shared" si="137"/>
        <v>7220.6994362604155</v>
      </c>
      <c r="I563" s="49">
        <f t="shared" si="138"/>
        <v>162957.54239999995</v>
      </c>
      <c r="J563" s="49">
        <f t="shared" si="139"/>
        <v>2325.1583333333328</v>
      </c>
      <c r="K563" s="53">
        <f t="shared" si="140"/>
        <v>2148.8844499999996</v>
      </c>
      <c r="L563" s="53">
        <f t="shared" si="141"/>
        <v>403.67999999999995</v>
      </c>
      <c r="M563" s="53">
        <f t="shared" si="142"/>
        <v>660.4</v>
      </c>
      <c r="N563" s="53">
        <f t="shared" si="143"/>
        <v>3.1749999999999998</v>
      </c>
      <c r="O563" s="53">
        <f t="shared" si="144"/>
        <v>37.974999999999994</v>
      </c>
      <c r="P563" s="53">
        <f t="shared" si="145"/>
        <v>41.224999999999994</v>
      </c>
      <c r="Q563" s="53">
        <f t="shared" si="146"/>
        <v>482140.74882359186</v>
      </c>
      <c r="R563" s="53">
        <f t="shared" si="147"/>
        <v>323360.30135366251</v>
      </c>
      <c r="S563" s="53">
        <f t="shared" si="148"/>
        <v>357278.68818354694</v>
      </c>
      <c r="T563" s="53">
        <f t="shared" si="149"/>
        <v>41.224999999999994</v>
      </c>
      <c r="U563" s="53">
        <f t="shared" si="150"/>
        <v>15.368189376869699</v>
      </c>
      <c r="V563" s="53">
        <f t="shared" si="151"/>
        <v>1162779.7383608012</v>
      </c>
      <c r="W563" s="53">
        <f t="shared" si="152"/>
        <v>75661.46602220257</v>
      </c>
      <c r="Y563" s="6"/>
      <c r="Z563" s="6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</row>
    <row r="564" spans="1:75">
      <c r="A564" s="49" t="s">
        <v>66</v>
      </c>
      <c r="B564" s="49" t="s">
        <v>607</v>
      </c>
      <c r="C564" s="49">
        <v>7.5</v>
      </c>
      <c r="D564" s="49">
        <f t="shared" si="136"/>
        <v>70.899999999999991</v>
      </c>
      <c r="E564" s="49">
        <v>4.3</v>
      </c>
      <c r="F564" s="49">
        <v>100.1</v>
      </c>
      <c r="G564" s="49">
        <v>5.2</v>
      </c>
      <c r="H564" s="49">
        <f t="shared" si="137"/>
        <v>7220.6994362604155</v>
      </c>
      <c r="I564" s="49">
        <f t="shared" si="138"/>
        <v>127710.29705833326</v>
      </c>
      <c r="J564" s="49">
        <f t="shared" si="139"/>
        <v>1172.9050666666667</v>
      </c>
      <c r="K564" s="53">
        <f t="shared" si="140"/>
        <v>2148.8844499999996</v>
      </c>
      <c r="L564" s="53">
        <f t="shared" si="141"/>
        <v>304.86999999999995</v>
      </c>
      <c r="M564" s="53">
        <f t="shared" si="142"/>
        <v>520.52</v>
      </c>
      <c r="N564" s="53">
        <f t="shared" si="143"/>
        <v>3.1749999999999998</v>
      </c>
      <c r="O564" s="53">
        <f t="shared" si="144"/>
        <v>38.624999999999993</v>
      </c>
      <c r="P564" s="53">
        <f t="shared" si="145"/>
        <v>41.224999999999994</v>
      </c>
      <c r="Q564" s="53">
        <f t="shared" si="146"/>
        <v>482140.74882359186</v>
      </c>
      <c r="R564" s="53">
        <f t="shared" si="147"/>
        <v>256879.91704088278</v>
      </c>
      <c r="S564" s="53">
        <f t="shared" si="148"/>
        <v>280943.36442104762</v>
      </c>
      <c r="T564" s="53">
        <f t="shared" si="149"/>
        <v>41.224999999999994</v>
      </c>
      <c r="U564" s="53">
        <f t="shared" si="150"/>
        <v>13.46773794824146</v>
      </c>
      <c r="V564" s="53">
        <f t="shared" si="151"/>
        <v>1019964.0302855222</v>
      </c>
      <c r="W564" s="53">
        <f t="shared" si="152"/>
        <v>75733.878562635917</v>
      </c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T564" s="59"/>
      <c r="BV564" s="59"/>
    </row>
    <row r="565" spans="1:75">
      <c r="A565" s="49" t="s">
        <v>66</v>
      </c>
      <c r="B565" s="49" t="s">
        <v>608</v>
      </c>
      <c r="C565" s="49">
        <v>18.600000000000001</v>
      </c>
      <c r="D565" s="49">
        <f t="shared" si="136"/>
        <v>64.5</v>
      </c>
      <c r="E565" s="49">
        <v>8.1</v>
      </c>
      <c r="F565" s="49">
        <v>154.4</v>
      </c>
      <c r="G565" s="49">
        <v>11.6</v>
      </c>
      <c r="H565" s="49">
        <f t="shared" si="137"/>
        <v>7220.6994362604155</v>
      </c>
      <c r="I565" s="49">
        <f t="shared" si="138"/>
        <v>181126.88437499999</v>
      </c>
      <c r="J565" s="49">
        <f t="shared" si="139"/>
        <v>20083.528533333334</v>
      </c>
      <c r="K565" s="53">
        <f t="shared" si="140"/>
        <v>2148.8844499999996</v>
      </c>
      <c r="L565" s="53">
        <f t="shared" si="141"/>
        <v>522.44999999999993</v>
      </c>
      <c r="M565" s="53">
        <f t="shared" si="142"/>
        <v>1791.04</v>
      </c>
      <c r="N565" s="53">
        <f t="shared" si="143"/>
        <v>3.1749999999999998</v>
      </c>
      <c r="O565" s="53">
        <f t="shared" si="144"/>
        <v>35.424999999999997</v>
      </c>
      <c r="P565" s="53">
        <f t="shared" si="145"/>
        <v>41.224999999999994</v>
      </c>
      <c r="Q565" s="53">
        <f t="shared" si="146"/>
        <v>482140.74882359186</v>
      </c>
      <c r="R565" s="53">
        <f t="shared" si="147"/>
        <v>339007.11582312116</v>
      </c>
      <c r="S565" s="53">
        <f t="shared" si="148"/>
        <v>982736.42087574187</v>
      </c>
      <c r="T565" s="53">
        <f t="shared" si="149"/>
        <v>41.224999999999994</v>
      </c>
      <c r="U565" s="53">
        <f t="shared" si="150"/>
        <v>22.222725701279948</v>
      </c>
      <c r="V565" s="53">
        <f t="shared" si="151"/>
        <v>1803884.2855224549</v>
      </c>
      <c r="W565" s="53">
        <f t="shared" si="152"/>
        <v>81172.95374880849</v>
      </c>
      <c r="Y565" s="6"/>
      <c r="Z565" s="6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</row>
    <row r="566" spans="1:75">
      <c r="A566" s="49" t="s">
        <v>66</v>
      </c>
      <c r="B566" s="49" t="s">
        <v>609</v>
      </c>
      <c r="C566" s="49">
        <v>14.9</v>
      </c>
      <c r="D566" s="49">
        <f t="shared" si="136"/>
        <v>66.8</v>
      </c>
      <c r="E566" s="49">
        <v>6.6</v>
      </c>
      <c r="F566" s="49">
        <v>152.9</v>
      </c>
      <c r="G566" s="49">
        <v>9.3000000000000007</v>
      </c>
      <c r="H566" s="49">
        <f t="shared" si="137"/>
        <v>7220.6994362604155</v>
      </c>
      <c r="I566" s="49">
        <f t="shared" si="138"/>
        <v>163942.69759999998</v>
      </c>
      <c r="J566" s="49">
        <f t="shared" si="139"/>
        <v>10248.848775000002</v>
      </c>
      <c r="K566" s="53">
        <f t="shared" si="140"/>
        <v>2148.8844499999996</v>
      </c>
      <c r="L566" s="53">
        <f t="shared" si="141"/>
        <v>440.87999999999994</v>
      </c>
      <c r="M566" s="53">
        <f t="shared" si="142"/>
        <v>1421.9700000000003</v>
      </c>
      <c r="N566" s="53">
        <f t="shared" si="143"/>
        <v>3.1749999999999998</v>
      </c>
      <c r="O566" s="53">
        <f t="shared" si="144"/>
        <v>36.574999999999996</v>
      </c>
      <c r="P566" s="53">
        <f t="shared" si="145"/>
        <v>41.224999999999994</v>
      </c>
      <c r="Q566" s="53">
        <f t="shared" si="146"/>
        <v>482140.74882359186</v>
      </c>
      <c r="R566" s="53">
        <f t="shared" si="147"/>
        <v>315383.64839046175</v>
      </c>
      <c r="S566" s="53">
        <f t="shared" si="148"/>
        <v>774533.02630544873</v>
      </c>
      <c r="T566" s="53">
        <f t="shared" si="149"/>
        <v>41.224999999999994</v>
      </c>
      <c r="U566" s="53">
        <f t="shared" si="150"/>
        <v>20.332504156338164</v>
      </c>
      <c r="V566" s="53">
        <f t="shared" si="151"/>
        <v>1572057.4235195024</v>
      </c>
      <c r="W566" s="53">
        <f t="shared" si="152"/>
        <v>77317.452460938104</v>
      </c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T566" s="59"/>
      <c r="BV566" s="59"/>
    </row>
    <row r="567" spans="1:75">
      <c r="A567" s="49" t="s">
        <v>66</v>
      </c>
      <c r="B567" s="49" t="s">
        <v>610</v>
      </c>
      <c r="C567" s="49">
        <v>11.2</v>
      </c>
      <c r="D567" s="49">
        <f t="shared" si="136"/>
        <v>69.5</v>
      </c>
      <c r="E567" s="49">
        <v>5.8</v>
      </c>
      <c r="F567" s="49">
        <v>152.1</v>
      </c>
      <c r="G567" s="49">
        <v>6.6</v>
      </c>
      <c r="H567" s="49">
        <f t="shared" si="137"/>
        <v>7220.6994362604155</v>
      </c>
      <c r="I567" s="49">
        <f t="shared" si="138"/>
        <v>162256.14791666664</v>
      </c>
      <c r="J567" s="49">
        <f t="shared" si="139"/>
        <v>3644.0117999999993</v>
      </c>
      <c r="K567" s="53">
        <f t="shared" si="140"/>
        <v>2148.8844499999996</v>
      </c>
      <c r="L567" s="53">
        <f t="shared" si="141"/>
        <v>403.09999999999997</v>
      </c>
      <c r="M567" s="53">
        <f t="shared" si="142"/>
        <v>1003.8599999999999</v>
      </c>
      <c r="N567" s="53">
        <f t="shared" si="143"/>
        <v>3.1749999999999998</v>
      </c>
      <c r="O567" s="53">
        <f t="shared" si="144"/>
        <v>37.924999999999997</v>
      </c>
      <c r="P567" s="53">
        <f t="shared" si="145"/>
        <v>41.224999999999994</v>
      </c>
      <c r="Q567" s="53">
        <f t="shared" si="146"/>
        <v>482140.74882359186</v>
      </c>
      <c r="R567" s="53">
        <f t="shared" si="147"/>
        <v>321625.9245816964</v>
      </c>
      <c r="S567" s="53">
        <f t="shared" si="148"/>
        <v>543201.32626916317</v>
      </c>
      <c r="T567" s="53">
        <f t="shared" si="149"/>
        <v>41.224999999999994</v>
      </c>
      <c r="U567" s="53">
        <f t="shared" si="150"/>
        <v>17.856350304848121</v>
      </c>
      <c r="V567" s="53">
        <f t="shared" si="151"/>
        <v>1346967.9996744515</v>
      </c>
      <c r="W567" s="53">
        <f t="shared" si="152"/>
        <v>75433.555943889645</v>
      </c>
      <c r="Y567" s="6"/>
      <c r="Z567" s="6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</row>
    <row r="568" spans="1:75">
      <c r="A568" s="49" t="s">
        <v>66</v>
      </c>
      <c r="B568" s="49" t="s">
        <v>611</v>
      </c>
      <c r="C568" s="49">
        <v>12</v>
      </c>
      <c r="D568" s="49">
        <f t="shared" si="136"/>
        <v>65.8</v>
      </c>
      <c r="E568" s="49">
        <v>6.6</v>
      </c>
      <c r="F568" s="49">
        <v>102.4</v>
      </c>
      <c r="G568" s="49">
        <v>10.3</v>
      </c>
      <c r="H568" s="49">
        <f t="shared" si="137"/>
        <v>7220.6994362604155</v>
      </c>
      <c r="I568" s="49">
        <f t="shared" si="138"/>
        <v>156689.67159999997</v>
      </c>
      <c r="J568" s="49">
        <f t="shared" si="139"/>
        <v>9324.6037333333352</v>
      </c>
      <c r="K568" s="53">
        <f t="shared" si="140"/>
        <v>2148.8844499999996</v>
      </c>
      <c r="L568" s="53">
        <f t="shared" si="141"/>
        <v>434.28</v>
      </c>
      <c r="M568" s="53">
        <f t="shared" si="142"/>
        <v>1054.72</v>
      </c>
      <c r="N568" s="53">
        <f t="shared" si="143"/>
        <v>3.1749999999999998</v>
      </c>
      <c r="O568" s="53">
        <f t="shared" si="144"/>
        <v>36.074999999999996</v>
      </c>
      <c r="P568" s="53">
        <f t="shared" si="145"/>
        <v>41.224999999999994</v>
      </c>
      <c r="Q568" s="53">
        <f t="shared" si="146"/>
        <v>482140.74882359186</v>
      </c>
      <c r="R568" s="53">
        <f t="shared" si="147"/>
        <v>297923.30936149426</v>
      </c>
      <c r="S568" s="53">
        <f t="shared" si="148"/>
        <v>576218.28484117298</v>
      </c>
      <c r="T568" s="53">
        <f t="shared" si="149"/>
        <v>41.224999999999994</v>
      </c>
      <c r="U568" s="53">
        <f t="shared" si="150"/>
        <v>18.134218399583855</v>
      </c>
      <c r="V568" s="53">
        <f t="shared" si="151"/>
        <v>1356282.343026259</v>
      </c>
      <c r="W568" s="53">
        <f t="shared" si="152"/>
        <v>74791.331676990449</v>
      </c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</row>
    <row r="569" spans="1:75">
      <c r="A569" s="49" t="s">
        <v>66</v>
      </c>
      <c r="B569" s="49" t="s">
        <v>612</v>
      </c>
      <c r="C569" s="49">
        <v>9</v>
      </c>
      <c r="D569" s="49">
        <f t="shared" si="136"/>
        <v>69</v>
      </c>
      <c r="E569" s="49">
        <v>5.8</v>
      </c>
      <c r="F569" s="49">
        <v>101.6</v>
      </c>
      <c r="G569" s="49">
        <v>7.1</v>
      </c>
      <c r="H569" s="49">
        <f t="shared" si="137"/>
        <v>7220.6994362604155</v>
      </c>
      <c r="I569" s="49">
        <f t="shared" si="138"/>
        <v>158779.34999999998</v>
      </c>
      <c r="J569" s="49">
        <f t="shared" si="139"/>
        <v>3030.3131333333322</v>
      </c>
      <c r="K569" s="53">
        <f t="shared" si="140"/>
        <v>2148.8844499999996</v>
      </c>
      <c r="L569" s="53">
        <f t="shared" si="141"/>
        <v>400.2</v>
      </c>
      <c r="M569" s="53">
        <f t="shared" si="142"/>
        <v>721.3599999999999</v>
      </c>
      <c r="N569" s="53">
        <f t="shared" si="143"/>
        <v>3.1749999999999998</v>
      </c>
      <c r="O569" s="53">
        <f t="shared" si="144"/>
        <v>37.674999999999997</v>
      </c>
      <c r="P569" s="53">
        <f t="shared" si="145"/>
        <v>41.224999999999994</v>
      </c>
      <c r="Q569" s="53">
        <f t="shared" si="146"/>
        <v>482140.74882359186</v>
      </c>
      <c r="R569" s="53">
        <f t="shared" si="147"/>
        <v>313048.87131054897</v>
      </c>
      <c r="S569" s="53">
        <f t="shared" si="148"/>
        <v>390748.7842004897</v>
      </c>
      <c r="T569" s="53">
        <f t="shared" si="149"/>
        <v>41.224999999999994</v>
      </c>
      <c r="U569" s="53">
        <f t="shared" si="150"/>
        <v>15.789385790897626</v>
      </c>
      <c r="V569" s="53">
        <f t="shared" si="151"/>
        <v>1185938.4043346306</v>
      </c>
      <c r="W569" s="53">
        <f t="shared" si="152"/>
        <v>75109.850379253417</v>
      </c>
      <c r="Y569" s="6"/>
      <c r="Z569" s="6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</row>
    <row r="570" spans="1:75">
      <c r="A570" s="49" t="s">
        <v>66</v>
      </c>
      <c r="B570" s="49" t="s">
        <v>613</v>
      </c>
      <c r="C570" s="49">
        <v>6.8</v>
      </c>
      <c r="D570" s="49">
        <f t="shared" si="136"/>
        <v>70.599999999999994</v>
      </c>
      <c r="E570" s="49">
        <v>4.3</v>
      </c>
      <c r="F570" s="49">
        <v>100.1</v>
      </c>
      <c r="G570" s="49">
        <v>5.5</v>
      </c>
      <c r="H570" s="49">
        <f t="shared" si="137"/>
        <v>7220.6994362604155</v>
      </c>
      <c r="I570" s="49">
        <f t="shared" si="138"/>
        <v>126096.00073333328</v>
      </c>
      <c r="J570" s="49">
        <f t="shared" si="139"/>
        <v>1387.8447916666664</v>
      </c>
      <c r="K570" s="53">
        <f t="shared" si="140"/>
        <v>2148.8844499999996</v>
      </c>
      <c r="L570" s="53">
        <f t="shared" si="141"/>
        <v>303.58</v>
      </c>
      <c r="M570" s="53">
        <f t="shared" si="142"/>
        <v>550.54999999999995</v>
      </c>
      <c r="N570" s="53">
        <f t="shared" si="143"/>
        <v>3.1749999999999998</v>
      </c>
      <c r="O570" s="53">
        <f t="shared" si="144"/>
        <v>38.474999999999994</v>
      </c>
      <c r="P570" s="53">
        <f t="shared" si="145"/>
        <v>41.224999999999994</v>
      </c>
      <c r="Q570" s="53">
        <f t="shared" si="146"/>
        <v>482140.74882359186</v>
      </c>
      <c r="R570" s="53">
        <f t="shared" si="147"/>
        <v>252851.25702819676</v>
      </c>
      <c r="S570" s="53">
        <f t="shared" si="148"/>
        <v>297298.90757033881</v>
      </c>
      <c r="T570" s="53">
        <f t="shared" si="149"/>
        <v>41.224999999999994</v>
      </c>
      <c r="U570" s="53">
        <f t="shared" si="150"/>
        <v>13.719338706062501</v>
      </c>
      <c r="V570" s="53">
        <f t="shared" si="151"/>
        <v>1032290.9134221275</v>
      </c>
      <c r="W570" s="53">
        <f t="shared" si="152"/>
        <v>75243.489175317445</v>
      </c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</row>
    <row r="571" spans="1:75">
      <c r="A571" s="49" t="s">
        <v>66</v>
      </c>
      <c r="B571" s="49" t="s">
        <v>614</v>
      </c>
      <c r="C571" s="49">
        <v>6.4</v>
      </c>
      <c r="D571" s="49">
        <f t="shared" si="136"/>
        <v>71.099999999999994</v>
      </c>
      <c r="E571" s="49">
        <v>4.3</v>
      </c>
      <c r="F571" s="49">
        <v>100.1</v>
      </c>
      <c r="G571" s="49">
        <v>5</v>
      </c>
      <c r="H571" s="49">
        <f t="shared" si="137"/>
        <v>7220.6994362604155</v>
      </c>
      <c r="I571" s="49">
        <f t="shared" si="138"/>
        <v>128794.11277499996</v>
      </c>
      <c r="J571" s="49">
        <f t="shared" si="139"/>
        <v>1042.708333333333</v>
      </c>
      <c r="K571" s="53">
        <f t="shared" si="140"/>
        <v>2148.8844499999996</v>
      </c>
      <c r="L571" s="53">
        <f t="shared" si="141"/>
        <v>305.72999999999996</v>
      </c>
      <c r="M571" s="53">
        <f t="shared" si="142"/>
        <v>500.5</v>
      </c>
      <c r="N571" s="53">
        <f t="shared" si="143"/>
        <v>3.1749999999999998</v>
      </c>
      <c r="O571" s="53">
        <f t="shared" si="144"/>
        <v>38.724999999999994</v>
      </c>
      <c r="P571" s="53">
        <f t="shared" si="145"/>
        <v>41.224999999999994</v>
      </c>
      <c r="Q571" s="53">
        <f t="shared" si="146"/>
        <v>482140.74882359186</v>
      </c>
      <c r="R571" s="53">
        <f t="shared" si="147"/>
        <v>259589.77052815282</v>
      </c>
      <c r="S571" s="53">
        <f t="shared" si="148"/>
        <v>270052.76540485345</v>
      </c>
      <c r="T571" s="53">
        <f t="shared" si="149"/>
        <v>41.224999999999994</v>
      </c>
      <c r="U571" s="53">
        <f t="shared" si="150"/>
        <v>13.297358035912955</v>
      </c>
      <c r="V571" s="53">
        <f t="shared" si="151"/>
        <v>1011783.2847565981</v>
      </c>
      <c r="W571" s="53">
        <f t="shared" si="152"/>
        <v>76089.045810755459</v>
      </c>
      <c r="Y571" s="6"/>
      <c r="Z571" s="6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</row>
    <row r="572" spans="1:75">
      <c r="A572" s="49" t="s">
        <v>66</v>
      </c>
      <c r="B572" s="49" t="s">
        <v>615</v>
      </c>
      <c r="C572" s="49">
        <v>14.1</v>
      </c>
      <c r="D572" s="49">
        <f t="shared" si="136"/>
        <v>65.199999999999989</v>
      </c>
      <c r="E572" s="49">
        <v>6.9</v>
      </c>
      <c r="F572" s="49">
        <v>127.8</v>
      </c>
      <c r="G572" s="49">
        <v>10.9</v>
      </c>
      <c r="H572" s="49">
        <f t="shared" si="137"/>
        <v>7220.6994362604155</v>
      </c>
      <c r="I572" s="49">
        <f t="shared" si="138"/>
        <v>159371.48959999988</v>
      </c>
      <c r="J572" s="49">
        <f t="shared" si="139"/>
        <v>13792.058849999998</v>
      </c>
      <c r="K572" s="53">
        <f t="shared" si="140"/>
        <v>2148.8844499999996</v>
      </c>
      <c r="L572" s="53">
        <f t="shared" si="141"/>
        <v>449.87999999999994</v>
      </c>
      <c r="M572" s="53">
        <f t="shared" si="142"/>
        <v>1393.02</v>
      </c>
      <c r="N572" s="53">
        <f t="shared" si="143"/>
        <v>3.1749999999999998</v>
      </c>
      <c r="O572" s="53">
        <f t="shared" si="144"/>
        <v>35.774999999999991</v>
      </c>
      <c r="P572" s="53">
        <f t="shared" si="145"/>
        <v>41.224999999999994</v>
      </c>
      <c r="Q572" s="53">
        <f t="shared" si="146"/>
        <v>482140.74882359186</v>
      </c>
      <c r="R572" s="53">
        <f t="shared" si="147"/>
        <v>300851.15132808563</v>
      </c>
      <c r="S572" s="53">
        <f t="shared" si="148"/>
        <v>762516.11419818981</v>
      </c>
      <c r="T572" s="53">
        <f t="shared" si="149"/>
        <v>41.224999999999994</v>
      </c>
      <c r="U572" s="53">
        <f t="shared" si="150"/>
        <v>20.127443161103045</v>
      </c>
      <c r="V572" s="53">
        <f t="shared" si="151"/>
        <v>1545508.0143498671</v>
      </c>
      <c r="W572" s="53">
        <f t="shared" si="152"/>
        <v>76786.107504037718</v>
      </c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</row>
    <row r="573" spans="1:75">
      <c r="A573" s="49" t="s">
        <v>66</v>
      </c>
      <c r="B573" s="49" t="s">
        <v>616</v>
      </c>
      <c r="C573" s="49">
        <v>11.9</v>
      </c>
      <c r="D573" s="49">
        <f t="shared" si="136"/>
        <v>67</v>
      </c>
      <c r="E573" s="49">
        <v>6.1</v>
      </c>
      <c r="F573" s="49">
        <v>127</v>
      </c>
      <c r="G573" s="49">
        <v>9.1</v>
      </c>
      <c r="H573" s="49">
        <f t="shared" si="137"/>
        <v>7220.6994362604155</v>
      </c>
      <c r="I573" s="49">
        <f t="shared" si="138"/>
        <v>152887.85833333334</v>
      </c>
      <c r="J573" s="49">
        <f t="shared" si="139"/>
        <v>7975.2930833333312</v>
      </c>
      <c r="K573" s="53">
        <f t="shared" si="140"/>
        <v>2148.8844499999996</v>
      </c>
      <c r="L573" s="53">
        <f t="shared" si="141"/>
        <v>408.7</v>
      </c>
      <c r="M573" s="53">
        <f t="shared" si="142"/>
        <v>1155.7</v>
      </c>
      <c r="N573" s="53">
        <f t="shared" si="143"/>
        <v>3.1749999999999998</v>
      </c>
      <c r="O573" s="53">
        <f t="shared" si="144"/>
        <v>36.674999999999997</v>
      </c>
      <c r="P573" s="53">
        <f t="shared" si="145"/>
        <v>41.224999999999994</v>
      </c>
      <c r="Q573" s="53">
        <f t="shared" si="146"/>
        <v>482140.74882359186</v>
      </c>
      <c r="R573" s="53">
        <f t="shared" si="147"/>
        <v>294794.10546457249</v>
      </c>
      <c r="S573" s="53">
        <f t="shared" si="148"/>
        <v>629143.97032120707</v>
      </c>
      <c r="T573" s="53">
        <f t="shared" si="149"/>
        <v>41.224999999999994</v>
      </c>
      <c r="U573" s="53">
        <f t="shared" si="150"/>
        <v>18.704603448505004</v>
      </c>
      <c r="V573" s="53">
        <f t="shared" si="151"/>
        <v>1406078.8246093714</v>
      </c>
      <c r="W573" s="53">
        <f t="shared" si="152"/>
        <v>75172.875409008178</v>
      </c>
      <c r="Y573" s="6"/>
      <c r="Z573" s="6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</row>
    <row r="574" spans="1:75">
      <c r="A574" s="49" t="s">
        <v>66</v>
      </c>
      <c r="B574" s="49" t="s">
        <v>617</v>
      </c>
      <c r="C574" s="49">
        <v>9.6999999999999993</v>
      </c>
      <c r="D574" s="49">
        <f t="shared" si="136"/>
        <v>67.3</v>
      </c>
      <c r="E574" s="49">
        <v>7.1</v>
      </c>
      <c r="F574" s="49">
        <v>103.1</v>
      </c>
      <c r="G574" s="49">
        <v>8.8000000000000007</v>
      </c>
      <c r="H574" s="49">
        <f t="shared" si="137"/>
        <v>7220.6994362604155</v>
      </c>
      <c r="I574" s="49">
        <f t="shared" si="138"/>
        <v>180352.55339166665</v>
      </c>
      <c r="J574" s="49">
        <f t="shared" si="139"/>
        <v>5854.9802666666674</v>
      </c>
      <c r="K574" s="53">
        <f t="shared" si="140"/>
        <v>2148.8844499999996</v>
      </c>
      <c r="L574" s="53">
        <f t="shared" si="141"/>
        <v>477.83</v>
      </c>
      <c r="M574" s="53">
        <f t="shared" si="142"/>
        <v>907.28</v>
      </c>
      <c r="N574" s="53">
        <f t="shared" si="143"/>
        <v>3.1749999999999998</v>
      </c>
      <c r="O574" s="53">
        <f t="shared" si="144"/>
        <v>36.824999999999996</v>
      </c>
      <c r="P574" s="53">
        <f t="shared" si="145"/>
        <v>41.224999999999994</v>
      </c>
      <c r="Q574" s="53">
        <f t="shared" si="146"/>
        <v>482140.74882359186</v>
      </c>
      <c r="R574" s="53">
        <f t="shared" si="147"/>
        <v>348943.55432053143</v>
      </c>
      <c r="S574" s="53">
        <f t="shared" si="148"/>
        <v>493502.22218444652</v>
      </c>
      <c r="T574" s="53">
        <f t="shared" si="149"/>
        <v>41.224999999999994</v>
      </c>
      <c r="U574" s="53">
        <f t="shared" si="150"/>
        <v>17.493353980437067</v>
      </c>
      <c r="V574" s="53">
        <f t="shared" si="151"/>
        <v>1324586.5253285698</v>
      </c>
      <c r="W574" s="53">
        <f t="shared" si="152"/>
        <v>75719.414745157716</v>
      </c>
      <c r="BJ574" s="59"/>
      <c r="BK574" s="59"/>
      <c r="BN574" s="59"/>
      <c r="BO574" s="59"/>
      <c r="BP574" s="59"/>
      <c r="BW574" s="59"/>
    </row>
    <row r="575" spans="1:75">
      <c r="A575" s="49" t="s">
        <v>66</v>
      </c>
      <c r="B575" s="49" t="s">
        <v>617</v>
      </c>
      <c r="C575" s="49">
        <v>9.6999999999999993</v>
      </c>
      <c r="D575" s="49">
        <f t="shared" si="136"/>
        <v>67.199999999999989</v>
      </c>
      <c r="E575" s="49">
        <v>7.1</v>
      </c>
      <c r="F575" s="49">
        <v>103.1</v>
      </c>
      <c r="G575" s="49">
        <v>8.9</v>
      </c>
      <c r="H575" s="49">
        <f t="shared" si="137"/>
        <v>7220.6994362604155</v>
      </c>
      <c r="I575" s="49">
        <f t="shared" si="138"/>
        <v>179549.79839999988</v>
      </c>
      <c r="J575" s="49">
        <f t="shared" si="139"/>
        <v>6056.8586583333326</v>
      </c>
      <c r="K575" s="53">
        <f t="shared" si="140"/>
        <v>2148.8844499999996</v>
      </c>
      <c r="L575" s="53">
        <f t="shared" si="141"/>
        <v>477.11999999999989</v>
      </c>
      <c r="M575" s="53">
        <f t="shared" si="142"/>
        <v>917.59</v>
      </c>
      <c r="N575" s="53">
        <f t="shared" si="143"/>
        <v>3.1749999999999998</v>
      </c>
      <c r="O575" s="53">
        <f t="shared" si="144"/>
        <v>36.774999999999991</v>
      </c>
      <c r="P575" s="53">
        <f t="shared" si="145"/>
        <v>41.224999999999994</v>
      </c>
      <c r="Q575" s="53">
        <f t="shared" si="146"/>
        <v>482140.74882359186</v>
      </c>
      <c r="R575" s="53">
        <f t="shared" si="147"/>
        <v>346995.27889889479</v>
      </c>
      <c r="S575" s="53">
        <f t="shared" si="148"/>
        <v>499245.54650699702</v>
      </c>
      <c r="T575" s="53">
        <f t="shared" si="149"/>
        <v>41.224999999999994</v>
      </c>
      <c r="U575" s="53">
        <f t="shared" si="150"/>
        <v>17.551795149343345</v>
      </c>
      <c r="V575" s="53">
        <f t="shared" si="151"/>
        <v>1328381.5742294837</v>
      </c>
      <c r="W575" s="53">
        <f t="shared" si="152"/>
        <v>75683.516297145354</v>
      </c>
      <c r="BJ575" s="59"/>
      <c r="BK575" s="59"/>
      <c r="BN575" s="59"/>
      <c r="BO575" s="59"/>
      <c r="BP575" s="59"/>
      <c r="BW575" s="59"/>
    </row>
    <row r="576" spans="1:75">
      <c r="A576" s="49" t="s">
        <v>66</v>
      </c>
      <c r="B576" s="49" t="s">
        <v>616</v>
      </c>
      <c r="C576" s="49">
        <v>11.9</v>
      </c>
      <c r="D576" s="49">
        <f t="shared" si="136"/>
        <v>67</v>
      </c>
      <c r="E576" s="49">
        <v>6.1</v>
      </c>
      <c r="F576" s="49">
        <v>127</v>
      </c>
      <c r="G576" s="49">
        <v>9.1</v>
      </c>
      <c r="H576" s="49">
        <f t="shared" si="137"/>
        <v>7220.6994362604155</v>
      </c>
      <c r="I576" s="49">
        <f t="shared" si="138"/>
        <v>152887.85833333334</v>
      </c>
      <c r="J576" s="49">
        <f t="shared" si="139"/>
        <v>7975.2930833333312</v>
      </c>
      <c r="K576" s="53">
        <f t="shared" si="140"/>
        <v>2148.8844499999996</v>
      </c>
      <c r="L576" s="53">
        <f t="shared" si="141"/>
        <v>408.7</v>
      </c>
      <c r="M576" s="53">
        <f t="shared" si="142"/>
        <v>1155.7</v>
      </c>
      <c r="N576" s="53">
        <f t="shared" si="143"/>
        <v>3.1749999999999998</v>
      </c>
      <c r="O576" s="53">
        <f t="shared" si="144"/>
        <v>36.674999999999997</v>
      </c>
      <c r="P576" s="53">
        <f t="shared" si="145"/>
        <v>41.224999999999994</v>
      </c>
      <c r="Q576" s="53">
        <f t="shared" si="146"/>
        <v>482140.74882359186</v>
      </c>
      <c r="R576" s="53">
        <f t="shared" si="147"/>
        <v>294794.10546457249</v>
      </c>
      <c r="S576" s="53">
        <f t="shared" si="148"/>
        <v>629143.97032120707</v>
      </c>
      <c r="T576" s="53">
        <f t="shared" si="149"/>
        <v>41.224999999999994</v>
      </c>
      <c r="U576" s="53">
        <f t="shared" si="150"/>
        <v>18.704603448505004</v>
      </c>
      <c r="V576" s="53">
        <f t="shared" si="151"/>
        <v>1406078.8246093714</v>
      </c>
      <c r="W576" s="53">
        <f t="shared" si="152"/>
        <v>75172.875409008178</v>
      </c>
      <c r="BJ576" s="59"/>
      <c r="BK576" s="59"/>
      <c r="BN576" s="59"/>
      <c r="BO576" s="59"/>
      <c r="BP576" s="59"/>
      <c r="BW576" s="59"/>
    </row>
    <row r="577" spans="1:75">
      <c r="A577" s="49" t="s">
        <v>66</v>
      </c>
      <c r="B577" s="49" t="s">
        <v>615</v>
      </c>
      <c r="C577" s="49">
        <v>14.1</v>
      </c>
      <c r="D577" s="49">
        <f t="shared" si="136"/>
        <v>65.199999999999989</v>
      </c>
      <c r="E577" s="49">
        <v>6.9</v>
      </c>
      <c r="F577" s="49">
        <v>127.8</v>
      </c>
      <c r="G577" s="49">
        <v>10.9</v>
      </c>
      <c r="H577" s="49">
        <f t="shared" si="137"/>
        <v>7220.6994362604155</v>
      </c>
      <c r="I577" s="49">
        <f t="shared" si="138"/>
        <v>159371.48959999988</v>
      </c>
      <c r="J577" s="49">
        <f t="shared" si="139"/>
        <v>13792.058849999998</v>
      </c>
      <c r="K577" s="53">
        <f t="shared" si="140"/>
        <v>2148.8844499999996</v>
      </c>
      <c r="L577" s="53">
        <f t="shared" si="141"/>
        <v>449.87999999999994</v>
      </c>
      <c r="M577" s="53">
        <f t="shared" si="142"/>
        <v>1393.02</v>
      </c>
      <c r="N577" s="53">
        <f t="shared" si="143"/>
        <v>3.1749999999999998</v>
      </c>
      <c r="O577" s="53">
        <f t="shared" si="144"/>
        <v>35.774999999999991</v>
      </c>
      <c r="P577" s="53">
        <f t="shared" si="145"/>
        <v>41.224999999999994</v>
      </c>
      <c r="Q577" s="53">
        <f t="shared" si="146"/>
        <v>482140.74882359186</v>
      </c>
      <c r="R577" s="53">
        <f t="shared" si="147"/>
        <v>300851.15132808563</v>
      </c>
      <c r="S577" s="53">
        <f t="shared" si="148"/>
        <v>762516.11419818981</v>
      </c>
      <c r="T577" s="53">
        <f t="shared" si="149"/>
        <v>41.224999999999994</v>
      </c>
      <c r="U577" s="53">
        <f t="shared" si="150"/>
        <v>20.127443161103045</v>
      </c>
      <c r="V577" s="53">
        <f t="shared" si="151"/>
        <v>1545508.0143498671</v>
      </c>
      <c r="W577" s="53">
        <f t="shared" si="152"/>
        <v>76786.107504037718</v>
      </c>
      <c r="BJ577" s="59"/>
      <c r="BK577" s="59"/>
      <c r="BN577" s="59"/>
      <c r="BO577" s="59"/>
      <c r="BP577" s="59"/>
      <c r="BW577" s="59"/>
    </row>
    <row r="578" spans="1:75">
      <c r="A578" s="49" t="s">
        <v>66</v>
      </c>
      <c r="B578" s="49" t="s">
        <v>614</v>
      </c>
      <c r="C578" s="49">
        <v>6.4</v>
      </c>
      <c r="D578" s="49">
        <f t="shared" si="136"/>
        <v>71</v>
      </c>
      <c r="E578" s="49">
        <v>4.3</v>
      </c>
      <c r="F578" s="49">
        <v>100.1</v>
      </c>
      <c r="G578" s="49">
        <v>5.0999999999999996</v>
      </c>
      <c r="H578" s="49">
        <f t="shared" si="137"/>
        <v>7220.6994362604155</v>
      </c>
      <c r="I578" s="49">
        <f t="shared" si="138"/>
        <v>128251.44166666665</v>
      </c>
      <c r="J578" s="49">
        <f t="shared" si="139"/>
        <v>1106.5304249999997</v>
      </c>
      <c r="K578" s="53">
        <f t="shared" si="140"/>
        <v>2148.8844499999996</v>
      </c>
      <c r="L578" s="53">
        <f t="shared" si="141"/>
        <v>305.3</v>
      </c>
      <c r="M578" s="53">
        <f t="shared" si="142"/>
        <v>510.50999999999993</v>
      </c>
      <c r="N578" s="53">
        <f t="shared" si="143"/>
        <v>3.1749999999999998</v>
      </c>
      <c r="O578" s="53">
        <f t="shared" si="144"/>
        <v>38.674999999999997</v>
      </c>
      <c r="P578" s="53">
        <f t="shared" si="145"/>
        <v>41.224999999999994</v>
      </c>
      <c r="Q578" s="53">
        <f t="shared" si="146"/>
        <v>482140.74882359186</v>
      </c>
      <c r="R578" s="53">
        <f t="shared" si="147"/>
        <v>258232.43003663665</v>
      </c>
      <c r="S578" s="53">
        <f t="shared" si="148"/>
        <v>275496.78863795055</v>
      </c>
      <c r="T578" s="53">
        <f t="shared" si="149"/>
        <v>41.224999999999994</v>
      </c>
      <c r="U578" s="53">
        <f t="shared" si="150"/>
        <v>13.382816019623878</v>
      </c>
      <c r="V578" s="53">
        <f t="shared" si="151"/>
        <v>1015869.9674981791</v>
      </c>
      <c r="W578" s="53">
        <f t="shared" si="152"/>
        <v>75908.535692978156</v>
      </c>
      <c r="BJ578" s="59"/>
      <c r="BK578" s="59"/>
      <c r="BN578" s="59"/>
      <c r="BO578" s="59"/>
      <c r="BP578" s="59"/>
      <c r="BW578" s="59"/>
    </row>
    <row r="579" spans="1:75">
      <c r="A579" s="49" t="s">
        <v>66</v>
      </c>
      <c r="B579" s="49" t="s">
        <v>613</v>
      </c>
      <c r="C579" s="49">
        <v>6.8</v>
      </c>
      <c r="D579" s="49">
        <f t="shared" ref="D579:D642" si="153">76.1-G579</f>
        <v>70.5</v>
      </c>
      <c r="E579" s="49">
        <v>4.3</v>
      </c>
      <c r="F579" s="49">
        <v>100.1</v>
      </c>
      <c r="G579" s="49">
        <v>5.6</v>
      </c>
      <c r="H579" s="49">
        <f t="shared" ref="H579:H642" si="154">(1/12)*$Y$4*($Z$4)^3</f>
        <v>7220.6994362604155</v>
      </c>
      <c r="I579" s="49">
        <f t="shared" ref="I579:I642" si="155">(1/12)*E579*(D579)^3</f>
        <v>125560.94062499999</v>
      </c>
      <c r="J579" s="49">
        <f t="shared" ref="J579:J642" si="156">(1/12)*F579*(G579)^3</f>
        <v>1464.9301333333326</v>
      </c>
      <c r="K579" s="53">
        <f t="shared" ref="K579:K642" si="157">$Y$4*$Z$4</f>
        <v>2148.8844499999996</v>
      </c>
      <c r="L579" s="53">
        <f t="shared" ref="L579:L642" si="158">E579*D579</f>
        <v>303.14999999999998</v>
      </c>
      <c r="M579" s="53">
        <f t="shared" ref="M579:M642" si="159">F579*G579</f>
        <v>560.55999999999995</v>
      </c>
      <c r="N579" s="53">
        <f t="shared" ref="N579:N642" si="160">$Z$4/2</f>
        <v>3.1749999999999998</v>
      </c>
      <c r="O579" s="53">
        <f t="shared" ref="O579:O642" si="161">($Z$4+D579)/2</f>
        <v>38.424999999999997</v>
      </c>
      <c r="P579" s="53">
        <f t="shared" ref="P579:P642" si="162">($Z$4+D579+G579)/2</f>
        <v>41.224999999999994</v>
      </c>
      <c r="Q579" s="53">
        <f t="shared" ref="Q579:Q642" si="163">H579+K579*(N579-$U$2)^2</f>
        <v>482140.74882359186</v>
      </c>
      <c r="R579" s="53">
        <f t="shared" ref="R579:R642" si="164">I579+L579*(O579-$U$2)^2</f>
        <v>251517.96801549318</v>
      </c>
      <c r="S579" s="53">
        <f t="shared" ref="S579:S642" si="165">J579+M579*(P579-$U$2)^2</f>
        <v>302756.19405343587</v>
      </c>
      <c r="T579" s="53">
        <f t="shared" ref="T579:T642" si="166">SUM($Z$4+D579+G579)/2</f>
        <v>41.224999999999994</v>
      </c>
      <c r="U579" s="53">
        <f t="shared" ref="U579:U642" si="167">(K579*N579+L579*O579+M579*P579)/(K579+L579+M579)</f>
        <v>13.802167390552684</v>
      </c>
      <c r="V579" s="53">
        <f t="shared" ref="V579:V642" si="168">SUM(Q579+R579+S579)</f>
        <v>1036414.910892521</v>
      </c>
      <c r="W579" s="53">
        <f t="shared" ref="W579:W642" si="169">V579/U579</f>
        <v>75090.736227552712</v>
      </c>
      <c r="BJ579" s="59"/>
      <c r="BK579" s="59"/>
      <c r="BN579" s="59"/>
      <c r="BO579" s="59"/>
      <c r="BP579" s="59"/>
      <c r="BW579" s="59"/>
    </row>
    <row r="580" spans="1:75">
      <c r="A580" s="49" t="s">
        <v>66</v>
      </c>
      <c r="B580" s="49" t="s">
        <v>612</v>
      </c>
      <c r="C580" s="49">
        <v>9</v>
      </c>
      <c r="D580" s="49">
        <f t="shared" si="153"/>
        <v>69</v>
      </c>
      <c r="E580" s="49">
        <v>5.8</v>
      </c>
      <c r="F580" s="49">
        <v>101.6</v>
      </c>
      <c r="G580" s="49">
        <v>7.1</v>
      </c>
      <c r="H580" s="49">
        <f t="shared" si="154"/>
        <v>7220.6994362604155</v>
      </c>
      <c r="I580" s="49">
        <f t="shared" si="155"/>
        <v>158779.34999999998</v>
      </c>
      <c r="J580" s="49">
        <f t="shared" si="156"/>
        <v>3030.3131333333322</v>
      </c>
      <c r="K580" s="53">
        <f t="shared" si="157"/>
        <v>2148.8844499999996</v>
      </c>
      <c r="L580" s="53">
        <f t="shared" si="158"/>
        <v>400.2</v>
      </c>
      <c r="M580" s="53">
        <f t="shared" si="159"/>
        <v>721.3599999999999</v>
      </c>
      <c r="N580" s="53">
        <f t="shared" si="160"/>
        <v>3.1749999999999998</v>
      </c>
      <c r="O580" s="53">
        <f t="shared" si="161"/>
        <v>37.674999999999997</v>
      </c>
      <c r="P580" s="53">
        <f t="shared" si="162"/>
        <v>41.224999999999994</v>
      </c>
      <c r="Q580" s="53">
        <f t="shared" si="163"/>
        <v>482140.74882359186</v>
      </c>
      <c r="R580" s="53">
        <f t="shared" si="164"/>
        <v>313048.87131054897</v>
      </c>
      <c r="S580" s="53">
        <f t="shared" si="165"/>
        <v>390748.7842004897</v>
      </c>
      <c r="T580" s="53">
        <f t="shared" si="166"/>
        <v>41.224999999999994</v>
      </c>
      <c r="U580" s="53">
        <f t="shared" si="167"/>
        <v>15.789385790897626</v>
      </c>
      <c r="V580" s="53">
        <f t="shared" si="168"/>
        <v>1185938.4043346306</v>
      </c>
      <c r="W580" s="53">
        <f t="shared" si="169"/>
        <v>75109.850379253417</v>
      </c>
      <c r="BJ580" s="59"/>
      <c r="BK580" s="59"/>
      <c r="BN580" s="59"/>
      <c r="BO580" s="59"/>
      <c r="BP580" s="59"/>
      <c r="BW580" s="59"/>
    </row>
    <row r="581" spans="1:75">
      <c r="A581" s="49" t="s">
        <v>66</v>
      </c>
      <c r="B581" s="49" t="s">
        <v>611</v>
      </c>
      <c r="C581" s="49">
        <v>12</v>
      </c>
      <c r="D581" s="49">
        <f t="shared" si="153"/>
        <v>65.699999999999989</v>
      </c>
      <c r="E581" s="49">
        <v>6.6</v>
      </c>
      <c r="F581" s="49">
        <v>102.4</v>
      </c>
      <c r="G581" s="49">
        <v>10.4</v>
      </c>
      <c r="H581" s="49">
        <f t="shared" si="154"/>
        <v>7220.6994362604155</v>
      </c>
      <c r="I581" s="49">
        <f t="shared" si="155"/>
        <v>155976.3661499999</v>
      </c>
      <c r="J581" s="49">
        <f t="shared" si="156"/>
        <v>9598.8394666666682</v>
      </c>
      <c r="K581" s="53">
        <f t="shared" si="157"/>
        <v>2148.8844499999996</v>
      </c>
      <c r="L581" s="53">
        <f t="shared" si="158"/>
        <v>433.61999999999989</v>
      </c>
      <c r="M581" s="53">
        <f t="shared" si="159"/>
        <v>1064.96</v>
      </c>
      <c r="N581" s="53">
        <f t="shared" si="160"/>
        <v>3.1749999999999998</v>
      </c>
      <c r="O581" s="53">
        <f t="shared" si="161"/>
        <v>36.024999999999991</v>
      </c>
      <c r="P581" s="53">
        <f t="shared" si="162"/>
        <v>41.224999999999994</v>
      </c>
      <c r="Q581" s="53">
        <f t="shared" si="163"/>
        <v>482140.74882359186</v>
      </c>
      <c r="R581" s="53">
        <f t="shared" si="164"/>
        <v>296214.4711042206</v>
      </c>
      <c r="S581" s="53">
        <f t="shared" si="165"/>
        <v>581996.34272118437</v>
      </c>
      <c r="T581" s="53">
        <f t="shared" si="166"/>
        <v>41.224999999999994</v>
      </c>
      <c r="U581" s="53">
        <f t="shared" si="167"/>
        <v>18.189853674584818</v>
      </c>
      <c r="V581" s="53">
        <f t="shared" si="168"/>
        <v>1360351.5626489967</v>
      </c>
      <c r="W581" s="53">
        <f t="shared" si="169"/>
        <v>74786.283990272219</v>
      </c>
      <c r="BJ581" s="59"/>
      <c r="BK581" s="59"/>
      <c r="BN581" s="59"/>
      <c r="BO581" s="59"/>
      <c r="BP581" s="59"/>
      <c r="BW581" s="59"/>
    </row>
    <row r="582" spans="1:75">
      <c r="A582" s="49" t="s">
        <v>66</v>
      </c>
      <c r="B582" s="49" t="s">
        <v>610</v>
      </c>
      <c r="C582" s="49">
        <v>11.2</v>
      </c>
      <c r="D582" s="49">
        <f t="shared" si="153"/>
        <v>69.5</v>
      </c>
      <c r="E582" s="49">
        <v>5.8</v>
      </c>
      <c r="F582" s="49">
        <v>152.1</v>
      </c>
      <c r="G582" s="49">
        <v>6.6</v>
      </c>
      <c r="H582" s="49">
        <f t="shared" si="154"/>
        <v>7220.6994362604155</v>
      </c>
      <c r="I582" s="49">
        <f t="shared" si="155"/>
        <v>162256.14791666664</v>
      </c>
      <c r="J582" s="49">
        <f t="shared" si="156"/>
        <v>3644.0117999999993</v>
      </c>
      <c r="K582" s="53">
        <f t="shared" si="157"/>
        <v>2148.8844499999996</v>
      </c>
      <c r="L582" s="53">
        <f t="shared" si="158"/>
        <v>403.09999999999997</v>
      </c>
      <c r="M582" s="53">
        <f t="shared" si="159"/>
        <v>1003.8599999999999</v>
      </c>
      <c r="N582" s="53">
        <f t="shared" si="160"/>
        <v>3.1749999999999998</v>
      </c>
      <c r="O582" s="53">
        <f t="shared" si="161"/>
        <v>37.924999999999997</v>
      </c>
      <c r="P582" s="53">
        <f t="shared" si="162"/>
        <v>41.224999999999994</v>
      </c>
      <c r="Q582" s="53">
        <f t="shared" si="163"/>
        <v>482140.74882359186</v>
      </c>
      <c r="R582" s="53">
        <f t="shared" si="164"/>
        <v>321625.9245816964</v>
      </c>
      <c r="S582" s="53">
        <f t="shared" si="165"/>
        <v>543201.32626916317</v>
      </c>
      <c r="T582" s="53">
        <f t="shared" si="166"/>
        <v>41.224999999999994</v>
      </c>
      <c r="U582" s="53">
        <f t="shared" si="167"/>
        <v>17.856350304848121</v>
      </c>
      <c r="V582" s="53">
        <f t="shared" si="168"/>
        <v>1346967.9996744515</v>
      </c>
      <c r="W582" s="53">
        <f t="shared" si="169"/>
        <v>75433.555943889645</v>
      </c>
      <c r="BJ582" s="59"/>
      <c r="BK582" s="59"/>
      <c r="BN582" s="59"/>
      <c r="BO582" s="59"/>
      <c r="BP582" s="59"/>
      <c r="BW582" s="59"/>
    </row>
    <row r="583" spans="1:75">
      <c r="A583" s="49" t="s">
        <v>66</v>
      </c>
      <c r="B583" s="49" t="s">
        <v>609</v>
      </c>
      <c r="C583" s="49">
        <v>14.9</v>
      </c>
      <c r="D583" s="49">
        <f t="shared" si="153"/>
        <v>66.699999999999989</v>
      </c>
      <c r="E583" s="49">
        <v>6.6</v>
      </c>
      <c r="F583" s="49">
        <v>152.9</v>
      </c>
      <c r="G583" s="49">
        <v>9.4</v>
      </c>
      <c r="H583" s="49">
        <f t="shared" si="154"/>
        <v>7220.6994362604155</v>
      </c>
      <c r="I583" s="49">
        <f t="shared" si="155"/>
        <v>163207.52964999992</v>
      </c>
      <c r="J583" s="49">
        <f t="shared" si="156"/>
        <v>10583.024466666669</v>
      </c>
      <c r="K583" s="53">
        <f t="shared" si="157"/>
        <v>2148.8844499999996</v>
      </c>
      <c r="L583" s="53">
        <f t="shared" si="158"/>
        <v>440.21999999999991</v>
      </c>
      <c r="M583" s="53">
        <f t="shared" si="159"/>
        <v>1437.2600000000002</v>
      </c>
      <c r="N583" s="53">
        <f t="shared" si="160"/>
        <v>3.1749999999999998</v>
      </c>
      <c r="O583" s="53">
        <f t="shared" si="161"/>
        <v>36.524999999999991</v>
      </c>
      <c r="P583" s="53">
        <f t="shared" si="162"/>
        <v>41.224999999999994</v>
      </c>
      <c r="Q583" s="53">
        <f t="shared" si="163"/>
        <v>482140.74882359186</v>
      </c>
      <c r="R583" s="53">
        <f t="shared" si="164"/>
        <v>313606.98368660046</v>
      </c>
      <c r="S583" s="53">
        <f t="shared" si="165"/>
        <v>783085.31143292657</v>
      </c>
      <c r="T583" s="53">
        <f t="shared" si="166"/>
        <v>41.224999999999994</v>
      </c>
      <c r="U583" s="53">
        <f t="shared" si="167"/>
        <v>20.403713610363809</v>
      </c>
      <c r="V583" s="53">
        <f t="shared" si="168"/>
        <v>1578833.0439431188</v>
      </c>
      <c r="W583" s="53">
        <f t="shared" si="169"/>
        <v>77379.690486400985</v>
      </c>
      <c r="BJ583" s="59"/>
      <c r="BK583" s="59"/>
      <c r="BN583" s="59"/>
      <c r="BO583" s="59"/>
      <c r="BP583" s="59"/>
      <c r="BW583" s="59"/>
    </row>
    <row r="584" spans="1:75">
      <c r="A584" s="49" t="s">
        <v>66</v>
      </c>
      <c r="B584" s="49" t="s">
        <v>608</v>
      </c>
      <c r="C584" s="49">
        <v>18.600000000000001</v>
      </c>
      <c r="D584" s="49">
        <f t="shared" si="153"/>
        <v>64.399999999999991</v>
      </c>
      <c r="E584" s="49">
        <v>8.1</v>
      </c>
      <c r="F584" s="49">
        <v>154.4</v>
      </c>
      <c r="G584" s="49">
        <v>11.7</v>
      </c>
      <c r="H584" s="49">
        <f t="shared" si="154"/>
        <v>7220.6994362604155</v>
      </c>
      <c r="I584" s="49">
        <f t="shared" si="155"/>
        <v>180285.73919999989</v>
      </c>
      <c r="J584" s="49">
        <f t="shared" si="156"/>
        <v>20607.420599999998</v>
      </c>
      <c r="K584" s="53">
        <f t="shared" si="157"/>
        <v>2148.8844499999996</v>
      </c>
      <c r="L584" s="53">
        <f t="shared" si="158"/>
        <v>521.63999999999987</v>
      </c>
      <c r="M584" s="53">
        <f t="shared" si="159"/>
        <v>1806.48</v>
      </c>
      <c r="N584" s="53">
        <f t="shared" si="160"/>
        <v>3.1749999999999998</v>
      </c>
      <c r="O584" s="53">
        <f t="shared" si="161"/>
        <v>35.374999999999993</v>
      </c>
      <c r="P584" s="53">
        <f t="shared" si="162"/>
        <v>41.224999999999994</v>
      </c>
      <c r="Q584" s="53">
        <f t="shared" si="163"/>
        <v>482140.74882359186</v>
      </c>
      <c r="R584" s="53">
        <f t="shared" si="164"/>
        <v>337015.69734715903</v>
      </c>
      <c r="S584" s="53">
        <f t="shared" si="165"/>
        <v>991559.04477294651</v>
      </c>
      <c r="T584" s="53">
        <f t="shared" si="166"/>
        <v>41.224999999999994</v>
      </c>
      <c r="U584" s="53">
        <f t="shared" si="167"/>
        <v>22.280045115601794</v>
      </c>
      <c r="V584" s="53">
        <f t="shared" si="168"/>
        <v>1810715.4909436973</v>
      </c>
      <c r="W584" s="53">
        <f t="shared" si="169"/>
        <v>81270.728203136721</v>
      </c>
      <c r="BJ584" s="59"/>
      <c r="BK584" s="59"/>
      <c r="BN584" s="59"/>
      <c r="BO584" s="59"/>
      <c r="BP584" s="59"/>
      <c r="BW584" s="59"/>
    </row>
    <row r="585" spans="1:75">
      <c r="A585" s="49" t="s">
        <v>66</v>
      </c>
      <c r="B585" s="49" t="s">
        <v>607</v>
      </c>
      <c r="C585" s="49">
        <v>7.5</v>
      </c>
      <c r="D585" s="49">
        <f t="shared" si="153"/>
        <v>70.8</v>
      </c>
      <c r="E585" s="49">
        <v>4.3</v>
      </c>
      <c r="F585" s="49">
        <v>100.1</v>
      </c>
      <c r="G585" s="49">
        <v>5.3</v>
      </c>
      <c r="H585" s="49">
        <f t="shared" si="154"/>
        <v>7220.6994362604155</v>
      </c>
      <c r="I585" s="49">
        <f t="shared" si="155"/>
        <v>127170.67679999997</v>
      </c>
      <c r="J585" s="49">
        <f t="shared" si="156"/>
        <v>1241.882308333333</v>
      </c>
      <c r="K585" s="53">
        <f t="shared" si="157"/>
        <v>2148.8844499999996</v>
      </c>
      <c r="L585" s="53">
        <f t="shared" si="158"/>
        <v>304.44</v>
      </c>
      <c r="M585" s="53">
        <f t="shared" si="159"/>
        <v>530.53</v>
      </c>
      <c r="N585" s="53">
        <f t="shared" si="160"/>
        <v>3.1749999999999998</v>
      </c>
      <c r="O585" s="53">
        <f t="shared" si="161"/>
        <v>38.574999999999996</v>
      </c>
      <c r="P585" s="53">
        <f t="shared" si="162"/>
        <v>41.224999999999994</v>
      </c>
      <c r="Q585" s="53">
        <f t="shared" si="163"/>
        <v>482140.74882359186</v>
      </c>
      <c r="R585" s="53">
        <f t="shared" si="164"/>
        <v>255532.22294089166</v>
      </c>
      <c r="S585" s="53">
        <f t="shared" si="165"/>
        <v>286392.54280414473</v>
      </c>
      <c r="T585" s="53">
        <f t="shared" si="166"/>
        <v>41.224999999999994</v>
      </c>
      <c r="U585" s="53">
        <f t="shared" si="167"/>
        <v>13.552128984961044</v>
      </c>
      <c r="V585" s="53">
        <f t="shared" si="168"/>
        <v>1024065.5145686283</v>
      </c>
      <c r="W585" s="53">
        <f t="shared" si="169"/>
        <v>75564.917933193065</v>
      </c>
      <c r="BJ585" s="59"/>
      <c r="BK585" s="59"/>
      <c r="BN585" s="59"/>
      <c r="BO585" s="59"/>
      <c r="BP585" s="59"/>
      <c r="BW585" s="59"/>
    </row>
    <row r="586" spans="1:75">
      <c r="A586" s="49" t="s">
        <v>66</v>
      </c>
      <c r="B586" s="49" t="s">
        <v>606</v>
      </c>
      <c r="C586" s="49">
        <v>9.6999999999999993</v>
      </c>
      <c r="D586" s="49">
        <f t="shared" si="153"/>
        <v>69.5</v>
      </c>
      <c r="E586" s="49">
        <v>5.8</v>
      </c>
      <c r="F586" s="49">
        <v>101.6</v>
      </c>
      <c r="G586" s="49">
        <v>6.6</v>
      </c>
      <c r="H586" s="49">
        <f t="shared" si="154"/>
        <v>7220.6994362604155</v>
      </c>
      <c r="I586" s="49">
        <f t="shared" si="155"/>
        <v>162256.14791666664</v>
      </c>
      <c r="J586" s="49">
        <f t="shared" si="156"/>
        <v>2434.1327999999994</v>
      </c>
      <c r="K586" s="53">
        <f t="shared" si="157"/>
        <v>2148.8844499999996</v>
      </c>
      <c r="L586" s="53">
        <f t="shared" si="158"/>
        <v>403.09999999999997</v>
      </c>
      <c r="M586" s="53">
        <f t="shared" si="159"/>
        <v>670.56</v>
      </c>
      <c r="N586" s="53">
        <f t="shared" si="160"/>
        <v>3.1749999999999998</v>
      </c>
      <c r="O586" s="53">
        <f t="shared" si="161"/>
        <v>37.924999999999997</v>
      </c>
      <c r="P586" s="53">
        <f t="shared" si="162"/>
        <v>41.224999999999994</v>
      </c>
      <c r="Q586" s="53">
        <f t="shared" si="163"/>
        <v>482140.74882359186</v>
      </c>
      <c r="R586" s="53">
        <f t="shared" si="164"/>
        <v>321625.9245816964</v>
      </c>
      <c r="S586" s="53">
        <f t="shared" si="165"/>
        <v>362848.48618637072</v>
      </c>
      <c r="T586" s="53">
        <f t="shared" si="166"/>
        <v>41.224999999999994</v>
      </c>
      <c r="U586" s="53">
        <f t="shared" si="167"/>
        <v>15.439387229786698</v>
      </c>
      <c r="V586" s="53">
        <f t="shared" si="168"/>
        <v>1166615.159591659</v>
      </c>
      <c r="W586" s="53">
        <f t="shared" si="169"/>
        <v>75560.975460279078</v>
      </c>
      <c r="BJ586" s="59"/>
      <c r="BK586" s="59"/>
      <c r="BN586" s="59"/>
      <c r="BO586" s="59"/>
      <c r="BP586" s="59"/>
      <c r="BW586" s="59"/>
    </row>
    <row r="587" spans="1:75">
      <c r="A587" s="49" t="s">
        <v>66</v>
      </c>
      <c r="B587" s="49" t="s">
        <v>605</v>
      </c>
      <c r="C587" s="49">
        <v>11.2</v>
      </c>
      <c r="D587" s="49">
        <f t="shared" si="153"/>
        <v>68</v>
      </c>
      <c r="E587" s="49">
        <v>6.3</v>
      </c>
      <c r="F587" s="49">
        <v>102.1</v>
      </c>
      <c r="G587" s="49">
        <v>8.1</v>
      </c>
      <c r="H587" s="49">
        <f t="shared" si="154"/>
        <v>7220.6994362604155</v>
      </c>
      <c r="I587" s="49">
        <f t="shared" si="155"/>
        <v>165076.79999999996</v>
      </c>
      <c r="J587" s="49">
        <f t="shared" si="156"/>
        <v>4521.6771749999989</v>
      </c>
      <c r="K587" s="53">
        <f t="shared" si="157"/>
        <v>2148.8844499999996</v>
      </c>
      <c r="L587" s="53">
        <f t="shared" si="158"/>
        <v>428.4</v>
      </c>
      <c r="M587" s="53">
        <f t="shared" si="159"/>
        <v>827.00999999999988</v>
      </c>
      <c r="N587" s="53">
        <f t="shared" si="160"/>
        <v>3.1749999999999998</v>
      </c>
      <c r="O587" s="53">
        <f t="shared" si="161"/>
        <v>37.174999999999997</v>
      </c>
      <c r="P587" s="53">
        <f t="shared" si="162"/>
        <v>41.224999999999994</v>
      </c>
      <c r="Q587" s="53">
        <f t="shared" si="163"/>
        <v>482140.74882359186</v>
      </c>
      <c r="R587" s="53">
        <f t="shared" si="164"/>
        <v>321912.92234198877</v>
      </c>
      <c r="S587" s="53">
        <f t="shared" si="165"/>
        <v>449025.18826134939</v>
      </c>
      <c r="T587" s="53">
        <f t="shared" si="166"/>
        <v>41.224999999999994</v>
      </c>
      <c r="U587" s="53">
        <f t="shared" si="167"/>
        <v>16.697135401654222</v>
      </c>
      <c r="V587" s="53">
        <f t="shared" si="168"/>
        <v>1253078.8594269301</v>
      </c>
      <c r="W587" s="53">
        <f t="shared" si="169"/>
        <v>75047.535357638932</v>
      </c>
      <c r="BJ587" s="59"/>
      <c r="BK587" s="59"/>
      <c r="BN587" s="59"/>
      <c r="BO587" s="59"/>
      <c r="BP587" s="59"/>
      <c r="BW587" s="59"/>
    </row>
    <row r="588" spans="1:75">
      <c r="A588" s="49" t="s">
        <v>66</v>
      </c>
      <c r="B588" s="49" t="s">
        <v>604</v>
      </c>
      <c r="C588" s="49">
        <v>13.3</v>
      </c>
      <c r="D588" s="49">
        <f t="shared" si="153"/>
        <v>67.699999999999989</v>
      </c>
      <c r="E588" s="49">
        <v>5.8</v>
      </c>
      <c r="F588" s="49">
        <v>133.30000000000001</v>
      </c>
      <c r="G588" s="49">
        <v>8.4</v>
      </c>
      <c r="H588" s="49">
        <f t="shared" si="154"/>
        <v>7220.6994362604155</v>
      </c>
      <c r="I588" s="49">
        <f t="shared" si="155"/>
        <v>149972.88761666656</v>
      </c>
      <c r="J588" s="49">
        <f t="shared" si="156"/>
        <v>6583.9536000000016</v>
      </c>
      <c r="K588" s="53">
        <f t="shared" si="157"/>
        <v>2148.8844499999996</v>
      </c>
      <c r="L588" s="53">
        <f t="shared" si="158"/>
        <v>392.65999999999991</v>
      </c>
      <c r="M588" s="53">
        <f t="shared" si="159"/>
        <v>1119.7200000000003</v>
      </c>
      <c r="N588" s="53">
        <f t="shared" si="160"/>
        <v>3.1749999999999998</v>
      </c>
      <c r="O588" s="53">
        <f t="shared" si="161"/>
        <v>37.024999999999991</v>
      </c>
      <c r="P588" s="53">
        <f t="shared" si="162"/>
        <v>41.224999999999994</v>
      </c>
      <c r="Q588" s="53">
        <f t="shared" si="163"/>
        <v>482140.74882359186</v>
      </c>
      <c r="R588" s="53">
        <f t="shared" si="164"/>
        <v>291479.6157972978</v>
      </c>
      <c r="S588" s="53">
        <f t="shared" si="165"/>
        <v>608414.00575608911</v>
      </c>
      <c r="T588" s="53">
        <f t="shared" si="166"/>
        <v>41.224999999999994</v>
      </c>
      <c r="U588" s="53">
        <f t="shared" si="167"/>
        <v>18.442099048253674</v>
      </c>
      <c r="V588" s="53">
        <f t="shared" si="168"/>
        <v>1382034.3703769788</v>
      </c>
      <c r="W588" s="53">
        <f t="shared" si="169"/>
        <v>74939.103556536153</v>
      </c>
      <c r="BJ588" s="59"/>
      <c r="BK588" s="59"/>
      <c r="BN588" s="59"/>
      <c r="BO588" s="59"/>
      <c r="BP588" s="59"/>
      <c r="BW588" s="59"/>
    </row>
    <row r="589" spans="1:75">
      <c r="A589" s="49" t="s">
        <v>66</v>
      </c>
      <c r="B589" s="49" t="s">
        <v>603</v>
      </c>
      <c r="C589" s="49">
        <v>15.6</v>
      </c>
      <c r="D589" s="49">
        <f t="shared" si="153"/>
        <v>65.899999999999991</v>
      </c>
      <c r="E589" s="49">
        <v>6.3</v>
      </c>
      <c r="F589" s="49">
        <v>133.9</v>
      </c>
      <c r="G589" s="49">
        <v>10.199999999999999</v>
      </c>
      <c r="H589" s="49">
        <f t="shared" si="154"/>
        <v>7220.6994362604155</v>
      </c>
      <c r="I589" s="49">
        <f t="shared" si="155"/>
        <v>150250.3689749999</v>
      </c>
      <c r="J589" s="49">
        <f t="shared" si="156"/>
        <v>11841.312599999997</v>
      </c>
      <c r="K589" s="53">
        <f t="shared" si="157"/>
        <v>2148.8844499999996</v>
      </c>
      <c r="L589" s="53">
        <f t="shared" si="158"/>
        <v>415.16999999999996</v>
      </c>
      <c r="M589" s="53">
        <f t="shared" si="159"/>
        <v>1365.78</v>
      </c>
      <c r="N589" s="53">
        <f t="shared" si="160"/>
        <v>3.1749999999999998</v>
      </c>
      <c r="O589" s="53">
        <f t="shared" si="161"/>
        <v>36.124999999999993</v>
      </c>
      <c r="P589" s="53">
        <f t="shared" si="162"/>
        <v>41.224999999999994</v>
      </c>
      <c r="Q589" s="53">
        <f t="shared" si="163"/>
        <v>482140.74882359186</v>
      </c>
      <c r="R589" s="53">
        <f t="shared" si="164"/>
        <v>286018.92218781624</v>
      </c>
      <c r="S589" s="53">
        <f t="shared" si="165"/>
        <v>745924.34106581577</v>
      </c>
      <c r="T589" s="53">
        <f t="shared" si="166"/>
        <v>41.224999999999994</v>
      </c>
      <c r="U589" s="53">
        <f t="shared" si="167"/>
        <v>19.879973539025286</v>
      </c>
      <c r="V589" s="53">
        <f t="shared" si="168"/>
        <v>1514084.012077224</v>
      </c>
      <c r="W589" s="53">
        <f t="shared" si="169"/>
        <v>76161.268982828813</v>
      </c>
      <c r="BJ589" s="59"/>
      <c r="BK589" s="59"/>
      <c r="BN589" s="59"/>
      <c r="BO589" s="59"/>
      <c r="BP589" s="59"/>
      <c r="BW589" s="59"/>
    </row>
    <row r="590" spans="1:75">
      <c r="A590" s="49" t="s">
        <v>66</v>
      </c>
      <c r="B590" s="49" t="s">
        <v>602</v>
      </c>
      <c r="C590" s="49">
        <v>17.899999999999999</v>
      </c>
      <c r="D590" s="49">
        <f t="shared" si="153"/>
        <v>65.899999999999991</v>
      </c>
      <c r="E590" s="49">
        <v>6.3</v>
      </c>
      <c r="F590" s="49">
        <v>165.1</v>
      </c>
      <c r="G590" s="49">
        <v>10.199999999999999</v>
      </c>
      <c r="H590" s="49">
        <f t="shared" si="154"/>
        <v>7220.6994362604155</v>
      </c>
      <c r="I590" s="49">
        <f t="shared" si="155"/>
        <v>150250.3689749999</v>
      </c>
      <c r="J590" s="49">
        <f t="shared" si="156"/>
        <v>14600.453399999997</v>
      </c>
      <c r="K590" s="53">
        <f t="shared" si="157"/>
        <v>2148.8844499999996</v>
      </c>
      <c r="L590" s="53">
        <f t="shared" si="158"/>
        <v>415.16999999999996</v>
      </c>
      <c r="M590" s="53">
        <f t="shared" si="159"/>
        <v>1684.0199999999998</v>
      </c>
      <c r="N590" s="53">
        <f t="shared" si="160"/>
        <v>3.1749999999999998</v>
      </c>
      <c r="O590" s="53">
        <f t="shared" si="161"/>
        <v>36.124999999999993</v>
      </c>
      <c r="P590" s="53">
        <f t="shared" si="162"/>
        <v>41.224999999999994</v>
      </c>
      <c r="Q590" s="53">
        <f t="shared" si="163"/>
        <v>482140.74882359186</v>
      </c>
      <c r="R590" s="53">
        <f t="shared" si="164"/>
        <v>286018.92218781624</v>
      </c>
      <c r="S590" s="53">
        <f t="shared" si="165"/>
        <v>919731.9545180446</v>
      </c>
      <c r="T590" s="53">
        <f t="shared" si="166"/>
        <v>41.224999999999994</v>
      </c>
      <c r="U590" s="53">
        <f t="shared" si="167"/>
        <v>21.479013598443405</v>
      </c>
      <c r="V590" s="53">
        <f t="shared" si="168"/>
        <v>1687891.6255294527</v>
      </c>
      <c r="W590" s="53">
        <f t="shared" si="169"/>
        <v>78583.293305972635</v>
      </c>
      <c r="BJ590" s="59"/>
      <c r="BK590" s="59"/>
      <c r="BN590" s="59"/>
      <c r="BO590" s="59"/>
      <c r="BP590" s="59"/>
      <c r="BW590" s="59"/>
    </row>
    <row r="591" spans="1:75">
      <c r="A591" s="49" t="s">
        <v>66</v>
      </c>
      <c r="B591" s="49" t="s">
        <v>601</v>
      </c>
      <c r="C591" s="49">
        <v>20.9</v>
      </c>
      <c r="D591" s="49">
        <f t="shared" si="153"/>
        <v>64.199999999999989</v>
      </c>
      <c r="E591" s="49">
        <v>7.4</v>
      </c>
      <c r="F591" s="49">
        <v>166.1</v>
      </c>
      <c r="G591" s="49">
        <v>11.9</v>
      </c>
      <c r="H591" s="49">
        <f t="shared" si="154"/>
        <v>7220.6994362604155</v>
      </c>
      <c r="I591" s="49">
        <f t="shared" si="155"/>
        <v>163175.72759999993</v>
      </c>
      <c r="J591" s="49">
        <f t="shared" si="156"/>
        <v>23325.409158333332</v>
      </c>
      <c r="K591" s="53">
        <f t="shared" si="157"/>
        <v>2148.8844499999996</v>
      </c>
      <c r="L591" s="53">
        <f t="shared" si="158"/>
        <v>475.07999999999993</v>
      </c>
      <c r="M591" s="53">
        <f t="shared" si="159"/>
        <v>1976.59</v>
      </c>
      <c r="N591" s="53">
        <f t="shared" si="160"/>
        <v>3.1749999999999998</v>
      </c>
      <c r="O591" s="53">
        <f t="shared" si="161"/>
        <v>35.274999999999991</v>
      </c>
      <c r="P591" s="53">
        <f t="shared" si="162"/>
        <v>41.224999999999994</v>
      </c>
      <c r="Q591" s="53">
        <f t="shared" si="163"/>
        <v>482140.74882359186</v>
      </c>
      <c r="R591" s="53">
        <f t="shared" si="164"/>
        <v>304274.22098043072</v>
      </c>
      <c r="S591" s="53">
        <f t="shared" si="165"/>
        <v>1085708.203777706</v>
      </c>
      <c r="T591" s="53">
        <f t="shared" si="166"/>
        <v>41.224999999999994</v>
      </c>
      <c r="U591" s="53">
        <f t="shared" si="167"/>
        <v>22.837699025331606</v>
      </c>
      <c r="V591" s="53">
        <f t="shared" si="168"/>
        <v>1872123.1735817287</v>
      </c>
      <c r="W591" s="53">
        <f t="shared" si="169"/>
        <v>81975.12242827822</v>
      </c>
      <c r="BJ591" s="59"/>
      <c r="BK591" s="59"/>
      <c r="BN591" s="59"/>
      <c r="BO591" s="59"/>
      <c r="BP591" s="59"/>
      <c r="BW591" s="59"/>
    </row>
    <row r="592" spans="1:75">
      <c r="A592" s="49" t="s">
        <v>66</v>
      </c>
      <c r="B592" s="49" t="s">
        <v>600</v>
      </c>
      <c r="C592" s="49">
        <v>23.1</v>
      </c>
      <c r="D592" s="49">
        <f t="shared" si="153"/>
        <v>64.899999999999991</v>
      </c>
      <c r="E592" s="49">
        <v>7.4</v>
      </c>
      <c r="F592" s="49">
        <v>203.2</v>
      </c>
      <c r="G592" s="49">
        <v>11.2</v>
      </c>
      <c r="H592" s="49">
        <f t="shared" si="154"/>
        <v>7220.6994362604155</v>
      </c>
      <c r="I592" s="49">
        <f t="shared" si="155"/>
        <v>168571.66021666661</v>
      </c>
      <c r="J592" s="49">
        <f t="shared" si="156"/>
        <v>23790.114133333322</v>
      </c>
      <c r="K592" s="53">
        <f t="shared" si="157"/>
        <v>2148.8844499999996</v>
      </c>
      <c r="L592" s="53">
        <f t="shared" si="158"/>
        <v>480.25999999999993</v>
      </c>
      <c r="M592" s="53">
        <f t="shared" si="159"/>
        <v>2275.8399999999997</v>
      </c>
      <c r="N592" s="53">
        <f t="shared" si="160"/>
        <v>3.1749999999999998</v>
      </c>
      <c r="O592" s="53">
        <f t="shared" si="161"/>
        <v>35.624999999999993</v>
      </c>
      <c r="P592" s="53">
        <f t="shared" si="162"/>
        <v>41.224999999999994</v>
      </c>
      <c r="Q592" s="53">
        <f t="shared" si="163"/>
        <v>482140.74882359186</v>
      </c>
      <c r="R592" s="53">
        <f t="shared" si="164"/>
        <v>317061.09274511063</v>
      </c>
      <c r="S592" s="53">
        <f t="shared" si="165"/>
        <v>1247014.5862325309</v>
      </c>
      <c r="T592" s="53">
        <f t="shared" si="166"/>
        <v>41.224999999999994</v>
      </c>
      <c r="U592" s="53">
        <f t="shared" si="167"/>
        <v>24.006900700521079</v>
      </c>
      <c r="V592" s="53">
        <f t="shared" si="168"/>
        <v>2046216.4278012333</v>
      </c>
      <c r="W592" s="53">
        <f t="shared" si="169"/>
        <v>85234.510415449811</v>
      </c>
      <c r="BJ592" s="59"/>
      <c r="BK592" s="59"/>
      <c r="BN592" s="59"/>
      <c r="BO592" s="59"/>
      <c r="BP592" s="59"/>
      <c r="BW592" s="59"/>
    </row>
    <row r="593" spans="1:75">
      <c r="A593" s="49" t="s">
        <v>66</v>
      </c>
      <c r="B593" s="49" t="s">
        <v>599</v>
      </c>
      <c r="C593" s="49">
        <v>26</v>
      </c>
      <c r="D593" s="49">
        <f t="shared" si="153"/>
        <v>63.399999999999991</v>
      </c>
      <c r="E593" s="49">
        <v>7.9</v>
      </c>
      <c r="F593" s="49">
        <v>203.7</v>
      </c>
      <c r="G593" s="49">
        <v>12.7</v>
      </c>
      <c r="H593" s="49">
        <f t="shared" si="154"/>
        <v>7220.6994362604155</v>
      </c>
      <c r="I593" s="49">
        <f t="shared" si="155"/>
        <v>167769.73513333328</v>
      </c>
      <c r="J593" s="49">
        <f t="shared" si="156"/>
        <v>34771.301424999991</v>
      </c>
      <c r="K593" s="53">
        <f t="shared" si="157"/>
        <v>2148.8844499999996</v>
      </c>
      <c r="L593" s="53">
        <f t="shared" si="158"/>
        <v>500.85999999999996</v>
      </c>
      <c r="M593" s="53">
        <f t="shared" si="159"/>
        <v>2586.9899999999998</v>
      </c>
      <c r="N593" s="53">
        <f t="shared" si="160"/>
        <v>3.1749999999999998</v>
      </c>
      <c r="O593" s="53">
        <f t="shared" si="161"/>
        <v>34.874999999999993</v>
      </c>
      <c r="P593" s="53">
        <f t="shared" si="162"/>
        <v>41.224999999999994</v>
      </c>
      <c r="Q593" s="53">
        <f t="shared" si="163"/>
        <v>482140.74882359186</v>
      </c>
      <c r="R593" s="53">
        <f t="shared" si="164"/>
        <v>309699.68621677125</v>
      </c>
      <c r="S593" s="53">
        <f t="shared" si="165"/>
        <v>1425233.4943190096</v>
      </c>
      <c r="T593" s="53">
        <f t="shared" si="166"/>
        <v>41.224999999999994</v>
      </c>
      <c r="U593" s="53">
        <f t="shared" si="167"/>
        <v>25.003915059842299</v>
      </c>
      <c r="V593" s="53">
        <f t="shared" si="168"/>
        <v>2217073.9293593727</v>
      </c>
      <c r="W593" s="53">
        <f t="shared" si="169"/>
        <v>88669.071385549483</v>
      </c>
      <c r="BJ593" s="59"/>
      <c r="BK593" s="59"/>
      <c r="BN593" s="59"/>
      <c r="BO593" s="59"/>
      <c r="BP593" s="59"/>
      <c r="BW593" s="59"/>
    </row>
    <row r="594" spans="1:75">
      <c r="A594" s="49" t="s">
        <v>66</v>
      </c>
      <c r="B594" s="49" t="s">
        <v>598</v>
      </c>
      <c r="C594" s="49">
        <v>29.7</v>
      </c>
      <c r="D594" s="49">
        <f t="shared" si="153"/>
        <v>61.899999999999991</v>
      </c>
      <c r="E594" s="49">
        <v>9.1</v>
      </c>
      <c r="F594" s="49">
        <v>205</v>
      </c>
      <c r="G594" s="49">
        <v>14.2</v>
      </c>
      <c r="H594" s="49">
        <f t="shared" si="154"/>
        <v>7220.6994362604155</v>
      </c>
      <c r="I594" s="49">
        <f t="shared" si="155"/>
        <v>179858.96640833325</v>
      </c>
      <c r="J594" s="49">
        <f t="shared" si="156"/>
        <v>48914.503333333319</v>
      </c>
      <c r="K594" s="53">
        <f t="shared" si="157"/>
        <v>2148.8844499999996</v>
      </c>
      <c r="L594" s="53">
        <f t="shared" si="158"/>
        <v>563.28999999999985</v>
      </c>
      <c r="M594" s="53">
        <f t="shared" si="159"/>
        <v>2911</v>
      </c>
      <c r="N594" s="53">
        <f t="shared" si="160"/>
        <v>3.1749999999999998</v>
      </c>
      <c r="O594" s="53">
        <f t="shared" si="161"/>
        <v>34.124999999999993</v>
      </c>
      <c r="P594" s="53">
        <f t="shared" si="162"/>
        <v>41.224999999999994</v>
      </c>
      <c r="Q594" s="53">
        <f t="shared" si="163"/>
        <v>482140.74882359186</v>
      </c>
      <c r="R594" s="53">
        <f t="shared" si="164"/>
        <v>325573.35502146615</v>
      </c>
      <c r="S594" s="53">
        <f t="shared" si="165"/>
        <v>1613526.4436633936</v>
      </c>
      <c r="T594" s="53">
        <f t="shared" si="166"/>
        <v>41.224999999999994</v>
      </c>
      <c r="U594" s="53">
        <f t="shared" si="167"/>
        <v>25.973043461020488</v>
      </c>
      <c r="V594" s="53">
        <f t="shared" si="168"/>
        <v>2421240.5475084516</v>
      </c>
      <c r="W594" s="53">
        <f t="shared" si="169"/>
        <v>93221.287337472473</v>
      </c>
      <c r="BJ594" s="59"/>
      <c r="BK594" s="59"/>
      <c r="BN594" s="59"/>
      <c r="BO594" s="59"/>
      <c r="BP594" s="59"/>
      <c r="BW594" s="59"/>
    </row>
    <row r="595" spans="1:75">
      <c r="A595" s="49" t="s">
        <v>66</v>
      </c>
      <c r="B595" s="49" t="s">
        <v>597</v>
      </c>
      <c r="C595" s="49">
        <v>35.700000000000003</v>
      </c>
      <c r="D595" s="49">
        <f t="shared" si="153"/>
        <v>58.599999999999994</v>
      </c>
      <c r="E595" s="49">
        <v>10.199999999999999</v>
      </c>
      <c r="F595" s="49">
        <v>206</v>
      </c>
      <c r="G595" s="49">
        <v>17.5</v>
      </c>
      <c r="H595" s="49">
        <f t="shared" si="154"/>
        <v>7220.6994362604155</v>
      </c>
      <c r="I595" s="49">
        <f t="shared" si="155"/>
        <v>171045.5475999999</v>
      </c>
      <c r="J595" s="49">
        <f t="shared" si="156"/>
        <v>92002.604166666657</v>
      </c>
      <c r="K595" s="53">
        <f t="shared" si="157"/>
        <v>2148.8844499999996</v>
      </c>
      <c r="L595" s="53">
        <f t="shared" si="158"/>
        <v>597.71999999999991</v>
      </c>
      <c r="M595" s="53">
        <f t="shared" si="159"/>
        <v>3605</v>
      </c>
      <c r="N595" s="53">
        <f t="shared" si="160"/>
        <v>3.1749999999999998</v>
      </c>
      <c r="O595" s="53">
        <f t="shared" si="161"/>
        <v>32.474999999999994</v>
      </c>
      <c r="P595" s="53">
        <f t="shared" si="162"/>
        <v>41.224999999999994</v>
      </c>
      <c r="Q595" s="53">
        <f t="shared" si="163"/>
        <v>482140.74882359186</v>
      </c>
      <c r="R595" s="53">
        <f t="shared" si="164"/>
        <v>295569.07970499079</v>
      </c>
      <c r="S595" s="53">
        <f t="shared" si="165"/>
        <v>2029627.4907657281</v>
      </c>
      <c r="T595" s="53">
        <f t="shared" si="166"/>
        <v>41.224999999999994</v>
      </c>
      <c r="U595" s="53">
        <f t="shared" si="167"/>
        <v>27.528444427730381</v>
      </c>
      <c r="V595" s="53">
        <f t="shared" si="168"/>
        <v>2807337.3192943106</v>
      </c>
      <c r="W595" s="53">
        <f t="shared" si="169"/>
        <v>101979.51165255018</v>
      </c>
      <c r="BJ595" s="59"/>
      <c r="BK595" s="59"/>
      <c r="BN595" s="59"/>
      <c r="BO595" s="59"/>
      <c r="BP595" s="59"/>
      <c r="BW595" s="59"/>
    </row>
    <row r="596" spans="1:75">
      <c r="A596" s="49" t="s">
        <v>66</v>
      </c>
      <c r="B596" s="49" t="s">
        <v>596</v>
      </c>
      <c r="C596" s="49">
        <v>43.3</v>
      </c>
      <c r="D596" s="49">
        <f t="shared" si="153"/>
        <v>55.499999999999993</v>
      </c>
      <c r="E596" s="49">
        <v>13</v>
      </c>
      <c r="F596" s="49">
        <v>208.8</v>
      </c>
      <c r="G596" s="49">
        <v>20.6</v>
      </c>
      <c r="H596" s="49">
        <f t="shared" si="154"/>
        <v>7220.6994362604155</v>
      </c>
      <c r="I596" s="49">
        <f t="shared" si="155"/>
        <v>185200.03124999991</v>
      </c>
      <c r="J596" s="49">
        <f t="shared" si="156"/>
        <v>152107.59840000002</v>
      </c>
      <c r="K596" s="53">
        <f t="shared" si="157"/>
        <v>2148.8844499999996</v>
      </c>
      <c r="L596" s="53">
        <f t="shared" si="158"/>
        <v>721.49999999999989</v>
      </c>
      <c r="M596" s="53">
        <f t="shared" si="159"/>
        <v>4301.2800000000007</v>
      </c>
      <c r="N596" s="53">
        <f t="shared" si="160"/>
        <v>3.1749999999999998</v>
      </c>
      <c r="O596" s="53">
        <f t="shared" si="161"/>
        <v>30.924999999999997</v>
      </c>
      <c r="P596" s="53">
        <f t="shared" si="162"/>
        <v>41.224999999999994</v>
      </c>
      <c r="Q596" s="53">
        <f t="shared" si="163"/>
        <v>482140.74882359186</v>
      </c>
      <c r="R596" s="53">
        <f t="shared" si="164"/>
        <v>304961.09141091414</v>
      </c>
      <c r="S596" s="53">
        <f t="shared" si="165"/>
        <v>2463970.891667909</v>
      </c>
      <c r="T596" s="53">
        <f t="shared" si="166"/>
        <v>41.224999999999994</v>
      </c>
      <c r="U596" s="53">
        <f t="shared" si="167"/>
        <v>28.787649654851041</v>
      </c>
      <c r="V596" s="53">
        <f t="shared" si="168"/>
        <v>3251072.7319024149</v>
      </c>
      <c r="W596" s="53">
        <f t="shared" si="169"/>
        <v>112932.89903417221</v>
      </c>
      <c r="BJ596" s="59"/>
      <c r="BK596" s="59"/>
      <c r="BN596" s="59"/>
      <c r="BO596" s="59"/>
      <c r="BP596" s="59"/>
      <c r="BW596" s="59"/>
    </row>
    <row r="597" spans="1:75">
      <c r="A597" s="49" t="s">
        <v>66</v>
      </c>
      <c r="B597" s="49" t="s">
        <v>595</v>
      </c>
      <c r="C597" s="49">
        <v>49.8</v>
      </c>
      <c r="D597" s="49">
        <f t="shared" si="153"/>
        <v>52.199999999999996</v>
      </c>
      <c r="E597" s="49">
        <v>14.5</v>
      </c>
      <c r="F597" s="49">
        <v>210.3</v>
      </c>
      <c r="G597" s="49">
        <v>23.9</v>
      </c>
      <c r="H597" s="49">
        <f t="shared" si="154"/>
        <v>7220.6994362604155</v>
      </c>
      <c r="I597" s="49">
        <f t="shared" si="155"/>
        <v>171869.28299999997</v>
      </c>
      <c r="J597" s="49">
        <f t="shared" si="156"/>
        <v>239249.88047499995</v>
      </c>
      <c r="K597" s="53">
        <f t="shared" si="157"/>
        <v>2148.8844499999996</v>
      </c>
      <c r="L597" s="53">
        <f t="shared" si="158"/>
        <v>756.9</v>
      </c>
      <c r="M597" s="53">
        <f t="shared" si="159"/>
        <v>5026.17</v>
      </c>
      <c r="N597" s="53">
        <f t="shared" si="160"/>
        <v>3.1749999999999998</v>
      </c>
      <c r="O597" s="53">
        <f t="shared" si="161"/>
        <v>29.274999999999999</v>
      </c>
      <c r="P597" s="53">
        <f t="shared" si="162"/>
        <v>41.224999999999994</v>
      </c>
      <c r="Q597" s="53">
        <f t="shared" si="163"/>
        <v>482140.74882359186</v>
      </c>
      <c r="R597" s="53">
        <f t="shared" si="164"/>
        <v>267386.56529173558</v>
      </c>
      <c r="S597" s="53">
        <f t="shared" si="165"/>
        <v>2940728.9584993008</v>
      </c>
      <c r="T597" s="53">
        <f t="shared" si="166"/>
        <v>41.224999999999994</v>
      </c>
      <c r="U597" s="53">
        <f t="shared" si="167"/>
        <v>29.776370422645329</v>
      </c>
      <c r="V597" s="53">
        <f t="shared" si="168"/>
        <v>3690256.2726146281</v>
      </c>
      <c r="W597" s="53">
        <f t="shared" si="169"/>
        <v>123932.37390035082</v>
      </c>
      <c r="BJ597" s="59"/>
      <c r="BK597" s="59"/>
      <c r="BN597" s="59"/>
      <c r="BO597" s="59"/>
      <c r="BP597" s="59"/>
      <c r="BW597" s="59"/>
    </row>
    <row r="598" spans="1:75">
      <c r="A598" s="49" t="s">
        <v>66</v>
      </c>
      <c r="B598" s="49" t="s">
        <v>594</v>
      </c>
      <c r="C598" s="49">
        <v>9</v>
      </c>
      <c r="D598" s="49">
        <f t="shared" si="153"/>
        <v>70.8</v>
      </c>
      <c r="E598" s="49">
        <v>4.8</v>
      </c>
      <c r="F598" s="49">
        <v>100.6</v>
      </c>
      <c r="G598" s="49">
        <v>5.3</v>
      </c>
      <c r="H598" s="49">
        <f t="shared" si="154"/>
        <v>7220.6994362604155</v>
      </c>
      <c r="I598" s="49">
        <f t="shared" si="155"/>
        <v>141957.96479999996</v>
      </c>
      <c r="J598" s="49">
        <f t="shared" si="156"/>
        <v>1248.0855166666665</v>
      </c>
      <c r="K598" s="53">
        <f t="shared" si="157"/>
        <v>2148.8844499999996</v>
      </c>
      <c r="L598" s="53">
        <f t="shared" si="158"/>
        <v>339.84</v>
      </c>
      <c r="M598" s="53">
        <f t="shared" si="159"/>
        <v>533.17999999999995</v>
      </c>
      <c r="N598" s="53">
        <f t="shared" si="160"/>
        <v>3.1749999999999998</v>
      </c>
      <c r="O598" s="53">
        <f t="shared" si="161"/>
        <v>38.574999999999996</v>
      </c>
      <c r="P598" s="53">
        <f t="shared" si="162"/>
        <v>41.224999999999994</v>
      </c>
      <c r="Q598" s="53">
        <f t="shared" si="163"/>
        <v>482140.74882359186</v>
      </c>
      <c r="R598" s="53">
        <f t="shared" si="164"/>
        <v>285245.27212006506</v>
      </c>
      <c r="S598" s="53">
        <f t="shared" si="165"/>
        <v>287823.07498598355</v>
      </c>
      <c r="T598" s="53">
        <f t="shared" si="166"/>
        <v>41.224999999999994</v>
      </c>
      <c r="U598" s="53">
        <f t="shared" si="167"/>
        <v>13.869525765035357</v>
      </c>
      <c r="V598" s="53">
        <f t="shared" si="168"/>
        <v>1055209.0959296403</v>
      </c>
      <c r="W598" s="53">
        <f t="shared" si="169"/>
        <v>76081.123017903723</v>
      </c>
      <c r="BJ598" s="59"/>
      <c r="BK598" s="59"/>
      <c r="BN598" s="59"/>
      <c r="BO598" s="59"/>
      <c r="BP598" s="59"/>
      <c r="BW598" s="59"/>
    </row>
    <row r="599" spans="1:75">
      <c r="A599" s="49" t="s">
        <v>66</v>
      </c>
      <c r="B599" s="49" t="s">
        <v>593</v>
      </c>
      <c r="C599" s="49">
        <v>11.2</v>
      </c>
      <c r="D599" s="49">
        <f t="shared" si="153"/>
        <v>69.199999999999989</v>
      </c>
      <c r="E599" s="49">
        <v>5.8</v>
      </c>
      <c r="F599" s="49">
        <v>101.6</v>
      </c>
      <c r="G599" s="49">
        <v>6.9</v>
      </c>
      <c r="H599" s="49">
        <f t="shared" si="154"/>
        <v>7220.6994362604155</v>
      </c>
      <c r="I599" s="49">
        <f t="shared" si="155"/>
        <v>160164.04586666659</v>
      </c>
      <c r="J599" s="49">
        <f t="shared" si="156"/>
        <v>2781.3762000000002</v>
      </c>
      <c r="K599" s="53">
        <f t="shared" si="157"/>
        <v>2148.8844499999996</v>
      </c>
      <c r="L599" s="53">
        <f t="shared" si="158"/>
        <v>401.3599999999999</v>
      </c>
      <c r="M599" s="53">
        <f t="shared" si="159"/>
        <v>701.04</v>
      </c>
      <c r="N599" s="53">
        <f t="shared" si="160"/>
        <v>3.1749999999999998</v>
      </c>
      <c r="O599" s="53">
        <f t="shared" si="161"/>
        <v>37.774999999999991</v>
      </c>
      <c r="P599" s="53">
        <f t="shared" si="162"/>
        <v>41.224999999999994</v>
      </c>
      <c r="Q599" s="53">
        <f t="shared" si="163"/>
        <v>482140.74882359186</v>
      </c>
      <c r="R599" s="53">
        <f t="shared" si="164"/>
        <v>316460.772901271</v>
      </c>
      <c r="S599" s="53">
        <f t="shared" si="165"/>
        <v>379578.20019484212</v>
      </c>
      <c r="T599" s="53">
        <f t="shared" si="166"/>
        <v>41.224999999999994</v>
      </c>
      <c r="U599" s="53">
        <f t="shared" si="167"/>
        <v>15.650570385728631</v>
      </c>
      <c r="V599" s="53">
        <f t="shared" si="168"/>
        <v>1178179.7219197049</v>
      </c>
      <c r="W599" s="53">
        <f t="shared" si="169"/>
        <v>75280.305629886687</v>
      </c>
      <c r="BJ599" s="59"/>
      <c r="BK599" s="59"/>
      <c r="BN599" s="59"/>
      <c r="BO599" s="59"/>
      <c r="BP599" s="59"/>
      <c r="BW599" s="59"/>
    </row>
    <row r="600" spans="1:75">
      <c r="A600" s="49" t="s">
        <v>66</v>
      </c>
      <c r="B600" s="49" t="s">
        <v>592</v>
      </c>
      <c r="C600" s="49">
        <v>12.7</v>
      </c>
      <c r="D600" s="49">
        <f t="shared" si="153"/>
        <v>67.699999999999989</v>
      </c>
      <c r="E600" s="49">
        <v>6.1</v>
      </c>
      <c r="F600" s="49">
        <v>101.9</v>
      </c>
      <c r="G600" s="49">
        <v>8.4</v>
      </c>
      <c r="H600" s="49">
        <f t="shared" si="154"/>
        <v>7220.6994362604155</v>
      </c>
      <c r="I600" s="49">
        <f t="shared" si="155"/>
        <v>157730.10594166658</v>
      </c>
      <c r="J600" s="49">
        <f t="shared" si="156"/>
        <v>5033.0448000000006</v>
      </c>
      <c r="K600" s="53">
        <f t="shared" si="157"/>
        <v>2148.8844499999996</v>
      </c>
      <c r="L600" s="53">
        <f t="shared" si="158"/>
        <v>412.96999999999991</v>
      </c>
      <c r="M600" s="53">
        <f t="shared" si="159"/>
        <v>855.96</v>
      </c>
      <c r="N600" s="53">
        <f t="shared" si="160"/>
        <v>3.1749999999999998</v>
      </c>
      <c r="O600" s="53">
        <f t="shared" si="161"/>
        <v>37.024999999999991</v>
      </c>
      <c r="P600" s="53">
        <f t="shared" si="162"/>
        <v>41.224999999999994</v>
      </c>
      <c r="Q600" s="53">
        <f t="shared" si="163"/>
        <v>482140.74882359186</v>
      </c>
      <c r="R600" s="53">
        <f t="shared" si="164"/>
        <v>306556.14764888212</v>
      </c>
      <c r="S600" s="53">
        <f t="shared" si="165"/>
        <v>465096.67806860816</v>
      </c>
      <c r="T600" s="53">
        <f t="shared" si="166"/>
        <v>41.224999999999994</v>
      </c>
      <c r="U600" s="53">
        <f t="shared" si="167"/>
        <v>16.794321113233632</v>
      </c>
      <c r="V600" s="53">
        <f t="shared" si="168"/>
        <v>1253793.5745410821</v>
      </c>
      <c r="W600" s="53">
        <f t="shared" si="169"/>
        <v>74655.805738590687</v>
      </c>
      <c r="BJ600" s="59"/>
      <c r="BK600" s="59"/>
      <c r="BN600" s="59"/>
      <c r="BO600" s="59"/>
      <c r="BP600" s="59"/>
      <c r="BW600" s="59"/>
    </row>
    <row r="601" spans="1:75">
      <c r="A601" s="49" t="s">
        <v>66</v>
      </c>
      <c r="B601" s="49" t="s">
        <v>591</v>
      </c>
      <c r="C601" s="49">
        <v>14.2</v>
      </c>
      <c r="D601" s="49">
        <f t="shared" si="153"/>
        <v>65.899999999999991</v>
      </c>
      <c r="E601" s="49">
        <v>6.3</v>
      </c>
      <c r="F601" s="49">
        <v>102.1</v>
      </c>
      <c r="G601" s="49">
        <v>10.199999999999999</v>
      </c>
      <c r="H601" s="49">
        <f t="shared" si="154"/>
        <v>7220.6994362604155</v>
      </c>
      <c r="I601" s="49">
        <f t="shared" si="155"/>
        <v>150250.3689749999</v>
      </c>
      <c r="J601" s="49">
        <f t="shared" si="156"/>
        <v>9029.111399999998</v>
      </c>
      <c r="K601" s="53">
        <f t="shared" si="157"/>
        <v>2148.8844499999996</v>
      </c>
      <c r="L601" s="53">
        <f t="shared" si="158"/>
        <v>415.16999999999996</v>
      </c>
      <c r="M601" s="53">
        <f t="shared" si="159"/>
        <v>1041.4199999999998</v>
      </c>
      <c r="N601" s="53">
        <f t="shared" si="160"/>
        <v>3.1749999999999998</v>
      </c>
      <c r="O601" s="53">
        <f t="shared" si="161"/>
        <v>36.124999999999993</v>
      </c>
      <c r="P601" s="53">
        <f t="shared" si="162"/>
        <v>41.224999999999994</v>
      </c>
      <c r="Q601" s="53">
        <f t="shared" si="163"/>
        <v>482140.74882359186</v>
      </c>
      <c r="R601" s="53">
        <f t="shared" si="164"/>
        <v>286018.92218781624</v>
      </c>
      <c r="S601" s="53">
        <f t="shared" si="165"/>
        <v>568774.27350873628</v>
      </c>
      <c r="T601" s="53">
        <f t="shared" si="166"/>
        <v>41.224999999999994</v>
      </c>
      <c r="U601" s="53">
        <f t="shared" si="167"/>
        <v>17.959706767232806</v>
      </c>
      <c r="V601" s="53">
        <f t="shared" si="168"/>
        <v>1336933.9445201443</v>
      </c>
      <c r="W601" s="53">
        <f t="shared" si="169"/>
        <v>74440.744598311518</v>
      </c>
      <c r="BJ601" s="59"/>
      <c r="BK601" s="59"/>
      <c r="BN601" s="59"/>
      <c r="BO601" s="59"/>
      <c r="BP601" s="59"/>
      <c r="BW601" s="59"/>
    </row>
    <row r="602" spans="1:75">
      <c r="A602" s="49" t="s">
        <v>66</v>
      </c>
      <c r="B602" s="49" t="s">
        <v>590</v>
      </c>
      <c r="C602" s="49">
        <v>16.399999999999999</v>
      </c>
      <c r="D602" s="49">
        <f t="shared" si="153"/>
        <v>67</v>
      </c>
      <c r="E602" s="49">
        <v>6.1</v>
      </c>
      <c r="F602" s="49">
        <v>146</v>
      </c>
      <c r="G602" s="49">
        <v>9.1</v>
      </c>
      <c r="H602" s="49">
        <f t="shared" si="154"/>
        <v>7220.6994362604155</v>
      </c>
      <c r="I602" s="49">
        <f t="shared" si="155"/>
        <v>152887.85833333334</v>
      </c>
      <c r="J602" s="49">
        <f t="shared" si="156"/>
        <v>9168.447166666665</v>
      </c>
      <c r="K602" s="53">
        <f t="shared" si="157"/>
        <v>2148.8844499999996</v>
      </c>
      <c r="L602" s="53">
        <f t="shared" si="158"/>
        <v>408.7</v>
      </c>
      <c r="M602" s="53">
        <f t="shared" si="159"/>
        <v>1328.6</v>
      </c>
      <c r="N602" s="53">
        <f t="shared" si="160"/>
        <v>3.1749999999999998</v>
      </c>
      <c r="O602" s="53">
        <f t="shared" si="161"/>
        <v>36.674999999999997</v>
      </c>
      <c r="P602" s="53">
        <f t="shared" si="162"/>
        <v>41.224999999999994</v>
      </c>
      <c r="Q602" s="53">
        <f t="shared" si="163"/>
        <v>482140.74882359186</v>
      </c>
      <c r="R602" s="53">
        <f t="shared" si="164"/>
        <v>294794.10546457249</v>
      </c>
      <c r="S602" s="53">
        <f t="shared" si="165"/>
        <v>723267.87139288371</v>
      </c>
      <c r="T602" s="53">
        <f t="shared" si="166"/>
        <v>41.224999999999994</v>
      </c>
      <c r="U602" s="53">
        <f t="shared" si="167"/>
        <v>19.706557064925214</v>
      </c>
      <c r="V602" s="53">
        <f t="shared" si="168"/>
        <v>1500202.7256810479</v>
      </c>
      <c r="W602" s="53">
        <f t="shared" si="169"/>
        <v>76127.084032917599</v>
      </c>
      <c r="BJ602" s="59"/>
      <c r="BK602" s="59"/>
      <c r="BN602" s="59"/>
      <c r="BO602" s="59"/>
      <c r="BP602" s="59"/>
      <c r="BW602" s="59"/>
    </row>
    <row r="603" spans="1:75">
      <c r="A603" s="49" t="s">
        <v>66</v>
      </c>
      <c r="B603" s="49" t="s">
        <v>589</v>
      </c>
      <c r="C603" s="49">
        <v>19.3</v>
      </c>
      <c r="D603" s="49">
        <f t="shared" si="153"/>
        <v>64.899999999999991</v>
      </c>
      <c r="E603" s="49">
        <v>6.6</v>
      </c>
      <c r="F603" s="49">
        <v>146.6</v>
      </c>
      <c r="G603" s="49">
        <v>11.2</v>
      </c>
      <c r="H603" s="49">
        <f t="shared" si="154"/>
        <v>7220.6994362604155</v>
      </c>
      <c r="I603" s="49">
        <f t="shared" si="155"/>
        <v>150347.69694999992</v>
      </c>
      <c r="J603" s="49">
        <f t="shared" si="156"/>
        <v>17163.53706666666</v>
      </c>
      <c r="K603" s="53">
        <f t="shared" si="157"/>
        <v>2148.8844499999996</v>
      </c>
      <c r="L603" s="53">
        <f t="shared" si="158"/>
        <v>428.33999999999992</v>
      </c>
      <c r="M603" s="53">
        <f t="shared" si="159"/>
        <v>1641.9199999999998</v>
      </c>
      <c r="N603" s="53">
        <f t="shared" si="160"/>
        <v>3.1749999999999998</v>
      </c>
      <c r="O603" s="53">
        <f t="shared" si="161"/>
        <v>35.624999999999993</v>
      </c>
      <c r="P603" s="53">
        <f t="shared" si="162"/>
        <v>41.224999999999994</v>
      </c>
      <c r="Q603" s="53">
        <f t="shared" si="163"/>
        <v>482140.74882359186</v>
      </c>
      <c r="R603" s="53">
        <f t="shared" si="164"/>
        <v>282784.21785374731</v>
      </c>
      <c r="S603" s="53">
        <f t="shared" si="165"/>
        <v>899667.01939807588</v>
      </c>
      <c r="T603" s="53">
        <f t="shared" si="166"/>
        <v>41.224999999999994</v>
      </c>
      <c r="U603" s="53">
        <f t="shared" si="167"/>
        <v>21.276937467440817</v>
      </c>
      <c r="V603" s="53">
        <f t="shared" si="168"/>
        <v>1664591.986075415</v>
      </c>
      <c r="W603" s="53">
        <f t="shared" si="169"/>
        <v>78234.566822535839</v>
      </c>
      <c r="BJ603" s="59"/>
      <c r="BK603" s="59"/>
      <c r="BN603" s="59"/>
      <c r="BO603" s="59"/>
      <c r="BP603" s="59"/>
      <c r="BW603" s="59"/>
    </row>
    <row r="604" spans="1:75">
      <c r="A604" s="49" t="s">
        <v>66</v>
      </c>
      <c r="B604" s="49" t="s">
        <v>588</v>
      </c>
      <c r="C604" s="49">
        <v>22.4</v>
      </c>
      <c r="D604" s="49">
        <f t="shared" si="153"/>
        <v>63.099999999999994</v>
      </c>
      <c r="E604" s="49">
        <v>7.6</v>
      </c>
      <c r="F604" s="49">
        <v>147.6</v>
      </c>
      <c r="G604" s="49">
        <v>13</v>
      </c>
      <c r="H604" s="49">
        <f t="shared" si="154"/>
        <v>7220.6994362604155</v>
      </c>
      <c r="I604" s="49">
        <f t="shared" si="155"/>
        <v>159118.40763333329</v>
      </c>
      <c r="J604" s="49">
        <f t="shared" si="156"/>
        <v>27023.1</v>
      </c>
      <c r="K604" s="53">
        <f t="shared" si="157"/>
        <v>2148.8844499999996</v>
      </c>
      <c r="L604" s="53">
        <f t="shared" si="158"/>
        <v>479.55999999999995</v>
      </c>
      <c r="M604" s="53">
        <f t="shared" si="159"/>
        <v>1918.8</v>
      </c>
      <c r="N604" s="53">
        <f t="shared" si="160"/>
        <v>3.1749999999999998</v>
      </c>
      <c r="O604" s="53">
        <f t="shared" si="161"/>
        <v>34.724999999999994</v>
      </c>
      <c r="P604" s="53">
        <f t="shared" si="162"/>
        <v>41.224999999999994</v>
      </c>
      <c r="Q604" s="53">
        <f t="shared" si="163"/>
        <v>482140.74882359186</v>
      </c>
      <c r="R604" s="53">
        <f t="shared" si="164"/>
        <v>292601.48786159419</v>
      </c>
      <c r="S604" s="53">
        <f t="shared" si="165"/>
        <v>1058344.7733443214</v>
      </c>
      <c r="T604" s="53">
        <f t="shared" si="166"/>
        <v>41.224999999999994</v>
      </c>
      <c r="U604" s="53">
        <f t="shared" si="167"/>
        <v>22.558268036096013</v>
      </c>
      <c r="V604" s="53">
        <f t="shared" si="168"/>
        <v>1833087.0100295073</v>
      </c>
      <c r="W604" s="53">
        <f t="shared" si="169"/>
        <v>81260.095282862225</v>
      </c>
      <c r="BJ604" s="59"/>
      <c r="BK604" s="59"/>
      <c r="BN604" s="59"/>
      <c r="BO604" s="59"/>
      <c r="BP604" s="59"/>
      <c r="BW604" s="59"/>
    </row>
    <row r="605" spans="1:75">
      <c r="A605" s="49" t="s">
        <v>66</v>
      </c>
      <c r="B605" s="49" t="s">
        <v>587</v>
      </c>
      <c r="C605" s="49">
        <v>24.6</v>
      </c>
      <c r="D605" s="49">
        <f t="shared" si="153"/>
        <v>64.899999999999991</v>
      </c>
      <c r="E605" s="49">
        <v>7.4</v>
      </c>
      <c r="F605" s="49">
        <v>202.2</v>
      </c>
      <c r="G605" s="49">
        <v>11.2</v>
      </c>
      <c r="H605" s="49">
        <f t="shared" si="154"/>
        <v>7220.6994362604155</v>
      </c>
      <c r="I605" s="49">
        <f t="shared" si="155"/>
        <v>168571.66021666661</v>
      </c>
      <c r="J605" s="49">
        <f t="shared" si="156"/>
        <v>23673.036799999991</v>
      </c>
      <c r="K605" s="53">
        <f t="shared" si="157"/>
        <v>2148.8844499999996</v>
      </c>
      <c r="L605" s="53">
        <f t="shared" si="158"/>
        <v>480.25999999999993</v>
      </c>
      <c r="M605" s="53">
        <f t="shared" si="159"/>
        <v>2264.64</v>
      </c>
      <c r="N605" s="53">
        <f t="shared" si="160"/>
        <v>3.1749999999999998</v>
      </c>
      <c r="O605" s="53">
        <f t="shared" si="161"/>
        <v>35.624999999999993</v>
      </c>
      <c r="P605" s="53">
        <f t="shared" si="162"/>
        <v>41.224999999999994</v>
      </c>
      <c r="Q605" s="53">
        <f t="shared" si="163"/>
        <v>482140.74882359186</v>
      </c>
      <c r="R605" s="53">
        <f t="shared" si="164"/>
        <v>317061.09274511063</v>
      </c>
      <c r="S605" s="53">
        <f t="shared" si="165"/>
        <v>1240877.7034262684</v>
      </c>
      <c r="T605" s="53">
        <f t="shared" si="166"/>
        <v>41.224999999999994</v>
      </c>
      <c r="U605" s="53">
        <f t="shared" si="167"/>
        <v>23.967495059728261</v>
      </c>
      <c r="V605" s="53">
        <f t="shared" si="168"/>
        <v>2040079.5449949708</v>
      </c>
      <c r="W605" s="53">
        <f t="shared" si="169"/>
        <v>85118.596662312222</v>
      </c>
      <c r="BJ605" s="59"/>
      <c r="BK605" s="59"/>
      <c r="BN605" s="59"/>
      <c r="BO605" s="59"/>
      <c r="BP605" s="59"/>
      <c r="BW605" s="59"/>
    </row>
    <row r="606" spans="1:75">
      <c r="A606" s="49" t="s">
        <v>66</v>
      </c>
      <c r="B606" s="49" t="s">
        <v>586</v>
      </c>
      <c r="C606" s="49">
        <v>29</v>
      </c>
      <c r="D606" s="49">
        <f t="shared" si="153"/>
        <v>62.599999999999994</v>
      </c>
      <c r="E606" s="49">
        <v>8.1</v>
      </c>
      <c r="F606" s="49">
        <v>202.9</v>
      </c>
      <c r="G606" s="49">
        <v>13.5</v>
      </c>
      <c r="H606" s="49">
        <f t="shared" si="154"/>
        <v>7220.6994362604155</v>
      </c>
      <c r="I606" s="49">
        <f t="shared" si="155"/>
        <v>165587.20379999993</v>
      </c>
      <c r="J606" s="49">
        <f t="shared" si="156"/>
        <v>41600.840624999997</v>
      </c>
      <c r="K606" s="53">
        <f t="shared" si="157"/>
        <v>2148.8844499999996</v>
      </c>
      <c r="L606" s="53">
        <f t="shared" si="158"/>
        <v>507.05999999999995</v>
      </c>
      <c r="M606" s="53">
        <f t="shared" si="159"/>
        <v>2739.15</v>
      </c>
      <c r="N606" s="53">
        <f t="shared" si="160"/>
        <v>3.1749999999999998</v>
      </c>
      <c r="O606" s="53">
        <f t="shared" si="161"/>
        <v>34.474999999999994</v>
      </c>
      <c r="P606" s="53">
        <f t="shared" si="162"/>
        <v>41.224999999999994</v>
      </c>
      <c r="Q606" s="53">
        <f t="shared" si="163"/>
        <v>482140.74882359186</v>
      </c>
      <c r="R606" s="53">
        <f t="shared" si="164"/>
        <v>302526.64875209378</v>
      </c>
      <c r="S606" s="53">
        <f t="shared" si="165"/>
        <v>1513846.3907298041</v>
      </c>
      <c r="T606" s="53">
        <f t="shared" si="166"/>
        <v>41.224999999999994</v>
      </c>
      <c r="U606" s="53">
        <f t="shared" si="167"/>
        <v>25.435154407491417</v>
      </c>
      <c r="V606" s="53">
        <f t="shared" si="168"/>
        <v>2298513.7883054898</v>
      </c>
      <c r="W606" s="53">
        <f t="shared" si="169"/>
        <v>90367.597203518788</v>
      </c>
      <c r="BJ606" s="59"/>
      <c r="BK606" s="59"/>
      <c r="BN606" s="59"/>
      <c r="BO606" s="59"/>
      <c r="BP606" s="59"/>
      <c r="BW606" s="59"/>
    </row>
    <row r="607" spans="1:75">
      <c r="A607" s="49" t="s">
        <v>66</v>
      </c>
      <c r="B607" s="49" t="s">
        <v>585</v>
      </c>
      <c r="C607" s="49">
        <v>33.6</v>
      </c>
      <c r="D607" s="49">
        <f t="shared" si="153"/>
        <v>60.399999999999991</v>
      </c>
      <c r="E607" s="49">
        <v>8.9</v>
      </c>
      <c r="F607" s="49">
        <v>203.7</v>
      </c>
      <c r="G607" s="49">
        <v>15.7</v>
      </c>
      <c r="H607" s="49">
        <f t="shared" si="154"/>
        <v>7220.6994362604155</v>
      </c>
      <c r="I607" s="49">
        <f t="shared" si="155"/>
        <v>163425.4074666666</v>
      </c>
      <c r="J607" s="49">
        <f t="shared" si="156"/>
        <v>65691.433674999978</v>
      </c>
      <c r="K607" s="53">
        <f t="shared" si="157"/>
        <v>2148.8844499999996</v>
      </c>
      <c r="L607" s="53">
        <f t="shared" si="158"/>
        <v>537.55999999999995</v>
      </c>
      <c r="M607" s="53">
        <f t="shared" si="159"/>
        <v>3198.0899999999997</v>
      </c>
      <c r="N607" s="53">
        <f t="shared" si="160"/>
        <v>3.1749999999999998</v>
      </c>
      <c r="O607" s="53">
        <f t="shared" si="161"/>
        <v>33.374999999999993</v>
      </c>
      <c r="P607" s="53">
        <f t="shared" si="162"/>
        <v>41.224999999999994</v>
      </c>
      <c r="Q607" s="53">
        <f t="shared" si="163"/>
        <v>482140.74882359186</v>
      </c>
      <c r="R607" s="53">
        <f t="shared" si="164"/>
        <v>289817.31374562037</v>
      </c>
      <c r="S607" s="53">
        <f t="shared" si="165"/>
        <v>1784609.262685705</v>
      </c>
      <c r="T607" s="53">
        <f t="shared" si="166"/>
        <v>41.224999999999994</v>
      </c>
      <c r="U607" s="53">
        <f t="shared" si="167"/>
        <v>26.612986075516982</v>
      </c>
      <c r="V607" s="53">
        <f t="shared" si="168"/>
        <v>2556567.3252549171</v>
      </c>
      <c r="W607" s="53">
        <f t="shared" si="169"/>
        <v>96064.654977100436</v>
      </c>
      <c r="BJ607" s="59"/>
      <c r="BK607" s="59"/>
      <c r="BN607" s="59"/>
      <c r="BO607" s="59"/>
      <c r="BP607" s="59"/>
      <c r="BW607" s="59"/>
    </row>
    <row r="608" spans="1:75">
      <c r="A608" s="49" t="s">
        <v>66</v>
      </c>
      <c r="B608" s="49" t="s">
        <v>584</v>
      </c>
      <c r="C608" s="49">
        <v>36.5</v>
      </c>
      <c r="D608" s="49">
        <f t="shared" si="153"/>
        <v>61.899999999999991</v>
      </c>
      <c r="E608" s="49">
        <v>8.6</v>
      </c>
      <c r="F608" s="49">
        <v>254</v>
      </c>
      <c r="G608" s="49">
        <v>14.2</v>
      </c>
      <c r="H608" s="49">
        <f t="shared" si="154"/>
        <v>7220.6994362604155</v>
      </c>
      <c r="I608" s="49">
        <f t="shared" si="155"/>
        <v>169976.60561666658</v>
      </c>
      <c r="J608" s="49">
        <f t="shared" si="156"/>
        <v>60606.262666666647</v>
      </c>
      <c r="K608" s="53">
        <f t="shared" si="157"/>
        <v>2148.8844499999996</v>
      </c>
      <c r="L608" s="53">
        <f t="shared" si="158"/>
        <v>532.33999999999992</v>
      </c>
      <c r="M608" s="53">
        <f t="shared" si="159"/>
        <v>3606.7999999999997</v>
      </c>
      <c r="N608" s="53">
        <f t="shared" si="160"/>
        <v>3.1749999999999998</v>
      </c>
      <c r="O608" s="53">
        <f t="shared" si="161"/>
        <v>34.124999999999993</v>
      </c>
      <c r="P608" s="53">
        <f t="shared" si="162"/>
        <v>41.224999999999994</v>
      </c>
      <c r="Q608" s="53">
        <f t="shared" si="163"/>
        <v>482140.74882359186</v>
      </c>
      <c r="R608" s="53">
        <f t="shared" si="164"/>
        <v>307684.70914116583</v>
      </c>
      <c r="S608" s="53">
        <f t="shared" si="165"/>
        <v>1999198.6180024485</v>
      </c>
      <c r="T608" s="53">
        <f t="shared" si="166"/>
        <v>41.224999999999994</v>
      </c>
      <c r="U608" s="53">
        <f t="shared" si="167"/>
        <v>27.620621072608898</v>
      </c>
      <c r="V608" s="53">
        <f t="shared" si="168"/>
        <v>2789024.0759672062</v>
      </c>
      <c r="W608" s="53">
        <f t="shared" si="169"/>
        <v>100976.15360043639</v>
      </c>
      <c r="BJ608" s="59"/>
      <c r="BK608" s="59"/>
      <c r="BN608" s="59"/>
      <c r="BO608" s="59"/>
      <c r="BP608" s="59"/>
      <c r="BW608" s="59"/>
    </row>
    <row r="609" spans="1:75">
      <c r="A609" s="49" t="s">
        <v>66</v>
      </c>
      <c r="B609" s="49" t="s">
        <v>583</v>
      </c>
      <c r="C609" s="49">
        <v>40.1</v>
      </c>
      <c r="D609" s="49">
        <f t="shared" si="153"/>
        <v>60.399999999999991</v>
      </c>
      <c r="E609" s="49">
        <v>9.4</v>
      </c>
      <c r="F609" s="49">
        <v>254</v>
      </c>
      <c r="G609" s="49">
        <v>15.7</v>
      </c>
      <c r="H609" s="49">
        <f t="shared" si="154"/>
        <v>7220.6994362604155</v>
      </c>
      <c r="I609" s="49">
        <f t="shared" si="155"/>
        <v>172606.61013333328</v>
      </c>
      <c r="J609" s="49">
        <f t="shared" si="156"/>
        <v>81912.735166666651</v>
      </c>
      <c r="K609" s="53">
        <f t="shared" si="157"/>
        <v>2148.8844499999996</v>
      </c>
      <c r="L609" s="53">
        <f t="shared" si="158"/>
        <v>567.76</v>
      </c>
      <c r="M609" s="53">
        <f t="shared" si="159"/>
        <v>3987.7999999999997</v>
      </c>
      <c r="N609" s="53">
        <f t="shared" si="160"/>
        <v>3.1749999999999998</v>
      </c>
      <c r="O609" s="53">
        <f t="shared" si="161"/>
        <v>33.374999999999993</v>
      </c>
      <c r="P609" s="53">
        <f t="shared" si="162"/>
        <v>41.224999999999994</v>
      </c>
      <c r="Q609" s="53">
        <f t="shared" si="163"/>
        <v>482140.74882359186</v>
      </c>
      <c r="R609" s="53">
        <f t="shared" si="164"/>
        <v>306099.18530436314</v>
      </c>
      <c r="S609" s="53">
        <f t="shared" si="165"/>
        <v>2225285.973108341</v>
      </c>
      <c r="T609" s="53">
        <f t="shared" si="166"/>
        <v>41.224999999999994</v>
      </c>
      <c r="U609" s="53">
        <f t="shared" si="167"/>
        <v>28.364580323840254</v>
      </c>
      <c r="V609" s="53">
        <f t="shared" si="168"/>
        <v>3013525.9072362958</v>
      </c>
      <c r="W609" s="53">
        <f t="shared" si="169"/>
        <v>106242.56988225014</v>
      </c>
      <c r="BJ609" s="59"/>
      <c r="BK609" s="59"/>
      <c r="BN609" s="59"/>
      <c r="BO609" s="59"/>
      <c r="BP609" s="59"/>
      <c r="BW609" s="59"/>
    </row>
    <row r="610" spans="1:75">
      <c r="A610" s="49" t="s">
        <v>66</v>
      </c>
      <c r="B610" s="49" t="s">
        <v>582</v>
      </c>
      <c r="C610" s="49">
        <v>44.7</v>
      </c>
      <c r="D610" s="49">
        <f t="shared" si="153"/>
        <v>58.8</v>
      </c>
      <c r="E610" s="49">
        <v>10.7</v>
      </c>
      <c r="F610" s="49">
        <v>256.5</v>
      </c>
      <c r="G610" s="49">
        <v>17.3</v>
      </c>
      <c r="H610" s="49">
        <f t="shared" si="154"/>
        <v>7220.6994362604155</v>
      </c>
      <c r="I610" s="49">
        <f t="shared" si="155"/>
        <v>181273.57919999998</v>
      </c>
      <c r="J610" s="49">
        <f t="shared" si="156"/>
        <v>110673.70087500001</v>
      </c>
      <c r="K610" s="53">
        <f t="shared" si="157"/>
        <v>2148.8844499999996</v>
      </c>
      <c r="L610" s="53">
        <f t="shared" si="158"/>
        <v>629.16</v>
      </c>
      <c r="M610" s="53">
        <f t="shared" si="159"/>
        <v>4437.45</v>
      </c>
      <c r="N610" s="53">
        <f t="shared" si="160"/>
        <v>3.1749999999999998</v>
      </c>
      <c r="O610" s="53">
        <f t="shared" si="161"/>
        <v>32.574999999999996</v>
      </c>
      <c r="P610" s="53">
        <f t="shared" si="162"/>
        <v>41.224999999999994</v>
      </c>
      <c r="Q610" s="53">
        <f t="shared" si="163"/>
        <v>482140.74882359186</v>
      </c>
      <c r="R610" s="53">
        <f t="shared" si="164"/>
        <v>314169.54346586624</v>
      </c>
      <c r="S610" s="53">
        <f t="shared" si="165"/>
        <v>2495726.0040758336</v>
      </c>
      <c r="T610" s="53">
        <f t="shared" si="166"/>
        <v>41.224999999999994</v>
      </c>
      <c r="U610" s="53">
        <f t="shared" si="167"/>
        <v>29.138886161675309</v>
      </c>
      <c r="V610" s="53">
        <f t="shared" si="168"/>
        <v>3292036.2963652918</v>
      </c>
      <c r="W610" s="53">
        <f t="shared" si="169"/>
        <v>112977.42398592836</v>
      </c>
      <c r="BJ610" s="59"/>
      <c r="BK610" s="59"/>
      <c r="BN610" s="59"/>
      <c r="BO610" s="59"/>
      <c r="BP610" s="59"/>
      <c r="BW610" s="59"/>
    </row>
    <row r="611" spans="1:75">
      <c r="A611" s="49" t="s">
        <v>66</v>
      </c>
      <c r="B611" s="49" t="s">
        <v>581</v>
      </c>
      <c r="C611" s="49">
        <v>50.6</v>
      </c>
      <c r="D611" s="49">
        <f t="shared" si="153"/>
        <v>56.499999999999993</v>
      </c>
      <c r="E611" s="49">
        <v>11.9</v>
      </c>
      <c r="F611" s="49">
        <v>256.5</v>
      </c>
      <c r="G611" s="49">
        <v>19.600000000000001</v>
      </c>
      <c r="H611" s="49">
        <f t="shared" si="154"/>
        <v>7220.6994362604155</v>
      </c>
      <c r="I611" s="49">
        <f t="shared" si="155"/>
        <v>178859.10729166659</v>
      </c>
      <c r="J611" s="49">
        <f t="shared" si="156"/>
        <v>160943.83200000005</v>
      </c>
      <c r="K611" s="53">
        <f t="shared" si="157"/>
        <v>2148.8844499999996</v>
      </c>
      <c r="L611" s="53">
        <f t="shared" si="158"/>
        <v>672.34999999999991</v>
      </c>
      <c r="M611" s="53">
        <f t="shared" si="159"/>
        <v>5027.4000000000005</v>
      </c>
      <c r="N611" s="53">
        <f t="shared" si="160"/>
        <v>3.1749999999999998</v>
      </c>
      <c r="O611" s="53">
        <f t="shared" si="161"/>
        <v>31.424999999999997</v>
      </c>
      <c r="P611" s="53">
        <f t="shared" si="162"/>
        <v>41.224999999999994</v>
      </c>
      <c r="Q611" s="53">
        <f t="shared" si="163"/>
        <v>482140.74882359186</v>
      </c>
      <c r="R611" s="53">
        <f t="shared" si="164"/>
        <v>299292.23246880306</v>
      </c>
      <c r="S611" s="53">
        <f t="shared" si="165"/>
        <v>2863084.01366106</v>
      </c>
      <c r="T611" s="53">
        <f t="shared" si="166"/>
        <v>41.224999999999994</v>
      </c>
      <c r="U611" s="53">
        <f t="shared" si="167"/>
        <v>29.967744500923978</v>
      </c>
      <c r="V611" s="53">
        <f t="shared" si="168"/>
        <v>3644516.9949534549</v>
      </c>
      <c r="W611" s="53">
        <f t="shared" si="169"/>
        <v>121614.65788127917</v>
      </c>
      <c r="BJ611" s="59"/>
      <c r="BK611" s="59"/>
      <c r="BN611" s="59"/>
      <c r="BO611" s="59"/>
      <c r="BP611" s="59"/>
      <c r="BW611" s="59"/>
    </row>
    <row r="612" spans="1:75">
      <c r="A612" s="49" t="s">
        <v>66</v>
      </c>
      <c r="B612" s="49" t="s">
        <v>580</v>
      </c>
      <c r="C612" s="49">
        <v>57.2</v>
      </c>
      <c r="D612" s="49">
        <f t="shared" si="153"/>
        <v>53.999999999999993</v>
      </c>
      <c r="E612" s="49">
        <v>13.5</v>
      </c>
      <c r="F612" s="49">
        <v>259.10000000000002</v>
      </c>
      <c r="G612" s="49">
        <v>22.1</v>
      </c>
      <c r="H612" s="49">
        <f t="shared" si="154"/>
        <v>7220.6994362604155</v>
      </c>
      <c r="I612" s="49">
        <f t="shared" si="155"/>
        <v>177146.99999999994</v>
      </c>
      <c r="J612" s="49">
        <f t="shared" si="156"/>
        <v>233057.4487583334</v>
      </c>
      <c r="K612" s="53">
        <f t="shared" si="157"/>
        <v>2148.8844499999996</v>
      </c>
      <c r="L612" s="53">
        <f t="shared" si="158"/>
        <v>728.99999999999989</v>
      </c>
      <c r="M612" s="53">
        <f t="shared" si="159"/>
        <v>5726.1100000000006</v>
      </c>
      <c r="N612" s="53">
        <f t="shared" si="160"/>
        <v>3.1749999999999998</v>
      </c>
      <c r="O612" s="53">
        <f t="shared" si="161"/>
        <v>30.174999999999997</v>
      </c>
      <c r="P612" s="53">
        <f t="shared" si="162"/>
        <v>41.224999999999994</v>
      </c>
      <c r="Q612" s="53">
        <f t="shared" si="163"/>
        <v>482140.74882359186</v>
      </c>
      <c r="R612" s="53">
        <f t="shared" si="164"/>
        <v>284474.74516899319</v>
      </c>
      <c r="S612" s="53">
        <f t="shared" si="165"/>
        <v>3310742.1198828137</v>
      </c>
      <c r="T612" s="53">
        <f t="shared" si="166"/>
        <v>41.224999999999994</v>
      </c>
      <c r="U612" s="53">
        <f t="shared" si="167"/>
        <v>30.785604223483663</v>
      </c>
      <c r="V612" s="53">
        <f t="shared" si="168"/>
        <v>4077357.6138753984</v>
      </c>
      <c r="W612" s="53">
        <f t="shared" si="169"/>
        <v>132443.64425256714</v>
      </c>
      <c r="BJ612" s="59"/>
      <c r="BK612" s="59"/>
      <c r="BN612" s="59"/>
      <c r="BO612" s="59"/>
      <c r="BP612" s="59"/>
      <c r="BW612" s="59"/>
    </row>
    <row r="613" spans="1:75">
      <c r="A613" s="49" t="s">
        <v>66</v>
      </c>
      <c r="B613" s="49" t="s">
        <v>579</v>
      </c>
      <c r="C613" s="49">
        <v>65.3</v>
      </c>
      <c r="D613" s="49">
        <f t="shared" si="153"/>
        <v>50.999999999999993</v>
      </c>
      <c r="E613" s="49">
        <v>15.5</v>
      </c>
      <c r="F613" s="49">
        <v>261.60000000000002</v>
      </c>
      <c r="G613" s="49">
        <v>25.1</v>
      </c>
      <c r="H613" s="49">
        <f t="shared" si="154"/>
        <v>7220.6994362604155</v>
      </c>
      <c r="I613" s="49">
        <f t="shared" si="155"/>
        <v>171340.87499999991</v>
      </c>
      <c r="J613" s="49">
        <f t="shared" si="156"/>
        <v>344728.87180000008</v>
      </c>
      <c r="K613" s="53">
        <f t="shared" si="157"/>
        <v>2148.8844499999996</v>
      </c>
      <c r="L613" s="53">
        <f t="shared" si="158"/>
        <v>790.49999999999989</v>
      </c>
      <c r="M613" s="53">
        <f t="shared" si="159"/>
        <v>6566.1600000000008</v>
      </c>
      <c r="N613" s="53">
        <f t="shared" si="160"/>
        <v>3.1749999999999998</v>
      </c>
      <c r="O613" s="53">
        <f t="shared" si="161"/>
        <v>28.674999999999997</v>
      </c>
      <c r="P613" s="53">
        <f t="shared" si="162"/>
        <v>41.224999999999994</v>
      </c>
      <c r="Q613" s="53">
        <f t="shared" si="163"/>
        <v>482140.74882359186</v>
      </c>
      <c r="R613" s="53">
        <f t="shared" si="164"/>
        <v>260726.64108880417</v>
      </c>
      <c r="S613" s="53">
        <f t="shared" si="165"/>
        <v>3873925.8275257405</v>
      </c>
      <c r="T613" s="53">
        <f t="shared" si="166"/>
        <v>41.224999999999994</v>
      </c>
      <c r="U613" s="53">
        <f t="shared" si="167"/>
        <v>31.579489550306604</v>
      </c>
      <c r="V613" s="53">
        <f t="shared" si="168"/>
        <v>4616793.2174381362</v>
      </c>
      <c r="W613" s="53">
        <f t="shared" si="169"/>
        <v>146195.94183381321</v>
      </c>
      <c r="BJ613" s="59"/>
      <c r="BK613" s="59"/>
      <c r="BN613" s="59"/>
      <c r="BO613" s="59"/>
      <c r="BP613" s="59"/>
      <c r="BW613" s="59"/>
    </row>
    <row r="614" spans="1:75">
      <c r="A614" s="49" t="s">
        <v>66</v>
      </c>
      <c r="B614" s="49" t="s">
        <v>578</v>
      </c>
      <c r="C614" s="49">
        <v>74.400000000000006</v>
      </c>
      <c r="D614" s="49">
        <f t="shared" si="153"/>
        <v>47.699999999999996</v>
      </c>
      <c r="E614" s="49">
        <v>17.3</v>
      </c>
      <c r="F614" s="49">
        <v>261.60000000000002</v>
      </c>
      <c r="G614" s="49">
        <v>28.4</v>
      </c>
      <c r="H614" s="49">
        <f t="shared" si="154"/>
        <v>7220.6994362604155</v>
      </c>
      <c r="I614" s="49">
        <f t="shared" si="155"/>
        <v>156466.00507499996</v>
      </c>
      <c r="J614" s="49">
        <f t="shared" si="156"/>
        <v>499357.42719999992</v>
      </c>
      <c r="K614" s="53">
        <f t="shared" si="157"/>
        <v>2148.8844499999996</v>
      </c>
      <c r="L614" s="53">
        <f t="shared" si="158"/>
        <v>825.20999999999992</v>
      </c>
      <c r="M614" s="53">
        <f t="shared" si="159"/>
        <v>7429.4400000000005</v>
      </c>
      <c r="N614" s="53">
        <f t="shared" si="160"/>
        <v>3.1749999999999998</v>
      </c>
      <c r="O614" s="53">
        <f t="shared" si="161"/>
        <v>27.024999999999999</v>
      </c>
      <c r="P614" s="53">
        <f t="shared" si="162"/>
        <v>41.224999999999994</v>
      </c>
      <c r="Q614" s="53">
        <f t="shared" si="163"/>
        <v>482140.74882359186</v>
      </c>
      <c r="R614" s="53">
        <f t="shared" si="164"/>
        <v>223065.69747731951</v>
      </c>
      <c r="S614" s="53">
        <f t="shared" si="165"/>
        <v>4492552.3890570123</v>
      </c>
      <c r="T614" s="53">
        <f t="shared" si="166"/>
        <v>41.224999999999994</v>
      </c>
      <c r="U614" s="53">
        <f t="shared" si="167"/>
        <v>32.239300402254159</v>
      </c>
      <c r="V614" s="53">
        <f t="shared" si="168"/>
        <v>5197758.835357924</v>
      </c>
      <c r="W614" s="53">
        <f t="shared" si="169"/>
        <v>161224.30606448578</v>
      </c>
      <c r="BJ614" s="59"/>
      <c r="BK614" s="59"/>
      <c r="BN614" s="59"/>
      <c r="BO614" s="59"/>
      <c r="BP614" s="59"/>
      <c r="BW614" s="59"/>
    </row>
    <row r="615" spans="1:75">
      <c r="A615" s="49" t="s">
        <v>66</v>
      </c>
      <c r="B615" s="49" t="s">
        <v>577</v>
      </c>
      <c r="C615" s="49">
        <v>83.6</v>
      </c>
      <c r="D615" s="49">
        <f t="shared" si="153"/>
        <v>44.3</v>
      </c>
      <c r="E615" s="49">
        <v>19.3</v>
      </c>
      <c r="F615" s="49">
        <v>264.2</v>
      </c>
      <c r="G615" s="49">
        <v>31.8</v>
      </c>
      <c r="H615" s="49">
        <f t="shared" si="154"/>
        <v>7220.6994362604155</v>
      </c>
      <c r="I615" s="49">
        <f t="shared" si="155"/>
        <v>139825.77709166665</v>
      </c>
      <c r="J615" s="49">
        <f t="shared" si="156"/>
        <v>707999.46120000002</v>
      </c>
      <c r="K615" s="53">
        <f t="shared" si="157"/>
        <v>2148.8844499999996</v>
      </c>
      <c r="L615" s="53">
        <f t="shared" si="158"/>
        <v>854.99</v>
      </c>
      <c r="M615" s="53">
        <f t="shared" si="159"/>
        <v>8401.56</v>
      </c>
      <c r="N615" s="53">
        <f t="shared" si="160"/>
        <v>3.1749999999999998</v>
      </c>
      <c r="O615" s="53">
        <f t="shared" si="161"/>
        <v>25.324999999999999</v>
      </c>
      <c r="P615" s="53">
        <f t="shared" si="162"/>
        <v>41.225000000000001</v>
      </c>
      <c r="Q615" s="53">
        <f t="shared" si="163"/>
        <v>482140.74882359186</v>
      </c>
      <c r="R615" s="53">
        <f t="shared" si="164"/>
        <v>185184.59782611916</v>
      </c>
      <c r="S615" s="53">
        <f t="shared" si="165"/>
        <v>5223692.0388020026</v>
      </c>
      <c r="T615" s="53">
        <f t="shared" si="166"/>
        <v>41.225000000000001</v>
      </c>
      <c r="U615" s="53">
        <f t="shared" si="167"/>
        <v>32.864126528626016</v>
      </c>
      <c r="V615" s="53">
        <f t="shared" si="168"/>
        <v>5891017.3854517136</v>
      </c>
      <c r="W615" s="53">
        <f t="shared" si="169"/>
        <v>179253.73371236242</v>
      </c>
      <c r="BJ615" s="59"/>
      <c r="BK615" s="59"/>
      <c r="BN615" s="59"/>
      <c r="BO615" s="59"/>
      <c r="BP615" s="59"/>
      <c r="BW615" s="59"/>
    </row>
    <row r="616" spans="1:75">
      <c r="A616" s="49" t="s">
        <v>66</v>
      </c>
      <c r="B616" s="49" t="s">
        <v>576</v>
      </c>
      <c r="C616" s="49">
        <v>10.5</v>
      </c>
      <c r="D616" s="49">
        <f t="shared" si="153"/>
        <v>70.3</v>
      </c>
      <c r="E616" s="49">
        <v>5.0999999999999996</v>
      </c>
      <c r="F616" s="49">
        <v>100.8</v>
      </c>
      <c r="G616" s="49">
        <v>5.8</v>
      </c>
      <c r="H616" s="49">
        <f t="shared" si="154"/>
        <v>7220.6994362604155</v>
      </c>
      <c r="I616" s="49">
        <f t="shared" si="155"/>
        <v>147657.29397499995</v>
      </c>
      <c r="J616" s="49">
        <f t="shared" si="156"/>
        <v>1638.9407999999996</v>
      </c>
      <c r="K616" s="53">
        <f t="shared" si="157"/>
        <v>2148.8844499999996</v>
      </c>
      <c r="L616" s="53">
        <f t="shared" si="158"/>
        <v>358.53</v>
      </c>
      <c r="M616" s="53">
        <f t="shared" si="159"/>
        <v>584.64</v>
      </c>
      <c r="N616" s="53">
        <f t="shared" si="160"/>
        <v>3.1749999999999998</v>
      </c>
      <c r="O616" s="53">
        <f t="shared" si="161"/>
        <v>38.324999999999996</v>
      </c>
      <c r="P616" s="53">
        <f t="shared" si="162"/>
        <v>41.224999999999994</v>
      </c>
      <c r="Q616" s="53">
        <f t="shared" si="163"/>
        <v>482140.74882359186</v>
      </c>
      <c r="R616" s="53">
        <f t="shared" si="164"/>
        <v>295166.33671502431</v>
      </c>
      <c r="S616" s="53">
        <f t="shared" si="165"/>
        <v>315872.78648690018</v>
      </c>
      <c r="T616" s="53">
        <f t="shared" si="166"/>
        <v>41.224999999999994</v>
      </c>
      <c r="U616" s="53">
        <f t="shared" si="167"/>
        <v>14.4451383702994</v>
      </c>
      <c r="V616" s="53">
        <f t="shared" si="168"/>
        <v>1093179.8720255163</v>
      </c>
      <c r="W616" s="53">
        <f t="shared" si="169"/>
        <v>75678.047797257503</v>
      </c>
      <c r="BJ616" s="59"/>
      <c r="BK616" s="59"/>
      <c r="BN616" s="59"/>
      <c r="BO616" s="59"/>
      <c r="BP616" s="59"/>
      <c r="BW616" s="59"/>
    </row>
    <row r="617" spans="1:75">
      <c r="A617" s="49" t="s">
        <v>66</v>
      </c>
      <c r="B617" s="49" t="s">
        <v>575</v>
      </c>
      <c r="C617" s="49">
        <v>12</v>
      </c>
      <c r="D617" s="49">
        <f t="shared" si="153"/>
        <v>69.199999999999989</v>
      </c>
      <c r="E617" s="49">
        <v>5.6</v>
      </c>
      <c r="F617" s="49">
        <v>101.3</v>
      </c>
      <c r="G617" s="49">
        <v>6.9</v>
      </c>
      <c r="H617" s="49">
        <f t="shared" si="154"/>
        <v>7220.6994362604155</v>
      </c>
      <c r="I617" s="49">
        <f t="shared" si="155"/>
        <v>154641.14773333326</v>
      </c>
      <c r="J617" s="49">
        <f t="shared" si="156"/>
        <v>2773.1634750000007</v>
      </c>
      <c r="K617" s="53">
        <f t="shared" si="157"/>
        <v>2148.8844499999996</v>
      </c>
      <c r="L617" s="53">
        <f t="shared" si="158"/>
        <v>387.51999999999992</v>
      </c>
      <c r="M617" s="53">
        <f t="shared" si="159"/>
        <v>698.97</v>
      </c>
      <c r="N617" s="53">
        <f t="shared" si="160"/>
        <v>3.1749999999999998</v>
      </c>
      <c r="O617" s="53">
        <f t="shared" si="161"/>
        <v>37.774999999999991</v>
      </c>
      <c r="P617" s="53">
        <f t="shared" si="162"/>
        <v>41.224999999999994</v>
      </c>
      <c r="Q617" s="53">
        <f t="shared" si="163"/>
        <v>482140.74882359186</v>
      </c>
      <c r="R617" s="53">
        <f t="shared" si="164"/>
        <v>305548.33245639963</v>
      </c>
      <c r="S617" s="53">
        <f t="shared" si="165"/>
        <v>378457.39842261327</v>
      </c>
      <c r="T617" s="53">
        <f t="shared" si="166"/>
        <v>41.224999999999994</v>
      </c>
      <c r="U617" s="53">
        <f t="shared" si="167"/>
        <v>15.539565869647637</v>
      </c>
      <c r="V617" s="53">
        <f t="shared" si="168"/>
        <v>1166146.4797026047</v>
      </c>
      <c r="W617" s="53">
        <f t="shared" si="169"/>
        <v>75043.697454917856</v>
      </c>
      <c r="BJ617" s="59"/>
      <c r="BK617" s="59"/>
      <c r="BN617" s="59"/>
      <c r="BO617" s="59"/>
      <c r="BP617" s="59"/>
      <c r="BW617" s="59"/>
    </row>
    <row r="618" spans="1:75">
      <c r="A618" s="49" t="s">
        <v>66</v>
      </c>
      <c r="B618" s="49" t="s">
        <v>574</v>
      </c>
      <c r="C618" s="49">
        <v>14.1</v>
      </c>
      <c r="D618" s="49">
        <f t="shared" si="153"/>
        <v>67.199999999999989</v>
      </c>
      <c r="E618" s="49">
        <v>6.1</v>
      </c>
      <c r="F618" s="49">
        <v>101.9</v>
      </c>
      <c r="G618" s="49">
        <v>8.9</v>
      </c>
      <c r="H618" s="49">
        <f t="shared" si="154"/>
        <v>7220.6994362604155</v>
      </c>
      <c r="I618" s="49">
        <f t="shared" si="155"/>
        <v>154261.09439999991</v>
      </c>
      <c r="J618" s="49">
        <f t="shared" si="156"/>
        <v>5986.3617583333344</v>
      </c>
      <c r="K618" s="53">
        <f t="shared" si="157"/>
        <v>2148.8844499999996</v>
      </c>
      <c r="L618" s="53">
        <f t="shared" si="158"/>
        <v>409.9199999999999</v>
      </c>
      <c r="M618" s="53">
        <f t="shared" si="159"/>
        <v>906.91000000000008</v>
      </c>
      <c r="N618" s="53">
        <f t="shared" si="160"/>
        <v>3.1749999999999998</v>
      </c>
      <c r="O618" s="53">
        <f t="shared" si="161"/>
        <v>36.774999999999991</v>
      </c>
      <c r="P618" s="53">
        <f t="shared" si="162"/>
        <v>41.224999999999994</v>
      </c>
      <c r="Q618" s="53">
        <f t="shared" si="163"/>
        <v>482140.74882359186</v>
      </c>
      <c r="R618" s="53">
        <f t="shared" si="164"/>
        <v>298122.70440609276</v>
      </c>
      <c r="S618" s="53">
        <f t="shared" si="165"/>
        <v>493434.73510245397</v>
      </c>
      <c r="T618" s="53">
        <f t="shared" si="166"/>
        <v>41.224999999999994</v>
      </c>
      <c r="U618" s="53">
        <f t="shared" si="167"/>
        <v>17.106106614972276</v>
      </c>
      <c r="V618" s="53">
        <f t="shared" si="168"/>
        <v>1273698.1883321386</v>
      </c>
      <c r="W618" s="53">
        <f t="shared" si="169"/>
        <v>74458.684082871463</v>
      </c>
      <c r="BJ618" s="59"/>
      <c r="BK618" s="59"/>
      <c r="BN618" s="59"/>
      <c r="BO618" s="59"/>
      <c r="BP618" s="59"/>
      <c r="BW618" s="59"/>
    </row>
    <row r="619" spans="1:75">
      <c r="A619" s="49" t="s">
        <v>66</v>
      </c>
      <c r="B619" s="49" t="s">
        <v>573</v>
      </c>
      <c r="C619" s="49">
        <v>16.399999999999999</v>
      </c>
      <c r="D619" s="49">
        <f t="shared" si="153"/>
        <v>65.199999999999989</v>
      </c>
      <c r="E619" s="49">
        <v>6.6</v>
      </c>
      <c r="F619" s="49">
        <v>102.4</v>
      </c>
      <c r="G619" s="49">
        <v>10.9</v>
      </c>
      <c r="H619" s="49">
        <f t="shared" si="154"/>
        <v>7220.6994362604155</v>
      </c>
      <c r="I619" s="49">
        <f t="shared" si="155"/>
        <v>152442.2943999999</v>
      </c>
      <c r="J619" s="49">
        <f t="shared" si="156"/>
        <v>11050.914133333334</v>
      </c>
      <c r="K619" s="53">
        <f t="shared" si="157"/>
        <v>2148.8844499999996</v>
      </c>
      <c r="L619" s="53">
        <f t="shared" si="158"/>
        <v>430.31999999999988</v>
      </c>
      <c r="M619" s="53">
        <f t="shared" si="159"/>
        <v>1116.1600000000001</v>
      </c>
      <c r="N619" s="53">
        <f t="shared" si="160"/>
        <v>3.1749999999999998</v>
      </c>
      <c r="O619" s="53">
        <f t="shared" si="161"/>
        <v>35.774999999999991</v>
      </c>
      <c r="P619" s="53">
        <f t="shared" si="162"/>
        <v>41.224999999999994</v>
      </c>
      <c r="Q619" s="53">
        <f t="shared" si="163"/>
        <v>482140.74882359186</v>
      </c>
      <c r="R619" s="53">
        <f t="shared" si="164"/>
        <v>287770.66648773407</v>
      </c>
      <c r="S619" s="53">
        <f t="shared" si="165"/>
        <v>610967.52812124137</v>
      </c>
      <c r="T619" s="53">
        <f t="shared" si="166"/>
        <v>41.224999999999994</v>
      </c>
      <c r="U619" s="53">
        <f t="shared" si="167"/>
        <v>18.463971024224691</v>
      </c>
      <c r="V619" s="53">
        <f t="shared" si="168"/>
        <v>1380878.9434325672</v>
      </c>
      <c r="W619" s="53">
        <f t="shared" si="169"/>
        <v>74787.755116212924</v>
      </c>
      <c r="BJ619" s="59"/>
      <c r="BK619" s="59"/>
      <c r="BN619" s="59"/>
      <c r="BO619" s="59"/>
      <c r="BP619" s="59"/>
      <c r="BW619" s="59"/>
    </row>
    <row r="620" spans="1:75">
      <c r="A620" s="49" t="s">
        <v>66</v>
      </c>
      <c r="B620" s="49" t="s">
        <v>572</v>
      </c>
      <c r="C620" s="49">
        <v>19.3</v>
      </c>
      <c r="D620" s="49">
        <f t="shared" si="153"/>
        <v>66.399999999999991</v>
      </c>
      <c r="E620" s="49">
        <v>5.8</v>
      </c>
      <c r="F620" s="49">
        <v>164.8</v>
      </c>
      <c r="G620" s="49">
        <v>9.6999999999999993</v>
      </c>
      <c r="H620" s="49">
        <f t="shared" si="154"/>
        <v>7220.6994362604155</v>
      </c>
      <c r="I620" s="49">
        <f t="shared" si="155"/>
        <v>141498.22293333328</v>
      </c>
      <c r="J620" s="49">
        <f t="shared" si="156"/>
        <v>12534.042533333331</v>
      </c>
      <c r="K620" s="53">
        <f t="shared" si="157"/>
        <v>2148.8844499999996</v>
      </c>
      <c r="L620" s="53">
        <f t="shared" si="158"/>
        <v>385.11999999999995</v>
      </c>
      <c r="M620" s="53">
        <f t="shared" si="159"/>
        <v>1598.56</v>
      </c>
      <c r="N620" s="53">
        <f t="shared" si="160"/>
        <v>3.1749999999999998</v>
      </c>
      <c r="O620" s="53">
        <f t="shared" si="161"/>
        <v>36.374999999999993</v>
      </c>
      <c r="P620" s="53">
        <f t="shared" si="162"/>
        <v>41.224999999999994</v>
      </c>
      <c r="Q620" s="53">
        <f t="shared" si="163"/>
        <v>482140.74882359186</v>
      </c>
      <c r="R620" s="53">
        <f t="shared" si="164"/>
        <v>270946.11158321571</v>
      </c>
      <c r="S620" s="53">
        <f t="shared" si="165"/>
        <v>871732.27796240267</v>
      </c>
      <c r="T620" s="53">
        <f t="shared" si="166"/>
        <v>41.224999999999994</v>
      </c>
      <c r="U620" s="53">
        <f t="shared" si="167"/>
        <v>20.987472833908249</v>
      </c>
      <c r="V620" s="53">
        <f t="shared" si="168"/>
        <v>1624819.1383692103</v>
      </c>
      <c r="W620" s="53">
        <f t="shared" si="169"/>
        <v>77418.522526641886</v>
      </c>
      <c r="BJ620" s="59"/>
      <c r="BK620" s="59"/>
      <c r="BN620" s="59"/>
      <c r="BO620" s="59"/>
      <c r="BP620" s="59"/>
      <c r="BW620" s="59"/>
    </row>
    <row r="621" spans="1:75">
      <c r="A621" s="49" t="s">
        <v>66</v>
      </c>
      <c r="B621" s="49" t="s">
        <v>571</v>
      </c>
      <c r="C621" s="49">
        <v>22.3</v>
      </c>
      <c r="D621" s="49">
        <f t="shared" si="153"/>
        <v>64.899999999999991</v>
      </c>
      <c r="E621" s="49">
        <v>6.6</v>
      </c>
      <c r="F621" s="49">
        <v>165.6</v>
      </c>
      <c r="G621" s="49">
        <v>11.2</v>
      </c>
      <c r="H621" s="49">
        <f t="shared" si="154"/>
        <v>7220.6994362604155</v>
      </c>
      <c r="I621" s="49">
        <f t="shared" si="155"/>
        <v>150347.69694999992</v>
      </c>
      <c r="J621" s="49">
        <f t="shared" si="156"/>
        <v>19388.006399999995</v>
      </c>
      <c r="K621" s="53">
        <f t="shared" si="157"/>
        <v>2148.8844499999996</v>
      </c>
      <c r="L621" s="53">
        <f t="shared" si="158"/>
        <v>428.33999999999992</v>
      </c>
      <c r="M621" s="53">
        <f t="shared" si="159"/>
        <v>1854.7199999999998</v>
      </c>
      <c r="N621" s="53">
        <f t="shared" si="160"/>
        <v>3.1749999999999998</v>
      </c>
      <c r="O621" s="53">
        <f t="shared" si="161"/>
        <v>35.624999999999993</v>
      </c>
      <c r="P621" s="53">
        <f t="shared" si="162"/>
        <v>41.224999999999994</v>
      </c>
      <c r="Q621" s="53">
        <f t="shared" si="163"/>
        <v>482140.74882359186</v>
      </c>
      <c r="R621" s="53">
        <f t="shared" si="164"/>
        <v>282784.21785374731</v>
      </c>
      <c r="S621" s="53">
        <f t="shared" si="165"/>
        <v>1016267.7927170625</v>
      </c>
      <c r="T621" s="53">
        <f t="shared" si="166"/>
        <v>41.224999999999994</v>
      </c>
      <c r="U621" s="53">
        <f t="shared" si="167"/>
        <v>22.234744532673464</v>
      </c>
      <c r="V621" s="53">
        <f t="shared" si="168"/>
        <v>1781192.7593944017</v>
      </c>
      <c r="W621" s="53">
        <f t="shared" si="169"/>
        <v>80108.532696518218</v>
      </c>
      <c r="BJ621" s="59"/>
      <c r="BK621" s="59"/>
      <c r="BN621" s="59"/>
      <c r="BO621" s="59"/>
      <c r="BP621" s="59"/>
      <c r="BW621" s="59"/>
    </row>
    <row r="622" spans="1:75">
      <c r="A622" s="49" t="s">
        <v>66</v>
      </c>
      <c r="B622" s="49" t="s">
        <v>570</v>
      </c>
      <c r="C622" s="49">
        <v>26.2</v>
      </c>
      <c r="D622" s="49">
        <f t="shared" si="153"/>
        <v>62.899999999999991</v>
      </c>
      <c r="E622" s="49">
        <v>7.6</v>
      </c>
      <c r="F622" s="49">
        <v>166.6</v>
      </c>
      <c r="G622" s="49">
        <v>13.2</v>
      </c>
      <c r="H622" s="49">
        <f t="shared" si="154"/>
        <v>7220.6994362604155</v>
      </c>
      <c r="I622" s="49">
        <f t="shared" si="155"/>
        <v>157610.1863666666</v>
      </c>
      <c r="J622" s="49">
        <f t="shared" si="156"/>
        <v>31931.222399999995</v>
      </c>
      <c r="K622" s="53">
        <f t="shared" si="157"/>
        <v>2148.8844499999996</v>
      </c>
      <c r="L622" s="53">
        <f t="shared" si="158"/>
        <v>478.03999999999991</v>
      </c>
      <c r="M622" s="53">
        <f t="shared" si="159"/>
        <v>2199.12</v>
      </c>
      <c r="N622" s="53">
        <f t="shared" si="160"/>
        <v>3.1749999999999998</v>
      </c>
      <c r="O622" s="53">
        <f t="shared" si="161"/>
        <v>34.624999999999993</v>
      </c>
      <c r="P622" s="53">
        <f t="shared" si="162"/>
        <v>41.224999999999994</v>
      </c>
      <c r="Q622" s="53">
        <f t="shared" si="163"/>
        <v>482140.74882359186</v>
      </c>
      <c r="R622" s="53">
        <f t="shared" si="164"/>
        <v>289079.87026717025</v>
      </c>
      <c r="S622" s="53">
        <f t="shared" si="165"/>
        <v>1213920.0270096331</v>
      </c>
      <c r="T622" s="53">
        <f t="shared" si="166"/>
        <v>41.224999999999994</v>
      </c>
      <c r="U622" s="53">
        <f t="shared" si="167"/>
        <v>23.628784672455716</v>
      </c>
      <c r="V622" s="53">
        <f t="shared" si="168"/>
        <v>1985140.6461003954</v>
      </c>
      <c r="W622" s="53">
        <f t="shared" si="169"/>
        <v>84013.658494018586</v>
      </c>
      <c r="BJ622" s="59"/>
      <c r="BK622" s="59"/>
      <c r="BN622" s="59"/>
      <c r="BO622" s="59"/>
      <c r="BP622" s="59"/>
      <c r="BW622" s="59"/>
    </row>
    <row r="623" spans="1:75">
      <c r="A623" s="49" t="s">
        <v>66</v>
      </c>
      <c r="B623" s="49" t="s">
        <v>569</v>
      </c>
      <c r="C623" s="49">
        <v>29.6</v>
      </c>
      <c r="D623" s="49">
        <f t="shared" si="153"/>
        <v>62.899999999999991</v>
      </c>
      <c r="E623" s="49">
        <v>7.6</v>
      </c>
      <c r="F623" s="49">
        <v>203.5</v>
      </c>
      <c r="G623" s="49">
        <v>13.2</v>
      </c>
      <c r="H623" s="49">
        <f t="shared" si="154"/>
        <v>7220.6994362604155</v>
      </c>
      <c r="I623" s="49">
        <f t="shared" si="155"/>
        <v>157610.1863666666</v>
      </c>
      <c r="J623" s="49">
        <f t="shared" si="156"/>
        <v>39003.623999999996</v>
      </c>
      <c r="K623" s="53">
        <f t="shared" si="157"/>
        <v>2148.8844499999996</v>
      </c>
      <c r="L623" s="53">
        <f t="shared" si="158"/>
        <v>478.03999999999991</v>
      </c>
      <c r="M623" s="53">
        <f t="shared" si="159"/>
        <v>2686.2</v>
      </c>
      <c r="N623" s="53">
        <f t="shared" si="160"/>
        <v>3.1749999999999998</v>
      </c>
      <c r="O623" s="53">
        <f t="shared" si="161"/>
        <v>34.624999999999993</v>
      </c>
      <c r="P623" s="53">
        <f t="shared" si="162"/>
        <v>41.224999999999994</v>
      </c>
      <c r="Q623" s="53">
        <f t="shared" si="163"/>
        <v>482140.74882359186</v>
      </c>
      <c r="R623" s="53">
        <f t="shared" si="164"/>
        <v>289079.87026717025</v>
      </c>
      <c r="S623" s="53">
        <f t="shared" si="165"/>
        <v>1482789.4687662686</v>
      </c>
      <c r="T623" s="53">
        <f t="shared" si="166"/>
        <v>41.224999999999994</v>
      </c>
      <c r="U623" s="53">
        <f t="shared" si="167"/>
        <v>25.241915447463306</v>
      </c>
      <c r="V623" s="53">
        <f t="shared" si="168"/>
        <v>2254010.0878570308</v>
      </c>
      <c r="W623" s="53">
        <f t="shared" si="169"/>
        <v>89296.317173249554</v>
      </c>
      <c r="BJ623" s="59"/>
      <c r="BK623" s="59"/>
      <c r="BN623" s="59"/>
      <c r="BO623" s="59"/>
      <c r="BP623" s="59"/>
      <c r="BW623" s="59"/>
    </row>
    <row r="624" spans="1:75">
      <c r="A624" s="49" t="s">
        <v>66</v>
      </c>
      <c r="B624" s="49" t="s">
        <v>568</v>
      </c>
      <c r="C624" s="49">
        <v>33.200000000000003</v>
      </c>
      <c r="D624" s="49">
        <f t="shared" si="153"/>
        <v>61.399999999999991</v>
      </c>
      <c r="E624" s="49">
        <v>8.6</v>
      </c>
      <c r="F624" s="49">
        <v>204.5</v>
      </c>
      <c r="G624" s="49">
        <v>14.7</v>
      </c>
      <c r="H624" s="49">
        <f t="shared" si="154"/>
        <v>7220.6994362604155</v>
      </c>
      <c r="I624" s="49">
        <f t="shared" si="155"/>
        <v>165890.80653333323</v>
      </c>
      <c r="J624" s="49">
        <f t="shared" si="156"/>
        <v>54133.246124999991</v>
      </c>
      <c r="K624" s="53">
        <f t="shared" si="157"/>
        <v>2148.8844499999996</v>
      </c>
      <c r="L624" s="53">
        <f t="shared" si="158"/>
        <v>528.03999999999985</v>
      </c>
      <c r="M624" s="53">
        <f t="shared" si="159"/>
        <v>3006.1499999999996</v>
      </c>
      <c r="N624" s="53">
        <f t="shared" si="160"/>
        <v>3.1749999999999998</v>
      </c>
      <c r="O624" s="53">
        <f t="shared" si="161"/>
        <v>33.874999999999993</v>
      </c>
      <c r="P624" s="53">
        <f t="shared" si="162"/>
        <v>41.224999999999994</v>
      </c>
      <c r="Q624" s="53">
        <f t="shared" si="163"/>
        <v>482140.74882359186</v>
      </c>
      <c r="R624" s="53">
        <f t="shared" si="164"/>
        <v>298273.15824277583</v>
      </c>
      <c r="S624" s="53">
        <f t="shared" si="165"/>
        <v>1669886.658843382</v>
      </c>
      <c r="T624" s="53">
        <f t="shared" si="166"/>
        <v>41.224999999999994</v>
      </c>
      <c r="U624" s="53">
        <f t="shared" si="167"/>
        <v>26.154610182653858</v>
      </c>
      <c r="V624" s="53">
        <f t="shared" si="168"/>
        <v>2450300.5659097498</v>
      </c>
      <c r="W624" s="53">
        <f t="shared" si="169"/>
        <v>93685.226000226423</v>
      </c>
      <c r="BJ624" s="59"/>
      <c r="BK624" s="59"/>
      <c r="BN624" s="59"/>
      <c r="BO624" s="59"/>
      <c r="BP624" s="59"/>
      <c r="BW624" s="59"/>
    </row>
    <row r="625" spans="1:75">
      <c r="A625" s="49" t="s">
        <v>66</v>
      </c>
      <c r="B625" s="49" t="s">
        <v>567</v>
      </c>
      <c r="C625" s="49">
        <v>37</v>
      </c>
      <c r="D625" s="49">
        <f t="shared" si="153"/>
        <v>59.8</v>
      </c>
      <c r="E625" s="49">
        <v>9.4</v>
      </c>
      <c r="F625" s="49">
        <v>205.2</v>
      </c>
      <c r="G625" s="49">
        <v>16.3</v>
      </c>
      <c r="H625" s="49">
        <f t="shared" si="154"/>
        <v>7220.6994362604155</v>
      </c>
      <c r="I625" s="49">
        <f t="shared" si="155"/>
        <v>167513.63373333329</v>
      </c>
      <c r="J625" s="49">
        <f t="shared" si="156"/>
        <v>74055.773699999991</v>
      </c>
      <c r="K625" s="53">
        <f t="shared" si="157"/>
        <v>2148.8844499999996</v>
      </c>
      <c r="L625" s="53">
        <f t="shared" si="158"/>
        <v>562.12</v>
      </c>
      <c r="M625" s="53">
        <f t="shared" si="159"/>
        <v>3344.7599999999998</v>
      </c>
      <c r="N625" s="53">
        <f t="shared" si="160"/>
        <v>3.1749999999999998</v>
      </c>
      <c r="O625" s="53">
        <f t="shared" si="161"/>
        <v>33.074999999999996</v>
      </c>
      <c r="P625" s="53">
        <f t="shared" si="162"/>
        <v>41.224999999999994</v>
      </c>
      <c r="Q625" s="53">
        <f t="shared" si="163"/>
        <v>482140.74882359186</v>
      </c>
      <c r="R625" s="53">
        <f t="shared" si="164"/>
        <v>294559.09641335841</v>
      </c>
      <c r="S625" s="53">
        <f t="shared" si="165"/>
        <v>1871806.180274501</v>
      </c>
      <c r="T625" s="53">
        <f t="shared" si="166"/>
        <v>41.224999999999994</v>
      </c>
      <c r="U625" s="53">
        <f t="shared" si="167"/>
        <v>26.966464676272206</v>
      </c>
      <c r="V625" s="53">
        <f t="shared" si="168"/>
        <v>2648506.0255114511</v>
      </c>
      <c r="W625" s="53">
        <f t="shared" si="169"/>
        <v>98214.803360630045</v>
      </c>
      <c r="BJ625" s="59"/>
      <c r="BK625" s="59"/>
      <c r="BN625" s="59"/>
      <c r="BO625" s="59"/>
      <c r="BP625" s="59"/>
      <c r="BW625" s="59"/>
    </row>
    <row r="626" spans="1:75">
      <c r="A626" s="49" t="s">
        <v>66</v>
      </c>
      <c r="B626" s="49" t="s">
        <v>566</v>
      </c>
      <c r="C626" s="49">
        <v>39.4</v>
      </c>
      <c r="D626" s="49">
        <f t="shared" si="153"/>
        <v>61.399999999999991</v>
      </c>
      <c r="E626" s="49">
        <v>8.9</v>
      </c>
      <c r="F626" s="49">
        <v>254</v>
      </c>
      <c r="G626" s="49">
        <v>14.7</v>
      </c>
      <c r="H626" s="49">
        <f t="shared" si="154"/>
        <v>7220.6994362604155</v>
      </c>
      <c r="I626" s="49">
        <f t="shared" si="155"/>
        <v>171677.69513333327</v>
      </c>
      <c r="J626" s="49">
        <f t="shared" si="156"/>
        <v>67236.403499999986</v>
      </c>
      <c r="K626" s="53">
        <f t="shared" si="157"/>
        <v>2148.8844499999996</v>
      </c>
      <c r="L626" s="53">
        <f t="shared" si="158"/>
        <v>546.45999999999992</v>
      </c>
      <c r="M626" s="53">
        <f t="shared" si="159"/>
        <v>3733.7999999999997</v>
      </c>
      <c r="N626" s="53">
        <f t="shared" si="160"/>
        <v>3.1749999999999998</v>
      </c>
      <c r="O626" s="53">
        <f t="shared" si="161"/>
        <v>33.874999999999993</v>
      </c>
      <c r="P626" s="53">
        <f t="shared" si="162"/>
        <v>41.224999999999994</v>
      </c>
      <c r="Q626" s="53">
        <f t="shared" si="163"/>
        <v>482140.74882359186</v>
      </c>
      <c r="R626" s="53">
        <f t="shared" si="164"/>
        <v>308678.03585589601</v>
      </c>
      <c r="S626" s="53">
        <f t="shared" si="165"/>
        <v>2074089.0530377461</v>
      </c>
      <c r="T626" s="53">
        <f t="shared" si="166"/>
        <v>41.224999999999994</v>
      </c>
      <c r="U626" s="53">
        <f t="shared" si="167"/>
        <v>27.882395087382111</v>
      </c>
      <c r="V626" s="53">
        <f t="shared" si="168"/>
        <v>2864907.8377172342</v>
      </c>
      <c r="W626" s="53">
        <f t="shared" si="169"/>
        <v>102749.70384497989</v>
      </c>
      <c r="BJ626" s="59"/>
      <c r="BK626" s="59"/>
      <c r="BN626" s="59"/>
      <c r="BO626" s="59"/>
      <c r="BP626" s="59"/>
      <c r="BW626" s="59"/>
    </row>
    <row r="627" spans="1:75">
      <c r="A627" s="49" t="s">
        <v>66</v>
      </c>
      <c r="B627" s="49" t="s">
        <v>565</v>
      </c>
      <c r="C627" s="49">
        <v>43.1</v>
      </c>
      <c r="D627" s="49">
        <f t="shared" si="153"/>
        <v>59.8</v>
      </c>
      <c r="E627" s="49">
        <v>9.1</v>
      </c>
      <c r="F627" s="49">
        <v>254</v>
      </c>
      <c r="G627" s="49">
        <v>16.3</v>
      </c>
      <c r="H627" s="49">
        <f t="shared" si="154"/>
        <v>7220.6994362604155</v>
      </c>
      <c r="I627" s="49">
        <f t="shared" si="155"/>
        <v>162167.45393333328</v>
      </c>
      <c r="J627" s="49">
        <f t="shared" si="156"/>
        <v>91667.478166666668</v>
      </c>
      <c r="K627" s="53">
        <f t="shared" si="157"/>
        <v>2148.8844499999996</v>
      </c>
      <c r="L627" s="53">
        <f t="shared" si="158"/>
        <v>544.17999999999995</v>
      </c>
      <c r="M627" s="53">
        <f t="shared" si="159"/>
        <v>4140.2</v>
      </c>
      <c r="N627" s="53">
        <f t="shared" si="160"/>
        <v>3.1749999999999998</v>
      </c>
      <c r="O627" s="53">
        <f t="shared" si="161"/>
        <v>33.074999999999996</v>
      </c>
      <c r="P627" s="53">
        <f t="shared" si="162"/>
        <v>41.224999999999994</v>
      </c>
      <c r="Q627" s="53">
        <f t="shared" si="163"/>
        <v>482140.74882359186</v>
      </c>
      <c r="R627" s="53">
        <f t="shared" si="164"/>
        <v>285158.27418740012</v>
      </c>
      <c r="S627" s="53">
        <f t="shared" si="165"/>
        <v>2316953.0691506984</v>
      </c>
      <c r="T627" s="53">
        <f t="shared" si="166"/>
        <v>41.224999999999994</v>
      </c>
      <c r="U627" s="53">
        <f t="shared" si="167"/>
        <v>28.610221082362763</v>
      </c>
      <c r="V627" s="53">
        <f t="shared" si="168"/>
        <v>3084252.0921616904</v>
      </c>
      <c r="W627" s="53">
        <f t="shared" si="169"/>
        <v>107802.45574764285</v>
      </c>
      <c r="BJ627" s="59"/>
      <c r="BK627" s="59"/>
      <c r="BN627" s="59"/>
      <c r="BO627" s="59"/>
      <c r="BP627" s="59"/>
      <c r="BW627" s="59"/>
    </row>
    <row r="628" spans="1:75">
      <c r="A628" s="49" t="s">
        <v>66</v>
      </c>
      <c r="B628" s="49" t="s">
        <v>564</v>
      </c>
      <c r="C628" s="49">
        <v>48.3</v>
      </c>
      <c r="D628" s="49">
        <f t="shared" si="153"/>
        <v>60.599999999999994</v>
      </c>
      <c r="E628" s="49">
        <v>9.9</v>
      </c>
      <c r="F628" s="49">
        <v>304.8</v>
      </c>
      <c r="G628" s="49">
        <v>15.5</v>
      </c>
      <c r="H628" s="49">
        <f t="shared" si="154"/>
        <v>7220.6994362604155</v>
      </c>
      <c r="I628" s="49">
        <f t="shared" si="155"/>
        <v>183599.63819999996</v>
      </c>
      <c r="J628" s="49">
        <f t="shared" si="156"/>
        <v>94586.424999999988</v>
      </c>
      <c r="K628" s="53">
        <f t="shared" si="157"/>
        <v>2148.8844499999996</v>
      </c>
      <c r="L628" s="53">
        <f t="shared" si="158"/>
        <v>599.93999999999994</v>
      </c>
      <c r="M628" s="53">
        <f t="shared" si="159"/>
        <v>4724.4000000000005</v>
      </c>
      <c r="N628" s="53">
        <f t="shared" si="160"/>
        <v>3.1749999999999998</v>
      </c>
      <c r="O628" s="53">
        <f t="shared" si="161"/>
        <v>33.474999999999994</v>
      </c>
      <c r="P628" s="53">
        <f t="shared" si="162"/>
        <v>41.224999999999994</v>
      </c>
      <c r="Q628" s="53">
        <f t="shared" si="163"/>
        <v>482140.74882359186</v>
      </c>
      <c r="R628" s="53">
        <f t="shared" si="164"/>
        <v>326504.27880117216</v>
      </c>
      <c r="S628" s="53">
        <f t="shared" si="165"/>
        <v>2633869.3693130668</v>
      </c>
      <c r="T628" s="53">
        <f t="shared" si="166"/>
        <v>41.224999999999994</v>
      </c>
      <c r="U628" s="53">
        <f t="shared" si="167"/>
        <v>29.66177332312694</v>
      </c>
      <c r="V628" s="53">
        <f t="shared" si="168"/>
        <v>3442514.3969378308</v>
      </c>
      <c r="W628" s="53">
        <f t="shared" si="169"/>
        <v>116058.95437997101</v>
      </c>
      <c r="BJ628" s="59"/>
      <c r="BK628" s="59"/>
      <c r="BN628" s="59"/>
      <c r="BO628" s="59"/>
      <c r="BP628" s="59"/>
      <c r="BW628" s="59"/>
    </row>
    <row r="629" spans="1:75">
      <c r="A629" s="49" t="s">
        <v>66</v>
      </c>
      <c r="B629" s="49" t="s">
        <v>563</v>
      </c>
      <c r="C629" s="49">
        <v>53.7</v>
      </c>
      <c r="D629" s="49">
        <f t="shared" si="153"/>
        <v>59.099999999999994</v>
      </c>
      <c r="E629" s="49">
        <v>10.9</v>
      </c>
      <c r="F629" s="49">
        <v>304.8</v>
      </c>
      <c r="G629" s="49">
        <v>17</v>
      </c>
      <c r="H629" s="49">
        <f t="shared" si="154"/>
        <v>7220.6994362604155</v>
      </c>
      <c r="I629" s="49">
        <f t="shared" si="155"/>
        <v>187502.77282499993</v>
      </c>
      <c r="J629" s="49">
        <f t="shared" si="156"/>
        <v>124790.2</v>
      </c>
      <c r="K629" s="53">
        <f t="shared" si="157"/>
        <v>2148.8844499999996</v>
      </c>
      <c r="L629" s="53">
        <f t="shared" si="158"/>
        <v>644.18999999999994</v>
      </c>
      <c r="M629" s="53">
        <f t="shared" si="159"/>
        <v>5181.6000000000004</v>
      </c>
      <c r="N629" s="53">
        <f t="shared" si="160"/>
        <v>3.1749999999999998</v>
      </c>
      <c r="O629" s="53">
        <f t="shared" si="161"/>
        <v>32.724999999999994</v>
      </c>
      <c r="P629" s="53">
        <f t="shared" si="162"/>
        <v>41.224999999999994</v>
      </c>
      <c r="Q629" s="53">
        <f t="shared" si="163"/>
        <v>482140.74882359186</v>
      </c>
      <c r="R629" s="53">
        <f t="shared" si="164"/>
        <v>326396.71615530259</v>
      </c>
      <c r="S629" s="53">
        <f t="shared" si="165"/>
        <v>2909810.2034401381</v>
      </c>
      <c r="T629" s="53">
        <f t="shared" si="166"/>
        <v>41.224999999999994</v>
      </c>
      <c r="U629" s="53">
        <f t="shared" si="167"/>
        <v>30.285284671244476</v>
      </c>
      <c r="V629" s="53">
        <f t="shared" si="168"/>
        <v>3718347.6684190324</v>
      </c>
      <c r="W629" s="53">
        <f t="shared" si="169"/>
        <v>122777.37220510791</v>
      </c>
      <c r="BJ629" s="59"/>
      <c r="BK629" s="59"/>
      <c r="BN629" s="59"/>
      <c r="BO629" s="59"/>
      <c r="BP629" s="59"/>
      <c r="BW629" s="59"/>
    </row>
    <row r="630" spans="1:75">
      <c r="A630" s="49" t="s">
        <v>66</v>
      </c>
      <c r="B630" s="49" t="s">
        <v>562</v>
      </c>
      <c r="C630" s="49">
        <v>58.7</v>
      </c>
      <c r="D630" s="49">
        <f t="shared" si="153"/>
        <v>57.3</v>
      </c>
      <c r="E630" s="49">
        <v>11.9</v>
      </c>
      <c r="F630" s="49">
        <v>307.3</v>
      </c>
      <c r="G630" s="49">
        <v>18.8</v>
      </c>
      <c r="H630" s="49">
        <f t="shared" si="154"/>
        <v>7220.6994362604155</v>
      </c>
      <c r="I630" s="49">
        <f t="shared" si="155"/>
        <v>186564.74602499997</v>
      </c>
      <c r="J630" s="49">
        <f t="shared" si="156"/>
        <v>170158.97546666671</v>
      </c>
      <c r="K630" s="53">
        <f t="shared" si="157"/>
        <v>2148.8844499999996</v>
      </c>
      <c r="L630" s="53">
        <f t="shared" si="158"/>
        <v>681.87</v>
      </c>
      <c r="M630" s="53">
        <f t="shared" si="159"/>
        <v>5777.2400000000007</v>
      </c>
      <c r="N630" s="53">
        <f t="shared" si="160"/>
        <v>3.1749999999999998</v>
      </c>
      <c r="O630" s="53">
        <f t="shared" si="161"/>
        <v>31.824999999999999</v>
      </c>
      <c r="P630" s="53">
        <f t="shared" si="162"/>
        <v>41.225000000000001</v>
      </c>
      <c r="Q630" s="53">
        <f t="shared" si="163"/>
        <v>482140.74882359186</v>
      </c>
      <c r="R630" s="53">
        <f t="shared" si="164"/>
        <v>316112.95754660264</v>
      </c>
      <c r="S630" s="53">
        <f t="shared" si="165"/>
        <v>3275325.1335403337</v>
      </c>
      <c r="T630" s="53">
        <f t="shared" si="166"/>
        <v>41.225000000000001</v>
      </c>
      <c r="U630" s="53">
        <f t="shared" si="167"/>
        <v>30.981657972461868</v>
      </c>
      <c r="V630" s="53">
        <f t="shared" si="168"/>
        <v>4073578.8399105282</v>
      </c>
      <c r="W630" s="53">
        <f t="shared" si="169"/>
        <v>131483.56500260058</v>
      </c>
      <c r="BJ630" s="59"/>
      <c r="BK630" s="59"/>
      <c r="BN630" s="59"/>
      <c r="BO630" s="59"/>
      <c r="BP630" s="59"/>
      <c r="BW630" s="59"/>
    </row>
    <row r="631" spans="1:75">
      <c r="A631" s="49" t="s">
        <v>66</v>
      </c>
      <c r="B631" s="49" t="s">
        <v>561</v>
      </c>
      <c r="C631" s="49">
        <v>64.8</v>
      </c>
      <c r="D631" s="49">
        <f t="shared" si="153"/>
        <v>55.499999999999993</v>
      </c>
      <c r="E631" s="49">
        <v>13.2</v>
      </c>
      <c r="F631" s="49">
        <v>307.3</v>
      </c>
      <c r="G631" s="49">
        <v>20.6</v>
      </c>
      <c r="H631" s="49">
        <f t="shared" si="154"/>
        <v>7220.6994362604155</v>
      </c>
      <c r="I631" s="49">
        <f t="shared" si="155"/>
        <v>188049.26249999992</v>
      </c>
      <c r="J631" s="49">
        <f t="shared" si="156"/>
        <v>223863.33806666674</v>
      </c>
      <c r="K631" s="53">
        <f t="shared" si="157"/>
        <v>2148.8844499999996</v>
      </c>
      <c r="L631" s="53">
        <f t="shared" si="158"/>
        <v>732.59999999999991</v>
      </c>
      <c r="M631" s="53">
        <f t="shared" si="159"/>
        <v>6330.380000000001</v>
      </c>
      <c r="N631" s="53">
        <f t="shared" si="160"/>
        <v>3.1749999999999998</v>
      </c>
      <c r="O631" s="53">
        <f t="shared" si="161"/>
        <v>30.924999999999997</v>
      </c>
      <c r="P631" s="53">
        <f t="shared" si="162"/>
        <v>41.224999999999994</v>
      </c>
      <c r="Q631" s="53">
        <f t="shared" si="163"/>
        <v>482140.74882359186</v>
      </c>
      <c r="R631" s="53">
        <f t="shared" si="164"/>
        <v>309652.80050954362</v>
      </c>
      <c r="S631" s="53">
        <f t="shared" si="165"/>
        <v>3626332.6389346188</v>
      </c>
      <c r="T631" s="53">
        <f t="shared" si="166"/>
        <v>41.224999999999994</v>
      </c>
      <c r="U631" s="53">
        <f t="shared" si="167"/>
        <v>31.529803787847744</v>
      </c>
      <c r="V631" s="53">
        <f t="shared" si="168"/>
        <v>4418126.1882677544</v>
      </c>
      <c r="W631" s="53">
        <f t="shared" si="169"/>
        <v>140125.39430932311</v>
      </c>
      <c r="BJ631" s="59"/>
      <c r="BK631" s="59"/>
      <c r="BN631" s="59"/>
      <c r="BO631" s="59"/>
      <c r="BP631" s="59"/>
      <c r="BW631" s="59"/>
    </row>
    <row r="632" spans="1:75">
      <c r="A632" s="49" t="s">
        <v>66</v>
      </c>
      <c r="B632" s="49" t="s">
        <v>560</v>
      </c>
      <c r="C632" s="49">
        <v>71.400000000000006</v>
      </c>
      <c r="D632" s="49">
        <f t="shared" si="153"/>
        <v>53.199999999999996</v>
      </c>
      <c r="E632" s="49">
        <v>14</v>
      </c>
      <c r="F632" s="49">
        <v>309.89999999999998</v>
      </c>
      <c r="G632" s="49">
        <v>22.9</v>
      </c>
      <c r="H632" s="49">
        <f t="shared" si="154"/>
        <v>7220.6994362604155</v>
      </c>
      <c r="I632" s="49">
        <f t="shared" si="155"/>
        <v>175663.56266666658</v>
      </c>
      <c r="J632" s="49">
        <f t="shared" si="156"/>
        <v>310132.1409249999</v>
      </c>
      <c r="K632" s="53">
        <f t="shared" si="157"/>
        <v>2148.8844499999996</v>
      </c>
      <c r="L632" s="53">
        <f t="shared" si="158"/>
        <v>744.8</v>
      </c>
      <c r="M632" s="53">
        <f t="shared" si="159"/>
        <v>7096.7099999999991</v>
      </c>
      <c r="N632" s="53">
        <f t="shared" si="160"/>
        <v>3.1749999999999998</v>
      </c>
      <c r="O632" s="53">
        <f t="shared" si="161"/>
        <v>29.774999999999999</v>
      </c>
      <c r="P632" s="53">
        <f t="shared" si="162"/>
        <v>41.224999999999994</v>
      </c>
      <c r="Q632" s="53">
        <f t="shared" si="163"/>
        <v>482140.74882359186</v>
      </c>
      <c r="R632" s="53">
        <f t="shared" si="164"/>
        <v>278206.91952400043</v>
      </c>
      <c r="S632" s="53">
        <f t="shared" si="165"/>
        <v>4124490.506799181</v>
      </c>
      <c r="T632" s="53">
        <f t="shared" si="166"/>
        <v>41.224999999999994</v>
      </c>
      <c r="U632" s="53">
        <f t="shared" si="167"/>
        <v>32.187017188170174</v>
      </c>
      <c r="V632" s="53">
        <f t="shared" si="168"/>
        <v>4884838.1751467735</v>
      </c>
      <c r="W632" s="53">
        <f t="shared" si="169"/>
        <v>151764.23918343443</v>
      </c>
      <c r="BJ632" s="59"/>
      <c r="BK632" s="59"/>
      <c r="BN632" s="59"/>
      <c r="BO632" s="59"/>
      <c r="BP632" s="59"/>
      <c r="BW632" s="59"/>
    </row>
    <row r="633" spans="1:75">
      <c r="A633" s="49" t="s">
        <v>66</v>
      </c>
      <c r="B633" s="49" t="s">
        <v>559</v>
      </c>
      <c r="C633" s="49">
        <v>79</v>
      </c>
      <c r="D633" s="49">
        <f t="shared" si="153"/>
        <v>50.999999999999993</v>
      </c>
      <c r="E633" s="49">
        <v>15.5</v>
      </c>
      <c r="F633" s="49">
        <v>309.89999999999998</v>
      </c>
      <c r="G633" s="49">
        <v>25.1</v>
      </c>
      <c r="H633" s="49">
        <f t="shared" si="154"/>
        <v>7220.6994362604155</v>
      </c>
      <c r="I633" s="49">
        <f t="shared" si="155"/>
        <v>171340.87499999991</v>
      </c>
      <c r="J633" s="49">
        <f t="shared" si="156"/>
        <v>408377.20707500004</v>
      </c>
      <c r="K633" s="53">
        <f t="shared" si="157"/>
        <v>2148.8844499999996</v>
      </c>
      <c r="L633" s="53">
        <f t="shared" si="158"/>
        <v>790.49999999999989</v>
      </c>
      <c r="M633" s="53">
        <f t="shared" si="159"/>
        <v>7778.49</v>
      </c>
      <c r="N633" s="53">
        <f t="shared" si="160"/>
        <v>3.1749999999999998</v>
      </c>
      <c r="O633" s="53">
        <f t="shared" si="161"/>
        <v>28.674999999999997</v>
      </c>
      <c r="P633" s="53">
        <f t="shared" si="162"/>
        <v>41.224999999999994</v>
      </c>
      <c r="Q633" s="53">
        <f t="shared" si="163"/>
        <v>482140.74882359186</v>
      </c>
      <c r="R633" s="53">
        <f t="shared" si="164"/>
        <v>260726.64108880417</v>
      </c>
      <c r="S633" s="53">
        <f t="shared" si="165"/>
        <v>4589180.4814611115</v>
      </c>
      <c r="T633" s="53">
        <f t="shared" si="166"/>
        <v>41.224999999999994</v>
      </c>
      <c r="U633" s="53">
        <f t="shared" si="167"/>
        <v>32.670521334456382</v>
      </c>
      <c r="V633" s="53">
        <f t="shared" si="168"/>
        <v>5332047.8713735072</v>
      </c>
      <c r="W633" s="53">
        <f t="shared" si="169"/>
        <v>163206.69685028854</v>
      </c>
      <c r="BJ633" s="59"/>
      <c r="BK633" s="59"/>
      <c r="BN633" s="59"/>
      <c r="BO633" s="59"/>
      <c r="BP633" s="59"/>
      <c r="BW633" s="59"/>
    </row>
    <row r="634" spans="1:75">
      <c r="A634" s="49" t="s">
        <v>66</v>
      </c>
      <c r="B634" s="49" t="s">
        <v>558</v>
      </c>
      <c r="C634" s="49">
        <v>89.1</v>
      </c>
      <c r="D634" s="49">
        <f t="shared" si="153"/>
        <v>47.899999999999991</v>
      </c>
      <c r="E634" s="49">
        <v>18</v>
      </c>
      <c r="F634" s="49">
        <v>312.39999999999998</v>
      </c>
      <c r="G634" s="49">
        <v>28.2</v>
      </c>
      <c r="H634" s="49">
        <f t="shared" si="154"/>
        <v>7220.6994362604155</v>
      </c>
      <c r="I634" s="49">
        <f t="shared" si="155"/>
        <v>164853.35849999994</v>
      </c>
      <c r="J634" s="49">
        <f t="shared" si="156"/>
        <v>583817.49359999993</v>
      </c>
      <c r="K634" s="53">
        <f t="shared" si="157"/>
        <v>2148.8844499999996</v>
      </c>
      <c r="L634" s="53">
        <f t="shared" si="158"/>
        <v>862.19999999999982</v>
      </c>
      <c r="M634" s="53">
        <f t="shared" si="159"/>
        <v>8809.6799999999985</v>
      </c>
      <c r="N634" s="53">
        <f t="shared" si="160"/>
        <v>3.1749999999999998</v>
      </c>
      <c r="O634" s="53">
        <f t="shared" si="161"/>
        <v>27.124999999999996</v>
      </c>
      <c r="P634" s="53">
        <f t="shared" si="162"/>
        <v>41.224999999999994</v>
      </c>
      <c r="Q634" s="53">
        <f t="shared" si="163"/>
        <v>482140.74882359186</v>
      </c>
      <c r="R634" s="53">
        <f t="shared" si="164"/>
        <v>235996.1453678128</v>
      </c>
      <c r="S634" s="53">
        <f t="shared" si="165"/>
        <v>5318867.482774484</v>
      </c>
      <c r="T634" s="53">
        <f t="shared" si="166"/>
        <v>41.224999999999994</v>
      </c>
      <c r="U634" s="53">
        <f t="shared" si="167"/>
        <v>33.279483978614422</v>
      </c>
      <c r="V634" s="53">
        <f t="shared" si="168"/>
        <v>6037004.3769658888</v>
      </c>
      <c r="W634" s="53">
        <f t="shared" si="169"/>
        <v>181403.18464208461</v>
      </c>
      <c r="BJ634" s="59"/>
      <c r="BK634" s="59"/>
      <c r="BN634" s="59"/>
      <c r="BO634" s="59"/>
      <c r="BP634" s="59"/>
      <c r="BW634" s="59"/>
    </row>
    <row r="635" spans="1:75">
      <c r="A635" s="49" t="s">
        <v>66</v>
      </c>
      <c r="B635" s="49" t="s">
        <v>557</v>
      </c>
      <c r="C635" s="49">
        <v>101.3</v>
      </c>
      <c r="D635" s="49">
        <f t="shared" si="153"/>
        <v>44.3</v>
      </c>
      <c r="E635" s="49">
        <v>20.100000000000001</v>
      </c>
      <c r="F635" s="49">
        <v>315</v>
      </c>
      <c r="G635" s="49">
        <v>31.8</v>
      </c>
      <c r="H635" s="49">
        <f t="shared" si="154"/>
        <v>7220.6994362604155</v>
      </c>
      <c r="I635" s="49">
        <f t="shared" si="155"/>
        <v>145621.66422499999</v>
      </c>
      <c r="J635" s="49">
        <f t="shared" si="156"/>
        <v>844132.59</v>
      </c>
      <c r="K635" s="53">
        <f t="shared" si="157"/>
        <v>2148.8844499999996</v>
      </c>
      <c r="L635" s="53">
        <f t="shared" si="158"/>
        <v>890.43</v>
      </c>
      <c r="M635" s="53">
        <f t="shared" si="159"/>
        <v>10017</v>
      </c>
      <c r="N635" s="53">
        <f t="shared" si="160"/>
        <v>3.1749999999999998</v>
      </c>
      <c r="O635" s="53">
        <f t="shared" si="161"/>
        <v>25.324999999999999</v>
      </c>
      <c r="P635" s="53">
        <f t="shared" si="162"/>
        <v>41.225000000000001</v>
      </c>
      <c r="Q635" s="53">
        <f t="shared" si="163"/>
        <v>482140.74882359186</v>
      </c>
      <c r="R635" s="53">
        <f t="shared" si="164"/>
        <v>192860.64333186502</v>
      </c>
      <c r="S635" s="53">
        <f t="shared" si="165"/>
        <v>6228096.1098509869</v>
      </c>
      <c r="T635" s="53">
        <f t="shared" si="166"/>
        <v>41.225000000000001</v>
      </c>
      <c r="U635" s="53">
        <f t="shared" si="167"/>
        <v>33.878141842604748</v>
      </c>
      <c r="V635" s="53">
        <f t="shared" si="168"/>
        <v>6903097.5020064432</v>
      </c>
      <c r="W635" s="53">
        <f t="shared" si="169"/>
        <v>203762.57747776443</v>
      </c>
      <c r="BJ635" s="59"/>
      <c r="BK635" s="59"/>
      <c r="BN635" s="59"/>
      <c r="BO635" s="59"/>
      <c r="BP635" s="59"/>
      <c r="BW635" s="59"/>
    </row>
    <row r="636" spans="1:75">
      <c r="A636" s="49" t="s">
        <v>66</v>
      </c>
      <c r="B636" s="49" t="s">
        <v>556</v>
      </c>
      <c r="C636" s="49">
        <v>113.4</v>
      </c>
      <c r="D636" s="49">
        <f t="shared" si="153"/>
        <v>40.499999999999993</v>
      </c>
      <c r="E636" s="49">
        <v>22.1</v>
      </c>
      <c r="F636" s="49">
        <v>317.5</v>
      </c>
      <c r="G636" s="49">
        <v>35.6</v>
      </c>
      <c r="H636" s="49">
        <f t="shared" si="154"/>
        <v>7220.6994362604155</v>
      </c>
      <c r="I636" s="49">
        <f t="shared" si="155"/>
        <v>122342.14687499993</v>
      </c>
      <c r="J636" s="49">
        <f t="shared" si="156"/>
        <v>1193747.5066666666</v>
      </c>
      <c r="K636" s="53">
        <f t="shared" si="157"/>
        <v>2148.8844499999996</v>
      </c>
      <c r="L636" s="53">
        <f t="shared" si="158"/>
        <v>895.05</v>
      </c>
      <c r="M636" s="53">
        <f t="shared" si="159"/>
        <v>11303</v>
      </c>
      <c r="N636" s="53">
        <f t="shared" si="160"/>
        <v>3.1749999999999998</v>
      </c>
      <c r="O636" s="53">
        <f t="shared" si="161"/>
        <v>23.424999999999997</v>
      </c>
      <c r="P636" s="53">
        <f t="shared" si="162"/>
        <v>41.224999999999994</v>
      </c>
      <c r="Q636" s="53">
        <f t="shared" si="163"/>
        <v>482140.74882359186</v>
      </c>
      <c r="R636" s="53">
        <f t="shared" si="164"/>
        <v>148284.20493030263</v>
      </c>
      <c r="S636" s="53">
        <f t="shared" si="165"/>
        <v>7268913.6906414768</v>
      </c>
      <c r="T636" s="53">
        <f t="shared" si="166"/>
        <v>41.224999999999994</v>
      </c>
      <c r="U636" s="53">
        <f t="shared" si="167"/>
        <v>34.415395923046816</v>
      </c>
      <c r="V636" s="53">
        <f t="shared" si="168"/>
        <v>7899338.644395371</v>
      </c>
      <c r="W636" s="53">
        <f t="shared" si="169"/>
        <v>229529.21018425518</v>
      </c>
      <c r="BJ636" s="59"/>
      <c r="BK636" s="59"/>
      <c r="BN636" s="59"/>
      <c r="BO636" s="59"/>
      <c r="BP636" s="59"/>
      <c r="BW636" s="59"/>
    </row>
    <row r="637" spans="1:75">
      <c r="A637" s="49" t="s">
        <v>66</v>
      </c>
      <c r="B637" s="49" t="s">
        <v>555</v>
      </c>
      <c r="C637" s="49">
        <v>126.6</v>
      </c>
      <c r="D637" s="49">
        <f t="shared" si="153"/>
        <v>36.499999999999993</v>
      </c>
      <c r="E637" s="49">
        <v>24.4</v>
      </c>
      <c r="F637" s="49">
        <v>320</v>
      </c>
      <c r="G637" s="49">
        <v>39.6</v>
      </c>
      <c r="H637" s="49">
        <f t="shared" si="154"/>
        <v>7220.6994362604155</v>
      </c>
      <c r="I637" s="49">
        <f t="shared" si="155"/>
        <v>98875.154166666602</v>
      </c>
      <c r="J637" s="49">
        <f t="shared" si="156"/>
        <v>1655976.96</v>
      </c>
      <c r="K637" s="53">
        <f t="shared" si="157"/>
        <v>2148.8844499999996</v>
      </c>
      <c r="L637" s="53">
        <f t="shared" si="158"/>
        <v>890.5999999999998</v>
      </c>
      <c r="M637" s="53">
        <f t="shared" si="159"/>
        <v>12672</v>
      </c>
      <c r="N637" s="53">
        <f t="shared" si="160"/>
        <v>3.1749999999999998</v>
      </c>
      <c r="O637" s="53">
        <f t="shared" si="161"/>
        <v>21.424999999999997</v>
      </c>
      <c r="P637" s="53">
        <f t="shared" si="162"/>
        <v>41.224999999999994</v>
      </c>
      <c r="Q637" s="53">
        <f t="shared" si="163"/>
        <v>482140.74882359186</v>
      </c>
      <c r="R637" s="53">
        <f t="shared" si="164"/>
        <v>109071.84186387129</v>
      </c>
      <c r="S637" s="53">
        <f t="shared" si="165"/>
        <v>8466956.8665140923</v>
      </c>
      <c r="T637" s="53">
        <f t="shared" si="166"/>
        <v>41.224999999999994</v>
      </c>
      <c r="U637" s="53">
        <f t="shared" si="167"/>
        <v>34.898485555179349</v>
      </c>
      <c r="V637" s="53">
        <f t="shared" si="168"/>
        <v>9058169.4572015554</v>
      </c>
      <c r="W637" s="53">
        <f t="shared" si="169"/>
        <v>259557.66598752065</v>
      </c>
      <c r="BJ637" s="59"/>
      <c r="BK637" s="59"/>
      <c r="BN637" s="59"/>
      <c r="BO637" s="59"/>
      <c r="BP637" s="59"/>
      <c r="BW637" s="59"/>
    </row>
    <row r="638" spans="1:75">
      <c r="A638" s="49" t="s">
        <v>66</v>
      </c>
      <c r="B638" s="49" t="s">
        <v>554</v>
      </c>
      <c r="C638" s="49">
        <v>141.30000000000001</v>
      </c>
      <c r="D638" s="49">
        <f t="shared" si="153"/>
        <v>31.899999999999991</v>
      </c>
      <c r="E638" s="49">
        <v>26.9</v>
      </c>
      <c r="F638" s="49">
        <v>322.60000000000002</v>
      </c>
      <c r="G638" s="49">
        <v>44.2</v>
      </c>
      <c r="H638" s="49">
        <f t="shared" si="154"/>
        <v>7220.6994362604155</v>
      </c>
      <c r="I638" s="49">
        <f t="shared" si="155"/>
        <v>72768.443091666588</v>
      </c>
      <c r="J638" s="49">
        <f t="shared" si="156"/>
        <v>2321399.7057333337</v>
      </c>
      <c r="K638" s="53">
        <f t="shared" si="157"/>
        <v>2148.8844499999996</v>
      </c>
      <c r="L638" s="53">
        <f t="shared" si="158"/>
        <v>858.10999999999967</v>
      </c>
      <c r="M638" s="53">
        <f t="shared" si="159"/>
        <v>14258.920000000002</v>
      </c>
      <c r="N638" s="53">
        <f t="shared" si="160"/>
        <v>3.1749999999999998</v>
      </c>
      <c r="O638" s="53">
        <f t="shared" si="161"/>
        <v>19.124999999999996</v>
      </c>
      <c r="P638" s="53">
        <f t="shared" si="162"/>
        <v>41.224999999999994</v>
      </c>
      <c r="Q638" s="53">
        <f t="shared" si="163"/>
        <v>482140.74882359186</v>
      </c>
      <c r="R638" s="53">
        <f t="shared" si="164"/>
        <v>73776.159645253108</v>
      </c>
      <c r="S638" s="53">
        <f t="shared" si="165"/>
        <v>9985321.5498457029</v>
      </c>
      <c r="T638" s="53">
        <f t="shared" si="166"/>
        <v>41.224999999999994</v>
      </c>
      <c r="U638" s="53">
        <f t="shared" si="167"/>
        <v>35.391003508577555</v>
      </c>
      <c r="V638" s="53">
        <f t="shared" si="168"/>
        <v>10541238.458314547</v>
      </c>
      <c r="W638" s="53">
        <f t="shared" si="169"/>
        <v>297850.79294967477</v>
      </c>
      <c r="BJ638" s="59"/>
      <c r="BK638" s="59"/>
      <c r="BN638" s="59"/>
      <c r="BO638" s="59"/>
      <c r="BP638" s="59"/>
      <c r="BU638" s="59"/>
      <c r="BW638" s="59"/>
    </row>
    <row r="639" spans="1:75">
      <c r="A639" s="49" t="s">
        <v>66</v>
      </c>
      <c r="B639" s="49" t="s">
        <v>553</v>
      </c>
      <c r="C639" s="49">
        <v>156.5</v>
      </c>
      <c r="D639" s="49">
        <f t="shared" si="153"/>
        <v>27.799999999999997</v>
      </c>
      <c r="E639" s="49">
        <v>30</v>
      </c>
      <c r="F639" s="49">
        <v>325.10000000000002</v>
      </c>
      <c r="G639" s="49">
        <v>48.3</v>
      </c>
      <c r="H639" s="49">
        <f t="shared" si="154"/>
        <v>7220.6994362604155</v>
      </c>
      <c r="I639" s="49">
        <f t="shared" si="155"/>
        <v>53712.379999999983</v>
      </c>
      <c r="J639" s="49">
        <f t="shared" si="156"/>
        <v>3052650.7194749997</v>
      </c>
      <c r="K639" s="53">
        <f t="shared" si="157"/>
        <v>2148.8844499999996</v>
      </c>
      <c r="L639" s="53">
        <f t="shared" si="158"/>
        <v>833.99999999999989</v>
      </c>
      <c r="M639" s="53">
        <f t="shared" si="159"/>
        <v>15702.33</v>
      </c>
      <c r="N639" s="53">
        <f t="shared" si="160"/>
        <v>3.1749999999999998</v>
      </c>
      <c r="O639" s="53">
        <f t="shared" si="161"/>
        <v>17.074999999999999</v>
      </c>
      <c r="P639" s="53">
        <f t="shared" si="162"/>
        <v>41.224999999999994</v>
      </c>
      <c r="Q639" s="53">
        <f t="shared" si="163"/>
        <v>482140.74882359186</v>
      </c>
      <c r="R639" s="53">
        <f t="shared" si="164"/>
        <v>54491.161248633383</v>
      </c>
      <c r="S639" s="53">
        <f t="shared" si="165"/>
        <v>11492380.368737424</v>
      </c>
      <c r="T639" s="53">
        <f t="shared" si="166"/>
        <v>41.224999999999994</v>
      </c>
      <c r="U639" s="53">
        <f t="shared" si="167"/>
        <v>35.771160891265552</v>
      </c>
      <c r="V639" s="53">
        <f t="shared" si="168"/>
        <v>12029012.27880965</v>
      </c>
      <c r="W639" s="53">
        <f t="shared" si="169"/>
        <v>336276.82130234811</v>
      </c>
      <c r="BJ639" s="59"/>
      <c r="BK639" s="59"/>
      <c r="BN639" s="59"/>
      <c r="BO639" s="59"/>
      <c r="BP639" s="59"/>
      <c r="BU639" s="59"/>
      <c r="BW639" s="59"/>
    </row>
    <row r="640" spans="1:75">
      <c r="A640" s="49" t="s">
        <v>66</v>
      </c>
      <c r="B640" s="49" t="s">
        <v>552</v>
      </c>
      <c r="C640" s="49">
        <v>171.7</v>
      </c>
      <c r="D640" s="49">
        <f t="shared" si="153"/>
        <v>23.499999999999993</v>
      </c>
      <c r="E640" s="49">
        <v>32.799999999999997</v>
      </c>
      <c r="F640" s="49">
        <v>327.7</v>
      </c>
      <c r="G640" s="49">
        <v>52.6</v>
      </c>
      <c r="H640" s="49">
        <f t="shared" si="154"/>
        <v>7220.6994362604155</v>
      </c>
      <c r="I640" s="49">
        <f t="shared" si="155"/>
        <v>35472.858333333294</v>
      </c>
      <c r="J640" s="49">
        <f t="shared" si="156"/>
        <v>3974224.7879333328</v>
      </c>
      <c r="K640" s="53">
        <f t="shared" si="157"/>
        <v>2148.8844499999996</v>
      </c>
      <c r="L640" s="53">
        <f t="shared" si="158"/>
        <v>770.79999999999973</v>
      </c>
      <c r="M640" s="53">
        <f t="shared" si="159"/>
        <v>17237.02</v>
      </c>
      <c r="N640" s="53">
        <f t="shared" si="160"/>
        <v>3.1749999999999998</v>
      </c>
      <c r="O640" s="53">
        <f t="shared" si="161"/>
        <v>14.924999999999997</v>
      </c>
      <c r="P640" s="53">
        <f t="shared" si="162"/>
        <v>41.224999999999994</v>
      </c>
      <c r="Q640" s="53">
        <f t="shared" si="163"/>
        <v>482140.74882359186</v>
      </c>
      <c r="R640" s="53">
        <f t="shared" si="164"/>
        <v>42958.484336835449</v>
      </c>
      <c r="S640" s="53">
        <f t="shared" si="165"/>
        <v>13238823.656950185</v>
      </c>
      <c r="T640" s="53">
        <f t="shared" si="166"/>
        <v>41.224999999999994</v>
      </c>
      <c r="U640" s="53">
        <f t="shared" si="167"/>
        <v>36.162808728822235</v>
      </c>
      <c r="V640" s="53">
        <f t="shared" si="168"/>
        <v>13763922.890110612</v>
      </c>
      <c r="W640" s="53">
        <f t="shared" si="169"/>
        <v>380609.89657422778</v>
      </c>
      <c r="BJ640" s="59"/>
      <c r="BK640" s="59"/>
      <c r="BN640" s="59"/>
      <c r="BO640" s="59"/>
      <c r="BP640" s="59"/>
      <c r="BU640" s="59"/>
      <c r="BW640" s="59"/>
    </row>
    <row r="641" spans="1:75">
      <c r="A641" s="49" t="s">
        <v>66</v>
      </c>
      <c r="B641" s="49" t="s">
        <v>551</v>
      </c>
      <c r="C641" s="49">
        <v>187.4</v>
      </c>
      <c r="D641" s="49">
        <f t="shared" si="153"/>
        <v>18.999999999999993</v>
      </c>
      <c r="E641" s="49">
        <v>35.6</v>
      </c>
      <c r="F641" s="49">
        <v>330.2</v>
      </c>
      <c r="G641" s="49">
        <v>57.1</v>
      </c>
      <c r="H641" s="49">
        <f t="shared" si="154"/>
        <v>7220.6994362604155</v>
      </c>
      <c r="I641" s="49">
        <f t="shared" si="155"/>
        <v>20348.366666666643</v>
      </c>
      <c r="J641" s="49">
        <f t="shared" si="156"/>
        <v>5122761.6260166671</v>
      </c>
      <c r="K641" s="53">
        <f t="shared" si="157"/>
        <v>2148.8844499999996</v>
      </c>
      <c r="L641" s="53">
        <f t="shared" si="158"/>
        <v>676.39999999999975</v>
      </c>
      <c r="M641" s="53">
        <f t="shared" si="159"/>
        <v>18854.419999999998</v>
      </c>
      <c r="N641" s="53">
        <f t="shared" si="160"/>
        <v>3.1749999999999998</v>
      </c>
      <c r="O641" s="53">
        <f t="shared" si="161"/>
        <v>12.674999999999997</v>
      </c>
      <c r="P641" s="53">
        <f t="shared" si="162"/>
        <v>41.224999999999994</v>
      </c>
      <c r="Q641" s="53">
        <f t="shared" si="163"/>
        <v>482140.74882359186</v>
      </c>
      <c r="R641" s="53">
        <f t="shared" si="164"/>
        <v>39826.982058932947</v>
      </c>
      <c r="S641" s="53">
        <f t="shared" si="165"/>
        <v>15256684.903240265</v>
      </c>
      <c r="T641" s="53">
        <f t="shared" si="166"/>
        <v>41.224999999999994</v>
      </c>
      <c r="U641" s="53">
        <f t="shared" si="167"/>
        <v>36.562746713493588</v>
      </c>
      <c r="V641" s="53">
        <f t="shared" si="168"/>
        <v>15778652.634122791</v>
      </c>
      <c r="W641" s="53">
        <f t="shared" si="169"/>
        <v>431549.98057899281</v>
      </c>
      <c r="BJ641" s="59"/>
      <c r="BK641" s="59"/>
      <c r="BN641" s="59"/>
      <c r="BO641" s="59"/>
      <c r="BP641" s="59"/>
      <c r="BU641" s="59"/>
      <c r="BW641" s="59"/>
    </row>
    <row r="642" spans="1:75">
      <c r="A642" s="49" t="s">
        <v>66</v>
      </c>
      <c r="B642" s="49" t="s">
        <v>550</v>
      </c>
      <c r="C642" s="49">
        <v>207.6</v>
      </c>
      <c r="D642" s="49">
        <f t="shared" si="153"/>
        <v>13.399999999999991</v>
      </c>
      <c r="E642" s="49">
        <v>38.9</v>
      </c>
      <c r="F642" s="49">
        <v>332.7</v>
      </c>
      <c r="G642" s="49">
        <v>62.7</v>
      </c>
      <c r="H642" s="49">
        <f t="shared" si="154"/>
        <v>7220.6994362604155</v>
      </c>
      <c r="I642" s="49">
        <f t="shared" si="155"/>
        <v>7799.7871333333169</v>
      </c>
      <c r="J642" s="49">
        <f t="shared" si="156"/>
        <v>6833987.4561750004</v>
      </c>
      <c r="K642" s="53">
        <f t="shared" si="157"/>
        <v>2148.8844499999996</v>
      </c>
      <c r="L642" s="53">
        <f t="shared" si="158"/>
        <v>521.25999999999965</v>
      </c>
      <c r="M642" s="53">
        <f t="shared" si="159"/>
        <v>20860.29</v>
      </c>
      <c r="N642" s="53">
        <f t="shared" si="160"/>
        <v>3.1749999999999998</v>
      </c>
      <c r="O642" s="53">
        <f t="shared" si="161"/>
        <v>9.8749999999999964</v>
      </c>
      <c r="P642" s="53">
        <f t="shared" si="162"/>
        <v>41.224999999999994</v>
      </c>
      <c r="Q642" s="53">
        <f t="shared" si="163"/>
        <v>482140.74882359186</v>
      </c>
      <c r="R642" s="53">
        <f t="shared" si="164"/>
        <v>42562.052843539721</v>
      </c>
      <c r="S642" s="53">
        <f t="shared" si="165"/>
        <v>18046031.019468628</v>
      </c>
      <c r="T642" s="53">
        <f t="shared" si="166"/>
        <v>41.224999999999994</v>
      </c>
      <c r="U642" s="53">
        <f t="shared" si="167"/>
        <v>37.055652658327773</v>
      </c>
      <c r="V642" s="53">
        <f t="shared" si="168"/>
        <v>18570733.821135759</v>
      </c>
      <c r="W642" s="53">
        <f t="shared" si="169"/>
        <v>501157.92028729065</v>
      </c>
      <c r="BJ642" s="59"/>
      <c r="BK642" s="59"/>
      <c r="BN642" s="59"/>
      <c r="BO642" s="59"/>
      <c r="BP642" s="59"/>
      <c r="BU642" s="59"/>
      <c r="BW642" s="59"/>
    </row>
    <row r="643" spans="1:75">
      <c r="A643" s="49" t="s">
        <v>66</v>
      </c>
      <c r="B643" s="49" t="s">
        <v>549</v>
      </c>
      <c r="C643" s="49">
        <v>226.9</v>
      </c>
      <c r="D643" s="49">
        <f t="shared" ref="D643:D706" si="170">76.1-G643</f>
        <v>7.2999999999999972</v>
      </c>
      <c r="E643" s="49">
        <v>41.4</v>
      </c>
      <c r="F643" s="49">
        <v>335.3</v>
      </c>
      <c r="G643" s="49">
        <v>68.8</v>
      </c>
      <c r="H643" s="49">
        <f t="shared" ref="H643:H706" si="171">(1/12)*$Y$4*($Z$4)^3</f>
        <v>7220.6994362604155</v>
      </c>
      <c r="I643" s="49">
        <f t="shared" ref="I643:I706" si="172">(1/12)*E643*(D643)^3</f>
        <v>1342.1086499999983</v>
      </c>
      <c r="J643" s="49">
        <f t="shared" ref="J643:J706" si="173">(1/12)*F643*(G643)^3</f>
        <v>9099501.9434666652</v>
      </c>
      <c r="K643" s="53">
        <f t="shared" ref="K643:K706" si="174">$Y$4*$Z$4</f>
        <v>2148.8844499999996</v>
      </c>
      <c r="L643" s="53">
        <f t="shared" ref="L643:L706" si="175">E643*D643</f>
        <v>302.21999999999986</v>
      </c>
      <c r="M643" s="53">
        <f t="shared" ref="M643:M706" si="176">F643*G643</f>
        <v>23068.639999999999</v>
      </c>
      <c r="N643" s="53">
        <f t="shared" ref="N643:N706" si="177">$Z$4/2</f>
        <v>3.1749999999999998</v>
      </c>
      <c r="O643" s="53">
        <f t="shared" ref="O643:O706" si="178">($Z$4+D643)/2</f>
        <v>6.8249999999999984</v>
      </c>
      <c r="P643" s="53">
        <f t="shared" ref="P643:P706" si="179">($Z$4+D643+G643)/2</f>
        <v>41.224999999999994</v>
      </c>
      <c r="Q643" s="53">
        <f t="shared" ref="Q643:Q706" si="180">H643+K643*(N643-$U$2)^2</f>
        <v>482140.74882359186</v>
      </c>
      <c r="R643" s="53">
        <f t="shared" ref="R643:R706" si="181">I643+L643*(O643-$U$2)^2</f>
        <v>39363.204465374671</v>
      </c>
      <c r="S643" s="53">
        <f t="shared" ref="S643:S706" si="182">J643+M643*(P643-$U$2)^2</f>
        <v>21498495.276058778</v>
      </c>
      <c r="T643" s="53">
        <f t="shared" ref="T643:T706" si="183">SUM($Z$4+D643+G643)/2</f>
        <v>41.224999999999994</v>
      </c>
      <c r="U643" s="53">
        <f t="shared" ref="U643:U706" si="184">(K643*N643+L643*O643+M643*P643)/(K643+L643+M643)</f>
        <v>37.613622875786675</v>
      </c>
      <c r="V643" s="53">
        <f t="shared" ref="V643:V706" si="185">SUM(Q643+R643+S643)</f>
        <v>22019999.229347743</v>
      </c>
      <c r="W643" s="53">
        <f t="shared" ref="W643:W706" si="186">V643/U643</f>
        <v>585426.17131206626</v>
      </c>
      <c r="BJ643" s="59"/>
      <c r="BK643" s="59"/>
      <c r="BN643" s="59"/>
      <c r="BO643" s="59"/>
      <c r="BP643" s="59"/>
      <c r="BU643" s="59"/>
      <c r="BW643" s="59"/>
    </row>
    <row r="644" spans="1:75">
      <c r="A644" s="49" t="s">
        <v>66</v>
      </c>
      <c r="B644" s="49" t="s">
        <v>548</v>
      </c>
      <c r="C644" s="49">
        <v>250.2</v>
      </c>
      <c r="D644" s="49">
        <f t="shared" si="170"/>
        <v>0.89999999999999147</v>
      </c>
      <c r="E644" s="49">
        <v>45.2</v>
      </c>
      <c r="F644" s="49">
        <v>340.4</v>
      </c>
      <c r="G644" s="49">
        <v>75.2</v>
      </c>
      <c r="H644" s="49">
        <f t="shared" si="171"/>
        <v>7220.6994362604155</v>
      </c>
      <c r="I644" s="49">
        <f t="shared" si="172"/>
        <v>2.7458999999999216</v>
      </c>
      <c r="J644" s="49">
        <f t="shared" si="173"/>
        <v>12063180.526933335</v>
      </c>
      <c r="K644" s="53">
        <f t="shared" si="174"/>
        <v>2148.8844499999996</v>
      </c>
      <c r="L644" s="53">
        <f t="shared" si="175"/>
        <v>40.679999999999616</v>
      </c>
      <c r="M644" s="53">
        <f t="shared" si="176"/>
        <v>25598.079999999998</v>
      </c>
      <c r="N644" s="53">
        <f t="shared" si="177"/>
        <v>3.1749999999999998</v>
      </c>
      <c r="O644" s="53">
        <f t="shared" si="178"/>
        <v>3.6249999999999956</v>
      </c>
      <c r="P644" s="53">
        <f t="shared" si="179"/>
        <v>41.224999999999994</v>
      </c>
      <c r="Q644" s="53">
        <f t="shared" si="180"/>
        <v>482140.74882359186</v>
      </c>
      <c r="R644" s="53">
        <f t="shared" si="181"/>
        <v>8457.2915709925619</v>
      </c>
      <c r="S644" s="53">
        <f t="shared" si="182"/>
        <v>25821703.926975969</v>
      </c>
      <c r="T644" s="53">
        <f t="shared" si="183"/>
        <v>41.224999999999994</v>
      </c>
      <c r="U644" s="53">
        <f t="shared" si="184"/>
        <v>38.227458359780108</v>
      </c>
      <c r="V644" s="53">
        <f t="shared" si="185"/>
        <v>26312301.967370555</v>
      </c>
      <c r="W644" s="53">
        <f t="shared" si="186"/>
        <v>688308.95634574199</v>
      </c>
      <c r="BJ644" s="59"/>
      <c r="BK644" s="59"/>
      <c r="BN644" s="59"/>
      <c r="BO644" s="59"/>
      <c r="BP644" s="59"/>
      <c r="BW644" s="59"/>
    </row>
    <row r="645" spans="1:75">
      <c r="A645" s="49" t="s">
        <v>66</v>
      </c>
      <c r="B645" s="49" t="s">
        <v>547</v>
      </c>
      <c r="C645" s="49">
        <v>16.5</v>
      </c>
      <c r="D645" s="49">
        <f t="shared" si="170"/>
        <v>67.5</v>
      </c>
      <c r="E645" s="49">
        <v>5.8</v>
      </c>
      <c r="F645" s="49">
        <v>127</v>
      </c>
      <c r="G645" s="49">
        <v>8.6</v>
      </c>
      <c r="H645" s="49">
        <f t="shared" si="171"/>
        <v>7220.6994362604155</v>
      </c>
      <c r="I645" s="49">
        <f t="shared" si="172"/>
        <v>148647.65624999997</v>
      </c>
      <c r="J645" s="49">
        <f t="shared" si="173"/>
        <v>6731.5926666666655</v>
      </c>
      <c r="K645" s="53">
        <f t="shared" si="174"/>
        <v>2148.8844499999996</v>
      </c>
      <c r="L645" s="53">
        <f t="shared" si="175"/>
        <v>391.5</v>
      </c>
      <c r="M645" s="53">
        <f t="shared" si="176"/>
        <v>1092.2</v>
      </c>
      <c r="N645" s="53">
        <f t="shared" si="177"/>
        <v>3.1749999999999998</v>
      </c>
      <c r="O645" s="53">
        <f t="shared" si="178"/>
        <v>36.924999999999997</v>
      </c>
      <c r="P645" s="53">
        <f t="shared" si="179"/>
        <v>41.224999999999994</v>
      </c>
      <c r="Q645" s="53">
        <f t="shared" si="180"/>
        <v>482140.74882359186</v>
      </c>
      <c r="R645" s="53">
        <f t="shared" si="181"/>
        <v>288253.83738394291</v>
      </c>
      <c r="S645" s="53">
        <f t="shared" si="182"/>
        <v>593770.12280355848</v>
      </c>
      <c r="T645" s="53">
        <f t="shared" si="183"/>
        <v>41.224999999999994</v>
      </c>
      <c r="U645" s="53">
        <f t="shared" si="184"/>
        <v>18.25278711104707</v>
      </c>
      <c r="V645" s="53">
        <f t="shared" si="185"/>
        <v>1364164.7090110932</v>
      </c>
      <c r="W645" s="53">
        <f t="shared" si="186"/>
        <v>74737.337411088563</v>
      </c>
      <c r="BJ645" s="59"/>
      <c r="BK645" s="59"/>
      <c r="BN645" s="59"/>
      <c r="BO645" s="59"/>
      <c r="BP645" s="59"/>
      <c r="BW645" s="59"/>
    </row>
    <row r="646" spans="1:75">
      <c r="A646" s="49" t="s">
        <v>66</v>
      </c>
      <c r="B646" s="49" t="s">
        <v>546</v>
      </c>
      <c r="C646" s="49">
        <v>19.5</v>
      </c>
      <c r="D646" s="49">
        <f t="shared" si="170"/>
        <v>65.399999999999991</v>
      </c>
      <c r="E646" s="49">
        <v>6.6</v>
      </c>
      <c r="F646" s="49">
        <v>127.8</v>
      </c>
      <c r="G646" s="49">
        <v>10.7</v>
      </c>
      <c r="H646" s="49">
        <f t="shared" si="171"/>
        <v>7220.6994362604155</v>
      </c>
      <c r="I646" s="49">
        <f t="shared" si="172"/>
        <v>153849.44519999993</v>
      </c>
      <c r="J646" s="49">
        <f t="shared" si="173"/>
        <v>13046.707949999995</v>
      </c>
      <c r="K646" s="53">
        <f t="shared" si="174"/>
        <v>2148.8844499999996</v>
      </c>
      <c r="L646" s="53">
        <f t="shared" si="175"/>
        <v>431.63999999999993</v>
      </c>
      <c r="M646" s="53">
        <f t="shared" si="176"/>
        <v>1367.4599999999998</v>
      </c>
      <c r="N646" s="53">
        <f t="shared" si="177"/>
        <v>3.1749999999999998</v>
      </c>
      <c r="O646" s="53">
        <f t="shared" si="178"/>
        <v>35.874999999999993</v>
      </c>
      <c r="P646" s="53">
        <f t="shared" si="179"/>
        <v>41.224999999999994</v>
      </c>
      <c r="Q646" s="53">
        <f t="shared" si="180"/>
        <v>482140.74882359186</v>
      </c>
      <c r="R646" s="53">
        <f t="shared" si="181"/>
        <v>291128.16380035243</v>
      </c>
      <c r="S646" s="53">
        <f t="shared" si="182"/>
        <v>748032.70723675494</v>
      </c>
      <c r="T646" s="53">
        <f t="shared" si="183"/>
        <v>41.224999999999994</v>
      </c>
      <c r="U646" s="53">
        <f t="shared" si="184"/>
        <v>19.929493802527514</v>
      </c>
      <c r="V646" s="53">
        <f t="shared" si="185"/>
        <v>1521301.6198606992</v>
      </c>
      <c r="W646" s="53">
        <f t="shared" si="186"/>
        <v>76334.182640793588</v>
      </c>
      <c r="BJ646" s="59"/>
      <c r="BK646" s="59"/>
      <c r="BN646" s="59"/>
      <c r="BO646" s="59"/>
      <c r="BP646" s="59"/>
      <c r="BW646" s="59"/>
    </row>
    <row r="647" spans="1:75">
      <c r="A647" s="49" t="s">
        <v>66</v>
      </c>
      <c r="B647" s="49" t="s">
        <v>545</v>
      </c>
      <c r="C647" s="49">
        <v>22.4</v>
      </c>
      <c r="D647" s="49">
        <f t="shared" si="170"/>
        <v>66.199999999999989</v>
      </c>
      <c r="E647" s="49">
        <v>6.9</v>
      </c>
      <c r="F647" s="49">
        <v>170.9</v>
      </c>
      <c r="G647" s="49">
        <v>9.9</v>
      </c>
      <c r="H647" s="49">
        <f t="shared" si="171"/>
        <v>7220.6994362604155</v>
      </c>
      <c r="I647" s="49">
        <f t="shared" si="172"/>
        <v>166817.57859999992</v>
      </c>
      <c r="J647" s="49">
        <f t="shared" si="173"/>
        <v>13818.674925000001</v>
      </c>
      <c r="K647" s="53">
        <f t="shared" si="174"/>
        <v>2148.8844499999996</v>
      </c>
      <c r="L647" s="53">
        <f t="shared" si="175"/>
        <v>456.78</v>
      </c>
      <c r="M647" s="53">
        <f t="shared" si="176"/>
        <v>1691.91</v>
      </c>
      <c r="N647" s="53">
        <f t="shared" si="177"/>
        <v>3.1749999999999998</v>
      </c>
      <c r="O647" s="53">
        <f t="shared" si="178"/>
        <v>36.274999999999991</v>
      </c>
      <c r="P647" s="53">
        <f t="shared" si="179"/>
        <v>41.224999999999994</v>
      </c>
      <c r="Q647" s="53">
        <f t="shared" si="180"/>
        <v>482140.74882359186</v>
      </c>
      <c r="R647" s="53">
        <f t="shared" si="181"/>
        <v>318681.75532977498</v>
      </c>
      <c r="S647" s="53">
        <f t="shared" si="182"/>
        <v>923190.91400567081</v>
      </c>
      <c r="T647" s="53">
        <f t="shared" si="183"/>
        <v>41.224999999999994</v>
      </c>
      <c r="U647" s="53">
        <f t="shared" si="184"/>
        <v>21.673014269421213</v>
      </c>
      <c r="V647" s="53">
        <f t="shared" si="185"/>
        <v>1724013.4181590378</v>
      </c>
      <c r="W647" s="53">
        <f t="shared" si="186"/>
        <v>79546.545613245631</v>
      </c>
      <c r="BJ647" s="59"/>
      <c r="BK647" s="59"/>
      <c r="BN647" s="59"/>
      <c r="BO647" s="59"/>
      <c r="BP647" s="59"/>
      <c r="BW647" s="59"/>
    </row>
    <row r="648" spans="1:75">
      <c r="A648" s="49" t="s">
        <v>66</v>
      </c>
      <c r="B648" s="49" t="s">
        <v>544</v>
      </c>
      <c r="C648" s="49">
        <v>25.3</v>
      </c>
      <c r="D648" s="49">
        <f t="shared" si="170"/>
        <v>64.399999999999991</v>
      </c>
      <c r="E648" s="49">
        <v>7.4</v>
      </c>
      <c r="F648" s="49">
        <v>171.4</v>
      </c>
      <c r="G648" s="49">
        <v>11.7</v>
      </c>
      <c r="H648" s="49">
        <f t="shared" si="171"/>
        <v>7220.6994362604155</v>
      </c>
      <c r="I648" s="49">
        <f t="shared" si="172"/>
        <v>164705.49013333328</v>
      </c>
      <c r="J648" s="49">
        <f t="shared" si="173"/>
        <v>22876.372349999998</v>
      </c>
      <c r="K648" s="53">
        <f t="shared" si="174"/>
        <v>2148.8844499999996</v>
      </c>
      <c r="L648" s="53">
        <f t="shared" si="175"/>
        <v>476.55999999999995</v>
      </c>
      <c r="M648" s="53">
        <f t="shared" si="176"/>
        <v>2005.3799999999999</v>
      </c>
      <c r="N648" s="53">
        <f t="shared" si="177"/>
        <v>3.1749999999999998</v>
      </c>
      <c r="O648" s="53">
        <f t="shared" si="178"/>
        <v>35.374999999999993</v>
      </c>
      <c r="P648" s="53">
        <f t="shared" si="179"/>
        <v>41.224999999999994</v>
      </c>
      <c r="Q648" s="53">
        <f t="shared" si="180"/>
        <v>482140.74882359186</v>
      </c>
      <c r="R648" s="53">
        <f t="shared" si="181"/>
        <v>307890.88399617007</v>
      </c>
      <c r="S648" s="53">
        <f t="shared" si="182"/>
        <v>1100733.2919305896</v>
      </c>
      <c r="T648" s="53">
        <f t="shared" si="183"/>
        <v>41.224999999999994</v>
      </c>
      <c r="U648" s="53">
        <f t="shared" si="184"/>
        <v>22.966279498837405</v>
      </c>
      <c r="V648" s="53">
        <f t="shared" si="185"/>
        <v>1890764.9247503516</v>
      </c>
      <c r="W648" s="53">
        <f t="shared" si="186"/>
        <v>82327.872254888542</v>
      </c>
      <c r="BJ648" s="59"/>
      <c r="BK648" s="59"/>
      <c r="BN648" s="59"/>
      <c r="BO648" s="59"/>
      <c r="BP648" s="59"/>
      <c r="BW648" s="59"/>
    </row>
    <row r="649" spans="1:75">
      <c r="A649" s="49" t="s">
        <v>66</v>
      </c>
      <c r="B649" s="49" t="s">
        <v>543</v>
      </c>
      <c r="C649" s="49">
        <v>28.3</v>
      </c>
      <c r="D649" s="49">
        <f t="shared" si="170"/>
        <v>62.899999999999991</v>
      </c>
      <c r="E649" s="49">
        <v>7.9</v>
      </c>
      <c r="F649" s="49">
        <v>172</v>
      </c>
      <c r="G649" s="49">
        <v>13.2</v>
      </c>
      <c r="H649" s="49">
        <f t="shared" si="171"/>
        <v>7220.6994362604155</v>
      </c>
      <c r="I649" s="49">
        <f t="shared" si="172"/>
        <v>163831.64109166659</v>
      </c>
      <c r="J649" s="49">
        <f t="shared" si="173"/>
        <v>32966.207999999999</v>
      </c>
      <c r="K649" s="53">
        <f t="shared" si="174"/>
        <v>2148.8844499999996</v>
      </c>
      <c r="L649" s="53">
        <f t="shared" si="175"/>
        <v>496.90999999999997</v>
      </c>
      <c r="M649" s="53">
        <f t="shared" si="176"/>
        <v>2270.4</v>
      </c>
      <c r="N649" s="53">
        <f t="shared" si="177"/>
        <v>3.1749999999999998</v>
      </c>
      <c r="O649" s="53">
        <f t="shared" si="178"/>
        <v>34.624999999999993</v>
      </c>
      <c r="P649" s="53">
        <f t="shared" si="179"/>
        <v>41.224999999999994</v>
      </c>
      <c r="Q649" s="53">
        <f t="shared" si="180"/>
        <v>482140.74882359186</v>
      </c>
      <c r="R649" s="53">
        <f t="shared" si="181"/>
        <v>300490.91777771647</v>
      </c>
      <c r="S649" s="53">
        <f t="shared" si="182"/>
        <v>1253266.7745837751</v>
      </c>
      <c r="T649" s="53">
        <f t="shared" si="183"/>
        <v>41.224999999999994</v>
      </c>
      <c r="U649" s="53">
        <f t="shared" si="184"/>
        <v>23.926119699913414</v>
      </c>
      <c r="V649" s="53">
        <f t="shared" si="185"/>
        <v>2035898.4411850835</v>
      </c>
      <c r="W649" s="53">
        <f t="shared" si="186"/>
        <v>85091.041369004393</v>
      </c>
      <c r="BJ649" s="59"/>
      <c r="BK649" s="59"/>
      <c r="BN649" s="59"/>
      <c r="BO649" s="59"/>
      <c r="BP649" s="59"/>
      <c r="BW649" s="59"/>
    </row>
    <row r="650" spans="1:75">
      <c r="A650" s="49" t="s">
        <v>66</v>
      </c>
      <c r="B650" s="49" t="s">
        <v>542</v>
      </c>
      <c r="C650" s="49">
        <v>32</v>
      </c>
      <c r="D650" s="49">
        <f t="shared" si="170"/>
        <v>62.599999999999994</v>
      </c>
      <c r="E650" s="49">
        <v>7.9</v>
      </c>
      <c r="F650" s="49">
        <v>203.2</v>
      </c>
      <c r="G650" s="49">
        <v>13.5</v>
      </c>
      <c r="H650" s="49">
        <f t="shared" si="171"/>
        <v>7220.6994362604155</v>
      </c>
      <c r="I650" s="49">
        <f t="shared" si="172"/>
        <v>161498.63086666662</v>
      </c>
      <c r="J650" s="49">
        <f t="shared" si="173"/>
        <v>41662.349999999991</v>
      </c>
      <c r="K650" s="53">
        <f t="shared" si="174"/>
        <v>2148.8844499999996</v>
      </c>
      <c r="L650" s="53">
        <f t="shared" si="175"/>
        <v>494.53999999999996</v>
      </c>
      <c r="M650" s="53">
        <f t="shared" si="176"/>
        <v>2743.2</v>
      </c>
      <c r="N650" s="53">
        <f t="shared" si="177"/>
        <v>3.1749999999999998</v>
      </c>
      <c r="O650" s="53">
        <f t="shared" si="178"/>
        <v>34.474999999999994</v>
      </c>
      <c r="P650" s="53">
        <f t="shared" si="179"/>
        <v>41.224999999999994</v>
      </c>
      <c r="Q650" s="53">
        <f t="shared" si="180"/>
        <v>482140.74882359186</v>
      </c>
      <c r="R650" s="53">
        <f t="shared" si="181"/>
        <v>295056.85495574574</v>
      </c>
      <c r="S650" s="53">
        <f t="shared" si="182"/>
        <v>1516084.7047624257</v>
      </c>
      <c r="T650" s="53">
        <f t="shared" si="183"/>
        <v>41.224999999999994</v>
      </c>
      <c r="U650" s="53">
        <f t="shared" si="184"/>
        <v>25.426015104644989</v>
      </c>
      <c r="V650" s="53">
        <f t="shared" si="185"/>
        <v>2293282.3085417636</v>
      </c>
      <c r="W650" s="53">
        <f t="shared" si="186"/>
        <v>90194.326523577489</v>
      </c>
      <c r="BJ650" s="59"/>
      <c r="BK650" s="59"/>
      <c r="BN650" s="59"/>
      <c r="BO650" s="59"/>
      <c r="BP650" s="59"/>
      <c r="BW650" s="59"/>
    </row>
    <row r="651" spans="1:75">
      <c r="A651" s="49" t="s">
        <v>66</v>
      </c>
      <c r="B651" s="49" t="s">
        <v>541</v>
      </c>
      <c r="C651" s="49">
        <v>35.799999999999997</v>
      </c>
      <c r="D651" s="49">
        <f t="shared" si="170"/>
        <v>60.899999999999991</v>
      </c>
      <c r="E651" s="49">
        <v>8.6</v>
      </c>
      <c r="F651" s="49">
        <v>204</v>
      </c>
      <c r="G651" s="49">
        <v>15.2</v>
      </c>
      <c r="H651" s="49">
        <f t="shared" si="171"/>
        <v>7220.6994362604155</v>
      </c>
      <c r="I651" s="49">
        <f t="shared" si="172"/>
        <v>161871.01244999992</v>
      </c>
      <c r="J651" s="49">
        <f t="shared" si="173"/>
        <v>59700.73599999999</v>
      </c>
      <c r="K651" s="53">
        <f t="shared" si="174"/>
        <v>2148.8844499999996</v>
      </c>
      <c r="L651" s="53">
        <f t="shared" si="175"/>
        <v>523.7399999999999</v>
      </c>
      <c r="M651" s="53">
        <f t="shared" si="176"/>
        <v>3100.7999999999997</v>
      </c>
      <c r="N651" s="53">
        <f t="shared" si="177"/>
        <v>3.1749999999999998</v>
      </c>
      <c r="O651" s="53">
        <f t="shared" si="178"/>
        <v>33.624999999999993</v>
      </c>
      <c r="P651" s="53">
        <f t="shared" si="179"/>
        <v>41.224999999999994</v>
      </c>
      <c r="Q651" s="53">
        <f t="shared" si="180"/>
        <v>482140.74882359186</v>
      </c>
      <c r="R651" s="53">
        <f t="shared" si="181"/>
        <v>289061.70213251223</v>
      </c>
      <c r="S651" s="53">
        <f t="shared" si="182"/>
        <v>1726326.8797909482</v>
      </c>
      <c r="T651" s="53">
        <f t="shared" si="183"/>
        <v>41.224999999999994</v>
      </c>
      <c r="U651" s="53">
        <f t="shared" si="184"/>
        <v>26.373246406428684</v>
      </c>
      <c r="V651" s="53">
        <f t="shared" si="185"/>
        <v>2497529.3307470521</v>
      </c>
      <c r="W651" s="53">
        <f t="shared" si="186"/>
        <v>94699.351466198714</v>
      </c>
      <c r="BJ651" s="59"/>
      <c r="BK651" s="59"/>
      <c r="BN651" s="59"/>
      <c r="BO651" s="59"/>
      <c r="BP651" s="59"/>
      <c r="BW651" s="59"/>
    </row>
    <row r="652" spans="1:75">
      <c r="A652" s="49" t="s">
        <v>66</v>
      </c>
      <c r="B652" s="49" t="s">
        <v>540</v>
      </c>
      <c r="C652" s="49">
        <v>39.5</v>
      </c>
      <c r="D652" s="49">
        <f t="shared" si="170"/>
        <v>59.3</v>
      </c>
      <c r="E652" s="49">
        <v>9.4</v>
      </c>
      <c r="F652" s="49">
        <v>204.7</v>
      </c>
      <c r="G652" s="49">
        <v>16.8</v>
      </c>
      <c r="H652" s="49">
        <f t="shared" si="171"/>
        <v>7220.6994362604155</v>
      </c>
      <c r="I652" s="49">
        <f t="shared" si="172"/>
        <v>163346.82131666667</v>
      </c>
      <c r="J652" s="49">
        <f t="shared" si="173"/>
        <v>80884.339199999988</v>
      </c>
      <c r="K652" s="53">
        <f t="shared" si="174"/>
        <v>2148.8844499999996</v>
      </c>
      <c r="L652" s="53">
        <f t="shared" si="175"/>
        <v>557.41999999999996</v>
      </c>
      <c r="M652" s="53">
        <f t="shared" si="176"/>
        <v>3438.96</v>
      </c>
      <c r="N652" s="53">
        <f t="shared" si="177"/>
        <v>3.1749999999999998</v>
      </c>
      <c r="O652" s="53">
        <f t="shared" si="178"/>
        <v>32.824999999999996</v>
      </c>
      <c r="P652" s="53">
        <f t="shared" si="179"/>
        <v>41.224999999999994</v>
      </c>
      <c r="Q652" s="53">
        <f t="shared" si="180"/>
        <v>482140.74882359186</v>
      </c>
      <c r="R652" s="53">
        <f t="shared" si="181"/>
        <v>285174.8350866558</v>
      </c>
      <c r="S652" s="53">
        <f t="shared" si="182"/>
        <v>1929265.6096628872</v>
      </c>
      <c r="T652" s="53">
        <f t="shared" si="183"/>
        <v>41.224999999999994</v>
      </c>
      <c r="U652" s="53">
        <f t="shared" si="184"/>
        <v>27.157683283873972</v>
      </c>
      <c r="V652" s="53">
        <f t="shared" si="185"/>
        <v>2696581.193573135</v>
      </c>
      <c r="W652" s="53">
        <f t="shared" si="186"/>
        <v>99293.491472976442</v>
      </c>
      <c r="BJ652" s="59"/>
      <c r="BK652" s="59"/>
      <c r="BN652" s="59"/>
      <c r="BO652" s="59"/>
      <c r="BP652" s="59"/>
      <c r="BW652" s="59"/>
    </row>
    <row r="653" spans="1:75">
      <c r="A653" s="49" t="s">
        <v>66</v>
      </c>
      <c r="B653" s="49" t="s">
        <v>539</v>
      </c>
      <c r="C653" s="49">
        <v>45.4</v>
      </c>
      <c r="D653" s="49">
        <f t="shared" si="170"/>
        <v>59.599999999999994</v>
      </c>
      <c r="E653" s="49">
        <v>9.6999999999999993</v>
      </c>
      <c r="F653" s="49">
        <v>254</v>
      </c>
      <c r="G653" s="49">
        <v>16.5</v>
      </c>
      <c r="H653" s="49">
        <f t="shared" si="171"/>
        <v>7220.6994362604155</v>
      </c>
      <c r="I653" s="49">
        <f t="shared" si="172"/>
        <v>171131.22826666661</v>
      </c>
      <c r="J653" s="49">
        <f t="shared" si="173"/>
        <v>95083.312499999985</v>
      </c>
      <c r="K653" s="53">
        <f t="shared" si="174"/>
        <v>2148.8844499999996</v>
      </c>
      <c r="L653" s="53">
        <f t="shared" si="175"/>
        <v>578.11999999999989</v>
      </c>
      <c r="M653" s="53">
        <f t="shared" si="176"/>
        <v>4191</v>
      </c>
      <c r="N653" s="53">
        <f t="shared" si="177"/>
        <v>3.1749999999999998</v>
      </c>
      <c r="O653" s="53">
        <f t="shared" si="178"/>
        <v>32.974999999999994</v>
      </c>
      <c r="P653" s="53">
        <f t="shared" si="179"/>
        <v>41.224999999999994</v>
      </c>
      <c r="Q653" s="53">
        <f t="shared" si="180"/>
        <v>482140.74882359186</v>
      </c>
      <c r="R653" s="53">
        <f t="shared" si="181"/>
        <v>300060.39943096461</v>
      </c>
      <c r="S653" s="53">
        <f t="shared" si="182"/>
        <v>2347673.0211648173</v>
      </c>
      <c r="T653" s="53">
        <f t="shared" si="183"/>
        <v>41.224999999999994</v>
      </c>
      <c r="U653" s="53">
        <f t="shared" si="184"/>
        <v>28.716401032200835</v>
      </c>
      <c r="V653" s="53">
        <f t="shared" si="185"/>
        <v>3129874.1694193739</v>
      </c>
      <c r="W653" s="53">
        <f t="shared" si="186"/>
        <v>108992.56372376616</v>
      </c>
      <c r="BJ653" s="59"/>
      <c r="BK653" s="59"/>
      <c r="BN653" s="59"/>
      <c r="BO653" s="59"/>
      <c r="BP653" s="59"/>
      <c r="BW653" s="59"/>
    </row>
    <row r="654" spans="1:75">
      <c r="A654" s="49" t="s">
        <v>66</v>
      </c>
      <c r="B654" s="49" t="s">
        <v>538</v>
      </c>
      <c r="C654" s="49">
        <v>50.6</v>
      </c>
      <c r="D654" s="49">
        <f t="shared" si="170"/>
        <v>57.8</v>
      </c>
      <c r="E654" s="49">
        <v>10.7</v>
      </c>
      <c r="F654" s="49">
        <v>254</v>
      </c>
      <c r="G654" s="49">
        <v>18.3</v>
      </c>
      <c r="H654" s="49">
        <f t="shared" si="171"/>
        <v>7220.6994362604155</v>
      </c>
      <c r="I654" s="49">
        <f t="shared" si="172"/>
        <v>172181.32553333329</v>
      </c>
      <c r="J654" s="49">
        <f t="shared" si="173"/>
        <v>129719.64150000001</v>
      </c>
      <c r="K654" s="53">
        <f t="shared" si="174"/>
        <v>2148.8844499999996</v>
      </c>
      <c r="L654" s="53">
        <f t="shared" si="175"/>
        <v>618.45999999999992</v>
      </c>
      <c r="M654" s="53">
        <f t="shared" si="176"/>
        <v>4648.2</v>
      </c>
      <c r="N654" s="53">
        <f t="shared" si="177"/>
        <v>3.1749999999999998</v>
      </c>
      <c r="O654" s="53">
        <f t="shared" si="178"/>
        <v>32.074999999999996</v>
      </c>
      <c r="P654" s="53">
        <f t="shared" si="179"/>
        <v>41.224999999999994</v>
      </c>
      <c r="Q654" s="53">
        <f t="shared" si="180"/>
        <v>482140.74882359186</v>
      </c>
      <c r="R654" s="53">
        <f t="shared" si="181"/>
        <v>293983.27477935364</v>
      </c>
      <c r="S654" s="53">
        <f t="shared" si="182"/>
        <v>2628046.4092918877</v>
      </c>
      <c r="T654" s="53">
        <f t="shared" si="183"/>
        <v>41.224999999999994</v>
      </c>
      <c r="U654" s="53">
        <f t="shared" si="184"/>
        <v>29.435715624191285</v>
      </c>
      <c r="V654" s="53">
        <f t="shared" si="185"/>
        <v>3404170.4328948334</v>
      </c>
      <c r="W654" s="53">
        <f t="shared" si="186"/>
        <v>115647.61925125982</v>
      </c>
      <c r="BJ654" s="59"/>
      <c r="BK654" s="59"/>
      <c r="BN654" s="59"/>
      <c r="BO654" s="59"/>
      <c r="BP654" s="59"/>
      <c r="BW654" s="59"/>
    </row>
    <row r="655" spans="1:75">
      <c r="A655" s="49" t="s">
        <v>66</v>
      </c>
      <c r="B655" s="49" t="s">
        <v>537</v>
      </c>
      <c r="C655" s="49">
        <v>55.2</v>
      </c>
      <c r="D655" s="49">
        <f t="shared" si="170"/>
        <v>55.999999999999993</v>
      </c>
      <c r="E655" s="49">
        <v>11.4</v>
      </c>
      <c r="F655" s="49">
        <v>256.5</v>
      </c>
      <c r="G655" s="49">
        <v>20.100000000000001</v>
      </c>
      <c r="H655" s="49">
        <f t="shared" si="171"/>
        <v>7220.6994362604155</v>
      </c>
      <c r="I655" s="49">
        <f t="shared" si="172"/>
        <v>166835.1999999999</v>
      </c>
      <c r="J655" s="49">
        <f t="shared" si="173"/>
        <v>173577.84637500002</v>
      </c>
      <c r="K655" s="53">
        <f t="shared" si="174"/>
        <v>2148.8844499999996</v>
      </c>
      <c r="L655" s="53">
        <f t="shared" si="175"/>
        <v>638.4</v>
      </c>
      <c r="M655" s="53">
        <f t="shared" si="176"/>
        <v>5155.6500000000005</v>
      </c>
      <c r="N655" s="53">
        <f t="shared" si="177"/>
        <v>3.1749999999999998</v>
      </c>
      <c r="O655" s="53">
        <f t="shared" si="178"/>
        <v>31.174999999999997</v>
      </c>
      <c r="P655" s="53">
        <f t="shared" si="179"/>
        <v>41.224999999999994</v>
      </c>
      <c r="Q655" s="53">
        <f t="shared" si="180"/>
        <v>482140.74882359186</v>
      </c>
      <c r="R655" s="53">
        <f t="shared" si="181"/>
        <v>276954.9426384957</v>
      </c>
      <c r="S655" s="53">
        <f t="shared" si="182"/>
        <v>2944650.1755274138</v>
      </c>
      <c r="T655" s="53">
        <f t="shared" si="183"/>
        <v>41.224999999999994</v>
      </c>
      <c r="U655" s="53">
        <f t="shared" si="184"/>
        <v>30.123186951234374</v>
      </c>
      <c r="V655" s="53">
        <f t="shared" si="185"/>
        <v>3703745.8669895013</v>
      </c>
      <c r="W655" s="53">
        <f t="shared" si="186"/>
        <v>122953.32074210464</v>
      </c>
      <c r="BJ655" s="59"/>
      <c r="BK655" s="59"/>
      <c r="BN655" s="59"/>
      <c r="BO655" s="59"/>
      <c r="BP655" s="59"/>
      <c r="BW655" s="59"/>
    </row>
    <row r="656" spans="1:75">
      <c r="A656" s="49" t="s">
        <v>66</v>
      </c>
      <c r="B656" s="49" t="s">
        <v>536</v>
      </c>
      <c r="C656" s="49">
        <v>60.8</v>
      </c>
      <c r="D656" s="49">
        <f t="shared" si="170"/>
        <v>54.3</v>
      </c>
      <c r="E656" s="49">
        <v>13</v>
      </c>
      <c r="F656" s="49">
        <v>256.5</v>
      </c>
      <c r="G656" s="49">
        <v>21.8</v>
      </c>
      <c r="H656" s="49">
        <f t="shared" si="171"/>
        <v>7220.6994362604155</v>
      </c>
      <c r="I656" s="49">
        <f t="shared" si="172"/>
        <v>173444.92424999998</v>
      </c>
      <c r="J656" s="49">
        <f t="shared" si="173"/>
        <v>221449.959</v>
      </c>
      <c r="K656" s="53">
        <f t="shared" si="174"/>
        <v>2148.8844499999996</v>
      </c>
      <c r="L656" s="53">
        <f t="shared" si="175"/>
        <v>705.9</v>
      </c>
      <c r="M656" s="53">
        <f t="shared" si="176"/>
        <v>5591.7</v>
      </c>
      <c r="N656" s="53">
        <f t="shared" si="177"/>
        <v>3.1749999999999998</v>
      </c>
      <c r="O656" s="53">
        <f t="shared" si="178"/>
        <v>30.324999999999999</v>
      </c>
      <c r="P656" s="53">
        <f t="shared" si="179"/>
        <v>41.225000000000001</v>
      </c>
      <c r="Q656" s="53">
        <f t="shared" si="180"/>
        <v>482140.74882359186</v>
      </c>
      <c r="R656" s="53">
        <f t="shared" si="181"/>
        <v>279957.17949568096</v>
      </c>
      <c r="S656" s="53">
        <f t="shared" si="182"/>
        <v>3226891.5896230172</v>
      </c>
      <c r="T656" s="53">
        <f t="shared" si="183"/>
        <v>41.225000000000001</v>
      </c>
      <c r="U656" s="53">
        <f t="shared" si="184"/>
        <v>30.633686672891464</v>
      </c>
      <c r="V656" s="53">
        <f t="shared" si="185"/>
        <v>3988989.5179422898</v>
      </c>
      <c r="W656" s="53">
        <f t="shared" si="186"/>
        <v>130215.78370690359</v>
      </c>
      <c r="BJ656" s="59"/>
      <c r="BK656" s="59"/>
      <c r="BN656" s="59"/>
      <c r="BO656" s="59"/>
      <c r="BP656" s="59"/>
      <c r="BU656" s="59"/>
      <c r="BW656" s="59"/>
    </row>
    <row r="657" spans="1:75">
      <c r="A657" s="49" t="s">
        <v>66</v>
      </c>
      <c r="B657" s="49" t="s">
        <v>535</v>
      </c>
      <c r="C657" s="49">
        <v>66.900000000000006</v>
      </c>
      <c r="D657" s="49">
        <f t="shared" si="170"/>
        <v>58.099999999999994</v>
      </c>
      <c r="E657" s="49">
        <v>11.2</v>
      </c>
      <c r="F657" s="49">
        <v>368.3</v>
      </c>
      <c r="G657" s="49">
        <v>18</v>
      </c>
      <c r="H657" s="49">
        <f t="shared" si="171"/>
        <v>7220.6994362604155</v>
      </c>
      <c r="I657" s="49">
        <f t="shared" si="172"/>
        <v>183048.07826666659</v>
      </c>
      <c r="J657" s="49">
        <f t="shared" si="173"/>
        <v>178993.8</v>
      </c>
      <c r="K657" s="53">
        <f t="shared" si="174"/>
        <v>2148.8844499999996</v>
      </c>
      <c r="L657" s="53">
        <f t="shared" si="175"/>
        <v>650.71999999999991</v>
      </c>
      <c r="M657" s="53">
        <f t="shared" si="176"/>
        <v>6629.4000000000005</v>
      </c>
      <c r="N657" s="53">
        <f t="shared" si="177"/>
        <v>3.1749999999999998</v>
      </c>
      <c r="O657" s="53">
        <f t="shared" si="178"/>
        <v>32.224999999999994</v>
      </c>
      <c r="P657" s="53">
        <f t="shared" si="179"/>
        <v>41.224999999999994</v>
      </c>
      <c r="Q657" s="53">
        <f t="shared" si="180"/>
        <v>482140.74882359186</v>
      </c>
      <c r="R657" s="53">
        <f t="shared" si="181"/>
        <v>313957.67746925674</v>
      </c>
      <c r="S657" s="53">
        <f t="shared" si="182"/>
        <v>3742181.1573425289</v>
      </c>
      <c r="T657" s="53">
        <f t="shared" si="183"/>
        <v>41.224999999999994</v>
      </c>
      <c r="U657" s="53">
        <f t="shared" si="184"/>
        <v>31.932233856221153</v>
      </c>
      <c r="V657" s="53">
        <f t="shared" si="185"/>
        <v>4538279.5836353777</v>
      </c>
      <c r="W657" s="53">
        <f t="shared" si="186"/>
        <v>142122.20805063451</v>
      </c>
      <c r="BJ657" s="59"/>
      <c r="BK657" s="59"/>
      <c r="BN657" s="59"/>
      <c r="BO657" s="59"/>
      <c r="BP657" s="59"/>
      <c r="BU657" s="59"/>
      <c r="BW657" s="59"/>
    </row>
    <row r="658" spans="1:75">
      <c r="A658" s="49" t="s">
        <v>66</v>
      </c>
      <c r="B658" s="49" t="s">
        <v>534</v>
      </c>
      <c r="C658" s="49">
        <v>73.900000000000006</v>
      </c>
      <c r="D658" s="49">
        <f t="shared" si="170"/>
        <v>56.3</v>
      </c>
      <c r="E658" s="49">
        <v>12.4</v>
      </c>
      <c r="F658" s="49">
        <v>370.8</v>
      </c>
      <c r="G658" s="49">
        <v>19.8</v>
      </c>
      <c r="H658" s="49">
        <f t="shared" si="171"/>
        <v>7220.6994362604155</v>
      </c>
      <c r="I658" s="49">
        <f t="shared" si="172"/>
        <v>184401.99856666662</v>
      </c>
      <c r="J658" s="49">
        <f t="shared" si="173"/>
        <v>239857.91280000002</v>
      </c>
      <c r="K658" s="53">
        <f t="shared" si="174"/>
        <v>2148.8844499999996</v>
      </c>
      <c r="L658" s="53">
        <f t="shared" si="175"/>
        <v>698.12</v>
      </c>
      <c r="M658" s="53">
        <f t="shared" si="176"/>
        <v>7341.84</v>
      </c>
      <c r="N658" s="53">
        <f t="shared" si="177"/>
        <v>3.1749999999999998</v>
      </c>
      <c r="O658" s="53">
        <f t="shared" si="178"/>
        <v>31.324999999999999</v>
      </c>
      <c r="P658" s="53">
        <f t="shared" si="179"/>
        <v>41.225000000000001</v>
      </c>
      <c r="Q658" s="53">
        <f t="shared" si="180"/>
        <v>482140.74882359186</v>
      </c>
      <c r="R658" s="53">
        <f t="shared" si="181"/>
        <v>307589.41430167475</v>
      </c>
      <c r="S658" s="53">
        <f t="shared" si="182"/>
        <v>4185969.3961366052</v>
      </c>
      <c r="T658" s="53">
        <f t="shared" si="183"/>
        <v>41.225000000000001</v>
      </c>
      <c r="U658" s="53">
        <f t="shared" si="184"/>
        <v>32.521712619604273</v>
      </c>
      <c r="V658" s="53">
        <f t="shared" si="185"/>
        <v>4975699.5592618715</v>
      </c>
      <c r="W658" s="53">
        <f t="shared" si="186"/>
        <v>152996.23416088155</v>
      </c>
      <c r="BJ658" s="59"/>
      <c r="BK658" s="59"/>
      <c r="BN658" s="59"/>
      <c r="BO658" s="59"/>
      <c r="BP658" s="59"/>
      <c r="BU658" s="59"/>
      <c r="BW658" s="59"/>
    </row>
    <row r="659" spans="1:75">
      <c r="A659" s="49" t="s">
        <v>66</v>
      </c>
      <c r="B659" s="49" t="s">
        <v>533</v>
      </c>
      <c r="C659" s="49">
        <v>81</v>
      </c>
      <c r="D659" s="49">
        <f t="shared" si="170"/>
        <v>54.3</v>
      </c>
      <c r="E659" s="49">
        <v>13.5</v>
      </c>
      <c r="F659" s="49">
        <v>370.8</v>
      </c>
      <c r="G659" s="49">
        <v>21.8</v>
      </c>
      <c r="H659" s="49">
        <f t="shared" si="171"/>
        <v>7220.6994362604155</v>
      </c>
      <c r="I659" s="49">
        <f t="shared" si="172"/>
        <v>180115.88287499998</v>
      </c>
      <c r="J659" s="49">
        <f t="shared" si="173"/>
        <v>320131.16879999998</v>
      </c>
      <c r="K659" s="53">
        <f t="shared" si="174"/>
        <v>2148.8844499999996</v>
      </c>
      <c r="L659" s="53">
        <f t="shared" si="175"/>
        <v>733.05</v>
      </c>
      <c r="M659" s="53">
        <f t="shared" si="176"/>
        <v>8083.4400000000005</v>
      </c>
      <c r="N659" s="53">
        <f t="shared" si="177"/>
        <v>3.1749999999999998</v>
      </c>
      <c r="O659" s="53">
        <f t="shared" si="178"/>
        <v>30.324999999999999</v>
      </c>
      <c r="P659" s="53">
        <f t="shared" si="179"/>
        <v>41.225000000000001</v>
      </c>
      <c r="Q659" s="53">
        <f t="shared" si="180"/>
        <v>482140.74882359186</v>
      </c>
      <c r="R659" s="53">
        <f t="shared" si="181"/>
        <v>290724.76332243788</v>
      </c>
      <c r="S659" s="53">
        <f t="shared" si="182"/>
        <v>4664839.7716655554</v>
      </c>
      <c r="T659" s="53">
        <f t="shared" si="183"/>
        <v>41.225000000000001</v>
      </c>
      <c r="U659" s="53">
        <f t="shared" si="184"/>
        <v>33.039661803683323</v>
      </c>
      <c r="V659" s="53">
        <f t="shared" si="185"/>
        <v>5437705.283811585</v>
      </c>
      <c r="W659" s="53">
        <f t="shared" si="186"/>
        <v>164581.1423894593</v>
      </c>
      <c r="BJ659" s="59"/>
      <c r="BK659" s="59"/>
      <c r="BN659" s="59"/>
      <c r="BO659" s="59"/>
      <c r="BP659" s="59"/>
      <c r="BU659" s="59"/>
      <c r="BW659" s="59"/>
    </row>
    <row r="660" spans="1:75">
      <c r="A660" s="49" t="s">
        <v>66</v>
      </c>
      <c r="B660" s="49" t="s">
        <v>532</v>
      </c>
      <c r="C660" s="49">
        <v>89.6</v>
      </c>
      <c r="D660" s="49">
        <f t="shared" si="170"/>
        <v>52.199999999999996</v>
      </c>
      <c r="E660" s="49">
        <v>15</v>
      </c>
      <c r="F660" s="49">
        <v>373.4</v>
      </c>
      <c r="G660" s="49">
        <v>23.9</v>
      </c>
      <c r="H660" s="49">
        <f t="shared" si="171"/>
        <v>7220.6994362604155</v>
      </c>
      <c r="I660" s="49">
        <f t="shared" si="172"/>
        <v>177795.81</v>
      </c>
      <c r="J660" s="49">
        <f t="shared" si="173"/>
        <v>424802.21288333321</v>
      </c>
      <c r="K660" s="53">
        <f t="shared" si="174"/>
        <v>2148.8844499999996</v>
      </c>
      <c r="L660" s="53">
        <f t="shared" si="175"/>
        <v>782.99999999999989</v>
      </c>
      <c r="M660" s="53">
        <f t="shared" si="176"/>
        <v>8924.2599999999984</v>
      </c>
      <c r="N660" s="53">
        <f t="shared" si="177"/>
        <v>3.1749999999999998</v>
      </c>
      <c r="O660" s="53">
        <f t="shared" si="178"/>
        <v>29.274999999999999</v>
      </c>
      <c r="P660" s="53">
        <f t="shared" si="179"/>
        <v>41.224999999999994</v>
      </c>
      <c r="Q660" s="53">
        <f t="shared" si="180"/>
        <v>482140.74882359186</v>
      </c>
      <c r="R660" s="53">
        <f t="shared" si="181"/>
        <v>276606.79168110574</v>
      </c>
      <c r="S660" s="53">
        <f t="shared" si="182"/>
        <v>5221436.961976409</v>
      </c>
      <c r="T660" s="53">
        <f t="shared" si="183"/>
        <v>41.224999999999994</v>
      </c>
      <c r="U660" s="53">
        <f t="shared" si="184"/>
        <v>33.539373048778089</v>
      </c>
      <c r="V660" s="53">
        <f t="shared" si="185"/>
        <v>5980184.5024811067</v>
      </c>
      <c r="W660" s="53">
        <f t="shared" si="186"/>
        <v>178303.40757365403</v>
      </c>
      <c r="BJ660" s="59"/>
      <c r="BK660" s="59"/>
      <c r="BN660" s="59"/>
      <c r="BO660" s="59"/>
      <c r="BP660" s="59"/>
      <c r="BU660" s="59"/>
      <c r="BW660" s="59"/>
    </row>
    <row r="661" spans="1:75">
      <c r="A661" s="49" t="s">
        <v>66</v>
      </c>
      <c r="B661" s="49" t="s">
        <v>531</v>
      </c>
      <c r="C661" s="49">
        <v>98.3</v>
      </c>
      <c r="D661" s="49">
        <f t="shared" si="170"/>
        <v>49.899999999999991</v>
      </c>
      <c r="E661" s="49">
        <v>16.5</v>
      </c>
      <c r="F661" s="49">
        <v>373.4</v>
      </c>
      <c r="G661" s="49">
        <v>26.2</v>
      </c>
      <c r="H661" s="49">
        <f t="shared" si="171"/>
        <v>7220.6994362604155</v>
      </c>
      <c r="I661" s="49">
        <f t="shared" si="172"/>
        <v>170845.81112499992</v>
      </c>
      <c r="J661" s="49">
        <f t="shared" si="173"/>
        <v>559624.7862666666</v>
      </c>
      <c r="K661" s="53">
        <f t="shared" si="174"/>
        <v>2148.8844499999996</v>
      </c>
      <c r="L661" s="53">
        <f t="shared" si="175"/>
        <v>823.34999999999991</v>
      </c>
      <c r="M661" s="53">
        <f t="shared" si="176"/>
        <v>9783.08</v>
      </c>
      <c r="N661" s="53">
        <f t="shared" si="177"/>
        <v>3.1749999999999998</v>
      </c>
      <c r="O661" s="53">
        <f t="shared" si="178"/>
        <v>28.124999999999996</v>
      </c>
      <c r="P661" s="53">
        <f t="shared" si="179"/>
        <v>41.224999999999994</v>
      </c>
      <c r="Q661" s="53">
        <f t="shared" si="180"/>
        <v>482140.74882359186</v>
      </c>
      <c r="R661" s="53">
        <f t="shared" si="181"/>
        <v>254564.39653413766</v>
      </c>
      <c r="S661" s="53">
        <f t="shared" si="182"/>
        <v>5817860.3689544741</v>
      </c>
      <c r="T661" s="53">
        <f t="shared" si="183"/>
        <v>41.224999999999994</v>
      </c>
      <c r="U661" s="53">
        <f t="shared" si="184"/>
        <v>33.969127266693917</v>
      </c>
      <c r="V661" s="53">
        <f t="shared" si="185"/>
        <v>6554565.514312204</v>
      </c>
      <c r="W661" s="53">
        <f t="shared" si="186"/>
        <v>192956.54736290005</v>
      </c>
      <c r="BJ661" s="59"/>
      <c r="BK661" s="59"/>
      <c r="BN661" s="59"/>
      <c r="BO661" s="59"/>
      <c r="BP661" s="59"/>
      <c r="BU661" s="59"/>
      <c r="BW661" s="59"/>
    </row>
    <row r="662" spans="1:75">
      <c r="A662" s="49" t="s">
        <v>66</v>
      </c>
      <c r="B662" s="49" t="s">
        <v>530</v>
      </c>
      <c r="C662" s="49">
        <v>107.9</v>
      </c>
      <c r="D662" s="49">
        <f t="shared" si="170"/>
        <v>48.399999999999991</v>
      </c>
      <c r="E662" s="49">
        <v>17.3</v>
      </c>
      <c r="F662" s="49">
        <v>393.7</v>
      </c>
      <c r="G662" s="49">
        <v>27.7</v>
      </c>
      <c r="H662" s="49">
        <f t="shared" si="171"/>
        <v>7220.6994362604155</v>
      </c>
      <c r="I662" s="49">
        <f t="shared" si="172"/>
        <v>163456.02826666657</v>
      </c>
      <c r="J662" s="49">
        <f t="shared" si="173"/>
        <v>697306.11850833322</v>
      </c>
      <c r="K662" s="53">
        <f t="shared" si="174"/>
        <v>2148.8844499999996</v>
      </c>
      <c r="L662" s="53">
        <f t="shared" si="175"/>
        <v>837.31999999999994</v>
      </c>
      <c r="M662" s="53">
        <f t="shared" si="176"/>
        <v>10905.49</v>
      </c>
      <c r="N662" s="53">
        <f t="shared" si="177"/>
        <v>3.1749999999999998</v>
      </c>
      <c r="O662" s="53">
        <f t="shared" si="178"/>
        <v>27.374999999999996</v>
      </c>
      <c r="P662" s="53">
        <f t="shared" si="179"/>
        <v>41.224999999999994</v>
      </c>
      <c r="Q662" s="53">
        <f t="shared" si="180"/>
        <v>482140.74882359186</v>
      </c>
      <c r="R662" s="53">
        <f t="shared" si="181"/>
        <v>236401.1919119785</v>
      </c>
      <c r="S662" s="53">
        <f t="shared" si="182"/>
        <v>6558817.5816309955</v>
      </c>
      <c r="T662" s="53">
        <f t="shared" si="183"/>
        <v>41.224999999999994</v>
      </c>
      <c r="U662" s="53">
        <f t="shared" si="184"/>
        <v>34.504298241223552</v>
      </c>
      <c r="V662" s="53">
        <f t="shared" si="185"/>
        <v>7277359.5223665657</v>
      </c>
      <c r="W662" s="53">
        <f t="shared" si="186"/>
        <v>210911.68037934581</v>
      </c>
      <c r="BJ662" s="59"/>
      <c r="BK662" s="59"/>
      <c r="BN662" s="59"/>
      <c r="BO662" s="59"/>
      <c r="BP662" s="59"/>
      <c r="BU662" s="59"/>
      <c r="BW662" s="59"/>
    </row>
    <row r="663" spans="1:75">
      <c r="A663" s="49" t="s">
        <v>66</v>
      </c>
      <c r="B663" s="49" t="s">
        <v>529</v>
      </c>
      <c r="C663" s="49">
        <v>118.5</v>
      </c>
      <c r="D663" s="49">
        <f t="shared" si="170"/>
        <v>45.899999999999991</v>
      </c>
      <c r="E663" s="49">
        <v>19</v>
      </c>
      <c r="F663" s="49">
        <v>396.2</v>
      </c>
      <c r="G663" s="49">
        <v>30.2</v>
      </c>
      <c r="H663" s="49">
        <f t="shared" si="171"/>
        <v>7220.6994362604155</v>
      </c>
      <c r="I663" s="49">
        <f t="shared" si="172"/>
        <v>153112.41674999989</v>
      </c>
      <c r="J663" s="49">
        <f t="shared" si="173"/>
        <v>909398.12413333321</v>
      </c>
      <c r="K663" s="53">
        <f t="shared" si="174"/>
        <v>2148.8844499999996</v>
      </c>
      <c r="L663" s="53">
        <f t="shared" si="175"/>
        <v>872.0999999999998</v>
      </c>
      <c r="M663" s="53">
        <f t="shared" si="176"/>
        <v>11965.24</v>
      </c>
      <c r="N663" s="53">
        <f t="shared" si="177"/>
        <v>3.1749999999999998</v>
      </c>
      <c r="O663" s="53">
        <f t="shared" si="178"/>
        <v>26.124999999999996</v>
      </c>
      <c r="P663" s="53">
        <f t="shared" si="179"/>
        <v>41.224999999999994</v>
      </c>
      <c r="Q663" s="53">
        <f t="shared" si="180"/>
        <v>482140.74882359186</v>
      </c>
      <c r="R663" s="53">
        <f t="shared" si="181"/>
        <v>210100.44311191502</v>
      </c>
      <c r="S663" s="53">
        <f t="shared" si="182"/>
        <v>7340506.8060003379</v>
      </c>
      <c r="T663" s="53">
        <f t="shared" si="183"/>
        <v>41.224999999999994</v>
      </c>
      <c r="U663" s="53">
        <f t="shared" si="184"/>
        <v>34.890264814414273</v>
      </c>
      <c r="V663" s="53">
        <f t="shared" si="185"/>
        <v>8032747.9979358446</v>
      </c>
      <c r="W663" s="53">
        <f t="shared" si="186"/>
        <v>230228.92032098485</v>
      </c>
      <c r="BJ663" s="59"/>
      <c r="BK663" s="59"/>
      <c r="BN663" s="59"/>
      <c r="BO663" s="59"/>
      <c r="BP663" s="59"/>
      <c r="BU663" s="59"/>
      <c r="BW663" s="59"/>
    </row>
    <row r="664" spans="1:75">
      <c r="A664" s="49" t="s">
        <v>66</v>
      </c>
      <c r="B664" s="49" t="s">
        <v>528</v>
      </c>
      <c r="C664" s="49">
        <v>131.19999999999999</v>
      </c>
      <c r="D664" s="49">
        <f t="shared" si="170"/>
        <v>42.8</v>
      </c>
      <c r="E664" s="49">
        <v>21.1</v>
      </c>
      <c r="F664" s="49">
        <v>398.8</v>
      </c>
      <c r="G664" s="49">
        <v>33.299999999999997</v>
      </c>
      <c r="H664" s="49">
        <f t="shared" si="171"/>
        <v>7220.6994362604155</v>
      </c>
      <c r="I664" s="49">
        <f t="shared" si="172"/>
        <v>137858.17226666663</v>
      </c>
      <c r="J664" s="49">
        <f t="shared" si="173"/>
        <v>1227175.2962999996</v>
      </c>
      <c r="K664" s="53">
        <f t="shared" si="174"/>
        <v>2148.8844499999996</v>
      </c>
      <c r="L664" s="53">
        <f t="shared" si="175"/>
        <v>903.08</v>
      </c>
      <c r="M664" s="53">
        <f t="shared" si="176"/>
        <v>13280.039999999999</v>
      </c>
      <c r="N664" s="53">
        <f t="shared" si="177"/>
        <v>3.1749999999999998</v>
      </c>
      <c r="O664" s="53">
        <f t="shared" si="178"/>
        <v>24.574999999999999</v>
      </c>
      <c r="P664" s="53">
        <f t="shared" si="179"/>
        <v>41.224999999999994</v>
      </c>
      <c r="Q664" s="53">
        <f t="shared" si="180"/>
        <v>482140.74882359186</v>
      </c>
      <c r="R664" s="53">
        <f t="shared" si="181"/>
        <v>176409.63276423322</v>
      </c>
      <c r="S664" s="53">
        <f t="shared" si="182"/>
        <v>8364966.1420783615</v>
      </c>
      <c r="T664" s="53">
        <f t="shared" si="183"/>
        <v>41.224999999999994</v>
      </c>
      <c r="U664" s="53">
        <f t="shared" si="184"/>
        <v>35.297905403690351</v>
      </c>
      <c r="V664" s="53">
        <f t="shared" si="185"/>
        <v>9023516.5236661863</v>
      </c>
      <c r="W664" s="53">
        <f t="shared" si="186"/>
        <v>255638.8663992167</v>
      </c>
      <c r="BJ664" s="59"/>
      <c r="BK664" s="59"/>
      <c r="BN664" s="59"/>
      <c r="BO664" s="59"/>
      <c r="BP664" s="59"/>
      <c r="BU664" s="59"/>
      <c r="BW664" s="59"/>
    </row>
    <row r="665" spans="1:75">
      <c r="A665" s="49" t="s">
        <v>66</v>
      </c>
      <c r="B665" s="49" t="s">
        <v>527</v>
      </c>
      <c r="C665" s="49">
        <v>143.80000000000001</v>
      </c>
      <c r="D665" s="49">
        <f t="shared" si="170"/>
        <v>39.499999999999993</v>
      </c>
      <c r="E665" s="49">
        <v>22.6</v>
      </c>
      <c r="F665" s="49">
        <v>398.8</v>
      </c>
      <c r="G665" s="49">
        <v>36.6</v>
      </c>
      <c r="H665" s="49">
        <f t="shared" si="171"/>
        <v>7220.6994362604155</v>
      </c>
      <c r="I665" s="49">
        <f t="shared" si="172"/>
        <v>116069.59791666661</v>
      </c>
      <c r="J665" s="49">
        <f t="shared" si="173"/>
        <v>1629360.4104000004</v>
      </c>
      <c r="K665" s="53">
        <f t="shared" si="174"/>
        <v>2148.8844499999996</v>
      </c>
      <c r="L665" s="53">
        <f t="shared" si="175"/>
        <v>892.69999999999993</v>
      </c>
      <c r="M665" s="53">
        <f t="shared" si="176"/>
        <v>14596.080000000002</v>
      </c>
      <c r="N665" s="53">
        <f t="shared" si="177"/>
        <v>3.1749999999999998</v>
      </c>
      <c r="O665" s="53">
        <f t="shared" si="178"/>
        <v>22.924999999999997</v>
      </c>
      <c r="P665" s="53">
        <f t="shared" si="179"/>
        <v>41.224999999999994</v>
      </c>
      <c r="Q665" s="53">
        <f t="shared" si="180"/>
        <v>482140.74882359186</v>
      </c>
      <c r="R665" s="53">
        <f t="shared" si="181"/>
        <v>137360.71507032952</v>
      </c>
      <c r="S665" s="53">
        <f t="shared" si="182"/>
        <v>9474499.8985527959</v>
      </c>
      <c r="T665" s="53">
        <f t="shared" si="183"/>
        <v>41.224999999999994</v>
      </c>
      <c r="U665" s="53">
        <f t="shared" si="184"/>
        <v>35.662956136391976</v>
      </c>
      <c r="V665" s="53">
        <f t="shared" si="185"/>
        <v>10094001.362446718</v>
      </c>
      <c r="W665" s="53">
        <f t="shared" si="186"/>
        <v>283038.82953063375</v>
      </c>
      <c r="BJ665" s="59"/>
      <c r="BK665" s="59"/>
      <c r="BN665" s="59"/>
      <c r="BO665" s="59"/>
      <c r="BP665" s="59"/>
      <c r="BU665" s="59"/>
      <c r="BW665" s="59"/>
    </row>
    <row r="666" spans="1:75">
      <c r="A666" s="49" t="s">
        <v>66</v>
      </c>
      <c r="B666" s="49" t="s">
        <v>526</v>
      </c>
      <c r="C666" s="49">
        <v>157</v>
      </c>
      <c r="D666" s="49">
        <f t="shared" si="170"/>
        <v>36.499999999999993</v>
      </c>
      <c r="E666" s="49">
        <v>24.9</v>
      </c>
      <c r="F666" s="49">
        <v>401.3</v>
      </c>
      <c r="G666" s="49">
        <v>39.6</v>
      </c>
      <c r="H666" s="49">
        <f t="shared" si="171"/>
        <v>7220.6994362604155</v>
      </c>
      <c r="I666" s="49">
        <f t="shared" si="172"/>
        <v>100901.28437499993</v>
      </c>
      <c r="J666" s="49">
        <f t="shared" si="173"/>
        <v>2076698.6063999999</v>
      </c>
      <c r="K666" s="53">
        <f t="shared" si="174"/>
        <v>2148.8844499999996</v>
      </c>
      <c r="L666" s="53">
        <f t="shared" si="175"/>
        <v>908.8499999999998</v>
      </c>
      <c r="M666" s="53">
        <f t="shared" si="176"/>
        <v>15891.480000000001</v>
      </c>
      <c r="N666" s="53">
        <f t="shared" si="177"/>
        <v>3.1749999999999998</v>
      </c>
      <c r="O666" s="53">
        <f t="shared" si="178"/>
        <v>21.424999999999997</v>
      </c>
      <c r="P666" s="53">
        <f t="shared" si="179"/>
        <v>41.224999999999994</v>
      </c>
      <c r="Q666" s="53">
        <f t="shared" si="180"/>
        <v>482140.74882359186</v>
      </c>
      <c r="R666" s="53">
        <f t="shared" si="181"/>
        <v>111306.92059058996</v>
      </c>
      <c r="S666" s="53">
        <f t="shared" si="182"/>
        <v>10618093.09541283</v>
      </c>
      <c r="T666" s="53">
        <f t="shared" si="183"/>
        <v>41.224999999999994</v>
      </c>
      <c r="U666" s="53">
        <f t="shared" si="184"/>
        <v>35.960386863358863</v>
      </c>
      <c r="V666" s="53">
        <f t="shared" si="185"/>
        <v>11211540.764827011</v>
      </c>
      <c r="W666" s="53">
        <f t="shared" si="186"/>
        <v>311774.75390985829</v>
      </c>
      <c r="BJ666" s="59"/>
      <c r="BK666" s="59"/>
      <c r="BN666" s="59"/>
      <c r="BO666" s="59"/>
      <c r="BP666" s="59"/>
      <c r="BU666" s="59"/>
      <c r="BW666" s="59"/>
    </row>
    <row r="667" spans="1:75">
      <c r="A667" s="49" t="s">
        <v>66</v>
      </c>
      <c r="B667" s="49" t="s">
        <v>525</v>
      </c>
      <c r="C667" s="49">
        <v>173.2</v>
      </c>
      <c r="D667" s="49">
        <f t="shared" si="170"/>
        <v>32.399999999999991</v>
      </c>
      <c r="E667" s="49">
        <v>27.2</v>
      </c>
      <c r="F667" s="49">
        <v>403.9</v>
      </c>
      <c r="G667" s="49">
        <v>43.7</v>
      </c>
      <c r="H667" s="49">
        <f t="shared" si="171"/>
        <v>7220.6994362604155</v>
      </c>
      <c r="I667" s="49">
        <f t="shared" si="172"/>
        <v>77094.374399999942</v>
      </c>
      <c r="J667" s="49">
        <f t="shared" si="173"/>
        <v>2808904.1388916671</v>
      </c>
      <c r="K667" s="53">
        <f t="shared" si="174"/>
        <v>2148.8844499999996</v>
      </c>
      <c r="L667" s="53">
        <f t="shared" si="175"/>
        <v>881.27999999999975</v>
      </c>
      <c r="M667" s="53">
        <f t="shared" si="176"/>
        <v>17650.43</v>
      </c>
      <c r="N667" s="53">
        <f t="shared" si="177"/>
        <v>3.1749999999999998</v>
      </c>
      <c r="O667" s="53">
        <f t="shared" si="178"/>
        <v>19.374999999999996</v>
      </c>
      <c r="P667" s="53">
        <f t="shared" si="179"/>
        <v>41.224999999999994</v>
      </c>
      <c r="Q667" s="53">
        <f t="shared" si="180"/>
        <v>482140.74882359186</v>
      </c>
      <c r="R667" s="53">
        <f t="shared" si="181"/>
        <v>78661.889589161874</v>
      </c>
      <c r="S667" s="53">
        <f t="shared" si="182"/>
        <v>12295703.702601701</v>
      </c>
      <c r="T667" s="53">
        <f t="shared" si="183"/>
        <v>41.224999999999994</v>
      </c>
      <c r="U667" s="53">
        <f t="shared" si="184"/>
        <v>36.3401780686604</v>
      </c>
      <c r="V667" s="53">
        <f t="shared" si="185"/>
        <v>12856506.341014454</v>
      </c>
      <c r="W667" s="53">
        <f t="shared" si="186"/>
        <v>353782.15034399752</v>
      </c>
      <c r="BJ667" s="59"/>
      <c r="BK667" s="59"/>
      <c r="BN667" s="59"/>
      <c r="BO667" s="59"/>
      <c r="BP667" s="59"/>
      <c r="BU667" s="59"/>
      <c r="BW667" s="59"/>
    </row>
    <row r="668" spans="1:75">
      <c r="A668" s="49" t="s">
        <v>66</v>
      </c>
      <c r="B668" s="49" t="s">
        <v>524</v>
      </c>
      <c r="C668" s="49">
        <v>191.4</v>
      </c>
      <c r="D668" s="49">
        <f t="shared" si="170"/>
        <v>28.099999999999994</v>
      </c>
      <c r="E668" s="49">
        <v>30</v>
      </c>
      <c r="F668" s="49">
        <v>406.4</v>
      </c>
      <c r="G668" s="49">
        <v>48</v>
      </c>
      <c r="H668" s="49">
        <f t="shared" si="171"/>
        <v>7220.6994362604155</v>
      </c>
      <c r="I668" s="49">
        <f t="shared" si="172"/>
        <v>55470.102499999964</v>
      </c>
      <c r="J668" s="49">
        <f t="shared" si="173"/>
        <v>3745382.3999999994</v>
      </c>
      <c r="K668" s="53">
        <f t="shared" si="174"/>
        <v>2148.8844499999996</v>
      </c>
      <c r="L668" s="53">
        <f t="shared" si="175"/>
        <v>842.99999999999977</v>
      </c>
      <c r="M668" s="53">
        <f t="shared" si="176"/>
        <v>19507.199999999997</v>
      </c>
      <c r="N668" s="53">
        <f t="shared" si="177"/>
        <v>3.1749999999999998</v>
      </c>
      <c r="O668" s="53">
        <f t="shared" si="178"/>
        <v>17.224999999999998</v>
      </c>
      <c r="P668" s="53">
        <f t="shared" si="179"/>
        <v>41.224999999999994</v>
      </c>
      <c r="Q668" s="53">
        <f t="shared" si="180"/>
        <v>482140.74882359186</v>
      </c>
      <c r="R668" s="53">
        <f t="shared" si="181"/>
        <v>56031.870924947696</v>
      </c>
      <c r="S668" s="53">
        <f t="shared" si="182"/>
        <v>14230163.589421693</v>
      </c>
      <c r="T668" s="53">
        <f t="shared" si="183"/>
        <v>41.224999999999994</v>
      </c>
      <c r="U668" s="53">
        <f t="shared" si="184"/>
        <v>36.691613161563552</v>
      </c>
      <c r="V668" s="53">
        <f t="shared" si="185"/>
        <v>14768336.209170233</v>
      </c>
      <c r="W668" s="53">
        <f t="shared" si="186"/>
        <v>402498.96193282842</v>
      </c>
      <c r="BJ668" s="59"/>
      <c r="BK668" s="59"/>
      <c r="BN668" s="59"/>
      <c r="BO668" s="59"/>
      <c r="BP668" s="59"/>
      <c r="BU668" s="59"/>
      <c r="BW668" s="59"/>
    </row>
    <row r="669" spans="1:75">
      <c r="A669" s="49" t="s">
        <v>66</v>
      </c>
      <c r="B669" s="49" t="s">
        <v>523</v>
      </c>
      <c r="C669" s="49">
        <v>210.7</v>
      </c>
      <c r="D669" s="49">
        <f t="shared" si="170"/>
        <v>23.499999999999993</v>
      </c>
      <c r="E669" s="49">
        <v>32.799999999999997</v>
      </c>
      <c r="F669" s="49">
        <v>408.9</v>
      </c>
      <c r="G669" s="49">
        <v>52.6</v>
      </c>
      <c r="H669" s="49">
        <f t="shared" si="171"/>
        <v>7220.6994362604155</v>
      </c>
      <c r="I669" s="49">
        <f t="shared" si="172"/>
        <v>35472.858333333294</v>
      </c>
      <c r="J669" s="49">
        <f t="shared" si="173"/>
        <v>4958988.4521999992</v>
      </c>
      <c r="K669" s="53">
        <f t="shared" si="174"/>
        <v>2148.8844499999996</v>
      </c>
      <c r="L669" s="53">
        <f t="shared" si="175"/>
        <v>770.79999999999973</v>
      </c>
      <c r="M669" s="53">
        <f t="shared" si="176"/>
        <v>21508.14</v>
      </c>
      <c r="N669" s="53">
        <f t="shared" si="177"/>
        <v>3.1749999999999998</v>
      </c>
      <c r="O669" s="53">
        <f t="shared" si="178"/>
        <v>14.924999999999997</v>
      </c>
      <c r="P669" s="53">
        <f t="shared" si="179"/>
        <v>41.224999999999994</v>
      </c>
      <c r="Q669" s="53">
        <f t="shared" si="180"/>
        <v>482140.74882359186</v>
      </c>
      <c r="R669" s="53">
        <f t="shared" si="181"/>
        <v>42958.484336835449</v>
      </c>
      <c r="S669" s="53">
        <f t="shared" si="182"/>
        <v>16519240.138318371</v>
      </c>
      <c r="T669" s="53">
        <f t="shared" si="183"/>
        <v>41.224999999999994</v>
      </c>
      <c r="U669" s="53">
        <f t="shared" si="184"/>
        <v>37.047915236215395</v>
      </c>
      <c r="V669" s="53">
        <f t="shared" si="185"/>
        <v>17044339.3714788</v>
      </c>
      <c r="W669" s="53">
        <f t="shared" si="186"/>
        <v>460062.03757499077</v>
      </c>
      <c r="BJ669" s="59"/>
      <c r="BK669" s="59"/>
      <c r="BN669" s="59"/>
      <c r="BO669" s="59"/>
      <c r="BP669" s="59"/>
      <c r="BU669" s="59"/>
      <c r="BW669" s="59"/>
    </row>
    <row r="670" spans="1:75">
      <c r="A670" s="49" t="s">
        <v>66</v>
      </c>
      <c r="B670" s="49" t="s">
        <v>522</v>
      </c>
      <c r="C670" s="49">
        <v>231.4</v>
      </c>
      <c r="D670" s="49">
        <f t="shared" si="170"/>
        <v>18.699999999999996</v>
      </c>
      <c r="E670" s="49">
        <v>35.799999999999997</v>
      </c>
      <c r="F670" s="49">
        <v>411.5</v>
      </c>
      <c r="G670" s="49">
        <v>57.4</v>
      </c>
      <c r="H670" s="49">
        <f t="shared" si="171"/>
        <v>7220.6994362604155</v>
      </c>
      <c r="I670" s="49">
        <f t="shared" si="172"/>
        <v>19508.622283333316</v>
      </c>
      <c r="J670" s="49">
        <f t="shared" si="173"/>
        <v>6485213.3896666653</v>
      </c>
      <c r="K670" s="53">
        <f t="shared" si="174"/>
        <v>2148.8844499999996</v>
      </c>
      <c r="L670" s="53">
        <f t="shared" si="175"/>
        <v>669.45999999999981</v>
      </c>
      <c r="M670" s="53">
        <f t="shared" si="176"/>
        <v>23620.1</v>
      </c>
      <c r="N670" s="53">
        <f t="shared" si="177"/>
        <v>3.1749999999999998</v>
      </c>
      <c r="O670" s="53">
        <f t="shared" si="178"/>
        <v>12.524999999999999</v>
      </c>
      <c r="P670" s="53">
        <f t="shared" si="179"/>
        <v>41.224999999999994</v>
      </c>
      <c r="Q670" s="53">
        <f t="shared" si="180"/>
        <v>482140.74882359186</v>
      </c>
      <c r="R670" s="53">
        <f t="shared" si="181"/>
        <v>39880.208666917388</v>
      </c>
      <c r="S670" s="53">
        <f t="shared" si="182"/>
        <v>19180606.894232124</v>
      </c>
      <c r="T670" s="53">
        <f t="shared" si="183"/>
        <v>41.224999999999994</v>
      </c>
      <c r="U670" s="53">
        <f t="shared" si="184"/>
        <v>37.405616620109051</v>
      </c>
      <c r="V670" s="53">
        <f t="shared" si="185"/>
        <v>19702627.851722632</v>
      </c>
      <c r="W670" s="53">
        <f t="shared" si="186"/>
        <v>526729.12872476503</v>
      </c>
      <c r="BJ670" s="59"/>
      <c r="BK670" s="59"/>
      <c r="BN670" s="59"/>
      <c r="BO670" s="59"/>
      <c r="BP670" s="59"/>
      <c r="BU670" s="59"/>
      <c r="BW670" s="59"/>
    </row>
    <row r="671" spans="1:75">
      <c r="A671" s="49" t="s">
        <v>66</v>
      </c>
      <c r="B671" s="49" t="s">
        <v>521</v>
      </c>
      <c r="C671" s="49">
        <v>254.7</v>
      </c>
      <c r="D671" s="49">
        <f t="shared" si="170"/>
        <v>13.399999999999991</v>
      </c>
      <c r="E671" s="49">
        <v>39.1</v>
      </c>
      <c r="F671" s="49">
        <v>416.6</v>
      </c>
      <c r="G671" s="49">
        <v>62.7</v>
      </c>
      <c r="H671" s="49">
        <f t="shared" si="171"/>
        <v>7220.6994362604155</v>
      </c>
      <c r="I671" s="49">
        <f t="shared" si="172"/>
        <v>7839.8888666666508</v>
      </c>
      <c r="J671" s="49">
        <f t="shared" si="173"/>
        <v>8557376.5381500013</v>
      </c>
      <c r="K671" s="53">
        <f t="shared" si="174"/>
        <v>2148.8844499999996</v>
      </c>
      <c r="L671" s="53">
        <f t="shared" si="175"/>
        <v>523.93999999999971</v>
      </c>
      <c r="M671" s="53">
        <f t="shared" si="176"/>
        <v>26120.820000000003</v>
      </c>
      <c r="N671" s="53">
        <f t="shared" si="177"/>
        <v>3.1749999999999998</v>
      </c>
      <c r="O671" s="53">
        <f t="shared" si="178"/>
        <v>9.8749999999999964</v>
      </c>
      <c r="P671" s="53">
        <f t="shared" si="179"/>
        <v>41.224999999999994</v>
      </c>
      <c r="Q671" s="53">
        <f t="shared" si="180"/>
        <v>482140.74882359186</v>
      </c>
      <c r="R671" s="53">
        <f t="shared" si="181"/>
        <v>42780.880878725024</v>
      </c>
      <c r="S671" s="53">
        <f t="shared" si="182"/>
        <v>22596863.608988974</v>
      </c>
      <c r="T671" s="53">
        <f t="shared" si="183"/>
        <v>41.224999999999994</v>
      </c>
      <c r="U671" s="53">
        <f t="shared" si="184"/>
        <v>37.814852580384283</v>
      </c>
      <c r="V671" s="53">
        <f t="shared" si="185"/>
        <v>23121785.238691293</v>
      </c>
      <c r="W671" s="53">
        <f t="shared" si="186"/>
        <v>611447.18704219593</v>
      </c>
      <c r="BJ671" s="59"/>
      <c r="BK671" s="59"/>
      <c r="BN671" s="59"/>
      <c r="BO671" s="59"/>
      <c r="BP671" s="59"/>
      <c r="BU671" s="59"/>
      <c r="BW671" s="59"/>
    </row>
    <row r="672" spans="1:75">
      <c r="A672" s="49" t="s">
        <v>66</v>
      </c>
      <c r="B672" s="49" t="s">
        <v>520</v>
      </c>
      <c r="C672" s="49">
        <v>275.5</v>
      </c>
      <c r="D672" s="49">
        <f t="shared" si="170"/>
        <v>8.5</v>
      </c>
      <c r="E672" s="49">
        <v>42.2</v>
      </c>
      <c r="F672" s="49">
        <v>419.1</v>
      </c>
      <c r="G672" s="49">
        <v>67.599999999999994</v>
      </c>
      <c r="H672" s="49">
        <f t="shared" si="171"/>
        <v>7220.6994362604155</v>
      </c>
      <c r="I672" s="49">
        <f t="shared" si="172"/>
        <v>2159.6729166666664</v>
      </c>
      <c r="J672" s="49">
        <f t="shared" si="173"/>
        <v>10788883.476799998</v>
      </c>
      <c r="K672" s="53">
        <f t="shared" si="174"/>
        <v>2148.8844499999996</v>
      </c>
      <c r="L672" s="53">
        <f t="shared" si="175"/>
        <v>358.70000000000005</v>
      </c>
      <c r="M672" s="53">
        <f t="shared" si="176"/>
        <v>28331.16</v>
      </c>
      <c r="N672" s="53">
        <f t="shared" si="177"/>
        <v>3.1749999999999998</v>
      </c>
      <c r="O672" s="53">
        <f t="shared" si="178"/>
        <v>7.4249999999999998</v>
      </c>
      <c r="P672" s="53">
        <f t="shared" si="179"/>
        <v>41.224999999999994</v>
      </c>
      <c r="Q672" s="53">
        <f t="shared" si="180"/>
        <v>482140.74882359186</v>
      </c>
      <c r="R672" s="53">
        <f t="shared" si="181"/>
        <v>42587.468454071146</v>
      </c>
      <c r="S672" s="53">
        <f t="shared" si="182"/>
        <v>26016389.907374162</v>
      </c>
      <c r="T672" s="53">
        <f t="shared" si="183"/>
        <v>41.224999999999994</v>
      </c>
      <c r="U672" s="53">
        <f t="shared" si="184"/>
        <v>38.180481975774789</v>
      </c>
      <c r="V672" s="53">
        <f t="shared" si="185"/>
        <v>26541118.124651827</v>
      </c>
      <c r="W672" s="53">
        <f t="shared" si="186"/>
        <v>695148.8496528659</v>
      </c>
      <c r="BJ672" s="59"/>
      <c r="BK672" s="59"/>
      <c r="BN672" s="59"/>
      <c r="BO672" s="59"/>
      <c r="BP672" s="59"/>
      <c r="BU672" s="59"/>
      <c r="BW672" s="59"/>
    </row>
    <row r="673" spans="1:75">
      <c r="A673" s="49" t="s">
        <v>66</v>
      </c>
      <c r="B673" s="49" t="s">
        <v>519</v>
      </c>
      <c r="C673" s="49">
        <v>296.3</v>
      </c>
      <c r="D673" s="49">
        <f t="shared" si="170"/>
        <v>3.6999999999999886</v>
      </c>
      <c r="E673" s="49">
        <v>45</v>
      </c>
      <c r="F673" s="49">
        <v>421.6</v>
      </c>
      <c r="G673" s="49">
        <v>72.400000000000006</v>
      </c>
      <c r="H673" s="49">
        <f t="shared" si="171"/>
        <v>7220.6994362604155</v>
      </c>
      <c r="I673" s="49">
        <f t="shared" si="172"/>
        <v>189.94874999999826</v>
      </c>
      <c r="J673" s="49">
        <f t="shared" si="173"/>
        <v>13333220.296533337</v>
      </c>
      <c r="K673" s="53">
        <f t="shared" si="174"/>
        <v>2148.8844499999996</v>
      </c>
      <c r="L673" s="53">
        <f t="shared" si="175"/>
        <v>166.49999999999949</v>
      </c>
      <c r="M673" s="53">
        <f t="shared" si="176"/>
        <v>30523.840000000004</v>
      </c>
      <c r="N673" s="53">
        <f t="shared" si="177"/>
        <v>3.1749999999999998</v>
      </c>
      <c r="O673" s="53">
        <f t="shared" si="178"/>
        <v>5.0249999999999941</v>
      </c>
      <c r="P673" s="53">
        <f t="shared" si="179"/>
        <v>41.224999999999994</v>
      </c>
      <c r="Q673" s="53">
        <f t="shared" si="180"/>
        <v>482140.74882359186</v>
      </c>
      <c r="R673" s="53">
        <f t="shared" si="181"/>
        <v>28399.178537092135</v>
      </c>
      <c r="S673" s="53">
        <f t="shared" si="182"/>
        <v>29739254.1435702</v>
      </c>
      <c r="T673" s="53">
        <f t="shared" si="183"/>
        <v>41.224999999999994</v>
      </c>
      <c r="U673" s="53">
        <f t="shared" si="184"/>
        <v>38.551600892899586</v>
      </c>
      <c r="V673" s="53">
        <f t="shared" si="185"/>
        <v>30249794.070930883</v>
      </c>
      <c r="W673" s="53">
        <f t="shared" si="186"/>
        <v>784657.2741549178</v>
      </c>
      <c r="BJ673" s="59"/>
      <c r="BK673" s="59"/>
      <c r="BN673" s="59"/>
      <c r="BO673" s="59"/>
      <c r="BP673" s="59"/>
      <c r="BU673" s="59"/>
      <c r="BW673" s="59"/>
    </row>
    <row r="674" spans="1:75">
      <c r="A674" s="49" t="s">
        <v>66</v>
      </c>
      <c r="B674" s="49" t="s">
        <v>518</v>
      </c>
      <c r="C674" s="49">
        <v>317</v>
      </c>
      <c r="D674" s="49">
        <f t="shared" si="170"/>
        <v>-1.1000000000000085</v>
      </c>
      <c r="E674" s="49">
        <v>47.8</v>
      </c>
      <c r="F674" s="49">
        <v>424.2</v>
      </c>
      <c r="G674" s="49">
        <v>77.2</v>
      </c>
      <c r="H674" s="49">
        <f t="shared" si="171"/>
        <v>7220.6994362604155</v>
      </c>
      <c r="I674" s="49">
        <f t="shared" si="172"/>
        <v>-5.3018166666667899</v>
      </c>
      <c r="J674" s="49">
        <f t="shared" si="173"/>
        <v>16264522.556799999</v>
      </c>
      <c r="K674" s="53">
        <f t="shared" si="174"/>
        <v>2148.8844499999996</v>
      </c>
      <c r="L674" s="53">
        <f t="shared" si="175"/>
        <v>-52.580000000000403</v>
      </c>
      <c r="M674" s="53">
        <f t="shared" si="176"/>
        <v>32748.240000000002</v>
      </c>
      <c r="N674" s="53">
        <f t="shared" si="177"/>
        <v>3.1749999999999998</v>
      </c>
      <c r="O674" s="53">
        <f t="shared" si="178"/>
        <v>2.6249999999999956</v>
      </c>
      <c r="P674" s="53">
        <f t="shared" si="179"/>
        <v>41.224999999999994</v>
      </c>
      <c r="Q674" s="53">
        <f t="shared" si="180"/>
        <v>482140.74882359186</v>
      </c>
      <c r="R674" s="53">
        <f t="shared" si="181"/>
        <v>-12501.631798522716</v>
      </c>
      <c r="S674" s="53">
        <f t="shared" si="182"/>
        <v>33866132.769371107</v>
      </c>
      <c r="T674" s="53">
        <f t="shared" si="183"/>
        <v>41.224999999999994</v>
      </c>
      <c r="U674" s="53">
        <f t="shared" si="184"/>
        <v>38.936680075573484</v>
      </c>
      <c r="V674" s="53">
        <f t="shared" si="185"/>
        <v>34335771.886396177</v>
      </c>
      <c r="W674" s="53">
        <f t="shared" si="186"/>
        <v>881836.14575646271</v>
      </c>
      <c r="BJ674" s="59"/>
      <c r="BK674" s="59"/>
      <c r="BN674" s="59"/>
      <c r="BO674" s="59"/>
      <c r="BP674" s="59"/>
      <c r="BU674" s="59"/>
      <c r="BW674" s="59"/>
    </row>
    <row r="675" spans="1:75">
      <c r="A675" s="49" t="s">
        <v>66</v>
      </c>
      <c r="B675" s="49" t="s">
        <v>517</v>
      </c>
      <c r="C675" s="49">
        <v>338.8</v>
      </c>
      <c r="D675" s="49">
        <f t="shared" si="170"/>
        <v>-5.4000000000000057</v>
      </c>
      <c r="E675" s="49">
        <v>51.3</v>
      </c>
      <c r="F675" s="49">
        <v>426.7</v>
      </c>
      <c r="G675" s="49">
        <v>81.5</v>
      </c>
      <c r="H675" s="49">
        <f t="shared" si="171"/>
        <v>7220.6994362604155</v>
      </c>
      <c r="I675" s="49">
        <f t="shared" si="172"/>
        <v>-673.15860000000202</v>
      </c>
      <c r="J675" s="49">
        <f t="shared" si="173"/>
        <v>19249268.176041666</v>
      </c>
      <c r="K675" s="53">
        <f t="shared" si="174"/>
        <v>2148.8844499999996</v>
      </c>
      <c r="L675" s="53">
        <f t="shared" si="175"/>
        <v>-277.02000000000027</v>
      </c>
      <c r="M675" s="53">
        <f t="shared" si="176"/>
        <v>34776.049999999996</v>
      </c>
      <c r="N675" s="53">
        <f t="shared" si="177"/>
        <v>3.1749999999999998</v>
      </c>
      <c r="O675" s="53">
        <f t="shared" si="178"/>
        <v>0.47499999999999698</v>
      </c>
      <c r="P675" s="53">
        <f t="shared" si="179"/>
        <v>41.224999999999994</v>
      </c>
      <c r="Q675" s="53">
        <f t="shared" si="180"/>
        <v>482140.74882359186</v>
      </c>
      <c r="R675" s="53">
        <f t="shared" si="181"/>
        <v>-86154.852048103741</v>
      </c>
      <c r="S675" s="53">
        <f t="shared" si="182"/>
        <v>37940791.043618165</v>
      </c>
      <c r="T675" s="53">
        <f t="shared" si="183"/>
        <v>41.224999999999994</v>
      </c>
      <c r="U675" s="53">
        <f t="shared" si="184"/>
        <v>39.301930450744919</v>
      </c>
      <c r="V675" s="53">
        <f t="shared" si="185"/>
        <v>38336776.940393656</v>
      </c>
      <c r="W675" s="53">
        <f t="shared" si="186"/>
        <v>975442.59278661036</v>
      </c>
      <c r="BJ675" s="59"/>
      <c r="BK675" s="59"/>
      <c r="BN675" s="59"/>
      <c r="BO675" s="59"/>
      <c r="BP675" s="59"/>
      <c r="BU675" s="59"/>
      <c r="BW675" s="59"/>
    </row>
    <row r="676" spans="1:75">
      <c r="A676" s="49" t="s">
        <v>66</v>
      </c>
      <c r="B676" s="49" t="s">
        <v>516</v>
      </c>
      <c r="C676" s="49">
        <v>372.2</v>
      </c>
      <c r="D676" s="49">
        <f t="shared" si="170"/>
        <v>-12.800000000000011</v>
      </c>
      <c r="E676" s="49">
        <v>55.6</v>
      </c>
      <c r="F676" s="49">
        <v>431.8</v>
      </c>
      <c r="G676" s="49">
        <v>88.9</v>
      </c>
      <c r="H676" s="49">
        <f t="shared" si="171"/>
        <v>7220.6994362604155</v>
      </c>
      <c r="I676" s="49">
        <f t="shared" si="172"/>
        <v>-9716.8042666666915</v>
      </c>
      <c r="J676" s="49">
        <f t="shared" si="173"/>
        <v>25281723.361183342</v>
      </c>
      <c r="K676" s="53">
        <f t="shared" si="174"/>
        <v>2148.8844499999996</v>
      </c>
      <c r="L676" s="53">
        <f t="shared" si="175"/>
        <v>-711.68000000000063</v>
      </c>
      <c r="M676" s="53">
        <f t="shared" si="176"/>
        <v>38387.020000000004</v>
      </c>
      <c r="N676" s="53">
        <f t="shared" si="177"/>
        <v>3.1749999999999998</v>
      </c>
      <c r="O676" s="53">
        <f t="shared" si="178"/>
        <v>-3.2250000000000059</v>
      </c>
      <c r="P676" s="53">
        <f t="shared" si="179"/>
        <v>41.224999999999994</v>
      </c>
      <c r="Q676" s="53">
        <f t="shared" si="180"/>
        <v>482140.74882359186</v>
      </c>
      <c r="R676" s="53">
        <f t="shared" si="181"/>
        <v>-331578.86759699538</v>
      </c>
      <c r="S676" s="53">
        <f t="shared" si="182"/>
        <v>45914079.886669025</v>
      </c>
      <c r="T676" s="53">
        <f t="shared" si="183"/>
        <v>41.224999999999994</v>
      </c>
      <c r="U676" s="53">
        <f t="shared" si="184"/>
        <v>39.966196394535181</v>
      </c>
      <c r="V676" s="53">
        <f t="shared" si="185"/>
        <v>46064641.767895624</v>
      </c>
      <c r="W676" s="53">
        <f t="shared" si="186"/>
        <v>1152590.0867112367</v>
      </c>
      <c r="BJ676" s="59"/>
      <c r="BK676" s="59"/>
      <c r="BN676" s="59"/>
      <c r="BO676" s="59"/>
      <c r="BP676" s="59"/>
      <c r="BU676" s="59"/>
      <c r="BW676" s="59"/>
    </row>
    <row r="677" spans="1:75">
      <c r="A677" s="49" t="s">
        <v>66</v>
      </c>
      <c r="B677" s="49" t="s">
        <v>515</v>
      </c>
      <c r="C677" s="49">
        <v>409.7</v>
      </c>
      <c r="D677" s="49">
        <f t="shared" si="170"/>
        <v>-20.900000000000006</v>
      </c>
      <c r="E677" s="49">
        <v>60.5</v>
      </c>
      <c r="F677" s="49">
        <v>436.9</v>
      </c>
      <c r="G677" s="49">
        <v>97</v>
      </c>
      <c r="H677" s="49">
        <f t="shared" si="171"/>
        <v>7220.6994362604155</v>
      </c>
      <c r="I677" s="49">
        <f t="shared" si="172"/>
        <v>-46027.033708333365</v>
      </c>
      <c r="J677" s="49">
        <f t="shared" si="173"/>
        <v>33228902.80833333</v>
      </c>
      <c r="K677" s="53">
        <f t="shared" si="174"/>
        <v>2148.8844499999996</v>
      </c>
      <c r="L677" s="53">
        <f t="shared" si="175"/>
        <v>-1264.4500000000003</v>
      </c>
      <c r="M677" s="53">
        <f t="shared" si="176"/>
        <v>42379.299999999996</v>
      </c>
      <c r="N677" s="53">
        <f t="shared" si="177"/>
        <v>3.1749999999999998</v>
      </c>
      <c r="O677" s="53">
        <f t="shared" si="178"/>
        <v>-7.275000000000003</v>
      </c>
      <c r="P677" s="53">
        <f t="shared" si="179"/>
        <v>41.224999999999994</v>
      </c>
      <c r="Q677" s="53">
        <f t="shared" si="180"/>
        <v>482140.74882359186</v>
      </c>
      <c r="R677" s="53">
        <f t="shared" si="181"/>
        <v>-856433.8778022083</v>
      </c>
      <c r="S677" s="53">
        <f t="shared" si="182"/>
        <v>56007040.49394986</v>
      </c>
      <c r="T677" s="53">
        <f t="shared" si="183"/>
        <v>41.224999999999994</v>
      </c>
      <c r="U677" s="53">
        <f t="shared" si="184"/>
        <v>40.752566711881478</v>
      </c>
      <c r="V677" s="53">
        <f t="shared" si="185"/>
        <v>55632747.364971243</v>
      </c>
      <c r="W677" s="53">
        <f t="shared" si="186"/>
        <v>1365134.8087665709</v>
      </c>
      <c r="BJ677" s="59"/>
      <c r="BK677" s="59"/>
      <c r="BN677" s="59"/>
      <c r="BO677" s="59"/>
      <c r="BP677" s="59"/>
      <c r="BU677" s="59"/>
      <c r="BW677" s="59"/>
    </row>
    <row r="678" spans="1:75">
      <c r="A678" s="49" t="s">
        <v>66</v>
      </c>
      <c r="B678" s="49" t="s">
        <v>514</v>
      </c>
      <c r="C678" s="49">
        <v>450.2</v>
      </c>
      <c r="D678" s="49">
        <f t="shared" si="170"/>
        <v>-29.600000000000009</v>
      </c>
      <c r="E678" s="49">
        <v>66</v>
      </c>
      <c r="F678" s="49">
        <v>442</v>
      </c>
      <c r="G678" s="49">
        <v>105.7</v>
      </c>
      <c r="H678" s="49">
        <f t="shared" si="171"/>
        <v>7220.6994362604155</v>
      </c>
      <c r="I678" s="49">
        <f t="shared" si="172"/>
        <v>-142638.84800000014</v>
      </c>
      <c r="J678" s="49">
        <f t="shared" si="173"/>
        <v>43497669.108833328</v>
      </c>
      <c r="K678" s="53">
        <f t="shared" si="174"/>
        <v>2148.8844499999996</v>
      </c>
      <c r="L678" s="53">
        <f t="shared" si="175"/>
        <v>-1953.6000000000006</v>
      </c>
      <c r="M678" s="53">
        <f t="shared" si="176"/>
        <v>46719.4</v>
      </c>
      <c r="N678" s="53">
        <f t="shared" si="177"/>
        <v>3.1749999999999998</v>
      </c>
      <c r="O678" s="53">
        <f t="shared" si="178"/>
        <v>-11.625000000000004</v>
      </c>
      <c r="P678" s="53">
        <f t="shared" si="179"/>
        <v>41.224999999999994</v>
      </c>
      <c r="Q678" s="53">
        <f t="shared" si="180"/>
        <v>482140.74882359186</v>
      </c>
      <c r="R678" s="53">
        <f t="shared" si="181"/>
        <v>-1861984.6985462557</v>
      </c>
      <c r="S678" s="53">
        <f t="shared" si="182"/>
        <v>68608535.16347304</v>
      </c>
      <c r="T678" s="53">
        <f t="shared" si="183"/>
        <v>41.224999999999994</v>
      </c>
      <c r="U678" s="53">
        <f t="shared" si="184"/>
        <v>41.682910075051133</v>
      </c>
      <c r="V678" s="53">
        <f t="shared" si="185"/>
        <v>67228691.213750377</v>
      </c>
      <c r="W678" s="53">
        <f t="shared" si="186"/>
        <v>1612859.8289491646</v>
      </c>
      <c r="BJ678" s="59"/>
      <c r="BK678" s="59"/>
      <c r="BN678" s="59"/>
      <c r="BO678" s="59"/>
      <c r="BP678" s="59"/>
      <c r="BU678" s="59"/>
      <c r="BW678" s="59"/>
    </row>
    <row r="679" spans="1:75">
      <c r="A679" s="49" t="s">
        <v>66</v>
      </c>
      <c r="B679" s="49" t="s">
        <v>513</v>
      </c>
      <c r="C679" s="49">
        <v>495.3</v>
      </c>
      <c r="D679" s="49">
        <f t="shared" si="170"/>
        <v>-38.700000000000003</v>
      </c>
      <c r="E679" s="49">
        <v>71.900000000000006</v>
      </c>
      <c r="F679" s="49">
        <v>449.6</v>
      </c>
      <c r="G679" s="49">
        <v>114.8</v>
      </c>
      <c r="H679" s="49">
        <f t="shared" si="171"/>
        <v>7220.6994362604155</v>
      </c>
      <c r="I679" s="49">
        <f t="shared" si="172"/>
        <v>-347280.61297500011</v>
      </c>
      <c r="J679" s="49">
        <f t="shared" si="173"/>
        <v>56685335.40693333</v>
      </c>
      <c r="K679" s="53">
        <f t="shared" si="174"/>
        <v>2148.8844499999996</v>
      </c>
      <c r="L679" s="53">
        <f t="shared" si="175"/>
        <v>-2782.53</v>
      </c>
      <c r="M679" s="53">
        <f t="shared" si="176"/>
        <v>51614.080000000002</v>
      </c>
      <c r="N679" s="53">
        <f t="shared" si="177"/>
        <v>3.1749999999999998</v>
      </c>
      <c r="O679" s="53">
        <f t="shared" si="178"/>
        <v>-16.175000000000001</v>
      </c>
      <c r="P679" s="53">
        <f t="shared" si="179"/>
        <v>41.224999999999994</v>
      </c>
      <c r="Q679" s="53">
        <f t="shared" si="180"/>
        <v>482140.74882359186</v>
      </c>
      <c r="R679" s="53">
        <f t="shared" si="181"/>
        <v>-3604947.436720137</v>
      </c>
      <c r="S679" s="53">
        <f t="shared" si="182"/>
        <v>84427006.948379904</v>
      </c>
      <c r="T679" s="53">
        <f t="shared" si="183"/>
        <v>41.224999999999994</v>
      </c>
      <c r="U679" s="53">
        <f t="shared" si="184"/>
        <v>42.754060501709787</v>
      </c>
      <c r="V679" s="53">
        <f t="shared" si="185"/>
        <v>81304200.260483354</v>
      </c>
      <c r="W679" s="53">
        <f t="shared" si="186"/>
        <v>1901672.0121175835</v>
      </c>
      <c r="BJ679" s="59"/>
      <c r="BK679" s="59"/>
      <c r="BN679" s="59"/>
      <c r="BO679" s="59"/>
      <c r="BP679" s="59"/>
      <c r="BU679" s="59"/>
      <c r="BW679" s="59"/>
    </row>
    <row r="680" spans="1:75">
      <c r="A680" s="49" t="s">
        <v>66</v>
      </c>
      <c r="B680" s="49" t="s">
        <v>512</v>
      </c>
      <c r="C680" s="49">
        <v>541.9</v>
      </c>
      <c r="D680" s="49">
        <f t="shared" si="170"/>
        <v>-48.600000000000009</v>
      </c>
      <c r="E680" s="49">
        <v>78</v>
      </c>
      <c r="F680" s="49">
        <v>454.7</v>
      </c>
      <c r="G680" s="49">
        <v>124.7</v>
      </c>
      <c r="H680" s="49">
        <f t="shared" si="171"/>
        <v>7220.6994362604155</v>
      </c>
      <c r="I680" s="49">
        <f t="shared" si="172"/>
        <v>-746143.16400000046</v>
      </c>
      <c r="J680" s="49">
        <f t="shared" si="173"/>
        <v>73475587.716508329</v>
      </c>
      <c r="K680" s="53">
        <f t="shared" si="174"/>
        <v>2148.8844499999996</v>
      </c>
      <c r="L680" s="53">
        <f t="shared" si="175"/>
        <v>-3790.8000000000006</v>
      </c>
      <c r="M680" s="53">
        <f t="shared" si="176"/>
        <v>56701.09</v>
      </c>
      <c r="N680" s="53">
        <f t="shared" si="177"/>
        <v>3.1749999999999998</v>
      </c>
      <c r="O680" s="53">
        <f t="shared" si="178"/>
        <v>-21.125000000000004</v>
      </c>
      <c r="P680" s="53">
        <f t="shared" si="179"/>
        <v>41.224999999999994</v>
      </c>
      <c r="Q680" s="53">
        <f t="shared" si="180"/>
        <v>482140.74882359186</v>
      </c>
      <c r="R680" s="53">
        <f t="shared" si="181"/>
        <v>-6561235.2004978964</v>
      </c>
      <c r="S680" s="53">
        <f t="shared" si="182"/>
        <v>103951438.77928036</v>
      </c>
      <c r="T680" s="53">
        <f t="shared" si="183"/>
        <v>41.224999999999994</v>
      </c>
      <c r="U680" s="53">
        <f t="shared" si="184"/>
        <v>44.032730559380006</v>
      </c>
      <c r="V680" s="53">
        <f t="shared" si="185"/>
        <v>97872344.327606052</v>
      </c>
      <c r="W680" s="53">
        <f t="shared" si="186"/>
        <v>2222718.0346133891</v>
      </c>
      <c r="BJ680" s="59"/>
      <c r="BK680" s="59"/>
      <c r="BN680" s="59"/>
      <c r="BO680" s="59"/>
      <c r="BP680" s="59"/>
      <c r="BW680" s="59"/>
    </row>
    <row r="681" spans="1:75">
      <c r="A681" s="49" t="s">
        <v>66</v>
      </c>
      <c r="B681" s="49" t="s">
        <v>509</v>
      </c>
      <c r="C681" s="49">
        <v>19.399999999999999</v>
      </c>
      <c r="D681" s="49">
        <f t="shared" si="170"/>
        <v>67.199999999999989</v>
      </c>
      <c r="E681" s="49">
        <v>6.3</v>
      </c>
      <c r="F681" s="49">
        <v>139.69999999999999</v>
      </c>
      <c r="G681" s="49">
        <v>8.9</v>
      </c>
      <c r="H681" s="49">
        <f t="shared" si="171"/>
        <v>7220.6994362604155</v>
      </c>
      <c r="I681" s="49">
        <f t="shared" si="172"/>
        <v>159318.83519999988</v>
      </c>
      <c r="J681" s="49">
        <f t="shared" si="173"/>
        <v>8207.0141083333328</v>
      </c>
      <c r="K681" s="53">
        <f t="shared" si="174"/>
        <v>2148.8844499999996</v>
      </c>
      <c r="L681" s="53">
        <f t="shared" si="175"/>
        <v>423.3599999999999</v>
      </c>
      <c r="M681" s="53">
        <f t="shared" si="176"/>
        <v>1243.33</v>
      </c>
      <c r="N681" s="53">
        <f t="shared" si="177"/>
        <v>3.1749999999999998</v>
      </c>
      <c r="O681" s="53">
        <f t="shared" si="178"/>
        <v>36.774999999999991</v>
      </c>
      <c r="P681" s="53">
        <f t="shared" si="179"/>
        <v>41.224999999999994</v>
      </c>
      <c r="Q681" s="53">
        <f t="shared" si="180"/>
        <v>482140.74882359186</v>
      </c>
      <c r="R681" s="53">
        <f t="shared" si="181"/>
        <v>307897.21930465312</v>
      </c>
      <c r="S681" s="53">
        <f t="shared" si="182"/>
        <v>676475.29434556246</v>
      </c>
      <c r="T681" s="53">
        <f t="shared" si="183"/>
        <v>41.224999999999994</v>
      </c>
      <c r="U681" s="53">
        <f t="shared" si="184"/>
        <v>19.301956322395963</v>
      </c>
      <c r="V681" s="53">
        <f t="shared" si="185"/>
        <v>1466513.2624738074</v>
      </c>
      <c r="W681" s="53">
        <f t="shared" si="186"/>
        <v>75977.441766989155</v>
      </c>
      <c r="BJ681" s="59"/>
      <c r="BK681" s="59"/>
      <c r="BN681" s="59"/>
      <c r="BO681" s="59"/>
      <c r="BP681" s="59"/>
      <c r="BW681" s="59"/>
    </row>
    <row r="682" spans="1:75">
      <c r="A682" s="49" t="s">
        <v>66</v>
      </c>
      <c r="B682" s="49" t="s">
        <v>508</v>
      </c>
      <c r="C682" s="49">
        <v>23.1</v>
      </c>
      <c r="D682" s="49">
        <f t="shared" si="170"/>
        <v>64.899999999999991</v>
      </c>
      <c r="E682" s="49">
        <v>7.1</v>
      </c>
      <c r="F682" s="49">
        <v>140.5</v>
      </c>
      <c r="G682" s="49">
        <v>11.2</v>
      </c>
      <c r="H682" s="49">
        <f t="shared" si="171"/>
        <v>7220.6994362604155</v>
      </c>
      <c r="I682" s="49">
        <f t="shared" si="172"/>
        <v>161737.67399166658</v>
      </c>
      <c r="J682" s="49">
        <f t="shared" si="173"/>
        <v>16449.365333333328</v>
      </c>
      <c r="K682" s="53">
        <f t="shared" si="174"/>
        <v>2148.8844499999996</v>
      </c>
      <c r="L682" s="53">
        <f t="shared" si="175"/>
        <v>460.78999999999991</v>
      </c>
      <c r="M682" s="53">
        <f t="shared" si="176"/>
        <v>1573.6</v>
      </c>
      <c r="N682" s="53">
        <f t="shared" si="177"/>
        <v>3.1749999999999998</v>
      </c>
      <c r="O682" s="53">
        <f t="shared" si="178"/>
        <v>35.624999999999993</v>
      </c>
      <c r="P682" s="53">
        <f t="shared" si="179"/>
        <v>41.224999999999994</v>
      </c>
      <c r="Q682" s="53">
        <f t="shared" si="180"/>
        <v>482140.74882359186</v>
      </c>
      <c r="R682" s="53">
        <f t="shared" si="181"/>
        <v>304207.26466084935</v>
      </c>
      <c r="S682" s="53">
        <f t="shared" si="182"/>
        <v>862232.03427987499</v>
      </c>
      <c r="T682" s="53">
        <f t="shared" si="183"/>
        <v>41.224999999999994</v>
      </c>
      <c r="U682" s="53">
        <f t="shared" si="184"/>
        <v>21.06245070264276</v>
      </c>
      <c r="V682" s="53">
        <f t="shared" si="185"/>
        <v>1648580.0477643162</v>
      </c>
      <c r="W682" s="53">
        <f t="shared" si="186"/>
        <v>78271.045997390262</v>
      </c>
      <c r="BJ682" s="59"/>
      <c r="BK682" s="59"/>
      <c r="BN682" s="59"/>
      <c r="BO682" s="59"/>
      <c r="BP682" s="59"/>
      <c r="BW682" s="59"/>
    </row>
    <row r="683" spans="1:75">
      <c r="A683" s="49" t="s">
        <v>66</v>
      </c>
      <c r="B683" s="49" t="s">
        <v>507</v>
      </c>
      <c r="C683" s="49">
        <v>26.8</v>
      </c>
      <c r="D683" s="49">
        <f t="shared" si="170"/>
        <v>65.199999999999989</v>
      </c>
      <c r="E683" s="49">
        <v>7.6</v>
      </c>
      <c r="F683" s="49">
        <v>177.5</v>
      </c>
      <c r="G683" s="49">
        <v>10.9</v>
      </c>
      <c r="H683" s="49">
        <f t="shared" si="171"/>
        <v>7220.6994362604155</v>
      </c>
      <c r="I683" s="49">
        <f t="shared" si="172"/>
        <v>175539.61173333324</v>
      </c>
      <c r="J683" s="49">
        <f t="shared" si="173"/>
        <v>19155.637291666666</v>
      </c>
      <c r="K683" s="53">
        <f t="shared" si="174"/>
        <v>2148.8844499999996</v>
      </c>
      <c r="L683" s="53">
        <f t="shared" si="175"/>
        <v>495.51999999999987</v>
      </c>
      <c r="M683" s="53">
        <f t="shared" si="176"/>
        <v>1934.75</v>
      </c>
      <c r="N683" s="53">
        <f t="shared" si="177"/>
        <v>3.1749999999999998</v>
      </c>
      <c r="O683" s="53">
        <f t="shared" si="178"/>
        <v>35.774999999999991</v>
      </c>
      <c r="P683" s="53">
        <f t="shared" si="179"/>
        <v>41.224999999999994</v>
      </c>
      <c r="Q683" s="53">
        <f t="shared" si="180"/>
        <v>482140.74882359186</v>
      </c>
      <c r="R683" s="53">
        <f t="shared" si="181"/>
        <v>331372.2826222392</v>
      </c>
      <c r="S683" s="53">
        <f t="shared" si="182"/>
        <v>1059050.158608597</v>
      </c>
      <c r="T683" s="53">
        <f t="shared" si="183"/>
        <v>41.224999999999994</v>
      </c>
      <c r="U683" s="53">
        <f t="shared" si="184"/>
        <v>22.77931570505336</v>
      </c>
      <c r="V683" s="53">
        <f t="shared" si="185"/>
        <v>1872563.1900544281</v>
      </c>
      <c r="W683" s="53">
        <f t="shared" si="186"/>
        <v>82204.540922140994</v>
      </c>
      <c r="BJ683" s="59"/>
      <c r="BK683" s="59"/>
      <c r="BN683" s="59"/>
      <c r="BO683" s="59"/>
      <c r="BP683" s="59"/>
      <c r="BW683" s="59"/>
    </row>
    <row r="684" spans="1:75">
      <c r="A684" s="49" t="s">
        <v>66</v>
      </c>
      <c r="B684" s="49" t="s">
        <v>506</v>
      </c>
      <c r="C684" s="49">
        <v>29.8</v>
      </c>
      <c r="D684" s="49">
        <f t="shared" si="170"/>
        <v>63.099999999999994</v>
      </c>
      <c r="E684" s="49">
        <v>7.9</v>
      </c>
      <c r="F684" s="49">
        <v>177.8</v>
      </c>
      <c r="G684" s="49">
        <v>13</v>
      </c>
      <c r="H684" s="49">
        <f t="shared" si="171"/>
        <v>7220.6994362604155</v>
      </c>
      <c r="I684" s="49">
        <f t="shared" si="172"/>
        <v>165399.39740833329</v>
      </c>
      <c r="J684" s="49">
        <f t="shared" si="173"/>
        <v>32552.216666666667</v>
      </c>
      <c r="K684" s="53">
        <f t="shared" si="174"/>
        <v>2148.8844499999996</v>
      </c>
      <c r="L684" s="53">
        <f t="shared" si="175"/>
        <v>498.48999999999995</v>
      </c>
      <c r="M684" s="53">
        <f t="shared" si="176"/>
        <v>2311.4</v>
      </c>
      <c r="N684" s="53">
        <f t="shared" si="177"/>
        <v>3.1749999999999998</v>
      </c>
      <c r="O684" s="53">
        <f t="shared" si="178"/>
        <v>34.724999999999994</v>
      </c>
      <c r="P684" s="53">
        <f t="shared" si="179"/>
        <v>41.224999999999994</v>
      </c>
      <c r="Q684" s="53">
        <f t="shared" si="180"/>
        <v>482140.74882359186</v>
      </c>
      <c r="R684" s="53">
        <f t="shared" si="181"/>
        <v>304151.54659297294</v>
      </c>
      <c r="S684" s="53">
        <f t="shared" si="182"/>
        <v>1274889.5711424141</v>
      </c>
      <c r="T684" s="53">
        <f t="shared" si="183"/>
        <v>41.224999999999994</v>
      </c>
      <c r="U684" s="53">
        <f t="shared" si="184"/>
        <v>24.082611456294408</v>
      </c>
      <c r="V684" s="53">
        <f t="shared" si="185"/>
        <v>2061181.8665589788</v>
      </c>
      <c r="W684" s="53">
        <f t="shared" si="186"/>
        <v>85587.971649156563</v>
      </c>
      <c r="BJ684" s="59"/>
      <c r="BK684" s="59"/>
      <c r="BN684" s="59"/>
      <c r="BO684" s="59"/>
      <c r="BP684" s="59"/>
      <c r="BW684" s="59"/>
    </row>
    <row r="685" spans="1:75">
      <c r="A685" s="49" t="s">
        <v>66</v>
      </c>
      <c r="B685" s="49" t="s">
        <v>505</v>
      </c>
      <c r="C685" s="49">
        <v>33.6</v>
      </c>
      <c r="D685" s="49">
        <f t="shared" si="170"/>
        <v>61.599999999999994</v>
      </c>
      <c r="E685" s="49">
        <v>8.9</v>
      </c>
      <c r="F685" s="49">
        <v>178.8</v>
      </c>
      <c r="G685" s="49">
        <v>14.5</v>
      </c>
      <c r="H685" s="49">
        <f t="shared" si="171"/>
        <v>7220.6994362604155</v>
      </c>
      <c r="I685" s="49">
        <f t="shared" si="172"/>
        <v>173360.79786666663</v>
      </c>
      <c r="J685" s="49">
        <f t="shared" si="173"/>
        <v>45424.512500000004</v>
      </c>
      <c r="K685" s="53">
        <f t="shared" si="174"/>
        <v>2148.8844499999996</v>
      </c>
      <c r="L685" s="53">
        <f t="shared" si="175"/>
        <v>548.24</v>
      </c>
      <c r="M685" s="53">
        <f t="shared" si="176"/>
        <v>2592.6000000000004</v>
      </c>
      <c r="N685" s="53">
        <f t="shared" si="177"/>
        <v>3.1749999999999998</v>
      </c>
      <c r="O685" s="53">
        <f t="shared" si="178"/>
        <v>33.974999999999994</v>
      </c>
      <c r="P685" s="53">
        <f t="shared" si="179"/>
        <v>41.224999999999994</v>
      </c>
      <c r="Q685" s="53">
        <f t="shared" si="180"/>
        <v>482140.74882359186</v>
      </c>
      <c r="R685" s="53">
        <f t="shared" si="181"/>
        <v>312549.00660061114</v>
      </c>
      <c r="S685" s="53">
        <f t="shared" si="182"/>
        <v>1438901.9829567897</v>
      </c>
      <c r="T685" s="53">
        <f t="shared" si="183"/>
        <v>41.224999999999994</v>
      </c>
      <c r="U685" s="53">
        <f t="shared" si="184"/>
        <v>25.01625526614151</v>
      </c>
      <c r="V685" s="53">
        <f t="shared" si="185"/>
        <v>2233591.7383809928</v>
      </c>
      <c r="W685" s="53">
        <f t="shared" si="186"/>
        <v>89285.615077811788</v>
      </c>
      <c r="BJ685" s="59"/>
      <c r="BK685" s="59"/>
      <c r="BN685" s="59"/>
      <c r="BO685" s="59"/>
      <c r="BP685" s="59"/>
      <c r="BW685" s="59"/>
    </row>
    <row r="686" spans="1:75">
      <c r="A686" s="49" t="s">
        <v>66</v>
      </c>
      <c r="B686" s="49" t="s">
        <v>504</v>
      </c>
      <c r="C686" s="49">
        <v>37.299999999999997</v>
      </c>
      <c r="D686" s="49">
        <f t="shared" si="170"/>
        <v>60.099999999999994</v>
      </c>
      <c r="E686" s="49">
        <v>9.6999999999999993</v>
      </c>
      <c r="F686" s="49">
        <v>179.6</v>
      </c>
      <c r="G686" s="49">
        <v>16</v>
      </c>
      <c r="H686" s="49">
        <f t="shared" si="171"/>
        <v>7220.6994362604155</v>
      </c>
      <c r="I686" s="49">
        <f t="shared" si="172"/>
        <v>175474.45580833327</v>
      </c>
      <c r="J686" s="49">
        <f t="shared" si="173"/>
        <v>61303.46666666666</v>
      </c>
      <c r="K686" s="53">
        <f t="shared" si="174"/>
        <v>2148.8844499999996</v>
      </c>
      <c r="L686" s="53">
        <f t="shared" si="175"/>
        <v>582.96999999999991</v>
      </c>
      <c r="M686" s="53">
        <f t="shared" si="176"/>
        <v>2873.6</v>
      </c>
      <c r="N686" s="53">
        <f t="shared" si="177"/>
        <v>3.1749999999999998</v>
      </c>
      <c r="O686" s="53">
        <f t="shared" si="178"/>
        <v>33.224999999999994</v>
      </c>
      <c r="P686" s="53">
        <f t="shared" si="179"/>
        <v>41.224999999999994</v>
      </c>
      <c r="Q686" s="53">
        <f t="shared" si="180"/>
        <v>482140.74882359186</v>
      </c>
      <c r="R686" s="53">
        <f t="shared" si="181"/>
        <v>309874.6244441059</v>
      </c>
      <c r="S686" s="53">
        <f t="shared" si="182"/>
        <v>1605813.5565781957</v>
      </c>
      <c r="T686" s="53">
        <f t="shared" si="183"/>
        <v>41.224999999999994</v>
      </c>
      <c r="U686" s="53">
        <f t="shared" si="184"/>
        <v>25.80630128548275</v>
      </c>
      <c r="V686" s="53">
        <f t="shared" si="185"/>
        <v>2397828.9298458933</v>
      </c>
      <c r="W686" s="53">
        <f t="shared" si="186"/>
        <v>92916.412287055806</v>
      </c>
      <c r="BJ686" s="59"/>
      <c r="BK686" s="59"/>
      <c r="BN686" s="59"/>
      <c r="BO686" s="59"/>
      <c r="BP686" s="59"/>
      <c r="BW686" s="59"/>
    </row>
    <row r="687" spans="1:75">
      <c r="A687" s="49" t="s">
        <v>66</v>
      </c>
      <c r="B687" s="49" t="s">
        <v>503</v>
      </c>
      <c r="C687" s="49">
        <v>42.5</v>
      </c>
      <c r="D687" s="49">
        <f t="shared" si="170"/>
        <v>57.8</v>
      </c>
      <c r="E687" s="49">
        <v>10.9</v>
      </c>
      <c r="F687" s="49">
        <v>180.8</v>
      </c>
      <c r="G687" s="49">
        <v>18.3</v>
      </c>
      <c r="H687" s="49">
        <f t="shared" si="171"/>
        <v>7220.6994362604155</v>
      </c>
      <c r="I687" s="49">
        <f t="shared" si="172"/>
        <v>175399.66806666664</v>
      </c>
      <c r="J687" s="49">
        <f t="shared" si="173"/>
        <v>92335.870800000019</v>
      </c>
      <c r="K687" s="53">
        <f t="shared" si="174"/>
        <v>2148.8844499999996</v>
      </c>
      <c r="L687" s="53">
        <f t="shared" si="175"/>
        <v>630.02</v>
      </c>
      <c r="M687" s="53">
        <f t="shared" si="176"/>
        <v>3308.6400000000003</v>
      </c>
      <c r="N687" s="53">
        <f t="shared" si="177"/>
        <v>3.1749999999999998</v>
      </c>
      <c r="O687" s="53">
        <f t="shared" si="178"/>
        <v>32.074999999999996</v>
      </c>
      <c r="P687" s="53">
        <f t="shared" si="179"/>
        <v>41.224999999999994</v>
      </c>
      <c r="Q687" s="53">
        <f t="shared" si="180"/>
        <v>482140.74882359186</v>
      </c>
      <c r="R687" s="53">
        <f t="shared" si="181"/>
        <v>299478.28926121071</v>
      </c>
      <c r="S687" s="53">
        <f t="shared" si="182"/>
        <v>1870672.4047243046</v>
      </c>
      <c r="T687" s="53">
        <f t="shared" si="183"/>
        <v>41.224999999999994</v>
      </c>
      <c r="U687" s="53">
        <f t="shared" si="184"/>
        <v>26.846503540315016</v>
      </c>
      <c r="V687" s="53">
        <f t="shared" si="185"/>
        <v>2652291.4428091072</v>
      </c>
      <c r="W687" s="53">
        <f t="shared" si="186"/>
        <v>98794.669437165197</v>
      </c>
      <c r="BJ687" s="59"/>
      <c r="BK687" s="59"/>
      <c r="BN687" s="59"/>
      <c r="BO687" s="59"/>
      <c r="BP687" s="59"/>
      <c r="BW687" s="59"/>
    </row>
    <row r="688" spans="1:75">
      <c r="A688" s="49" t="s">
        <v>66</v>
      </c>
      <c r="B688" s="49" t="s">
        <v>502</v>
      </c>
      <c r="C688" s="49">
        <v>49.8</v>
      </c>
      <c r="D688" s="49">
        <f t="shared" si="170"/>
        <v>59.099999999999994</v>
      </c>
      <c r="E688" s="49">
        <v>10.199999999999999</v>
      </c>
      <c r="F688" s="49">
        <v>259.10000000000002</v>
      </c>
      <c r="G688" s="49">
        <v>17</v>
      </c>
      <c r="H688" s="49">
        <f t="shared" si="171"/>
        <v>7220.6994362604155</v>
      </c>
      <c r="I688" s="49">
        <f t="shared" si="172"/>
        <v>175461.31034999993</v>
      </c>
      <c r="J688" s="49">
        <f t="shared" si="173"/>
        <v>106079.85833333334</v>
      </c>
      <c r="K688" s="53">
        <f t="shared" si="174"/>
        <v>2148.8844499999996</v>
      </c>
      <c r="L688" s="53">
        <f t="shared" si="175"/>
        <v>602.81999999999994</v>
      </c>
      <c r="M688" s="53">
        <f t="shared" si="176"/>
        <v>4404.7000000000007</v>
      </c>
      <c r="N688" s="53">
        <f t="shared" si="177"/>
        <v>3.1749999999999998</v>
      </c>
      <c r="O688" s="53">
        <f t="shared" si="178"/>
        <v>32.724999999999994</v>
      </c>
      <c r="P688" s="53">
        <f t="shared" si="179"/>
        <v>41.224999999999994</v>
      </c>
      <c r="Q688" s="53">
        <f t="shared" si="180"/>
        <v>482140.74882359186</v>
      </c>
      <c r="R688" s="53">
        <f t="shared" si="181"/>
        <v>305435.45915450336</v>
      </c>
      <c r="S688" s="53">
        <f t="shared" si="182"/>
        <v>2473529.6053521647</v>
      </c>
      <c r="T688" s="53">
        <f t="shared" si="183"/>
        <v>41.224999999999994</v>
      </c>
      <c r="U688" s="53">
        <f t="shared" si="184"/>
        <v>29.083564460746764</v>
      </c>
      <c r="V688" s="53">
        <f t="shared" si="185"/>
        <v>3261105.8133302601</v>
      </c>
      <c r="W688" s="53">
        <f t="shared" si="186"/>
        <v>112128.82168317708</v>
      </c>
      <c r="BJ688" s="59"/>
      <c r="BK688" s="59"/>
      <c r="BN688" s="59"/>
      <c r="BO688" s="59"/>
      <c r="BP688" s="59"/>
      <c r="BW688" s="59"/>
    </row>
    <row r="689" spans="1:75">
      <c r="A689" s="49" t="s">
        <v>66</v>
      </c>
      <c r="B689" s="49" t="s">
        <v>501</v>
      </c>
      <c r="C689" s="49">
        <v>57.2</v>
      </c>
      <c r="D689" s="49">
        <f t="shared" si="170"/>
        <v>56.8</v>
      </c>
      <c r="E689" s="49">
        <v>11.7</v>
      </c>
      <c r="F689" s="49">
        <v>261.60000000000002</v>
      </c>
      <c r="G689" s="49">
        <v>19.3</v>
      </c>
      <c r="H689" s="49">
        <f t="shared" si="171"/>
        <v>7220.6994362604155</v>
      </c>
      <c r="I689" s="49">
        <f t="shared" si="172"/>
        <v>178669.17119999995</v>
      </c>
      <c r="J689" s="49">
        <f t="shared" si="173"/>
        <v>156721.44260000001</v>
      </c>
      <c r="K689" s="53">
        <f t="shared" si="174"/>
        <v>2148.8844499999996</v>
      </c>
      <c r="L689" s="53">
        <f t="shared" si="175"/>
        <v>664.56</v>
      </c>
      <c r="M689" s="53">
        <f t="shared" si="176"/>
        <v>5048.880000000001</v>
      </c>
      <c r="N689" s="53">
        <f t="shared" si="177"/>
        <v>3.1749999999999998</v>
      </c>
      <c r="O689" s="53">
        <f t="shared" si="178"/>
        <v>31.574999999999999</v>
      </c>
      <c r="P689" s="53">
        <f t="shared" si="179"/>
        <v>41.225000000000001</v>
      </c>
      <c r="Q689" s="53">
        <f t="shared" si="180"/>
        <v>482140.74882359186</v>
      </c>
      <c r="R689" s="53">
        <f t="shared" si="181"/>
        <v>300390.15925194253</v>
      </c>
      <c r="S689" s="53">
        <f t="shared" si="182"/>
        <v>2870406.7511859299</v>
      </c>
      <c r="T689" s="53">
        <f t="shared" si="183"/>
        <v>41.225000000000001</v>
      </c>
      <c r="U689" s="53">
        <f t="shared" si="184"/>
        <v>30.009734351366031</v>
      </c>
      <c r="V689" s="53">
        <f t="shared" si="185"/>
        <v>3652937.6592614641</v>
      </c>
      <c r="W689" s="53">
        <f t="shared" si="186"/>
        <v>121725.09148169729</v>
      </c>
      <c r="BJ689" s="59"/>
      <c r="BK689" s="59"/>
      <c r="BN689" s="59"/>
      <c r="BO689" s="59"/>
      <c r="BP689" s="59"/>
      <c r="BW689" s="59"/>
    </row>
    <row r="690" spans="1:75">
      <c r="A690" s="49" t="s">
        <v>66</v>
      </c>
      <c r="B690" s="49" t="s">
        <v>500</v>
      </c>
      <c r="C690" s="49">
        <v>66.3</v>
      </c>
      <c r="D690" s="49">
        <f t="shared" si="170"/>
        <v>53.699999999999996</v>
      </c>
      <c r="E690" s="49">
        <v>13.5</v>
      </c>
      <c r="F690" s="49">
        <v>264.2</v>
      </c>
      <c r="G690" s="49">
        <v>22.4</v>
      </c>
      <c r="H690" s="49">
        <f t="shared" si="171"/>
        <v>7220.6994362604155</v>
      </c>
      <c r="I690" s="49">
        <f t="shared" si="172"/>
        <v>174210.92212499995</v>
      </c>
      <c r="J690" s="49">
        <f t="shared" si="173"/>
        <v>247454.65173333327</v>
      </c>
      <c r="K690" s="53">
        <f t="shared" si="174"/>
        <v>2148.8844499999996</v>
      </c>
      <c r="L690" s="53">
        <f t="shared" si="175"/>
        <v>724.94999999999993</v>
      </c>
      <c r="M690" s="53">
        <f t="shared" si="176"/>
        <v>5918.079999999999</v>
      </c>
      <c r="N690" s="53">
        <f t="shared" si="177"/>
        <v>3.1749999999999998</v>
      </c>
      <c r="O690" s="53">
        <f t="shared" si="178"/>
        <v>30.024999999999999</v>
      </c>
      <c r="P690" s="53">
        <f t="shared" si="179"/>
        <v>41.224999999999994</v>
      </c>
      <c r="Q690" s="53">
        <f t="shared" si="180"/>
        <v>482140.74882359186</v>
      </c>
      <c r="R690" s="53">
        <f t="shared" si="181"/>
        <v>278319.8218376757</v>
      </c>
      <c r="S690" s="53">
        <f t="shared" si="182"/>
        <v>3428319.8636290808</v>
      </c>
      <c r="T690" s="53">
        <f t="shared" si="183"/>
        <v>41.224999999999994</v>
      </c>
      <c r="U690" s="53">
        <f t="shared" si="184"/>
        <v>31.001459514741978</v>
      </c>
      <c r="V690" s="53">
        <f t="shared" si="185"/>
        <v>4188780.4342903486</v>
      </c>
      <c r="W690" s="53">
        <f t="shared" si="186"/>
        <v>135115.58809992406</v>
      </c>
      <c r="BJ690" s="59"/>
      <c r="BK690" s="59"/>
      <c r="BN690" s="59"/>
      <c r="BO690" s="59"/>
      <c r="BP690" s="59"/>
      <c r="BW690" s="59"/>
    </row>
    <row r="691" spans="1:75">
      <c r="A691" s="49" t="s">
        <v>66</v>
      </c>
      <c r="B691" s="49" t="s">
        <v>499</v>
      </c>
      <c r="C691" s="49">
        <v>74.400000000000006</v>
      </c>
      <c r="D691" s="49">
        <f t="shared" si="170"/>
        <v>50.999999999999993</v>
      </c>
      <c r="E691" s="49">
        <v>15</v>
      </c>
      <c r="F691" s="49">
        <v>264.2</v>
      </c>
      <c r="G691" s="49">
        <v>25.1</v>
      </c>
      <c r="H691" s="49">
        <f t="shared" si="171"/>
        <v>7220.6994362604155</v>
      </c>
      <c r="I691" s="49">
        <f t="shared" si="172"/>
        <v>165813.74999999994</v>
      </c>
      <c r="J691" s="49">
        <f t="shared" si="173"/>
        <v>348155.07618333341</v>
      </c>
      <c r="K691" s="53">
        <f t="shared" si="174"/>
        <v>2148.8844499999996</v>
      </c>
      <c r="L691" s="53">
        <f t="shared" si="175"/>
        <v>764.99999999999989</v>
      </c>
      <c r="M691" s="53">
        <f t="shared" si="176"/>
        <v>6631.42</v>
      </c>
      <c r="N691" s="53">
        <f t="shared" si="177"/>
        <v>3.1749999999999998</v>
      </c>
      <c r="O691" s="53">
        <f t="shared" si="178"/>
        <v>28.674999999999997</v>
      </c>
      <c r="P691" s="53">
        <f t="shared" si="179"/>
        <v>41.224999999999994</v>
      </c>
      <c r="Q691" s="53">
        <f t="shared" si="180"/>
        <v>482140.74882359186</v>
      </c>
      <c r="R691" s="53">
        <f t="shared" si="181"/>
        <v>252316.10427948792</v>
      </c>
      <c r="S691" s="53">
        <f t="shared" si="182"/>
        <v>3912428.1484415159</v>
      </c>
      <c r="T691" s="53">
        <f t="shared" si="183"/>
        <v>41.224999999999994</v>
      </c>
      <c r="U691" s="53">
        <f t="shared" si="184"/>
        <v>31.653193904019471</v>
      </c>
      <c r="V691" s="53">
        <f t="shared" si="185"/>
        <v>4646885.0015445957</v>
      </c>
      <c r="W691" s="53">
        <f t="shared" si="186"/>
        <v>146806.1964184446</v>
      </c>
      <c r="BJ691" s="59"/>
      <c r="BK691" s="59"/>
      <c r="BN691" s="59"/>
      <c r="BO691" s="59"/>
      <c r="BP691" s="59"/>
      <c r="BW691" s="59"/>
    </row>
    <row r="692" spans="1:75">
      <c r="A692" s="49" t="s">
        <v>66</v>
      </c>
      <c r="B692" s="49" t="s">
        <v>498</v>
      </c>
      <c r="C692" s="49">
        <v>26.1</v>
      </c>
      <c r="D692" s="49">
        <f t="shared" si="170"/>
        <v>65.199999999999989</v>
      </c>
      <c r="E692" s="49">
        <v>7.6</v>
      </c>
      <c r="F692" s="49">
        <v>152.4</v>
      </c>
      <c r="G692" s="49">
        <v>10.9</v>
      </c>
      <c r="H692" s="49">
        <f t="shared" si="171"/>
        <v>7220.6994362604155</v>
      </c>
      <c r="I692" s="49">
        <f t="shared" si="172"/>
        <v>175539.61173333324</v>
      </c>
      <c r="J692" s="49">
        <f t="shared" si="173"/>
        <v>16446.868299999998</v>
      </c>
      <c r="K692" s="53">
        <f t="shared" si="174"/>
        <v>2148.8844499999996</v>
      </c>
      <c r="L692" s="53">
        <f t="shared" si="175"/>
        <v>495.51999999999987</v>
      </c>
      <c r="M692" s="53">
        <f t="shared" si="176"/>
        <v>1661.16</v>
      </c>
      <c r="N692" s="53">
        <f t="shared" si="177"/>
        <v>3.1749999999999998</v>
      </c>
      <c r="O692" s="53">
        <f t="shared" si="178"/>
        <v>35.774999999999991</v>
      </c>
      <c r="P692" s="53">
        <f t="shared" si="179"/>
        <v>41.224999999999994</v>
      </c>
      <c r="Q692" s="53">
        <f t="shared" si="180"/>
        <v>482140.74882359186</v>
      </c>
      <c r="R692" s="53">
        <f t="shared" si="181"/>
        <v>331372.2826222392</v>
      </c>
      <c r="S692" s="53">
        <f t="shared" si="182"/>
        <v>909291.51646169112</v>
      </c>
      <c r="T692" s="53">
        <f t="shared" si="183"/>
        <v>41.224999999999994</v>
      </c>
      <c r="U692" s="53">
        <f t="shared" si="184"/>
        <v>21.607215083901483</v>
      </c>
      <c r="V692" s="53">
        <f t="shared" si="185"/>
        <v>1722804.5479075222</v>
      </c>
      <c r="W692" s="53">
        <f t="shared" si="186"/>
        <v>79732.836518626718</v>
      </c>
      <c r="BJ692" s="59"/>
      <c r="BK692" s="59"/>
      <c r="BN692" s="59"/>
      <c r="BO692" s="59"/>
      <c r="BP692" s="59"/>
      <c r="BW692" s="59"/>
    </row>
    <row r="693" spans="1:75">
      <c r="A693" s="49" t="s">
        <v>66</v>
      </c>
      <c r="B693" s="49" t="s">
        <v>497</v>
      </c>
      <c r="C693" s="49">
        <v>29.8</v>
      </c>
      <c r="D693" s="49">
        <f t="shared" si="170"/>
        <v>62.599999999999994</v>
      </c>
      <c r="E693" s="49">
        <v>8.1</v>
      </c>
      <c r="F693" s="49">
        <v>152.9</v>
      </c>
      <c r="G693" s="49">
        <v>13.5</v>
      </c>
      <c r="H693" s="49">
        <f t="shared" si="171"/>
        <v>7220.6994362604155</v>
      </c>
      <c r="I693" s="49">
        <f t="shared" si="172"/>
        <v>165587.20379999993</v>
      </c>
      <c r="J693" s="49">
        <f t="shared" si="173"/>
        <v>31349.278125000001</v>
      </c>
      <c r="K693" s="53">
        <f t="shared" si="174"/>
        <v>2148.8844499999996</v>
      </c>
      <c r="L693" s="53">
        <f t="shared" si="175"/>
        <v>507.05999999999995</v>
      </c>
      <c r="M693" s="53">
        <f t="shared" si="176"/>
        <v>2064.15</v>
      </c>
      <c r="N693" s="53">
        <f t="shared" si="177"/>
        <v>3.1749999999999998</v>
      </c>
      <c r="O693" s="53">
        <f t="shared" si="178"/>
        <v>34.474999999999994</v>
      </c>
      <c r="P693" s="53">
        <f t="shared" si="179"/>
        <v>41.224999999999994</v>
      </c>
      <c r="Q693" s="53">
        <f t="shared" si="180"/>
        <v>482140.74882359186</v>
      </c>
      <c r="R693" s="53">
        <f t="shared" si="181"/>
        <v>302526.64875209378</v>
      </c>
      <c r="S693" s="53">
        <f t="shared" si="182"/>
        <v>1140794.0519595221</v>
      </c>
      <c r="T693" s="53">
        <f t="shared" si="183"/>
        <v>41.224999999999994</v>
      </c>
      <c r="U693" s="53">
        <f t="shared" si="184"/>
        <v>23.177117860162735</v>
      </c>
      <c r="V693" s="53">
        <f t="shared" si="185"/>
        <v>1925461.4495352078</v>
      </c>
      <c r="W693" s="53">
        <f t="shared" si="186"/>
        <v>83075.965750026546</v>
      </c>
      <c r="BJ693" s="59"/>
      <c r="BK693" s="59"/>
      <c r="BN693" s="59"/>
      <c r="BO693" s="59"/>
      <c r="BP693" s="59"/>
      <c r="BW693" s="59"/>
    </row>
    <row r="694" spans="1:75">
      <c r="A694" s="49" t="s">
        <v>66</v>
      </c>
      <c r="B694" s="49" t="s">
        <v>496</v>
      </c>
      <c r="C694" s="49">
        <v>34.299999999999997</v>
      </c>
      <c r="D694" s="49">
        <f t="shared" si="170"/>
        <v>60.599999999999994</v>
      </c>
      <c r="E694" s="49">
        <v>9.1</v>
      </c>
      <c r="F694" s="49">
        <v>153.9</v>
      </c>
      <c r="G694" s="49">
        <v>15.5</v>
      </c>
      <c r="H694" s="49">
        <f t="shared" si="171"/>
        <v>7220.6994362604155</v>
      </c>
      <c r="I694" s="49">
        <f t="shared" si="172"/>
        <v>168763.30379999997</v>
      </c>
      <c r="J694" s="49">
        <f t="shared" si="173"/>
        <v>47758.696874999994</v>
      </c>
      <c r="K694" s="53">
        <f t="shared" si="174"/>
        <v>2148.8844499999996</v>
      </c>
      <c r="L694" s="53">
        <f t="shared" si="175"/>
        <v>551.45999999999992</v>
      </c>
      <c r="M694" s="53">
        <f t="shared" si="176"/>
        <v>2385.4500000000003</v>
      </c>
      <c r="N694" s="53">
        <f t="shared" si="177"/>
        <v>3.1749999999999998</v>
      </c>
      <c r="O694" s="53">
        <f t="shared" si="178"/>
        <v>33.474999999999994</v>
      </c>
      <c r="P694" s="53">
        <f t="shared" si="179"/>
        <v>41.224999999999994</v>
      </c>
      <c r="Q694" s="53">
        <f t="shared" si="180"/>
        <v>482140.74882359186</v>
      </c>
      <c r="R694" s="53">
        <f t="shared" si="181"/>
        <v>300120.09465562296</v>
      </c>
      <c r="S694" s="53">
        <f t="shared" si="182"/>
        <v>1329896.6402141764</v>
      </c>
      <c r="T694" s="53">
        <f t="shared" si="183"/>
        <v>41.224999999999994</v>
      </c>
      <c r="U694" s="53">
        <f t="shared" si="184"/>
        <v>24.307511657052913</v>
      </c>
      <c r="V694" s="53">
        <f t="shared" si="185"/>
        <v>2112157.4836933911</v>
      </c>
      <c r="W694" s="53">
        <f t="shared" si="186"/>
        <v>86893.200484408313</v>
      </c>
      <c r="BJ694" s="59"/>
      <c r="BK694" s="59"/>
      <c r="BN694" s="59"/>
      <c r="BO694" s="59"/>
      <c r="BP694" s="59"/>
      <c r="BW694" s="59"/>
    </row>
    <row r="695" spans="1:75">
      <c r="A695" s="49" t="s">
        <v>66</v>
      </c>
      <c r="B695" s="49" t="s">
        <v>495</v>
      </c>
      <c r="C695" s="49">
        <v>37.1</v>
      </c>
      <c r="D695" s="49">
        <f t="shared" si="170"/>
        <v>61.599999999999994</v>
      </c>
      <c r="E695" s="49">
        <v>9.1</v>
      </c>
      <c r="F695" s="49">
        <v>190.5</v>
      </c>
      <c r="G695" s="49">
        <v>14.5</v>
      </c>
      <c r="H695" s="49">
        <f t="shared" si="171"/>
        <v>7220.6994362604155</v>
      </c>
      <c r="I695" s="49">
        <f t="shared" si="172"/>
        <v>177256.54613333329</v>
      </c>
      <c r="J695" s="49">
        <f t="shared" si="173"/>
        <v>48396.921875</v>
      </c>
      <c r="K695" s="53">
        <f t="shared" si="174"/>
        <v>2148.8844499999996</v>
      </c>
      <c r="L695" s="53">
        <f t="shared" si="175"/>
        <v>560.55999999999995</v>
      </c>
      <c r="M695" s="53">
        <f t="shared" si="176"/>
        <v>2762.25</v>
      </c>
      <c r="N695" s="53">
        <f t="shared" si="177"/>
        <v>3.1749999999999998</v>
      </c>
      <c r="O695" s="53">
        <f t="shared" si="178"/>
        <v>33.974999999999994</v>
      </c>
      <c r="P695" s="53">
        <f t="shared" si="179"/>
        <v>41.224999999999994</v>
      </c>
      <c r="Q695" s="53">
        <f t="shared" si="180"/>
        <v>482140.74882359186</v>
      </c>
      <c r="R695" s="53">
        <f t="shared" si="181"/>
        <v>319572.57978264731</v>
      </c>
      <c r="S695" s="53">
        <f t="shared" si="182"/>
        <v>1533058.3207677205</v>
      </c>
      <c r="T695" s="53">
        <f t="shared" si="183"/>
        <v>41.224999999999994</v>
      </c>
      <c r="U695" s="53">
        <f t="shared" si="184"/>
        <v>25.538979132643274</v>
      </c>
      <c r="V695" s="53">
        <f t="shared" si="185"/>
        <v>2334771.6493739597</v>
      </c>
      <c r="W695" s="53">
        <f t="shared" si="186"/>
        <v>91419.928621567888</v>
      </c>
      <c r="BJ695" s="59"/>
      <c r="BK695" s="59"/>
      <c r="BN695" s="59"/>
      <c r="BO695" s="59"/>
      <c r="BP695" s="59"/>
      <c r="BW695" s="59"/>
    </row>
    <row r="696" spans="1:75">
      <c r="A696" s="49" t="s">
        <v>66</v>
      </c>
      <c r="B696" s="49" t="s">
        <v>494</v>
      </c>
      <c r="C696" s="49">
        <v>41</v>
      </c>
      <c r="D696" s="49">
        <f t="shared" si="170"/>
        <v>60.099999999999994</v>
      </c>
      <c r="E696" s="49">
        <v>9.9</v>
      </c>
      <c r="F696" s="49">
        <v>191.3</v>
      </c>
      <c r="G696" s="49">
        <v>16</v>
      </c>
      <c r="H696" s="49">
        <f t="shared" si="171"/>
        <v>7220.6994362604155</v>
      </c>
      <c r="I696" s="49">
        <f t="shared" si="172"/>
        <v>179092.48582499995</v>
      </c>
      <c r="J696" s="49">
        <f t="shared" si="173"/>
        <v>65297.066666666666</v>
      </c>
      <c r="K696" s="53">
        <f t="shared" si="174"/>
        <v>2148.8844499999996</v>
      </c>
      <c r="L696" s="53">
        <f t="shared" si="175"/>
        <v>594.99</v>
      </c>
      <c r="M696" s="53">
        <f t="shared" si="176"/>
        <v>3060.8</v>
      </c>
      <c r="N696" s="53">
        <f t="shared" si="177"/>
        <v>3.1749999999999998</v>
      </c>
      <c r="O696" s="53">
        <f t="shared" si="178"/>
        <v>33.224999999999994</v>
      </c>
      <c r="P696" s="53">
        <f t="shared" si="179"/>
        <v>41.224999999999994</v>
      </c>
      <c r="Q696" s="53">
        <f t="shared" si="180"/>
        <v>482140.74882359186</v>
      </c>
      <c r="R696" s="53">
        <f t="shared" si="181"/>
        <v>316263.79195841739</v>
      </c>
      <c r="S696" s="53">
        <f t="shared" si="182"/>
        <v>1710423.905197154</v>
      </c>
      <c r="T696" s="53">
        <f t="shared" si="183"/>
        <v>41.224999999999994</v>
      </c>
      <c r="U696" s="53">
        <f t="shared" si="184"/>
        <v>26.318914556655283</v>
      </c>
      <c r="V696" s="53">
        <f t="shared" si="185"/>
        <v>2508828.4459791631</v>
      </c>
      <c r="W696" s="53">
        <f t="shared" si="186"/>
        <v>95324.160902553398</v>
      </c>
      <c r="BJ696" s="59"/>
      <c r="BK696" s="59"/>
      <c r="BN696" s="59"/>
      <c r="BO696" s="59"/>
      <c r="BP696" s="59"/>
      <c r="BW696" s="59"/>
    </row>
    <row r="697" spans="1:75">
      <c r="A697" s="49" t="s">
        <v>66</v>
      </c>
      <c r="B697" s="49" t="s">
        <v>493</v>
      </c>
      <c r="C697" s="49">
        <v>44.7</v>
      </c>
      <c r="D697" s="49">
        <f t="shared" si="170"/>
        <v>58.3</v>
      </c>
      <c r="E697" s="49">
        <v>10.7</v>
      </c>
      <c r="F697" s="49">
        <v>192</v>
      </c>
      <c r="G697" s="49">
        <v>17.8</v>
      </c>
      <c r="H697" s="49">
        <f t="shared" si="171"/>
        <v>7220.6994362604155</v>
      </c>
      <c r="I697" s="49">
        <f t="shared" si="172"/>
        <v>176688.46424166663</v>
      </c>
      <c r="J697" s="49">
        <f t="shared" si="173"/>
        <v>90236.032000000007</v>
      </c>
      <c r="K697" s="53">
        <f t="shared" si="174"/>
        <v>2148.8844499999996</v>
      </c>
      <c r="L697" s="53">
        <f t="shared" si="175"/>
        <v>623.80999999999995</v>
      </c>
      <c r="M697" s="53">
        <f t="shared" si="176"/>
        <v>3417.6000000000004</v>
      </c>
      <c r="N697" s="53">
        <f t="shared" si="177"/>
        <v>3.1749999999999998</v>
      </c>
      <c r="O697" s="53">
        <f t="shared" si="178"/>
        <v>32.324999999999996</v>
      </c>
      <c r="P697" s="53">
        <f t="shared" si="179"/>
        <v>41.224999999999994</v>
      </c>
      <c r="Q697" s="53">
        <f t="shared" si="180"/>
        <v>482140.74882359186</v>
      </c>
      <c r="R697" s="53">
        <f t="shared" si="181"/>
        <v>303960.2240509268</v>
      </c>
      <c r="S697" s="53">
        <f t="shared" si="182"/>
        <v>1927136.6734538008</v>
      </c>
      <c r="T697" s="53">
        <f t="shared" si="183"/>
        <v>41.224999999999994</v>
      </c>
      <c r="U697" s="53">
        <f t="shared" si="184"/>
        <v>27.119538130976956</v>
      </c>
      <c r="V697" s="53">
        <f t="shared" si="185"/>
        <v>2713237.6463283198</v>
      </c>
      <c r="W697" s="53">
        <f t="shared" si="186"/>
        <v>100047.33978965363</v>
      </c>
      <c r="BJ697" s="59"/>
      <c r="BK697" s="59"/>
      <c r="BN697" s="59"/>
      <c r="BO697" s="59"/>
      <c r="BP697" s="59"/>
      <c r="BW697" s="59"/>
    </row>
    <row r="698" spans="1:75">
      <c r="A698" s="49" t="s">
        <v>66</v>
      </c>
      <c r="B698" s="49" t="s">
        <v>492</v>
      </c>
      <c r="C698" s="49">
        <v>48.4</v>
      </c>
      <c r="D698" s="49">
        <f t="shared" si="170"/>
        <v>57.099999999999994</v>
      </c>
      <c r="E698" s="49">
        <v>11.4</v>
      </c>
      <c r="F698" s="49">
        <v>192.8</v>
      </c>
      <c r="G698" s="49">
        <v>19</v>
      </c>
      <c r="H698" s="49">
        <f t="shared" si="171"/>
        <v>7220.6994362604155</v>
      </c>
      <c r="I698" s="49">
        <f t="shared" si="172"/>
        <v>176860.94044999994</v>
      </c>
      <c r="J698" s="49">
        <f t="shared" si="173"/>
        <v>110201.26666666666</v>
      </c>
      <c r="K698" s="53">
        <f t="shared" si="174"/>
        <v>2148.8844499999996</v>
      </c>
      <c r="L698" s="53">
        <f t="shared" si="175"/>
        <v>650.93999999999994</v>
      </c>
      <c r="M698" s="53">
        <f t="shared" si="176"/>
        <v>3663.2000000000003</v>
      </c>
      <c r="N698" s="53">
        <f t="shared" si="177"/>
        <v>3.1749999999999998</v>
      </c>
      <c r="O698" s="53">
        <f t="shared" si="178"/>
        <v>31.724999999999998</v>
      </c>
      <c r="P698" s="53">
        <f t="shared" si="179"/>
        <v>41.224999999999994</v>
      </c>
      <c r="Q698" s="53">
        <f t="shared" si="180"/>
        <v>482140.74882359186</v>
      </c>
      <c r="R698" s="53">
        <f t="shared" si="181"/>
        <v>298744.81426318467</v>
      </c>
      <c r="S698" s="53">
        <f t="shared" si="182"/>
        <v>2079107.6424196989</v>
      </c>
      <c r="T698" s="53">
        <f t="shared" si="183"/>
        <v>41.224999999999994</v>
      </c>
      <c r="U698" s="53">
        <f t="shared" si="184"/>
        <v>27.616977316053628</v>
      </c>
      <c r="V698" s="53">
        <f t="shared" si="185"/>
        <v>2859993.2055064756</v>
      </c>
      <c r="W698" s="53">
        <f t="shared" si="186"/>
        <v>103559.24085305216</v>
      </c>
      <c r="BJ698" s="59"/>
      <c r="BK698" s="59"/>
      <c r="BN698" s="59"/>
      <c r="BO698" s="59"/>
      <c r="BP698" s="59"/>
      <c r="BW698" s="59"/>
    </row>
    <row r="699" spans="1:75">
      <c r="A699" s="49" t="s">
        <v>66</v>
      </c>
      <c r="B699" s="49" t="s">
        <v>491</v>
      </c>
      <c r="C699" s="49">
        <v>52.7</v>
      </c>
      <c r="D699" s="49">
        <f t="shared" si="170"/>
        <v>55.499999999999993</v>
      </c>
      <c r="E699" s="49">
        <v>12.7</v>
      </c>
      <c r="F699" s="49">
        <v>194.1</v>
      </c>
      <c r="G699" s="49">
        <v>20.6</v>
      </c>
      <c r="H699" s="49">
        <f t="shared" si="171"/>
        <v>7220.6994362604155</v>
      </c>
      <c r="I699" s="49">
        <f t="shared" si="172"/>
        <v>180926.1843749999</v>
      </c>
      <c r="J699" s="49">
        <f t="shared" si="173"/>
        <v>141398.87380000003</v>
      </c>
      <c r="K699" s="53">
        <f t="shared" si="174"/>
        <v>2148.8844499999996</v>
      </c>
      <c r="L699" s="53">
        <f t="shared" si="175"/>
        <v>704.84999999999991</v>
      </c>
      <c r="M699" s="53">
        <f t="shared" si="176"/>
        <v>3998.46</v>
      </c>
      <c r="N699" s="53">
        <f t="shared" si="177"/>
        <v>3.1749999999999998</v>
      </c>
      <c r="O699" s="53">
        <f t="shared" si="178"/>
        <v>30.924999999999997</v>
      </c>
      <c r="P699" s="53">
        <f t="shared" si="179"/>
        <v>41.224999999999994</v>
      </c>
      <c r="Q699" s="53">
        <f t="shared" si="180"/>
        <v>482140.74882359186</v>
      </c>
      <c r="R699" s="53">
        <f t="shared" si="181"/>
        <v>297923.52776296996</v>
      </c>
      <c r="S699" s="53">
        <f t="shared" si="182"/>
        <v>2290501.6765935877</v>
      </c>
      <c r="T699" s="53">
        <f t="shared" si="183"/>
        <v>41.224999999999994</v>
      </c>
      <c r="U699" s="53">
        <f t="shared" si="184"/>
        <v>28.232810567532855</v>
      </c>
      <c r="V699" s="53">
        <f t="shared" si="185"/>
        <v>3070565.9531801497</v>
      </c>
      <c r="W699" s="53">
        <f t="shared" si="186"/>
        <v>108758.77716231471</v>
      </c>
      <c r="BJ699" s="59"/>
      <c r="BK699" s="59"/>
      <c r="BN699" s="59"/>
      <c r="BO699" s="59"/>
      <c r="BP699" s="59"/>
      <c r="BU699" s="59"/>
      <c r="BW699" s="59"/>
    </row>
    <row r="700" spans="1:75">
      <c r="A700" s="49" t="s">
        <v>66</v>
      </c>
      <c r="B700" s="49" t="s">
        <v>490</v>
      </c>
      <c r="C700" s="49">
        <v>56.7</v>
      </c>
      <c r="D700" s="49">
        <f t="shared" si="170"/>
        <v>58.8</v>
      </c>
      <c r="E700" s="49">
        <v>10.9</v>
      </c>
      <c r="F700" s="49">
        <v>279.39999999999998</v>
      </c>
      <c r="G700" s="49">
        <v>17.3</v>
      </c>
      <c r="H700" s="49">
        <f t="shared" si="171"/>
        <v>7220.6994362604155</v>
      </c>
      <c r="I700" s="49">
        <f t="shared" si="172"/>
        <v>184661.87039999999</v>
      </c>
      <c r="J700" s="49">
        <f t="shared" si="173"/>
        <v>120554.51081666668</v>
      </c>
      <c r="K700" s="53">
        <f t="shared" si="174"/>
        <v>2148.8844499999996</v>
      </c>
      <c r="L700" s="53">
        <f t="shared" si="175"/>
        <v>640.91999999999996</v>
      </c>
      <c r="M700" s="53">
        <f t="shared" si="176"/>
        <v>4833.62</v>
      </c>
      <c r="N700" s="53">
        <f t="shared" si="177"/>
        <v>3.1749999999999998</v>
      </c>
      <c r="O700" s="53">
        <f t="shared" si="178"/>
        <v>32.574999999999996</v>
      </c>
      <c r="P700" s="53">
        <f t="shared" si="179"/>
        <v>41.224999999999994</v>
      </c>
      <c r="Q700" s="53">
        <f t="shared" si="180"/>
        <v>482140.74882359186</v>
      </c>
      <c r="R700" s="53">
        <f t="shared" si="181"/>
        <v>320041.8713811161</v>
      </c>
      <c r="S700" s="53">
        <f t="shared" si="182"/>
        <v>2718541.3081434225</v>
      </c>
      <c r="T700" s="53">
        <f t="shared" si="183"/>
        <v>41.224999999999994</v>
      </c>
      <c r="U700" s="53">
        <f t="shared" si="184"/>
        <v>29.772271387663579</v>
      </c>
      <c r="V700" s="53">
        <f t="shared" si="185"/>
        <v>3520723.9283481305</v>
      </c>
      <c r="W700" s="53">
        <f t="shared" si="186"/>
        <v>118255.1335269292</v>
      </c>
      <c r="BJ700" s="59"/>
      <c r="BK700" s="59"/>
      <c r="BN700" s="59"/>
      <c r="BO700" s="59"/>
      <c r="BP700" s="59"/>
      <c r="BU700" s="59"/>
      <c r="BW700" s="59"/>
    </row>
    <row r="701" spans="1:75">
      <c r="A701" s="49" t="s">
        <v>66</v>
      </c>
      <c r="B701" s="49" t="s">
        <v>489</v>
      </c>
      <c r="C701" s="49">
        <v>64.3</v>
      </c>
      <c r="D701" s="49">
        <f t="shared" si="170"/>
        <v>56.499999999999993</v>
      </c>
      <c r="E701" s="49">
        <v>12.2</v>
      </c>
      <c r="F701" s="49">
        <v>281.89999999999998</v>
      </c>
      <c r="G701" s="49">
        <v>19.600000000000001</v>
      </c>
      <c r="H701" s="49">
        <f t="shared" si="171"/>
        <v>7220.6994362604155</v>
      </c>
      <c r="I701" s="49">
        <f t="shared" si="172"/>
        <v>183368.16041666656</v>
      </c>
      <c r="J701" s="49">
        <f t="shared" si="173"/>
        <v>176881.34986666669</v>
      </c>
      <c r="K701" s="53">
        <f t="shared" si="174"/>
        <v>2148.8844499999996</v>
      </c>
      <c r="L701" s="53">
        <f t="shared" si="175"/>
        <v>689.29999999999984</v>
      </c>
      <c r="M701" s="53">
        <f t="shared" si="176"/>
        <v>5525.24</v>
      </c>
      <c r="N701" s="53">
        <f t="shared" si="177"/>
        <v>3.1749999999999998</v>
      </c>
      <c r="O701" s="53">
        <f t="shared" si="178"/>
        <v>31.424999999999997</v>
      </c>
      <c r="P701" s="53">
        <f t="shared" si="179"/>
        <v>41.224999999999994</v>
      </c>
      <c r="Q701" s="53">
        <f t="shared" si="180"/>
        <v>482140.74882359186</v>
      </c>
      <c r="R701" s="53">
        <f t="shared" si="181"/>
        <v>306837.41479994933</v>
      </c>
      <c r="S701" s="53">
        <f t="shared" si="182"/>
        <v>3146601.884799426</v>
      </c>
      <c r="T701" s="53">
        <f t="shared" si="183"/>
        <v>41.224999999999994</v>
      </c>
      <c r="U701" s="53">
        <f t="shared" si="184"/>
        <v>30.64079566459765</v>
      </c>
      <c r="V701" s="53">
        <f t="shared" si="185"/>
        <v>3935580.0484229671</v>
      </c>
      <c r="W701" s="53">
        <f t="shared" si="186"/>
        <v>128442.48861886223</v>
      </c>
      <c r="BJ701" s="59"/>
      <c r="BK701" s="59"/>
      <c r="BN701" s="59"/>
      <c r="BO701" s="59"/>
      <c r="BP701" s="59"/>
      <c r="BU701" s="59"/>
      <c r="BW701" s="59"/>
    </row>
    <row r="702" spans="1:75">
      <c r="A702" s="49" t="s">
        <v>66</v>
      </c>
      <c r="B702" s="49" t="s">
        <v>488</v>
      </c>
      <c r="C702" s="49">
        <v>72.400000000000006</v>
      </c>
      <c r="D702" s="49">
        <f t="shared" si="170"/>
        <v>53.999999999999993</v>
      </c>
      <c r="E702" s="49">
        <v>13.7</v>
      </c>
      <c r="F702" s="49">
        <v>281.89999999999998</v>
      </c>
      <c r="G702" s="49">
        <v>22.1</v>
      </c>
      <c r="H702" s="49">
        <f t="shared" si="171"/>
        <v>7220.6994362604155</v>
      </c>
      <c r="I702" s="49">
        <f t="shared" si="172"/>
        <v>179771.39999999994</v>
      </c>
      <c r="J702" s="49">
        <f t="shared" si="173"/>
        <v>253565.78465833337</v>
      </c>
      <c r="K702" s="53">
        <f t="shared" si="174"/>
        <v>2148.8844499999996</v>
      </c>
      <c r="L702" s="53">
        <f t="shared" si="175"/>
        <v>739.79999999999984</v>
      </c>
      <c r="M702" s="53">
        <f t="shared" si="176"/>
        <v>6229.99</v>
      </c>
      <c r="N702" s="53">
        <f t="shared" si="177"/>
        <v>3.1749999999999998</v>
      </c>
      <c r="O702" s="53">
        <f t="shared" si="178"/>
        <v>30.174999999999997</v>
      </c>
      <c r="P702" s="53">
        <f t="shared" si="179"/>
        <v>41.224999999999994</v>
      </c>
      <c r="Q702" s="53">
        <f t="shared" si="180"/>
        <v>482140.74882359186</v>
      </c>
      <c r="R702" s="53">
        <f t="shared" si="181"/>
        <v>288689.18583816342</v>
      </c>
      <c r="S702" s="53">
        <f t="shared" si="182"/>
        <v>3602077.2041488425</v>
      </c>
      <c r="T702" s="53">
        <f t="shared" si="183"/>
        <v>41.224999999999994</v>
      </c>
      <c r="U702" s="53">
        <f t="shared" si="184"/>
        <v>31.361741495086491</v>
      </c>
      <c r="V702" s="53">
        <f t="shared" si="185"/>
        <v>4372907.1388105974</v>
      </c>
      <c r="W702" s="53">
        <f t="shared" si="186"/>
        <v>139434.44880111999</v>
      </c>
      <c r="BJ702" s="59"/>
      <c r="BK702" s="59"/>
      <c r="BN702" s="59"/>
      <c r="BO702" s="59"/>
      <c r="BP702" s="59"/>
      <c r="BU702" s="59"/>
      <c r="BW702" s="59"/>
    </row>
    <row r="703" spans="1:75">
      <c r="A703" s="49" t="s">
        <v>66</v>
      </c>
      <c r="B703" s="49" t="s">
        <v>487</v>
      </c>
      <c r="C703" s="49">
        <v>79</v>
      </c>
      <c r="D703" s="49">
        <f t="shared" si="170"/>
        <v>52.199999999999996</v>
      </c>
      <c r="E703" s="49">
        <v>15</v>
      </c>
      <c r="F703" s="49">
        <v>284.5</v>
      </c>
      <c r="G703" s="49">
        <v>23.9</v>
      </c>
      <c r="H703" s="49">
        <f t="shared" si="171"/>
        <v>7220.6994362604155</v>
      </c>
      <c r="I703" s="49">
        <f t="shared" si="172"/>
        <v>177795.81</v>
      </c>
      <c r="J703" s="49">
        <f t="shared" si="173"/>
        <v>323664.24629166658</v>
      </c>
      <c r="K703" s="53">
        <f t="shared" si="174"/>
        <v>2148.8844499999996</v>
      </c>
      <c r="L703" s="53">
        <f t="shared" si="175"/>
        <v>782.99999999999989</v>
      </c>
      <c r="M703" s="53">
        <f t="shared" si="176"/>
        <v>6799.5499999999993</v>
      </c>
      <c r="N703" s="53">
        <f t="shared" si="177"/>
        <v>3.1749999999999998</v>
      </c>
      <c r="O703" s="53">
        <f t="shared" si="178"/>
        <v>29.274999999999999</v>
      </c>
      <c r="P703" s="53">
        <f t="shared" si="179"/>
        <v>41.224999999999994</v>
      </c>
      <c r="Q703" s="53">
        <f t="shared" si="180"/>
        <v>482140.74882359186</v>
      </c>
      <c r="R703" s="53">
        <f t="shared" si="181"/>
        <v>276606.79168110574</v>
      </c>
      <c r="S703" s="53">
        <f t="shared" si="182"/>
        <v>3978304.2733858819</v>
      </c>
      <c r="T703" s="53">
        <f t="shared" si="183"/>
        <v>41.224999999999994</v>
      </c>
      <c r="U703" s="53">
        <f t="shared" si="184"/>
        <v>31.861333852867904</v>
      </c>
      <c r="V703" s="53">
        <f t="shared" si="185"/>
        <v>4737051.8138905792</v>
      </c>
      <c r="W703" s="53">
        <f t="shared" si="186"/>
        <v>148677.1343524335</v>
      </c>
      <c r="BJ703" s="59"/>
      <c r="BK703" s="59"/>
      <c r="BN703" s="59"/>
      <c r="BO703" s="59"/>
      <c r="BP703" s="59"/>
      <c r="BU703" s="59"/>
      <c r="BW703" s="59"/>
    </row>
    <row r="704" spans="1:75">
      <c r="A704" s="49" t="s">
        <v>66</v>
      </c>
      <c r="B704" s="49" t="s">
        <v>486</v>
      </c>
      <c r="C704" s="49">
        <v>88.6</v>
      </c>
      <c r="D704" s="49">
        <f t="shared" si="170"/>
        <v>49.199999999999996</v>
      </c>
      <c r="E704" s="49">
        <v>16.8</v>
      </c>
      <c r="F704" s="49">
        <v>287</v>
      </c>
      <c r="G704" s="49">
        <v>26.9</v>
      </c>
      <c r="H704" s="49">
        <f t="shared" si="171"/>
        <v>7220.6994362604155</v>
      </c>
      <c r="I704" s="49">
        <f t="shared" si="172"/>
        <v>166733.68319999991</v>
      </c>
      <c r="J704" s="49">
        <f t="shared" si="173"/>
        <v>465540.52358333318</v>
      </c>
      <c r="K704" s="53">
        <f t="shared" si="174"/>
        <v>2148.8844499999996</v>
      </c>
      <c r="L704" s="53">
        <f t="shared" si="175"/>
        <v>826.56</v>
      </c>
      <c r="M704" s="53">
        <f t="shared" si="176"/>
        <v>7720.2999999999993</v>
      </c>
      <c r="N704" s="53">
        <f t="shared" si="177"/>
        <v>3.1749999999999998</v>
      </c>
      <c r="O704" s="53">
        <f t="shared" si="178"/>
        <v>27.774999999999999</v>
      </c>
      <c r="P704" s="53">
        <f t="shared" si="179"/>
        <v>41.224999999999994</v>
      </c>
      <c r="Q704" s="53">
        <f t="shared" si="180"/>
        <v>482140.74882359186</v>
      </c>
      <c r="R704" s="53">
        <f t="shared" si="181"/>
        <v>245045.58465105502</v>
      </c>
      <c r="S704" s="53">
        <f t="shared" si="182"/>
        <v>4615067.6836417885</v>
      </c>
      <c r="T704" s="53">
        <f t="shared" si="183"/>
        <v>41.224999999999994</v>
      </c>
      <c r="U704" s="53">
        <f t="shared" si="184"/>
        <v>32.540958813647606</v>
      </c>
      <c r="V704" s="53">
        <f t="shared" si="185"/>
        <v>5342254.0171164358</v>
      </c>
      <c r="W704" s="53">
        <f t="shared" si="186"/>
        <v>164170.14777314756</v>
      </c>
      <c r="BJ704" s="59"/>
      <c r="BK704" s="59"/>
      <c r="BN704" s="59"/>
      <c r="BO704" s="59"/>
      <c r="BP704" s="59"/>
      <c r="BU704" s="59"/>
      <c r="BW704" s="59"/>
    </row>
    <row r="705" spans="1:75">
      <c r="A705" s="49" t="s">
        <v>66</v>
      </c>
      <c r="B705" s="49" t="s">
        <v>485</v>
      </c>
      <c r="C705" s="49">
        <v>96.7</v>
      </c>
      <c r="D705" s="49">
        <f t="shared" si="170"/>
        <v>45.599999999999994</v>
      </c>
      <c r="E705" s="49">
        <v>17</v>
      </c>
      <c r="F705" s="49">
        <v>284.5</v>
      </c>
      <c r="G705" s="49">
        <v>30.5</v>
      </c>
      <c r="H705" s="49">
        <f t="shared" si="171"/>
        <v>7220.6994362604155</v>
      </c>
      <c r="I705" s="49">
        <f t="shared" si="172"/>
        <v>134326.65599999996</v>
      </c>
      <c r="J705" s="49">
        <f t="shared" si="173"/>
        <v>672667.65104166663</v>
      </c>
      <c r="K705" s="53">
        <f t="shared" si="174"/>
        <v>2148.8844499999996</v>
      </c>
      <c r="L705" s="53">
        <f t="shared" si="175"/>
        <v>775.19999999999993</v>
      </c>
      <c r="M705" s="53">
        <f t="shared" si="176"/>
        <v>8677.25</v>
      </c>
      <c r="N705" s="53">
        <f t="shared" si="177"/>
        <v>3.1749999999999998</v>
      </c>
      <c r="O705" s="53">
        <f t="shared" si="178"/>
        <v>25.974999999999998</v>
      </c>
      <c r="P705" s="53">
        <f t="shared" si="179"/>
        <v>41.224999999999994</v>
      </c>
      <c r="Q705" s="53">
        <f t="shared" si="180"/>
        <v>482140.74882359186</v>
      </c>
      <c r="R705" s="53">
        <f t="shared" si="181"/>
        <v>183120.18275220162</v>
      </c>
      <c r="S705" s="53">
        <f t="shared" si="182"/>
        <v>5336538.8153250804</v>
      </c>
      <c r="T705" s="53">
        <f t="shared" si="183"/>
        <v>41.224999999999994</v>
      </c>
      <c r="U705" s="53">
        <f t="shared" si="184"/>
        <v>33.158095823946354</v>
      </c>
      <c r="V705" s="53">
        <f t="shared" si="185"/>
        <v>6001799.7469008742</v>
      </c>
      <c r="W705" s="53">
        <f t="shared" si="186"/>
        <v>181005.56131955114</v>
      </c>
      <c r="BJ705" s="59"/>
      <c r="BK705" s="59"/>
      <c r="BN705" s="59"/>
      <c r="BO705" s="59"/>
      <c r="BP705" s="59"/>
      <c r="BU705" s="59"/>
      <c r="BW705" s="59"/>
    </row>
    <row r="706" spans="1:75">
      <c r="A706" s="49" t="s">
        <v>66</v>
      </c>
      <c r="B706" s="49" t="s">
        <v>484</v>
      </c>
      <c r="C706" s="49">
        <v>106.4</v>
      </c>
      <c r="D706" s="49">
        <f t="shared" si="170"/>
        <v>42.599999999999994</v>
      </c>
      <c r="E706" s="49">
        <v>18.5</v>
      </c>
      <c r="F706" s="49">
        <v>284.5</v>
      </c>
      <c r="G706" s="49">
        <v>33.5</v>
      </c>
      <c r="H706" s="49">
        <f t="shared" si="171"/>
        <v>7220.6994362604155</v>
      </c>
      <c r="I706" s="49">
        <f t="shared" si="172"/>
        <v>119184.36299999994</v>
      </c>
      <c r="J706" s="49">
        <f t="shared" si="173"/>
        <v>891323.68229166663</v>
      </c>
      <c r="K706" s="53">
        <f t="shared" si="174"/>
        <v>2148.8844499999996</v>
      </c>
      <c r="L706" s="53">
        <f t="shared" si="175"/>
        <v>788.09999999999991</v>
      </c>
      <c r="M706" s="53">
        <f t="shared" si="176"/>
        <v>9530.75</v>
      </c>
      <c r="N706" s="53">
        <f t="shared" si="177"/>
        <v>3.1749999999999998</v>
      </c>
      <c r="O706" s="53">
        <f t="shared" si="178"/>
        <v>24.474999999999998</v>
      </c>
      <c r="P706" s="53">
        <f t="shared" si="179"/>
        <v>41.224999999999994</v>
      </c>
      <c r="Q706" s="53">
        <f t="shared" si="180"/>
        <v>482140.74882359186</v>
      </c>
      <c r="R706" s="53">
        <f t="shared" si="181"/>
        <v>151805.50143589819</v>
      </c>
      <c r="S706" s="53">
        <f t="shared" si="182"/>
        <v>6013936.2725701695</v>
      </c>
      <c r="T706" s="53">
        <f t="shared" si="183"/>
        <v>41.224999999999994</v>
      </c>
      <c r="U706" s="53">
        <f t="shared" si="184"/>
        <v>33.6080806067176</v>
      </c>
      <c r="V706" s="53">
        <f t="shared" si="185"/>
        <v>6647882.5228296593</v>
      </c>
      <c r="W706" s="53">
        <f t="shared" si="186"/>
        <v>197806.07528955038</v>
      </c>
      <c r="BJ706" s="59"/>
      <c r="BK706" s="59"/>
      <c r="BN706" s="59"/>
      <c r="BO706" s="59"/>
      <c r="BP706" s="59"/>
      <c r="BU706" s="59"/>
      <c r="BW706" s="59"/>
    </row>
    <row r="707" spans="1:75">
      <c r="A707" s="49" t="s">
        <v>66</v>
      </c>
      <c r="B707" s="49" t="s">
        <v>483</v>
      </c>
      <c r="C707" s="49">
        <v>117.5</v>
      </c>
      <c r="D707" s="49">
        <f t="shared" ref="D707:D770" si="187">76.1-G707</f>
        <v>39.499999999999993</v>
      </c>
      <c r="E707" s="49">
        <v>20.6</v>
      </c>
      <c r="F707" s="49">
        <v>287</v>
      </c>
      <c r="G707" s="49">
        <v>36.6</v>
      </c>
      <c r="H707" s="49">
        <f t="shared" ref="H707:H770" si="188">(1/12)*$Y$4*($Z$4)^3</f>
        <v>7220.6994362604155</v>
      </c>
      <c r="I707" s="49">
        <f t="shared" ref="I707:I770" si="189">(1/12)*E707*(D707)^3</f>
        <v>105797.95208333329</v>
      </c>
      <c r="J707" s="49">
        <f t="shared" ref="J707:J770" si="190">(1/12)*F707*(G707)^3</f>
        <v>1172583.8460000001</v>
      </c>
      <c r="K707" s="53">
        <f t="shared" ref="K707:K770" si="191">$Y$4*$Z$4</f>
        <v>2148.8844499999996</v>
      </c>
      <c r="L707" s="53">
        <f t="shared" ref="L707:L770" si="192">E707*D707</f>
        <v>813.69999999999993</v>
      </c>
      <c r="M707" s="53">
        <f t="shared" ref="M707:M770" si="193">F707*G707</f>
        <v>10504.2</v>
      </c>
      <c r="N707" s="53">
        <f t="shared" ref="N707:N770" si="194">$Z$4/2</f>
        <v>3.1749999999999998</v>
      </c>
      <c r="O707" s="53">
        <f t="shared" ref="O707:O770" si="195">($Z$4+D707)/2</f>
        <v>22.924999999999997</v>
      </c>
      <c r="P707" s="53">
        <f t="shared" ref="P707:P770" si="196">($Z$4+D707+G707)/2</f>
        <v>41.224999999999994</v>
      </c>
      <c r="Q707" s="53">
        <f t="shared" ref="Q707:Q770" si="197">H707+K707*(N707-$U$2)^2</f>
        <v>482140.74882359186</v>
      </c>
      <c r="R707" s="53">
        <f t="shared" ref="R707:R770" si="198">I707+L707*(O707-$U$2)^2</f>
        <v>125204.89957738001</v>
      </c>
      <c r="S707" s="53">
        <f t="shared" ref="S707:S770" si="199">J707+M707*(P707-$U$2)^2</f>
        <v>6818408.9039234007</v>
      </c>
      <c r="T707" s="53">
        <f t="shared" ref="T707:T770" si="200">SUM($Z$4+D707+G707)/2</f>
        <v>41.224999999999994</v>
      </c>
      <c r="U707" s="53">
        <f t="shared" ref="U707:U770" si="201">(K707*N707+L707*O707+M707*P707)/(K707+L707+M707)</f>
        <v>34.047654607611243</v>
      </c>
      <c r="V707" s="53">
        <f t="shared" ref="V707:V770" si="202">SUM(Q707+R707+S707)</f>
        <v>7425754.5523243723</v>
      </c>
      <c r="W707" s="53">
        <f t="shared" ref="W707:W770" si="203">V707/U707</f>
        <v>218098.85696691627</v>
      </c>
      <c r="BJ707" s="59"/>
      <c r="BK707" s="59"/>
      <c r="BN707" s="59"/>
      <c r="BO707" s="59"/>
      <c r="BP707" s="59"/>
      <c r="BU707" s="59"/>
      <c r="BW707" s="59"/>
    </row>
    <row r="708" spans="1:75">
      <c r="A708" s="49" t="s">
        <v>66</v>
      </c>
      <c r="B708" s="49" t="s">
        <v>482</v>
      </c>
      <c r="C708" s="49">
        <v>130.19999999999999</v>
      </c>
      <c r="D708" s="49">
        <f t="shared" si="187"/>
        <v>35.699999999999996</v>
      </c>
      <c r="E708" s="49">
        <v>22.6</v>
      </c>
      <c r="F708" s="49">
        <v>289.60000000000002</v>
      </c>
      <c r="G708" s="49">
        <v>40.4</v>
      </c>
      <c r="H708" s="49">
        <f t="shared" si="188"/>
        <v>7220.6994362604155</v>
      </c>
      <c r="I708" s="49">
        <f t="shared" si="189"/>
        <v>85690.33514999997</v>
      </c>
      <c r="J708" s="49">
        <f t="shared" si="190"/>
        <v>1591334.2378666666</v>
      </c>
      <c r="K708" s="53">
        <f t="shared" si="191"/>
        <v>2148.8844499999996</v>
      </c>
      <c r="L708" s="53">
        <f t="shared" si="192"/>
        <v>806.81999999999994</v>
      </c>
      <c r="M708" s="53">
        <f t="shared" si="193"/>
        <v>11699.84</v>
      </c>
      <c r="N708" s="53">
        <f t="shared" si="194"/>
        <v>3.1749999999999998</v>
      </c>
      <c r="O708" s="53">
        <f t="shared" si="195"/>
        <v>21.024999999999999</v>
      </c>
      <c r="P708" s="53">
        <f t="shared" si="196"/>
        <v>41.224999999999994</v>
      </c>
      <c r="Q708" s="53">
        <f t="shared" si="197"/>
        <v>482140.74882359186</v>
      </c>
      <c r="R708" s="53">
        <f t="shared" si="198"/>
        <v>92872.886059185534</v>
      </c>
      <c r="S708" s="53">
        <f t="shared" si="199"/>
        <v>7879795.0293305125</v>
      </c>
      <c r="T708" s="53">
        <f t="shared" si="200"/>
        <v>41.224999999999994</v>
      </c>
      <c r="U708" s="53">
        <f t="shared" si="201"/>
        <v>34.533824680170781</v>
      </c>
      <c r="V708" s="53">
        <f t="shared" si="202"/>
        <v>8454808.6642132904</v>
      </c>
      <c r="W708" s="53">
        <f t="shared" si="203"/>
        <v>244826.88328084367</v>
      </c>
      <c r="BJ708" s="59"/>
      <c r="BK708" s="59"/>
      <c r="BN708" s="59"/>
      <c r="BO708" s="59"/>
      <c r="BP708" s="59"/>
      <c r="BU708" s="59"/>
      <c r="BW708" s="59"/>
    </row>
    <row r="709" spans="1:75">
      <c r="A709" s="49" t="s">
        <v>66</v>
      </c>
      <c r="B709" s="49" t="s">
        <v>481</v>
      </c>
      <c r="C709" s="49">
        <v>142.80000000000001</v>
      </c>
      <c r="D709" s="49">
        <f t="shared" si="187"/>
        <v>31.699999999999996</v>
      </c>
      <c r="E709" s="49">
        <v>24.4</v>
      </c>
      <c r="F709" s="49">
        <v>292.10000000000002</v>
      </c>
      <c r="G709" s="49">
        <v>44.4</v>
      </c>
      <c r="H709" s="49">
        <f t="shared" si="188"/>
        <v>7220.6994362604155</v>
      </c>
      <c r="I709" s="49">
        <f t="shared" si="189"/>
        <v>64771.859766666639</v>
      </c>
      <c r="J709" s="49">
        <f t="shared" si="190"/>
        <v>2130586.7472000001</v>
      </c>
      <c r="K709" s="53">
        <f t="shared" si="191"/>
        <v>2148.8844499999996</v>
      </c>
      <c r="L709" s="53">
        <f t="shared" si="192"/>
        <v>773.4799999999999</v>
      </c>
      <c r="M709" s="53">
        <f t="shared" si="193"/>
        <v>12969.24</v>
      </c>
      <c r="N709" s="53">
        <f t="shared" si="194"/>
        <v>3.1749999999999998</v>
      </c>
      <c r="O709" s="53">
        <f t="shared" si="195"/>
        <v>19.024999999999999</v>
      </c>
      <c r="P709" s="53">
        <f t="shared" si="196"/>
        <v>41.224999999999994</v>
      </c>
      <c r="Q709" s="53">
        <f t="shared" si="197"/>
        <v>482140.74882359186</v>
      </c>
      <c r="R709" s="53">
        <f t="shared" si="198"/>
        <v>65520.286694775335</v>
      </c>
      <c r="S709" s="53">
        <f t="shared" si="199"/>
        <v>9101327.9911045805</v>
      </c>
      <c r="T709" s="53">
        <f t="shared" si="200"/>
        <v>41.224999999999994</v>
      </c>
      <c r="U709" s="53">
        <f t="shared" si="201"/>
        <v>34.999303303748533</v>
      </c>
      <c r="V709" s="53">
        <f t="shared" si="202"/>
        <v>9648989.0266229473</v>
      </c>
      <c r="W709" s="53">
        <f t="shared" si="203"/>
        <v>275690.88855518762</v>
      </c>
      <c r="BJ709" s="59"/>
      <c r="BK709" s="59"/>
      <c r="BN709" s="59"/>
      <c r="BO709" s="59"/>
      <c r="BP709" s="59"/>
      <c r="BU709" s="59"/>
      <c r="BW709" s="59"/>
    </row>
    <row r="710" spans="1:75">
      <c r="A710" s="49" t="s">
        <v>66</v>
      </c>
      <c r="B710" s="49" t="s">
        <v>480</v>
      </c>
      <c r="C710" s="49">
        <v>157.5</v>
      </c>
      <c r="D710" s="49">
        <f t="shared" si="187"/>
        <v>27.599999999999994</v>
      </c>
      <c r="E710" s="49">
        <v>26.9</v>
      </c>
      <c r="F710" s="49">
        <v>294.60000000000002</v>
      </c>
      <c r="G710" s="49">
        <v>48.5</v>
      </c>
      <c r="H710" s="49">
        <f t="shared" si="188"/>
        <v>7220.6994362604155</v>
      </c>
      <c r="I710" s="49">
        <f t="shared" si="189"/>
        <v>47130.091199999959</v>
      </c>
      <c r="J710" s="49">
        <f t="shared" si="190"/>
        <v>2800765.2687500003</v>
      </c>
      <c r="K710" s="53">
        <f t="shared" si="191"/>
        <v>2148.8844499999996</v>
      </c>
      <c r="L710" s="53">
        <f t="shared" si="192"/>
        <v>742.43999999999983</v>
      </c>
      <c r="M710" s="53">
        <f t="shared" si="193"/>
        <v>14288.1</v>
      </c>
      <c r="N710" s="53">
        <f t="shared" si="194"/>
        <v>3.1749999999999998</v>
      </c>
      <c r="O710" s="53">
        <f t="shared" si="195"/>
        <v>16.974999999999998</v>
      </c>
      <c r="P710" s="53">
        <f t="shared" si="196"/>
        <v>41.224999999999994</v>
      </c>
      <c r="Q710" s="53">
        <f t="shared" si="197"/>
        <v>482140.74882359186</v>
      </c>
      <c r="R710" s="53">
        <f t="shared" si="198"/>
        <v>47974.287156524697</v>
      </c>
      <c r="S710" s="53">
        <f t="shared" si="199"/>
        <v>10480370.856049875</v>
      </c>
      <c r="T710" s="53">
        <f t="shared" si="200"/>
        <v>41.224999999999994</v>
      </c>
      <c r="U710" s="53">
        <f t="shared" si="201"/>
        <v>35.417516541350139</v>
      </c>
      <c r="V710" s="53">
        <f t="shared" si="202"/>
        <v>11010485.892029991</v>
      </c>
      <c r="W710" s="53">
        <f t="shared" si="203"/>
        <v>310876.84759531886</v>
      </c>
      <c r="BJ710" s="59"/>
      <c r="BK710" s="59"/>
      <c r="BN710" s="59"/>
      <c r="BO710" s="59"/>
      <c r="BP710" s="59"/>
      <c r="BU710" s="59"/>
      <c r="BW710" s="59"/>
    </row>
    <row r="711" spans="1:75">
      <c r="A711" s="49" t="s">
        <v>66</v>
      </c>
      <c r="B711" s="49" t="s">
        <v>479</v>
      </c>
      <c r="C711" s="49">
        <v>174.2</v>
      </c>
      <c r="D711" s="49">
        <f t="shared" si="187"/>
        <v>22.499999999999993</v>
      </c>
      <c r="E711" s="49">
        <v>29.5</v>
      </c>
      <c r="F711" s="49">
        <v>297.2</v>
      </c>
      <c r="G711" s="49">
        <v>53.6</v>
      </c>
      <c r="H711" s="49">
        <f t="shared" si="188"/>
        <v>7220.6994362604155</v>
      </c>
      <c r="I711" s="49">
        <f t="shared" si="189"/>
        <v>28001.953124999971</v>
      </c>
      <c r="J711" s="49">
        <f t="shared" si="190"/>
        <v>3813835.2469333336</v>
      </c>
      <c r="K711" s="53">
        <f t="shared" si="191"/>
        <v>2148.8844499999996</v>
      </c>
      <c r="L711" s="53">
        <f t="shared" si="192"/>
        <v>663.74999999999977</v>
      </c>
      <c r="M711" s="53">
        <f t="shared" si="193"/>
        <v>15929.92</v>
      </c>
      <c r="N711" s="53">
        <f t="shared" si="194"/>
        <v>3.1749999999999998</v>
      </c>
      <c r="O711" s="53">
        <f t="shared" si="195"/>
        <v>14.424999999999997</v>
      </c>
      <c r="P711" s="53">
        <f t="shared" si="196"/>
        <v>41.224999999999994</v>
      </c>
      <c r="Q711" s="53">
        <f t="shared" si="197"/>
        <v>482140.74882359186</v>
      </c>
      <c r="R711" s="53">
        <f t="shared" si="198"/>
        <v>36682.363240523991</v>
      </c>
      <c r="S711" s="53">
        <f t="shared" si="199"/>
        <v>12375890.568301465</v>
      </c>
      <c r="T711" s="53">
        <f t="shared" si="200"/>
        <v>41.224999999999994</v>
      </c>
      <c r="U711" s="53">
        <f t="shared" si="201"/>
        <v>35.913367928284181</v>
      </c>
      <c r="V711" s="53">
        <f t="shared" si="202"/>
        <v>12894713.680365581</v>
      </c>
      <c r="W711" s="53">
        <f t="shared" si="203"/>
        <v>359050.52698246465</v>
      </c>
      <c r="BJ711" s="59"/>
      <c r="BK711" s="59"/>
      <c r="BN711" s="59"/>
      <c r="BO711" s="59"/>
      <c r="BP711" s="59"/>
      <c r="BU711" s="59"/>
      <c r="BW711" s="59"/>
    </row>
    <row r="712" spans="1:75">
      <c r="A712" s="49" t="s">
        <v>66</v>
      </c>
      <c r="B712" s="49" t="s">
        <v>478</v>
      </c>
      <c r="C712" s="49">
        <v>191.9</v>
      </c>
      <c r="D712" s="49">
        <f t="shared" si="187"/>
        <v>17.699999999999996</v>
      </c>
      <c r="E712" s="49">
        <v>32.5</v>
      </c>
      <c r="F712" s="49">
        <v>299.7</v>
      </c>
      <c r="G712" s="49">
        <v>58.4</v>
      </c>
      <c r="H712" s="49">
        <f t="shared" si="188"/>
        <v>7220.6994362604155</v>
      </c>
      <c r="I712" s="49">
        <f t="shared" si="189"/>
        <v>15018.339374999987</v>
      </c>
      <c r="J712" s="49">
        <f t="shared" si="190"/>
        <v>4974438.1823999994</v>
      </c>
      <c r="K712" s="53">
        <f t="shared" si="191"/>
        <v>2148.8844499999996</v>
      </c>
      <c r="L712" s="53">
        <f t="shared" si="192"/>
        <v>575.24999999999989</v>
      </c>
      <c r="M712" s="53">
        <f t="shared" si="193"/>
        <v>17502.48</v>
      </c>
      <c r="N712" s="53">
        <f t="shared" si="194"/>
        <v>3.1749999999999998</v>
      </c>
      <c r="O712" s="53">
        <f t="shared" si="195"/>
        <v>12.024999999999999</v>
      </c>
      <c r="P712" s="53">
        <f t="shared" si="196"/>
        <v>41.224999999999994</v>
      </c>
      <c r="Q712" s="53">
        <f t="shared" si="197"/>
        <v>482140.74882359186</v>
      </c>
      <c r="R712" s="53">
        <f t="shared" si="198"/>
        <v>35840.207295101129</v>
      </c>
      <c r="S712" s="53">
        <f t="shared" si="199"/>
        <v>14381717.190777902</v>
      </c>
      <c r="T712" s="53">
        <f t="shared" si="200"/>
        <v>41.224999999999994</v>
      </c>
      <c r="U712" s="53">
        <f t="shared" si="201"/>
        <v>36.352095858471749</v>
      </c>
      <c r="V712" s="53">
        <f t="shared" si="202"/>
        <v>14899698.146896595</v>
      </c>
      <c r="W712" s="53">
        <f t="shared" si="203"/>
        <v>409871.77754220914</v>
      </c>
      <c r="BJ712" s="59"/>
      <c r="BK712" s="59"/>
      <c r="BN712" s="59"/>
      <c r="BO712" s="59"/>
      <c r="BP712" s="59"/>
      <c r="BU712" s="59"/>
      <c r="BW712" s="59"/>
    </row>
    <row r="713" spans="1:75">
      <c r="A713" s="49" t="s">
        <v>66</v>
      </c>
      <c r="B713" s="49" t="s">
        <v>477</v>
      </c>
      <c r="C713" s="49">
        <v>210.7</v>
      </c>
      <c r="D713" s="49">
        <f t="shared" si="187"/>
        <v>12.599999999999994</v>
      </c>
      <c r="E713" s="49">
        <v>35.6</v>
      </c>
      <c r="F713" s="49">
        <v>302.3</v>
      </c>
      <c r="G713" s="49">
        <v>63.5</v>
      </c>
      <c r="H713" s="49">
        <f t="shared" si="188"/>
        <v>7220.6994362604155</v>
      </c>
      <c r="I713" s="49">
        <f t="shared" si="189"/>
        <v>5934.4487999999919</v>
      </c>
      <c r="J713" s="49">
        <f t="shared" si="190"/>
        <v>6450272.7177083334</v>
      </c>
      <c r="K713" s="53">
        <f t="shared" si="191"/>
        <v>2148.8844499999996</v>
      </c>
      <c r="L713" s="53">
        <f t="shared" si="192"/>
        <v>448.55999999999983</v>
      </c>
      <c r="M713" s="53">
        <f t="shared" si="193"/>
        <v>19196.05</v>
      </c>
      <c r="N713" s="53">
        <f t="shared" si="194"/>
        <v>3.1749999999999998</v>
      </c>
      <c r="O713" s="53">
        <f t="shared" si="195"/>
        <v>9.4749999999999979</v>
      </c>
      <c r="P713" s="53">
        <f t="shared" si="196"/>
        <v>41.224999999999994</v>
      </c>
      <c r="Q713" s="53">
        <f t="shared" si="197"/>
        <v>482140.74882359186</v>
      </c>
      <c r="R713" s="53">
        <f t="shared" si="198"/>
        <v>38850.670321015365</v>
      </c>
      <c r="S713" s="53">
        <f t="shared" si="199"/>
        <v>16767816.186335213</v>
      </c>
      <c r="T713" s="53">
        <f t="shared" si="200"/>
        <v>41.224999999999994</v>
      </c>
      <c r="U713" s="53">
        <f t="shared" si="201"/>
        <v>36.819702192309499</v>
      </c>
      <c r="V713" s="53">
        <f t="shared" si="202"/>
        <v>17288807.605479822</v>
      </c>
      <c r="W713" s="53">
        <f t="shared" si="203"/>
        <v>469553.16246666765</v>
      </c>
      <c r="BJ713" s="59"/>
      <c r="BK713" s="59"/>
      <c r="BN713" s="59"/>
      <c r="BO713" s="59"/>
      <c r="BP713" s="59"/>
      <c r="BU713" s="59"/>
      <c r="BW713" s="59"/>
    </row>
    <row r="714" spans="1:75">
      <c r="A714" s="49" t="s">
        <v>66</v>
      </c>
      <c r="B714" s="49" t="s">
        <v>476</v>
      </c>
      <c r="C714" s="49">
        <v>232</v>
      </c>
      <c r="D714" s="49">
        <f t="shared" si="187"/>
        <v>6.5</v>
      </c>
      <c r="E714" s="49">
        <v>38.6</v>
      </c>
      <c r="F714" s="49">
        <v>304.8</v>
      </c>
      <c r="G714" s="49">
        <v>69.599999999999994</v>
      </c>
      <c r="H714" s="49">
        <f t="shared" si="188"/>
        <v>7220.6994362604155</v>
      </c>
      <c r="I714" s="49">
        <f t="shared" si="189"/>
        <v>883.37708333333342</v>
      </c>
      <c r="J714" s="49">
        <f t="shared" si="190"/>
        <v>8563699.8143999968</v>
      </c>
      <c r="K714" s="53">
        <f t="shared" si="191"/>
        <v>2148.8844499999996</v>
      </c>
      <c r="L714" s="53">
        <f t="shared" si="192"/>
        <v>250.9</v>
      </c>
      <c r="M714" s="53">
        <f t="shared" si="193"/>
        <v>21214.079999999998</v>
      </c>
      <c r="N714" s="53">
        <f t="shared" si="194"/>
        <v>3.1749999999999998</v>
      </c>
      <c r="O714" s="53">
        <f t="shared" si="195"/>
        <v>6.4249999999999998</v>
      </c>
      <c r="P714" s="53">
        <f t="shared" si="196"/>
        <v>41.224999999999994</v>
      </c>
      <c r="Q714" s="53">
        <f t="shared" si="197"/>
        <v>482140.74882359186</v>
      </c>
      <c r="R714" s="53">
        <f t="shared" si="198"/>
        <v>34739.593300683227</v>
      </c>
      <c r="S714" s="53">
        <f t="shared" si="199"/>
        <v>19965899.35789609</v>
      </c>
      <c r="T714" s="53">
        <f t="shared" si="200"/>
        <v>41.224999999999994</v>
      </c>
      <c r="U714" s="53">
        <f t="shared" si="201"/>
        <v>37.392659320899504</v>
      </c>
      <c r="V714" s="53">
        <f t="shared" si="202"/>
        <v>20482779.700020365</v>
      </c>
      <c r="W714" s="53">
        <f t="shared" si="203"/>
        <v>547775.42095199763</v>
      </c>
      <c r="BJ714" s="59"/>
      <c r="BK714" s="59"/>
      <c r="BN714" s="59"/>
      <c r="BO714" s="59"/>
      <c r="BP714" s="59"/>
      <c r="BW714" s="59"/>
    </row>
    <row r="715" spans="1:75">
      <c r="A715" s="49" t="s">
        <v>66</v>
      </c>
      <c r="B715" s="49" t="s">
        <v>475</v>
      </c>
      <c r="C715" s="49">
        <v>32.9</v>
      </c>
      <c r="D715" s="49">
        <f t="shared" si="187"/>
        <v>64.699999999999989</v>
      </c>
      <c r="E715" s="49">
        <v>8.9</v>
      </c>
      <c r="F715" s="49">
        <v>165.1</v>
      </c>
      <c r="G715" s="49">
        <v>11.4</v>
      </c>
      <c r="H715" s="49">
        <f t="shared" si="188"/>
        <v>7220.6994362604155</v>
      </c>
      <c r="I715" s="49">
        <f t="shared" si="189"/>
        <v>200873.01705833324</v>
      </c>
      <c r="J715" s="49">
        <f t="shared" si="190"/>
        <v>20383.5762</v>
      </c>
      <c r="K715" s="53">
        <f t="shared" si="191"/>
        <v>2148.8844499999996</v>
      </c>
      <c r="L715" s="53">
        <f t="shared" si="192"/>
        <v>575.82999999999993</v>
      </c>
      <c r="M715" s="53">
        <f t="shared" si="193"/>
        <v>1882.14</v>
      </c>
      <c r="N715" s="53">
        <f t="shared" si="194"/>
        <v>3.1749999999999998</v>
      </c>
      <c r="O715" s="53">
        <f t="shared" si="195"/>
        <v>35.524999999999991</v>
      </c>
      <c r="P715" s="53">
        <f t="shared" si="196"/>
        <v>41.224999999999994</v>
      </c>
      <c r="Q715" s="53">
        <f t="shared" si="197"/>
        <v>482140.74882359186</v>
      </c>
      <c r="R715" s="53">
        <f t="shared" si="198"/>
        <v>376892.02584707231</v>
      </c>
      <c r="S715" s="53">
        <f t="shared" si="199"/>
        <v>1032001.1362731089</v>
      </c>
      <c r="T715" s="53">
        <f t="shared" si="200"/>
        <v>41.224999999999994</v>
      </c>
      <c r="U715" s="53">
        <f t="shared" si="201"/>
        <v>22.763968672539672</v>
      </c>
      <c r="V715" s="53">
        <f t="shared" si="202"/>
        <v>1891033.9109437731</v>
      </c>
      <c r="W715" s="53">
        <f t="shared" si="203"/>
        <v>83071.36326474302</v>
      </c>
      <c r="BJ715" s="59"/>
      <c r="BK715" s="59"/>
      <c r="BN715" s="59"/>
      <c r="BO715" s="59"/>
      <c r="BP715" s="59"/>
      <c r="BW715" s="59"/>
    </row>
    <row r="716" spans="1:75">
      <c r="A716" s="49" t="s">
        <v>66</v>
      </c>
      <c r="B716" s="49" t="s">
        <v>474</v>
      </c>
      <c r="C716" s="49">
        <v>37.299999999999997</v>
      </c>
      <c r="D716" s="49">
        <f t="shared" si="187"/>
        <v>62.399999999999991</v>
      </c>
      <c r="E716" s="49">
        <v>9.6999999999999993</v>
      </c>
      <c r="F716" s="49">
        <v>165.9</v>
      </c>
      <c r="G716" s="49">
        <v>13.7</v>
      </c>
      <c r="H716" s="49">
        <f t="shared" si="188"/>
        <v>7220.6994362604155</v>
      </c>
      <c r="I716" s="49">
        <f t="shared" si="189"/>
        <v>196401.25439999989</v>
      </c>
      <c r="J716" s="49">
        <f t="shared" si="190"/>
        <v>35548.955224999991</v>
      </c>
      <c r="K716" s="53">
        <f t="shared" si="191"/>
        <v>2148.8844499999996</v>
      </c>
      <c r="L716" s="53">
        <f t="shared" si="192"/>
        <v>605.27999999999986</v>
      </c>
      <c r="M716" s="53">
        <f t="shared" si="193"/>
        <v>2272.83</v>
      </c>
      <c r="N716" s="53">
        <f t="shared" si="194"/>
        <v>3.1749999999999998</v>
      </c>
      <c r="O716" s="53">
        <f t="shared" si="195"/>
        <v>34.374999999999993</v>
      </c>
      <c r="P716" s="53">
        <f t="shared" si="196"/>
        <v>41.224999999999994</v>
      </c>
      <c r="Q716" s="53">
        <f t="shared" si="197"/>
        <v>482140.74882359186</v>
      </c>
      <c r="R716" s="53">
        <f t="shared" si="198"/>
        <v>357883.1973056412</v>
      </c>
      <c r="S716" s="53">
        <f t="shared" si="199"/>
        <v>1257155.6046033478</v>
      </c>
      <c r="T716" s="53">
        <f t="shared" si="200"/>
        <v>41.224999999999994</v>
      </c>
      <c r="U716" s="53">
        <f t="shared" si="201"/>
        <v>24.135022643351039</v>
      </c>
      <c r="V716" s="53">
        <f t="shared" si="202"/>
        <v>2097179.5507325809</v>
      </c>
      <c r="W716" s="53">
        <f t="shared" si="203"/>
        <v>86893.622671215242</v>
      </c>
      <c r="BJ716" s="59"/>
      <c r="BK716" s="59"/>
      <c r="BN716" s="59"/>
      <c r="BO716" s="59"/>
      <c r="BP716" s="59"/>
      <c r="BW716" s="59"/>
    </row>
    <row r="717" spans="1:75">
      <c r="A717" s="49" t="s">
        <v>66</v>
      </c>
      <c r="B717" s="49" t="s">
        <v>473</v>
      </c>
      <c r="C717" s="49">
        <v>42.4</v>
      </c>
      <c r="D717" s="49">
        <f t="shared" si="187"/>
        <v>59.599999999999994</v>
      </c>
      <c r="E717" s="49">
        <v>10.4</v>
      </c>
      <c r="F717" s="49">
        <v>166.6</v>
      </c>
      <c r="G717" s="49">
        <v>16.5</v>
      </c>
      <c r="H717" s="49">
        <f t="shared" si="188"/>
        <v>7220.6994362604155</v>
      </c>
      <c r="I717" s="49">
        <f t="shared" si="189"/>
        <v>183480.90453333329</v>
      </c>
      <c r="J717" s="49">
        <f t="shared" si="190"/>
        <v>62365.668749999997</v>
      </c>
      <c r="K717" s="53">
        <f t="shared" si="191"/>
        <v>2148.8844499999996</v>
      </c>
      <c r="L717" s="53">
        <f t="shared" si="192"/>
        <v>619.83999999999992</v>
      </c>
      <c r="M717" s="53">
        <f t="shared" si="193"/>
        <v>2748.9</v>
      </c>
      <c r="N717" s="53">
        <f t="shared" si="194"/>
        <v>3.1749999999999998</v>
      </c>
      <c r="O717" s="53">
        <f t="shared" si="195"/>
        <v>32.974999999999994</v>
      </c>
      <c r="P717" s="53">
        <f t="shared" si="196"/>
        <v>41.224999999999994</v>
      </c>
      <c r="Q717" s="53">
        <f t="shared" si="197"/>
        <v>482140.74882359186</v>
      </c>
      <c r="R717" s="53">
        <f t="shared" si="198"/>
        <v>321714.2426888693</v>
      </c>
      <c r="S717" s="53">
        <f t="shared" si="199"/>
        <v>1539851.6745120415</v>
      </c>
      <c r="T717" s="53">
        <f t="shared" si="200"/>
        <v>41.224999999999994</v>
      </c>
      <c r="U717" s="53">
        <f t="shared" si="201"/>
        <v>25.479322832265254</v>
      </c>
      <c r="V717" s="53">
        <f t="shared" si="202"/>
        <v>2343706.6660245024</v>
      </c>
      <c r="W717" s="53">
        <f t="shared" si="203"/>
        <v>91984.652867484925</v>
      </c>
      <c r="BJ717" s="59"/>
      <c r="BK717" s="59"/>
      <c r="BN717" s="59"/>
      <c r="BO717" s="59"/>
      <c r="BP717" s="59"/>
      <c r="BW717" s="59"/>
    </row>
    <row r="718" spans="1:75">
      <c r="A718" s="49" t="s">
        <v>66</v>
      </c>
      <c r="B718" s="49" t="s">
        <v>472</v>
      </c>
      <c r="C718" s="49">
        <v>35.799999999999997</v>
      </c>
      <c r="D718" s="49">
        <f t="shared" si="187"/>
        <v>65.199999999999989</v>
      </c>
      <c r="E718" s="49">
        <v>8.9</v>
      </c>
      <c r="F718" s="49">
        <v>206.8</v>
      </c>
      <c r="G718" s="49">
        <v>10.9</v>
      </c>
      <c r="H718" s="49">
        <f t="shared" si="188"/>
        <v>7220.6994362604155</v>
      </c>
      <c r="I718" s="49">
        <f t="shared" si="189"/>
        <v>205566.12426666656</v>
      </c>
      <c r="J718" s="49">
        <f t="shared" si="190"/>
        <v>22317.666433333336</v>
      </c>
      <c r="K718" s="53">
        <f t="shared" si="191"/>
        <v>2148.8844499999996</v>
      </c>
      <c r="L718" s="53">
        <f t="shared" si="192"/>
        <v>580.28</v>
      </c>
      <c r="M718" s="53">
        <f t="shared" si="193"/>
        <v>2254.1200000000003</v>
      </c>
      <c r="N718" s="53">
        <f t="shared" si="194"/>
        <v>3.1749999999999998</v>
      </c>
      <c r="O718" s="53">
        <f t="shared" si="195"/>
        <v>35.774999999999991</v>
      </c>
      <c r="P718" s="53">
        <f t="shared" si="196"/>
        <v>41.224999999999994</v>
      </c>
      <c r="Q718" s="53">
        <f t="shared" si="197"/>
        <v>482140.74882359186</v>
      </c>
      <c r="R718" s="53">
        <f t="shared" si="198"/>
        <v>388054.38359709596</v>
      </c>
      <c r="S718" s="53">
        <f t="shared" si="199"/>
        <v>1233868.0157761008</v>
      </c>
      <c r="T718" s="53">
        <f t="shared" si="200"/>
        <v>41.224999999999994</v>
      </c>
      <c r="U718" s="53">
        <f t="shared" si="201"/>
        <v>24.182509214128846</v>
      </c>
      <c r="V718" s="53">
        <f t="shared" si="202"/>
        <v>2104063.1481967885</v>
      </c>
      <c r="W718" s="53">
        <f t="shared" si="203"/>
        <v>87007.643812556518</v>
      </c>
      <c r="BJ718" s="59"/>
      <c r="BK718" s="59"/>
      <c r="BN718" s="59"/>
      <c r="BO718" s="59"/>
      <c r="BP718" s="59"/>
      <c r="BW718" s="59"/>
    </row>
    <row r="719" spans="1:75">
      <c r="A719" s="49" t="s">
        <v>66</v>
      </c>
      <c r="B719" s="49" t="s">
        <v>471</v>
      </c>
      <c r="C719" s="49">
        <v>41</v>
      </c>
      <c r="D719" s="49">
        <f t="shared" si="187"/>
        <v>62.899999999999991</v>
      </c>
      <c r="E719" s="49">
        <v>9.6999999999999993</v>
      </c>
      <c r="F719" s="49">
        <v>208.8</v>
      </c>
      <c r="G719" s="49">
        <v>13.2</v>
      </c>
      <c r="H719" s="49">
        <f t="shared" si="188"/>
        <v>7220.6994362604155</v>
      </c>
      <c r="I719" s="49">
        <f t="shared" si="189"/>
        <v>201160.36944166655</v>
      </c>
      <c r="J719" s="49">
        <f t="shared" si="190"/>
        <v>40019.443199999994</v>
      </c>
      <c r="K719" s="53">
        <f t="shared" si="191"/>
        <v>2148.8844499999996</v>
      </c>
      <c r="L719" s="53">
        <f t="shared" si="192"/>
        <v>610.12999999999988</v>
      </c>
      <c r="M719" s="53">
        <f t="shared" si="193"/>
        <v>2756.16</v>
      </c>
      <c r="N719" s="53">
        <f t="shared" si="194"/>
        <v>3.1749999999999998</v>
      </c>
      <c r="O719" s="53">
        <f t="shared" si="195"/>
        <v>34.624999999999993</v>
      </c>
      <c r="P719" s="53">
        <f t="shared" si="196"/>
        <v>41.224999999999994</v>
      </c>
      <c r="Q719" s="53">
        <f t="shared" si="197"/>
        <v>482140.74882359186</v>
      </c>
      <c r="R719" s="53">
        <f t="shared" si="198"/>
        <v>368957.20284099359</v>
      </c>
      <c r="S719" s="53">
        <f t="shared" si="199"/>
        <v>1521407.5728668151</v>
      </c>
      <c r="T719" s="53">
        <f t="shared" si="200"/>
        <v>41.224999999999994</v>
      </c>
      <c r="U719" s="53">
        <f t="shared" si="201"/>
        <v>25.669388459462056</v>
      </c>
      <c r="V719" s="53">
        <f t="shared" si="202"/>
        <v>2372505.5245314008</v>
      </c>
      <c r="W719" s="53">
        <f t="shared" si="203"/>
        <v>92425.479020590603</v>
      </c>
      <c r="BJ719" s="59"/>
      <c r="BK719" s="59"/>
      <c r="BN719" s="59"/>
      <c r="BO719" s="59"/>
      <c r="BP719" s="59"/>
      <c r="BW719" s="59"/>
    </row>
    <row r="720" spans="1:75">
      <c r="A720" s="49" t="s">
        <v>66</v>
      </c>
      <c r="B720" s="49" t="s">
        <v>470</v>
      </c>
      <c r="C720" s="49">
        <v>46.2</v>
      </c>
      <c r="D720" s="49">
        <f t="shared" si="187"/>
        <v>60.399999999999991</v>
      </c>
      <c r="E720" s="49">
        <v>10.199999999999999</v>
      </c>
      <c r="F720" s="49">
        <v>209.3</v>
      </c>
      <c r="G720" s="49">
        <v>15.7</v>
      </c>
      <c r="H720" s="49">
        <f t="shared" si="188"/>
        <v>7220.6994362604155</v>
      </c>
      <c r="I720" s="49">
        <f t="shared" si="189"/>
        <v>187296.53439999989</v>
      </c>
      <c r="J720" s="49">
        <f t="shared" si="190"/>
        <v>67497.383741666665</v>
      </c>
      <c r="K720" s="53">
        <f t="shared" si="191"/>
        <v>2148.8844499999996</v>
      </c>
      <c r="L720" s="53">
        <f t="shared" si="192"/>
        <v>616.07999999999981</v>
      </c>
      <c r="M720" s="53">
        <f t="shared" si="193"/>
        <v>3286.01</v>
      </c>
      <c r="N720" s="53">
        <f t="shared" si="194"/>
        <v>3.1749999999999998</v>
      </c>
      <c r="O720" s="53">
        <f t="shared" si="195"/>
        <v>33.374999999999993</v>
      </c>
      <c r="P720" s="53">
        <f t="shared" si="196"/>
        <v>41.224999999999994</v>
      </c>
      <c r="Q720" s="53">
        <f t="shared" si="197"/>
        <v>482140.74882359186</v>
      </c>
      <c r="R720" s="53">
        <f t="shared" si="198"/>
        <v>332150.17979835137</v>
      </c>
      <c r="S720" s="53">
        <f t="shared" si="199"/>
        <v>1833670.6857148653</v>
      </c>
      <c r="T720" s="53">
        <f t="shared" si="200"/>
        <v>41.224999999999994</v>
      </c>
      <c r="U720" s="53">
        <f t="shared" si="201"/>
        <v>26.913043795574115</v>
      </c>
      <c r="V720" s="53">
        <f t="shared" si="202"/>
        <v>2647961.6143368087</v>
      </c>
      <c r="W720" s="53">
        <f t="shared" si="203"/>
        <v>98389.52570545995</v>
      </c>
      <c r="BJ720" s="59"/>
      <c r="BK720" s="59"/>
      <c r="BN720" s="59"/>
      <c r="BO720" s="59"/>
      <c r="BP720" s="59"/>
      <c r="BW720" s="59"/>
    </row>
    <row r="721" spans="1:75">
      <c r="A721" s="49" t="s">
        <v>66</v>
      </c>
      <c r="B721" s="49" t="s">
        <v>469</v>
      </c>
      <c r="C721" s="49">
        <v>50.6</v>
      </c>
      <c r="D721" s="49">
        <f t="shared" si="187"/>
        <v>58.599999999999994</v>
      </c>
      <c r="E721" s="49">
        <v>10.9</v>
      </c>
      <c r="F721" s="49">
        <v>210.1</v>
      </c>
      <c r="G721" s="49">
        <v>17.5</v>
      </c>
      <c r="H721" s="49">
        <f t="shared" si="188"/>
        <v>7220.6994362604155</v>
      </c>
      <c r="I721" s="49">
        <f t="shared" si="189"/>
        <v>182783.96753333326</v>
      </c>
      <c r="J721" s="49">
        <f t="shared" si="190"/>
        <v>93833.723958333328</v>
      </c>
      <c r="K721" s="53">
        <f t="shared" si="191"/>
        <v>2148.8844499999996</v>
      </c>
      <c r="L721" s="53">
        <f t="shared" si="192"/>
        <v>638.74</v>
      </c>
      <c r="M721" s="53">
        <f t="shared" si="193"/>
        <v>3676.75</v>
      </c>
      <c r="N721" s="53">
        <f t="shared" si="194"/>
        <v>3.1749999999999998</v>
      </c>
      <c r="O721" s="53">
        <f t="shared" si="195"/>
        <v>32.474999999999994</v>
      </c>
      <c r="P721" s="53">
        <f t="shared" si="196"/>
        <v>41.224999999999994</v>
      </c>
      <c r="Q721" s="53">
        <f t="shared" si="197"/>
        <v>482140.74882359186</v>
      </c>
      <c r="R721" s="53">
        <f t="shared" si="198"/>
        <v>315853.23223376472</v>
      </c>
      <c r="S721" s="53">
        <f t="shared" si="199"/>
        <v>2070022.9893683468</v>
      </c>
      <c r="T721" s="53">
        <f t="shared" si="200"/>
        <v>41.224999999999994</v>
      </c>
      <c r="U721" s="53">
        <f t="shared" si="201"/>
        <v>27.711855147677902</v>
      </c>
      <c r="V721" s="53">
        <f t="shared" si="202"/>
        <v>2868016.9704257036</v>
      </c>
      <c r="W721" s="53">
        <f t="shared" si="203"/>
        <v>103494.22494964316</v>
      </c>
      <c r="BJ721" s="59"/>
      <c r="BK721" s="59"/>
      <c r="BN721" s="59"/>
      <c r="BO721" s="59"/>
      <c r="BP721" s="59"/>
      <c r="BW721" s="59"/>
    </row>
    <row r="722" spans="1:75">
      <c r="A722" s="49" t="s">
        <v>66</v>
      </c>
      <c r="B722" s="49" t="s">
        <v>468</v>
      </c>
      <c r="C722" s="49">
        <v>54.2</v>
      </c>
      <c r="D722" s="49">
        <f t="shared" si="187"/>
        <v>57.3</v>
      </c>
      <c r="E722" s="49">
        <v>11.7</v>
      </c>
      <c r="F722" s="49">
        <v>210.8</v>
      </c>
      <c r="G722" s="49">
        <v>18.8</v>
      </c>
      <c r="H722" s="49">
        <f t="shared" si="188"/>
        <v>7220.6994362604155</v>
      </c>
      <c r="I722" s="49">
        <f t="shared" si="189"/>
        <v>183429.20407499993</v>
      </c>
      <c r="J722" s="49">
        <f t="shared" si="190"/>
        <v>116724.73813333336</v>
      </c>
      <c r="K722" s="53">
        <f t="shared" si="191"/>
        <v>2148.8844499999996</v>
      </c>
      <c r="L722" s="53">
        <f t="shared" si="192"/>
        <v>670.41</v>
      </c>
      <c r="M722" s="53">
        <f t="shared" si="193"/>
        <v>3963.0400000000004</v>
      </c>
      <c r="N722" s="53">
        <f t="shared" si="194"/>
        <v>3.1749999999999998</v>
      </c>
      <c r="O722" s="53">
        <f t="shared" si="195"/>
        <v>31.824999999999999</v>
      </c>
      <c r="P722" s="53">
        <f t="shared" si="196"/>
        <v>41.225000000000001</v>
      </c>
      <c r="Q722" s="53">
        <f t="shared" si="197"/>
        <v>482140.74882359186</v>
      </c>
      <c r="R722" s="53">
        <f t="shared" si="198"/>
        <v>310800.1347306933</v>
      </c>
      <c r="S722" s="53">
        <f t="shared" si="199"/>
        <v>2246789.9061187836</v>
      </c>
      <c r="T722" s="53">
        <f t="shared" si="200"/>
        <v>41.225000000000001</v>
      </c>
      <c r="U722" s="53">
        <f t="shared" si="201"/>
        <v>28.240251463675609</v>
      </c>
      <c r="V722" s="53">
        <f t="shared" si="202"/>
        <v>3039730.7896730686</v>
      </c>
      <c r="W722" s="53">
        <f t="shared" si="203"/>
        <v>107638.23380195328</v>
      </c>
      <c r="BJ722" s="59"/>
      <c r="BK722" s="59"/>
      <c r="BN722" s="59"/>
      <c r="BO722" s="59"/>
      <c r="BP722" s="59"/>
      <c r="BW722" s="59"/>
    </row>
    <row r="723" spans="1:75">
      <c r="A723" s="49" t="s">
        <v>66</v>
      </c>
      <c r="B723" s="49" t="s">
        <v>467</v>
      </c>
      <c r="C723" s="49">
        <v>61.8</v>
      </c>
      <c r="D723" s="49">
        <f t="shared" si="187"/>
        <v>54.8</v>
      </c>
      <c r="E723" s="49">
        <v>13.2</v>
      </c>
      <c r="F723" s="49">
        <v>212.3</v>
      </c>
      <c r="G723" s="49">
        <v>21.3</v>
      </c>
      <c r="H723" s="49">
        <f t="shared" si="188"/>
        <v>7220.6994362604155</v>
      </c>
      <c r="I723" s="49">
        <f t="shared" si="189"/>
        <v>181023.25119999994</v>
      </c>
      <c r="J723" s="49">
        <f t="shared" si="190"/>
        <v>170965.13692500003</v>
      </c>
      <c r="K723" s="53">
        <f t="shared" si="191"/>
        <v>2148.8844499999996</v>
      </c>
      <c r="L723" s="53">
        <f t="shared" si="192"/>
        <v>723.3599999999999</v>
      </c>
      <c r="M723" s="53">
        <f t="shared" si="193"/>
        <v>4521.9900000000007</v>
      </c>
      <c r="N723" s="53">
        <f t="shared" si="194"/>
        <v>3.1749999999999998</v>
      </c>
      <c r="O723" s="53">
        <f t="shared" si="195"/>
        <v>30.574999999999999</v>
      </c>
      <c r="P723" s="53">
        <f t="shared" si="196"/>
        <v>41.225000000000001</v>
      </c>
      <c r="Q723" s="53">
        <f t="shared" si="197"/>
        <v>482140.74882359186</v>
      </c>
      <c r="R723" s="53">
        <f t="shared" si="198"/>
        <v>294657.98958131048</v>
      </c>
      <c r="S723" s="53">
        <f t="shared" si="199"/>
        <v>2601456.2217938202</v>
      </c>
      <c r="T723" s="53">
        <f t="shared" si="200"/>
        <v>41.225000000000001</v>
      </c>
      <c r="U723" s="53">
        <f t="shared" si="201"/>
        <v>29.125189272129454</v>
      </c>
      <c r="V723" s="53">
        <f t="shared" si="202"/>
        <v>3378254.9601987228</v>
      </c>
      <c r="W723" s="53">
        <f t="shared" si="203"/>
        <v>115990.83283662815</v>
      </c>
      <c r="BJ723" s="59"/>
      <c r="BK723" s="59"/>
      <c r="BN723" s="59"/>
      <c r="BO723" s="59"/>
      <c r="BP723" s="59"/>
      <c r="BW723" s="59"/>
    </row>
    <row r="724" spans="1:75">
      <c r="A724" s="49" t="s">
        <v>66</v>
      </c>
      <c r="B724" s="49" t="s">
        <v>466</v>
      </c>
      <c r="C724" s="49">
        <v>69.400000000000006</v>
      </c>
      <c r="D724" s="49">
        <f t="shared" si="187"/>
        <v>52.499999999999993</v>
      </c>
      <c r="E724" s="49">
        <v>14.7</v>
      </c>
      <c r="F724" s="49">
        <v>213.9</v>
      </c>
      <c r="G724" s="49">
        <v>23.6</v>
      </c>
      <c r="H724" s="49">
        <f t="shared" si="188"/>
        <v>7220.6994362604155</v>
      </c>
      <c r="I724" s="49">
        <f t="shared" si="189"/>
        <v>177261.32812499991</v>
      </c>
      <c r="J724" s="49">
        <f t="shared" si="190"/>
        <v>234296.36320000002</v>
      </c>
      <c r="K724" s="53">
        <f t="shared" si="191"/>
        <v>2148.8844499999996</v>
      </c>
      <c r="L724" s="53">
        <f t="shared" si="192"/>
        <v>771.74999999999989</v>
      </c>
      <c r="M724" s="53">
        <f t="shared" si="193"/>
        <v>5048.0400000000009</v>
      </c>
      <c r="N724" s="53">
        <f t="shared" si="194"/>
        <v>3.1749999999999998</v>
      </c>
      <c r="O724" s="53">
        <f t="shared" si="195"/>
        <v>29.424999999999997</v>
      </c>
      <c r="P724" s="53">
        <f t="shared" si="196"/>
        <v>41.224999999999994</v>
      </c>
      <c r="Q724" s="53">
        <f t="shared" si="197"/>
        <v>482140.74882359186</v>
      </c>
      <c r="R724" s="53">
        <f t="shared" si="198"/>
        <v>277270.85199889267</v>
      </c>
      <c r="S724" s="53">
        <f t="shared" si="199"/>
        <v>2947530.1863754583</v>
      </c>
      <c r="T724" s="53">
        <f t="shared" si="200"/>
        <v>41.224999999999994</v>
      </c>
      <c r="U724" s="53">
        <f t="shared" si="201"/>
        <v>29.821384016854896</v>
      </c>
      <c r="V724" s="53">
        <f t="shared" si="202"/>
        <v>3706941.7871979428</v>
      </c>
      <c r="W724" s="53">
        <f t="shared" si="203"/>
        <v>124304.82049735847</v>
      </c>
      <c r="BJ724" s="59"/>
      <c r="BK724" s="59"/>
      <c r="BN724" s="59"/>
      <c r="BO724" s="59"/>
      <c r="BP724" s="59"/>
      <c r="BU724" s="59"/>
      <c r="BW724" s="59"/>
    </row>
    <row r="725" spans="1:75">
      <c r="A725" s="49" t="s">
        <v>66</v>
      </c>
      <c r="B725" s="49" t="s">
        <v>465</v>
      </c>
      <c r="C725" s="49">
        <v>75.5</v>
      </c>
      <c r="D725" s="49">
        <f t="shared" si="187"/>
        <v>55.8</v>
      </c>
      <c r="E725" s="49">
        <v>12.7</v>
      </c>
      <c r="F725" s="49">
        <v>312.39999999999998</v>
      </c>
      <c r="G725" s="49">
        <v>20.3</v>
      </c>
      <c r="H725" s="49">
        <f t="shared" si="188"/>
        <v>7220.6994362604155</v>
      </c>
      <c r="I725" s="49">
        <f t="shared" si="189"/>
        <v>183876.01019999996</v>
      </c>
      <c r="J725" s="49">
        <f t="shared" si="190"/>
        <v>217779.94956666668</v>
      </c>
      <c r="K725" s="53">
        <f t="shared" si="191"/>
        <v>2148.8844499999996</v>
      </c>
      <c r="L725" s="53">
        <f t="shared" si="192"/>
        <v>708.66</v>
      </c>
      <c r="M725" s="53">
        <f t="shared" si="193"/>
        <v>6341.7199999999993</v>
      </c>
      <c r="N725" s="53">
        <f t="shared" si="194"/>
        <v>3.1749999999999998</v>
      </c>
      <c r="O725" s="53">
        <f t="shared" si="195"/>
        <v>31.074999999999999</v>
      </c>
      <c r="P725" s="53">
        <f t="shared" si="196"/>
        <v>41.225000000000001</v>
      </c>
      <c r="Q725" s="53">
        <f t="shared" si="197"/>
        <v>482140.74882359186</v>
      </c>
      <c r="R725" s="53">
        <f t="shared" si="198"/>
        <v>304260.75933732715</v>
      </c>
      <c r="S725" s="53">
        <f t="shared" si="199"/>
        <v>3626344.3034759606</v>
      </c>
      <c r="T725" s="53">
        <f t="shared" si="200"/>
        <v>41.225000000000001</v>
      </c>
      <c r="U725" s="53">
        <f t="shared" si="201"/>
        <v>31.554884219982398</v>
      </c>
      <c r="V725" s="53">
        <f t="shared" si="202"/>
        <v>4412745.81163688</v>
      </c>
      <c r="W725" s="53">
        <f t="shared" si="203"/>
        <v>139843.51141565817</v>
      </c>
      <c r="BJ725" s="59"/>
      <c r="BK725" s="59"/>
      <c r="BN725" s="59"/>
      <c r="BO725" s="59"/>
      <c r="BP725" s="59"/>
      <c r="BU725" s="59"/>
      <c r="BW725" s="59"/>
    </row>
    <row r="726" spans="1:75">
      <c r="A726" s="49" t="s">
        <v>66</v>
      </c>
      <c r="B726" s="49" t="s">
        <v>464</v>
      </c>
      <c r="C726" s="49">
        <v>82.6</v>
      </c>
      <c r="D726" s="49">
        <f t="shared" si="187"/>
        <v>53.699999999999996</v>
      </c>
      <c r="E726" s="49">
        <v>14</v>
      </c>
      <c r="F726" s="49">
        <v>312.39999999999998</v>
      </c>
      <c r="G726" s="49">
        <v>22.4</v>
      </c>
      <c r="H726" s="49">
        <f t="shared" si="188"/>
        <v>7220.6994362604155</v>
      </c>
      <c r="I726" s="49">
        <f t="shared" si="189"/>
        <v>180663.17849999992</v>
      </c>
      <c r="J726" s="49">
        <f t="shared" si="190"/>
        <v>292599.67146666656</v>
      </c>
      <c r="K726" s="53">
        <f t="shared" si="191"/>
        <v>2148.8844499999996</v>
      </c>
      <c r="L726" s="53">
        <f t="shared" si="192"/>
        <v>751.8</v>
      </c>
      <c r="M726" s="53">
        <f t="shared" si="193"/>
        <v>6997.7599999999993</v>
      </c>
      <c r="N726" s="53">
        <f t="shared" si="194"/>
        <v>3.1749999999999998</v>
      </c>
      <c r="O726" s="53">
        <f t="shared" si="195"/>
        <v>30.024999999999999</v>
      </c>
      <c r="P726" s="53">
        <f t="shared" si="196"/>
        <v>41.224999999999994</v>
      </c>
      <c r="Q726" s="53">
        <f t="shared" si="197"/>
        <v>482140.74882359186</v>
      </c>
      <c r="R726" s="53">
        <f t="shared" si="198"/>
        <v>288627.96338721924</v>
      </c>
      <c r="S726" s="53">
        <f t="shared" si="199"/>
        <v>4053774.130952782</v>
      </c>
      <c r="T726" s="53">
        <f t="shared" si="200"/>
        <v>41.224999999999994</v>
      </c>
      <c r="U726" s="53">
        <f t="shared" si="201"/>
        <v>32.113950907584275</v>
      </c>
      <c r="V726" s="53">
        <f t="shared" si="202"/>
        <v>4824542.8431635927</v>
      </c>
      <c r="W726" s="53">
        <f t="shared" si="203"/>
        <v>150231.99285093855</v>
      </c>
      <c r="BJ726" s="59"/>
      <c r="BK726" s="59"/>
      <c r="BN726" s="59"/>
      <c r="BO726" s="59"/>
      <c r="BP726" s="59"/>
      <c r="BU726" s="59"/>
      <c r="BW726" s="59"/>
    </row>
    <row r="727" spans="1:75">
      <c r="A727" s="49" t="s">
        <v>66</v>
      </c>
      <c r="B727" s="49" t="s">
        <v>463</v>
      </c>
      <c r="C727" s="49">
        <v>90.7</v>
      </c>
      <c r="D727" s="49">
        <f t="shared" si="187"/>
        <v>51.699999999999996</v>
      </c>
      <c r="E727" s="49">
        <v>15.2</v>
      </c>
      <c r="F727" s="49">
        <v>315</v>
      </c>
      <c r="G727" s="49">
        <v>24.4</v>
      </c>
      <c r="H727" s="49">
        <f t="shared" si="188"/>
        <v>7220.6994362604155</v>
      </c>
      <c r="I727" s="49">
        <f t="shared" si="189"/>
        <v>175038.65646666661</v>
      </c>
      <c r="J727" s="49">
        <f t="shared" si="190"/>
        <v>381328.0799999999</v>
      </c>
      <c r="K727" s="53">
        <f t="shared" si="191"/>
        <v>2148.8844499999996</v>
      </c>
      <c r="L727" s="53">
        <f t="shared" si="192"/>
        <v>785.83999999999992</v>
      </c>
      <c r="M727" s="53">
        <f t="shared" si="193"/>
        <v>7686</v>
      </c>
      <c r="N727" s="53">
        <f t="shared" si="194"/>
        <v>3.1749999999999998</v>
      </c>
      <c r="O727" s="53">
        <f t="shared" si="195"/>
        <v>29.024999999999999</v>
      </c>
      <c r="P727" s="53">
        <f t="shared" si="196"/>
        <v>41.224999999999994</v>
      </c>
      <c r="Q727" s="53">
        <f t="shared" si="197"/>
        <v>482140.74882359186</v>
      </c>
      <c r="R727" s="53">
        <f t="shared" si="198"/>
        <v>269843.21375628747</v>
      </c>
      <c r="S727" s="53">
        <f t="shared" si="199"/>
        <v>4512419.5857976098</v>
      </c>
      <c r="T727" s="53">
        <f t="shared" si="200"/>
        <v>41.224999999999994</v>
      </c>
      <c r="U727" s="53">
        <f t="shared" si="201"/>
        <v>32.623675132514151</v>
      </c>
      <c r="V727" s="53">
        <f t="shared" si="202"/>
        <v>5264403.5483774887</v>
      </c>
      <c r="W727" s="53">
        <f t="shared" si="203"/>
        <v>161367.5812732318</v>
      </c>
      <c r="BJ727" s="59"/>
      <c r="BK727" s="59"/>
      <c r="BN727" s="59"/>
      <c r="BO727" s="59"/>
      <c r="BP727" s="59"/>
      <c r="BU727" s="59"/>
      <c r="BW727" s="59"/>
    </row>
    <row r="728" spans="1:75">
      <c r="A728" s="49" t="s">
        <v>66</v>
      </c>
      <c r="B728" s="49" t="s">
        <v>462</v>
      </c>
      <c r="C728" s="49">
        <v>98.3</v>
      </c>
      <c r="D728" s="49">
        <f t="shared" si="187"/>
        <v>49.699999999999996</v>
      </c>
      <c r="E728" s="49">
        <v>16.5</v>
      </c>
      <c r="F728" s="49">
        <v>315</v>
      </c>
      <c r="G728" s="49">
        <v>26.4</v>
      </c>
      <c r="H728" s="49">
        <f t="shared" si="188"/>
        <v>7220.6994362604155</v>
      </c>
      <c r="I728" s="49">
        <f t="shared" si="189"/>
        <v>168799.77537499997</v>
      </c>
      <c r="J728" s="49">
        <f t="shared" si="190"/>
        <v>482993.27999999997</v>
      </c>
      <c r="K728" s="53">
        <f t="shared" si="191"/>
        <v>2148.8844499999996</v>
      </c>
      <c r="L728" s="53">
        <f t="shared" si="192"/>
        <v>820.05</v>
      </c>
      <c r="M728" s="53">
        <f t="shared" si="193"/>
        <v>8316</v>
      </c>
      <c r="N728" s="53">
        <f t="shared" si="194"/>
        <v>3.1749999999999998</v>
      </c>
      <c r="O728" s="53">
        <f t="shared" si="195"/>
        <v>28.024999999999999</v>
      </c>
      <c r="P728" s="53">
        <f t="shared" si="196"/>
        <v>41.224999999999994</v>
      </c>
      <c r="Q728" s="53">
        <f t="shared" si="197"/>
        <v>482140.74882359186</v>
      </c>
      <c r="R728" s="53">
        <f t="shared" si="198"/>
        <v>250537.19286312937</v>
      </c>
      <c r="S728" s="53">
        <f t="shared" si="199"/>
        <v>4952698.8436498735</v>
      </c>
      <c r="T728" s="53">
        <f t="shared" si="200"/>
        <v>41.224999999999994</v>
      </c>
      <c r="U728" s="53">
        <f t="shared" si="201"/>
        <v>33.020281245740861</v>
      </c>
      <c r="V728" s="53">
        <f t="shared" si="202"/>
        <v>5685376.785336595</v>
      </c>
      <c r="W728" s="53">
        <f t="shared" si="203"/>
        <v>172178.32710222376</v>
      </c>
      <c r="BJ728" s="59"/>
      <c r="BK728" s="59"/>
      <c r="BN728" s="59"/>
      <c r="BO728" s="59"/>
      <c r="BP728" s="59"/>
      <c r="BU728" s="59"/>
      <c r="BW728" s="59"/>
    </row>
    <row r="729" spans="1:75">
      <c r="A729" s="49" t="s">
        <v>66</v>
      </c>
      <c r="B729" s="49" t="s">
        <v>461</v>
      </c>
      <c r="C729" s="49">
        <v>109.4</v>
      </c>
      <c r="D729" s="49">
        <f t="shared" si="187"/>
        <v>46.899999999999991</v>
      </c>
      <c r="E729" s="49">
        <v>18.3</v>
      </c>
      <c r="F729" s="49">
        <v>317.5</v>
      </c>
      <c r="G729" s="49">
        <v>29.2</v>
      </c>
      <c r="H729" s="49">
        <f t="shared" si="188"/>
        <v>7220.6994362604155</v>
      </c>
      <c r="I729" s="49">
        <f t="shared" si="189"/>
        <v>157321.60622499991</v>
      </c>
      <c r="J729" s="49">
        <f t="shared" si="190"/>
        <v>658735.45333333325</v>
      </c>
      <c r="K729" s="53">
        <f t="shared" si="191"/>
        <v>2148.8844499999996</v>
      </c>
      <c r="L729" s="53">
        <f t="shared" si="192"/>
        <v>858.26999999999987</v>
      </c>
      <c r="M729" s="53">
        <f t="shared" si="193"/>
        <v>9271</v>
      </c>
      <c r="N729" s="53">
        <f t="shared" si="194"/>
        <v>3.1749999999999998</v>
      </c>
      <c r="O729" s="53">
        <f t="shared" si="195"/>
        <v>26.624999999999996</v>
      </c>
      <c r="P729" s="53">
        <f t="shared" si="196"/>
        <v>41.224999999999994</v>
      </c>
      <c r="Q729" s="53">
        <f t="shared" si="197"/>
        <v>482140.74882359186</v>
      </c>
      <c r="R729" s="53">
        <f t="shared" si="198"/>
        <v>220558.44127278522</v>
      </c>
      <c r="S729" s="53">
        <f t="shared" si="199"/>
        <v>5641736.9300767165</v>
      </c>
      <c r="T729" s="53">
        <f t="shared" si="200"/>
        <v>41.224999999999994</v>
      </c>
      <c r="U729" s="53">
        <f t="shared" si="201"/>
        <v>33.545035091063703</v>
      </c>
      <c r="V729" s="53">
        <f t="shared" si="202"/>
        <v>6344436.1201730939</v>
      </c>
      <c r="W729" s="53">
        <f t="shared" si="203"/>
        <v>189131.89695434936</v>
      </c>
      <c r="BJ729" s="59"/>
      <c r="BK729" s="59"/>
      <c r="BN729" s="59"/>
      <c r="BO729" s="59"/>
      <c r="BP729" s="59"/>
      <c r="BU729" s="59"/>
      <c r="BW729" s="59"/>
    </row>
    <row r="730" spans="1:75">
      <c r="A730" s="49" t="s">
        <v>66</v>
      </c>
      <c r="B730" s="49" t="s">
        <v>460</v>
      </c>
      <c r="C730" s="49">
        <v>123.6</v>
      </c>
      <c r="D730" s="49">
        <f t="shared" si="187"/>
        <v>41.599999999999994</v>
      </c>
      <c r="E730" s="49">
        <v>19</v>
      </c>
      <c r="F730" s="49">
        <v>315</v>
      </c>
      <c r="G730" s="49">
        <v>34.5</v>
      </c>
      <c r="H730" s="49">
        <f t="shared" si="188"/>
        <v>7220.6994362604155</v>
      </c>
      <c r="I730" s="49">
        <f t="shared" si="189"/>
        <v>113986.21866666662</v>
      </c>
      <c r="J730" s="49">
        <f t="shared" si="190"/>
        <v>1077920.15625</v>
      </c>
      <c r="K730" s="53">
        <f t="shared" si="191"/>
        <v>2148.8844499999996</v>
      </c>
      <c r="L730" s="53">
        <f t="shared" si="192"/>
        <v>790.39999999999986</v>
      </c>
      <c r="M730" s="53">
        <f t="shared" si="193"/>
        <v>10867.5</v>
      </c>
      <c r="N730" s="53">
        <f t="shared" si="194"/>
        <v>3.1749999999999998</v>
      </c>
      <c r="O730" s="53">
        <f t="shared" si="195"/>
        <v>23.974999999999998</v>
      </c>
      <c r="P730" s="53">
        <f t="shared" si="196"/>
        <v>41.224999999999994</v>
      </c>
      <c r="Q730" s="53">
        <f t="shared" si="197"/>
        <v>482140.74882359186</v>
      </c>
      <c r="R730" s="53">
        <f t="shared" si="198"/>
        <v>141814.98492595329</v>
      </c>
      <c r="S730" s="53">
        <f t="shared" si="199"/>
        <v>6919012.6542015392</v>
      </c>
      <c r="T730" s="53">
        <f t="shared" si="200"/>
        <v>41.224999999999994</v>
      </c>
      <c r="U730" s="53">
        <f t="shared" si="201"/>
        <v>34.31539308406817</v>
      </c>
      <c r="V730" s="53">
        <f t="shared" si="202"/>
        <v>7542968.3879510844</v>
      </c>
      <c r="W730" s="53">
        <f t="shared" si="203"/>
        <v>219812.96759363386</v>
      </c>
      <c r="BJ730" s="59"/>
      <c r="BK730" s="59"/>
      <c r="BN730" s="59"/>
      <c r="BO730" s="59"/>
      <c r="BP730" s="59"/>
      <c r="BU730" s="59"/>
      <c r="BW730" s="59"/>
    </row>
    <row r="731" spans="1:75">
      <c r="A731" s="49" t="s">
        <v>66</v>
      </c>
      <c r="B731" s="49" t="s">
        <v>459</v>
      </c>
      <c r="C731" s="49">
        <v>135.69999999999999</v>
      </c>
      <c r="D731" s="49">
        <f t="shared" si="187"/>
        <v>38.499999999999993</v>
      </c>
      <c r="E731" s="49">
        <v>21.1</v>
      </c>
      <c r="F731" s="49">
        <v>317.5</v>
      </c>
      <c r="G731" s="49">
        <v>37.6</v>
      </c>
      <c r="H731" s="49">
        <f t="shared" si="188"/>
        <v>7220.6994362604155</v>
      </c>
      <c r="I731" s="49">
        <f t="shared" si="189"/>
        <v>100342.14895833329</v>
      </c>
      <c r="J731" s="49">
        <f t="shared" si="190"/>
        <v>1406455.5733333335</v>
      </c>
      <c r="K731" s="53">
        <f t="shared" si="191"/>
        <v>2148.8844499999996</v>
      </c>
      <c r="L731" s="53">
        <f t="shared" si="192"/>
        <v>812.34999999999991</v>
      </c>
      <c r="M731" s="53">
        <f t="shared" si="193"/>
        <v>11938</v>
      </c>
      <c r="N731" s="53">
        <f t="shared" si="194"/>
        <v>3.1749999999999998</v>
      </c>
      <c r="O731" s="53">
        <f t="shared" si="195"/>
        <v>22.424999999999997</v>
      </c>
      <c r="P731" s="53">
        <f t="shared" si="196"/>
        <v>41.224999999999994</v>
      </c>
      <c r="Q731" s="53">
        <f t="shared" si="197"/>
        <v>482140.74882359186</v>
      </c>
      <c r="R731" s="53">
        <f t="shared" si="198"/>
        <v>115952.73544565134</v>
      </c>
      <c r="S731" s="53">
        <f t="shared" si="199"/>
        <v>7822923.2283179639</v>
      </c>
      <c r="T731" s="53">
        <f t="shared" si="200"/>
        <v>41.224999999999994</v>
      </c>
      <c r="U731" s="53">
        <f t="shared" si="201"/>
        <v>34.712099377612653</v>
      </c>
      <c r="V731" s="53">
        <f t="shared" si="202"/>
        <v>8421016.7125872076</v>
      </c>
      <c r="W731" s="53">
        <f t="shared" si="203"/>
        <v>242596.00725902186</v>
      </c>
      <c r="BJ731" s="59"/>
      <c r="BK731" s="59"/>
      <c r="BN731" s="59"/>
      <c r="BO731" s="59"/>
      <c r="BP731" s="59"/>
      <c r="BU731" s="59"/>
      <c r="BW731" s="59"/>
    </row>
    <row r="732" spans="1:75">
      <c r="A732" s="49" t="s">
        <v>66</v>
      </c>
      <c r="B732" s="49" t="s">
        <v>458</v>
      </c>
      <c r="C732" s="49">
        <v>149.9</v>
      </c>
      <c r="D732" s="49">
        <f t="shared" si="187"/>
        <v>34.699999999999996</v>
      </c>
      <c r="E732" s="49">
        <v>23.1</v>
      </c>
      <c r="F732" s="49">
        <v>320</v>
      </c>
      <c r="G732" s="49">
        <v>41.4</v>
      </c>
      <c r="H732" s="49">
        <f t="shared" si="188"/>
        <v>7220.6994362604155</v>
      </c>
      <c r="I732" s="49">
        <f t="shared" si="189"/>
        <v>80430.201774999965</v>
      </c>
      <c r="J732" s="49">
        <f t="shared" si="190"/>
        <v>1892211.8399999996</v>
      </c>
      <c r="K732" s="53">
        <f t="shared" si="191"/>
        <v>2148.8844499999996</v>
      </c>
      <c r="L732" s="53">
        <f t="shared" si="192"/>
        <v>801.56999999999994</v>
      </c>
      <c r="M732" s="53">
        <f t="shared" si="193"/>
        <v>13248</v>
      </c>
      <c r="N732" s="53">
        <f t="shared" si="194"/>
        <v>3.1749999999999998</v>
      </c>
      <c r="O732" s="53">
        <f t="shared" si="195"/>
        <v>20.524999999999999</v>
      </c>
      <c r="P732" s="53">
        <f t="shared" si="196"/>
        <v>41.224999999999994</v>
      </c>
      <c r="Q732" s="53">
        <f t="shared" si="197"/>
        <v>482140.74882359186</v>
      </c>
      <c r="R732" s="53">
        <f t="shared" si="198"/>
        <v>85374.786436946379</v>
      </c>
      <c r="S732" s="53">
        <f t="shared" si="199"/>
        <v>9012781.7422647327</v>
      </c>
      <c r="T732" s="53">
        <f t="shared" si="200"/>
        <v>41.224999999999994</v>
      </c>
      <c r="U732" s="53">
        <f t="shared" si="201"/>
        <v>35.152966854732853</v>
      </c>
      <c r="V732" s="53">
        <f t="shared" si="202"/>
        <v>9580297.2775252704</v>
      </c>
      <c r="W732" s="53">
        <f t="shared" si="203"/>
        <v>272531.684654532</v>
      </c>
      <c r="BJ732" s="59"/>
      <c r="BK732" s="59"/>
      <c r="BN732" s="59"/>
      <c r="BO732" s="59"/>
      <c r="BP732" s="59"/>
      <c r="BW732" s="59"/>
    </row>
    <row r="733" spans="1:75">
      <c r="A733" s="49" t="s">
        <v>66</v>
      </c>
      <c r="B733" s="49" t="s">
        <v>454</v>
      </c>
      <c r="C733" s="49">
        <v>41</v>
      </c>
      <c r="D733" s="49">
        <f t="shared" si="187"/>
        <v>63.099999999999994</v>
      </c>
      <c r="E733" s="49">
        <v>10.199999999999999</v>
      </c>
      <c r="F733" s="49">
        <v>178.1</v>
      </c>
      <c r="G733" s="49">
        <v>13</v>
      </c>
      <c r="H733" s="49">
        <f t="shared" si="188"/>
        <v>7220.6994362604155</v>
      </c>
      <c r="I733" s="49">
        <f t="shared" si="189"/>
        <v>213553.6523499999</v>
      </c>
      <c r="J733" s="49">
        <f t="shared" si="190"/>
        <v>32607.141666666663</v>
      </c>
      <c r="K733" s="53">
        <f t="shared" si="191"/>
        <v>2148.8844499999996</v>
      </c>
      <c r="L733" s="53">
        <f t="shared" si="192"/>
        <v>643.61999999999989</v>
      </c>
      <c r="M733" s="53">
        <f t="shared" si="193"/>
        <v>2315.2999999999997</v>
      </c>
      <c r="N733" s="53">
        <f t="shared" si="194"/>
        <v>3.1749999999999998</v>
      </c>
      <c r="O733" s="53">
        <f t="shared" si="195"/>
        <v>34.724999999999994</v>
      </c>
      <c r="P733" s="53">
        <f t="shared" si="196"/>
        <v>41.224999999999994</v>
      </c>
      <c r="Q733" s="53">
        <f t="shared" si="197"/>
        <v>482140.74882359186</v>
      </c>
      <c r="R733" s="53">
        <f t="shared" si="198"/>
        <v>392701.99686687638</v>
      </c>
      <c r="S733" s="53">
        <f t="shared" si="199"/>
        <v>1277040.6784053091</v>
      </c>
      <c r="T733" s="53">
        <f t="shared" si="200"/>
        <v>41.224999999999994</v>
      </c>
      <c r="U733" s="53">
        <f t="shared" si="201"/>
        <v>24.398086565109196</v>
      </c>
      <c r="V733" s="53">
        <f t="shared" si="202"/>
        <v>2151883.4240957773</v>
      </c>
      <c r="W733" s="53">
        <f t="shared" si="203"/>
        <v>88198.860117707198</v>
      </c>
      <c r="BJ733" s="59"/>
      <c r="BK733" s="59"/>
      <c r="BN733" s="59"/>
      <c r="BO733" s="59"/>
      <c r="BP733" s="59"/>
      <c r="BW733" s="59"/>
    </row>
    <row r="734" spans="1:75">
      <c r="A734" s="49" t="s">
        <v>66</v>
      </c>
      <c r="B734" s="49" t="s">
        <v>453</v>
      </c>
      <c r="C734" s="49">
        <v>46.1</v>
      </c>
      <c r="D734" s="49">
        <f t="shared" si="187"/>
        <v>61.099999999999994</v>
      </c>
      <c r="E734" s="49">
        <v>10.9</v>
      </c>
      <c r="F734" s="49">
        <v>178.8</v>
      </c>
      <c r="G734" s="49">
        <v>15</v>
      </c>
      <c r="H734" s="49">
        <f t="shared" si="188"/>
        <v>7220.6994362604155</v>
      </c>
      <c r="I734" s="49">
        <f t="shared" si="189"/>
        <v>207190.04399166661</v>
      </c>
      <c r="J734" s="49">
        <f t="shared" si="190"/>
        <v>50287.5</v>
      </c>
      <c r="K734" s="53">
        <f t="shared" si="191"/>
        <v>2148.8844499999996</v>
      </c>
      <c r="L734" s="53">
        <f t="shared" si="192"/>
        <v>665.99</v>
      </c>
      <c r="M734" s="53">
        <f t="shared" si="193"/>
        <v>2682</v>
      </c>
      <c r="N734" s="53">
        <f t="shared" si="194"/>
        <v>3.1749999999999998</v>
      </c>
      <c r="O734" s="53">
        <f t="shared" si="195"/>
        <v>33.724999999999994</v>
      </c>
      <c r="P734" s="53">
        <f t="shared" si="196"/>
        <v>41.224999999999994</v>
      </c>
      <c r="Q734" s="53">
        <f t="shared" si="197"/>
        <v>482140.74882359186</v>
      </c>
      <c r="R734" s="53">
        <f t="shared" si="198"/>
        <v>371008.6369467749</v>
      </c>
      <c r="S734" s="53">
        <f t="shared" si="199"/>
        <v>1491815.9177139201</v>
      </c>
      <c r="T734" s="53">
        <f t="shared" si="200"/>
        <v>41.224999999999994</v>
      </c>
      <c r="U734" s="53">
        <f t="shared" si="201"/>
        <v>25.441489004492361</v>
      </c>
      <c r="V734" s="53">
        <f t="shared" si="202"/>
        <v>2344965.3034842871</v>
      </c>
      <c r="W734" s="53">
        <f t="shared" si="203"/>
        <v>92170.914330927015</v>
      </c>
      <c r="BJ734" s="59"/>
      <c r="BK734" s="59"/>
      <c r="BN734" s="59"/>
      <c r="BO734" s="59"/>
      <c r="BP734" s="59"/>
      <c r="BU734" s="59"/>
      <c r="BW734" s="59"/>
    </row>
    <row r="735" spans="1:75">
      <c r="A735" s="49" t="s">
        <v>66</v>
      </c>
      <c r="B735" s="49" t="s">
        <v>452</v>
      </c>
      <c r="C735" s="49">
        <v>50.6</v>
      </c>
      <c r="D735" s="49">
        <f t="shared" si="187"/>
        <v>61.099999999999994</v>
      </c>
      <c r="E735" s="49">
        <v>10.7</v>
      </c>
      <c r="F735" s="49">
        <v>227.8</v>
      </c>
      <c r="G735" s="49">
        <v>15</v>
      </c>
      <c r="H735" s="49">
        <f t="shared" si="188"/>
        <v>7220.6994362604155</v>
      </c>
      <c r="I735" s="49">
        <f t="shared" si="189"/>
        <v>203388.39180833325</v>
      </c>
      <c r="J735" s="49">
        <f t="shared" si="190"/>
        <v>64068.75</v>
      </c>
      <c r="K735" s="53">
        <f t="shared" si="191"/>
        <v>2148.8844499999996</v>
      </c>
      <c r="L735" s="53">
        <f t="shared" si="192"/>
        <v>653.76999999999987</v>
      </c>
      <c r="M735" s="53">
        <f t="shared" si="193"/>
        <v>3417</v>
      </c>
      <c r="N735" s="53">
        <f t="shared" si="194"/>
        <v>3.1749999999999998</v>
      </c>
      <c r="O735" s="53">
        <f t="shared" si="195"/>
        <v>33.724999999999994</v>
      </c>
      <c r="P735" s="53">
        <f t="shared" si="196"/>
        <v>41.224999999999994</v>
      </c>
      <c r="Q735" s="53">
        <f t="shared" si="197"/>
        <v>482140.74882359186</v>
      </c>
      <c r="R735" s="53">
        <f t="shared" si="198"/>
        <v>364201.13902114599</v>
      </c>
      <c r="S735" s="53">
        <f t="shared" si="199"/>
        <v>1900646.9018748938</v>
      </c>
      <c r="T735" s="53">
        <f t="shared" si="200"/>
        <v>41.224999999999994</v>
      </c>
      <c r="U735" s="53">
        <f t="shared" si="201"/>
        <v>27.290411025768478</v>
      </c>
      <c r="V735" s="53">
        <f t="shared" si="202"/>
        <v>2746988.7897196319</v>
      </c>
      <c r="W735" s="53">
        <f t="shared" si="203"/>
        <v>100657.65543530426</v>
      </c>
      <c r="BJ735" s="59"/>
      <c r="BK735" s="59"/>
      <c r="BN735" s="59"/>
      <c r="BO735" s="59"/>
      <c r="BP735" s="59"/>
      <c r="BU735" s="59"/>
      <c r="BW735" s="59"/>
    </row>
    <row r="736" spans="1:75">
      <c r="A736" s="49" t="s">
        <v>66</v>
      </c>
      <c r="B736" s="49" t="s">
        <v>451</v>
      </c>
      <c r="C736" s="49">
        <v>56.7</v>
      </c>
      <c r="D736" s="49">
        <f t="shared" si="187"/>
        <v>58.8</v>
      </c>
      <c r="E736" s="49">
        <v>11.2</v>
      </c>
      <c r="F736" s="49">
        <v>228.3</v>
      </c>
      <c r="G736" s="49">
        <v>17.3</v>
      </c>
      <c r="H736" s="49">
        <f t="shared" si="188"/>
        <v>7220.6994362604155</v>
      </c>
      <c r="I736" s="49">
        <f t="shared" si="189"/>
        <v>189744.30719999995</v>
      </c>
      <c r="J736" s="49">
        <f t="shared" si="190"/>
        <v>98506.065925000003</v>
      </c>
      <c r="K736" s="53">
        <f t="shared" si="191"/>
        <v>2148.8844499999996</v>
      </c>
      <c r="L736" s="53">
        <f t="shared" si="192"/>
        <v>658.56</v>
      </c>
      <c r="M736" s="53">
        <f t="shared" si="193"/>
        <v>3949.59</v>
      </c>
      <c r="N736" s="53">
        <f t="shared" si="194"/>
        <v>3.1749999999999998</v>
      </c>
      <c r="O736" s="53">
        <f t="shared" si="195"/>
        <v>32.574999999999996</v>
      </c>
      <c r="P736" s="53">
        <f t="shared" si="196"/>
        <v>41.224999999999994</v>
      </c>
      <c r="Q736" s="53">
        <f t="shared" si="197"/>
        <v>482140.74882359186</v>
      </c>
      <c r="R736" s="53">
        <f t="shared" si="198"/>
        <v>328850.36325399083</v>
      </c>
      <c r="S736" s="53">
        <f t="shared" si="199"/>
        <v>2221342.0925166188</v>
      </c>
      <c r="T736" s="53">
        <f t="shared" si="200"/>
        <v>41.224999999999994</v>
      </c>
      <c r="U736" s="53">
        <f t="shared" si="201"/>
        <v>28.281215567688871</v>
      </c>
      <c r="V736" s="53">
        <f t="shared" si="202"/>
        <v>3032333.2045942014</v>
      </c>
      <c r="W736" s="53">
        <f t="shared" si="203"/>
        <v>107220.75213975685</v>
      </c>
      <c r="BJ736" s="59"/>
      <c r="BK736" s="59"/>
      <c r="BN736" s="59"/>
      <c r="BO736" s="59"/>
      <c r="BP736" s="59"/>
      <c r="BU736" s="59"/>
      <c r="BW736" s="59"/>
    </row>
    <row r="737" spans="1:75">
      <c r="A737" s="49" t="s">
        <v>66</v>
      </c>
      <c r="B737" s="49" t="s">
        <v>450</v>
      </c>
      <c r="C737" s="49">
        <v>62.8</v>
      </c>
      <c r="D737" s="49">
        <f t="shared" si="187"/>
        <v>56.499999999999993</v>
      </c>
      <c r="E737" s="49">
        <v>11.9</v>
      </c>
      <c r="F737" s="49">
        <v>229.1</v>
      </c>
      <c r="G737" s="49">
        <v>19.600000000000001</v>
      </c>
      <c r="H737" s="49">
        <f t="shared" si="188"/>
        <v>7220.6994362604155</v>
      </c>
      <c r="I737" s="49">
        <f t="shared" si="189"/>
        <v>178859.10729166659</v>
      </c>
      <c r="J737" s="49">
        <f t="shared" si="190"/>
        <v>143751.39146666668</v>
      </c>
      <c r="K737" s="53">
        <f t="shared" si="191"/>
        <v>2148.8844499999996</v>
      </c>
      <c r="L737" s="53">
        <f t="shared" si="192"/>
        <v>672.34999999999991</v>
      </c>
      <c r="M737" s="53">
        <f t="shared" si="193"/>
        <v>4490.3600000000006</v>
      </c>
      <c r="N737" s="53">
        <f t="shared" si="194"/>
        <v>3.1749999999999998</v>
      </c>
      <c r="O737" s="53">
        <f t="shared" si="195"/>
        <v>31.424999999999997</v>
      </c>
      <c r="P737" s="53">
        <f t="shared" si="196"/>
        <v>41.224999999999994</v>
      </c>
      <c r="Q737" s="53">
        <f t="shared" si="197"/>
        <v>482140.74882359186</v>
      </c>
      <c r="R737" s="53">
        <f t="shared" si="198"/>
        <v>299292.23246880306</v>
      </c>
      <c r="S737" s="53">
        <f t="shared" si="199"/>
        <v>2557241.900700775</v>
      </c>
      <c r="T737" s="53">
        <f t="shared" si="200"/>
        <v>41.224999999999994</v>
      </c>
      <c r="U737" s="53">
        <f t="shared" si="201"/>
        <v>29.140893868744318</v>
      </c>
      <c r="V737" s="53">
        <f t="shared" si="202"/>
        <v>3338674.8819931699</v>
      </c>
      <c r="W737" s="53">
        <f t="shared" si="203"/>
        <v>114570.09167361665</v>
      </c>
      <c r="BJ737" s="59"/>
      <c r="BK737" s="59"/>
      <c r="BN737" s="59"/>
      <c r="BO737" s="59"/>
      <c r="BP737" s="59"/>
      <c r="BU737" s="59"/>
      <c r="BW737" s="59"/>
    </row>
    <row r="738" spans="1:75">
      <c r="A738" s="49" t="s">
        <v>66</v>
      </c>
      <c r="B738" s="49" t="s">
        <v>449</v>
      </c>
      <c r="C738" s="49">
        <v>69.900000000000006</v>
      </c>
      <c r="D738" s="49">
        <f t="shared" si="187"/>
        <v>53.699999999999996</v>
      </c>
      <c r="E738" s="49">
        <v>13.2</v>
      </c>
      <c r="F738" s="49">
        <v>230.4</v>
      </c>
      <c r="G738" s="49">
        <v>22.4</v>
      </c>
      <c r="H738" s="49">
        <f t="shared" si="188"/>
        <v>7220.6994362604155</v>
      </c>
      <c r="I738" s="49">
        <f t="shared" si="189"/>
        <v>170339.56829999993</v>
      </c>
      <c r="J738" s="49">
        <f t="shared" si="190"/>
        <v>215796.94079999995</v>
      </c>
      <c r="K738" s="53">
        <f t="shared" si="191"/>
        <v>2148.8844499999996</v>
      </c>
      <c r="L738" s="53">
        <f t="shared" si="192"/>
        <v>708.83999999999992</v>
      </c>
      <c r="M738" s="53">
        <f t="shared" si="193"/>
        <v>5160.96</v>
      </c>
      <c r="N738" s="53">
        <f t="shared" si="194"/>
        <v>3.1749999999999998</v>
      </c>
      <c r="O738" s="53">
        <f t="shared" si="195"/>
        <v>30.024999999999999</v>
      </c>
      <c r="P738" s="53">
        <f t="shared" si="196"/>
        <v>41.224999999999994</v>
      </c>
      <c r="Q738" s="53">
        <f t="shared" si="197"/>
        <v>482140.74882359186</v>
      </c>
      <c r="R738" s="53">
        <f t="shared" si="198"/>
        <v>272134.93690794957</v>
      </c>
      <c r="S738" s="53">
        <f t="shared" si="199"/>
        <v>2989723.3027257398</v>
      </c>
      <c r="T738" s="53">
        <f t="shared" si="200"/>
        <v>41.224999999999994</v>
      </c>
      <c r="U738" s="53">
        <f t="shared" si="201"/>
        <v>30.0381199223708</v>
      </c>
      <c r="V738" s="53">
        <f t="shared" si="202"/>
        <v>3743998.9884572811</v>
      </c>
      <c r="W738" s="53">
        <f t="shared" si="203"/>
        <v>124641.58869240512</v>
      </c>
      <c r="BJ738" s="59"/>
      <c r="BK738" s="59"/>
      <c r="BN738" s="59"/>
      <c r="BO738" s="59"/>
      <c r="BP738" s="59"/>
      <c r="BU738" s="59"/>
      <c r="BW738" s="59"/>
    </row>
    <row r="739" spans="1:75">
      <c r="A739" s="49" t="s">
        <v>66</v>
      </c>
      <c r="B739" s="49" t="s">
        <v>448</v>
      </c>
      <c r="C739" s="49">
        <v>76.5</v>
      </c>
      <c r="D739" s="49">
        <f t="shared" si="187"/>
        <v>51.199999999999996</v>
      </c>
      <c r="E739" s="49">
        <v>14</v>
      </c>
      <c r="F739" s="49">
        <v>228.6</v>
      </c>
      <c r="G739" s="49">
        <v>24.9</v>
      </c>
      <c r="H739" s="49">
        <f t="shared" si="188"/>
        <v>7220.6994362604155</v>
      </c>
      <c r="I739" s="49">
        <f t="shared" si="189"/>
        <v>156587.34933333329</v>
      </c>
      <c r="J739" s="49">
        <f t="shared" si="190"/>
        <v>294098.64344999986</v>
      </c>
      <c r="K739" s="53">
        <f t="shared" si="191"/>
        <v>2148.8844499999996</v>
      </c>
      <c r="L739" s="53">
        <f t="shared" si="192"/>
        <v>716.8</v>
      </c>
      <c r="M739" s="53">
        <f t="shared" si="193"/>
        <v>5692.1399999999994</v>
      </c>
      <c r="N739" s="53">
        <f t="shared" si="194"/>
        <v>3.1749999999999998</v>
      </c>
      <c r="O739" s="53">
        <f t="shared" si="195"/>
        <v>28.774999999999999</v>
      </c>
      <c r="P739" s="53">
        <f t="shared" si="196"/>
        <v>41.224999999999994</v>
      </c>
      <c r="Q739" s="53">
        <f t="shared" si="197"/>
        <v>482140.74882359186</v>
      </c>
      <c r="R739" s="53">
        <f t="shared" si="198"/>
        <v>239171.10108713343</v>
      </c>
      <c r="S739" s="53">
        <f t="shared" si="199"/>
        <v>3353525.0295820329</v>
      </c>
      <c r="T739" s="53">
        <f t="shared" si="200"/>
        <v>41.224999999999994</v>
      </c>
      <c r="U739" s="53">
        <f t="shared" si="201"/>
        <v>30.627772415774427</v>
      </c>
      <c r="V739" s="53">
        <f t="shared" si="202"/>
        <v>4074836.8794927583</v>
      </c>
      <c r="W739" s="53">
        <f t="shared" si="203"/>
        <v>133043.8539302345</v>
      </c>
      <c r="BJ739" s="59"/>
      <c r="BK739" s="59"/>
      <c r="BN739" s="59"/>
      <c r="BO739" s="59"/>
      <c r="BP739" s="59"/>
      <c r="BU739" s="59"/>
      <c r="BW739" s="59"/>
    </row>
    <row r="740" spans="1:75">
      <c r="A740" s="49" t="s">
        <v>66</v>
      </c>
      <c r="B740" s="49" t="s">
        <v>447</v>
      </c>
      <c r="C740" s="49">
        <v>77.5</v>
      </c>
      <c r="D740" s="49">
        <f t="shared" si="187"/>
        <v>57.099999999999994</v>
      </c>
      <c r="E740" s="49">
        <v>12.7</v>
      </c>
      <c r="F740" s="49">
        <v>325.10000000000002</v>
      </c>
      <c r="G740" s="49">
        <v>19</v>
      </c>
      <c r="H740" s="49">
        <f t="shared" si="188"/>
        <v>7220.6994362604155</v>
      </c>
      <c r="I740" s="49">
        <f t="shared" si="189"/>
        <v>197029.29330833323</v>
      </c>
      <c r="J740" s="49">
        <f t="shared" si="190"/>
        <v>185821.74166666667</v>
      </c>
      <c r="K740" s="53">
        <f t="shared" si="191"/>
        <v>2148.8844499999996</v>
      </c>
      <c r="L740" s="53">
        <f t="shared" si="192"/>
        <v>725.16999999999985</v>
      </c>
      <c r="M740" s="53">
        <f t="shared" si="193"/>
        <v>6176.9000000000005</v>
      </c>
      <c r="N740" s="53">
        <f t="shared" si="194"/>
        <v>3.1749999999999998</v>
      </c>
      <c r="O740" s="53">
        <f t="shared" si="195"/>
        <v>31.724999999999998</v>
      </c>
      <c r="P740" s="53">
        <f t="shared" si="196"/>
        <v>41.224999999999994</v>
      </c>
      <c r="Q740" s="53">
        <f t="shared" si="197"/>
        <v>482140.74882359186</v>
      </c>
      <c r="R740" s="53">
        <f t="shared" si="198"/>
        <v>332812.20536337234</v>
      </c>
      <c r="S740" s="53">
        <f t="shared" si="199"/>
        <v>3505798.2082502292</v>
      </c>
      <c r="T740" s="53">
        <f t="shared" si="200"/>
        <v>41.224999999999994</v>
      </c>
      <c r="U740" s="53">
        <f t="shared" si="201"/>
        <v>31.429992322936716</v>
      </c>
      <c r="V740" s="53">
        <f t="shared" si="202"/>
        <v>4320751.1624371931</v>
      </c>
      <c r="W740" s="53">
        <f t="shared" si="203"/>
        <v>137472.23092014666</v>
      </c>
      <c r="BJ740" s="59"/>
      <c r="BK740" s="59"/>
      <c r="BN740" s="59"/>
      <c r="BO740" s="59"/>
      <c r="BP740" s="59"/>
      <c r="BU740" s="59"/>
      <c r="BW740" s="59"/>
    </row>
    <row r="741" spans="1:75">
      <c r="A741" s="49" t="s">
        <v>66</v>
      </c>
      <c r="B741" s="49" t="s">
        <v>446</v>
      </c>
      <c r="C741" s="49">
        <v>87.1</v>
      </c>
      <c r="D741" s="49">
        <f t="shared" si="187"/>
        <v>54.499999999999993</v>
      </c>
      <c r="E741" s="49">
        <v>14</v>
      </c>
      <c r="F741" s="49">
        <v>325.10000000000002</v>
      </c>
      <c r="G741" s="49">
        <v>21.6</v>
      </c>
      <c r="H741" s="49">
        <f t="shared" si="188"/>
        <v>7220.6994362604155</v>
      </c>
      <c r="I741" s="49">
        <f t="shared" si="189"/>
        <v>188858.39583333326</v>
      </c>
      <c r="J741" s="49">
        <f t="shared" si="190"/>
        <v>273021.58080000005</v>
      </c>
      <c r="K741" s="53">
        <f t="shared" si="191"/>
        <v>2148.8844499999996</v>
      </c>
      <c r="L741" s="53">
        <f t="shared" si="192"/>
        <v>762.99999999999989</v>
      </c>
      <c r="M741" s="53">
        <f t="shared" si="193"/>
        <v>7022.1600000000008</v>
      </c>
      <c r="N741" s="53">
        <f t="shared" si="194"/>
        <v>3.1749999999999998</v>
      </c>
      <c r="O741" s="53">
        <f t="shared" si="195"/>
        <v>30.424999999999997</v>
      </c>
      <c r="P741" s="53">
        <f t="shared" si="196"/>
        <v>41.224999999999994</v>
      </c>
      <c r="Q741" s="53">
        <f t="shared" si="197"/>
        <v>482140.74882359186</v>
      </c>
      <c r="R741" s="53">
        <f t="shared" si="198"/>
        <v>305868.50782769889</v>
      </c>
      <c r="S741" s="53">
        <f t="shared" si="199"/>
        <v>4047310.6164949974</v>
      </c>
      <c r="T741" s="53">
        <f t="shared" si="200"/>
        <v>41.224999999999994</v>
      </c>
      <c r="U741" s="53">
        <f t="shared" si="201"/>
        <v>32.164696940605083</v>
      </c>
      <c r="V741" s="53">
        <f t="shared" si="202"/>
        <v>4835319.8731462881</v>
      </c>
      <c r="W741" s="53">
        <f t="shared" si="203"/>
        <v>150330.03053239171</v>
      </c>
      <c r="BJ741" s="59"/>
      <c r="BK741" s="59"/>
      <c r="BN741" s="59"/>
      <c r="BO741" s="59"/>
      <c r="BP741" s="59"/>
      <c r="BU741" s="59"/>
      <c r="BW741" s="59"/>
    </row>
    <row r="742" spans="1:75">
      <c r="A742" s="49" t="s">
        <v>66</v>
      </c>
      <c r="B742" s="49" t="s">
        <v>445</v>
      </c>
      <c r="C742" s="49">
        <v>97.7</v>
      </c>
      <c r="D742" s="49">
        <f t="shared" si="187"/>
        <v>51.699999999999996</v>
      </c>
      <c r="E742" s="49">
        <v>15.5</v>
      </c>
      <c r="F742" s="49">
        <v>327.7</v>
      </c>
      <c r="G742" s="49">
        <v>24.4</v>
      </c>
      <c r="H742" s="49">
        <f t="shared" si="188"/>
        <v>7220.6994362604155</v>
      </c>
      <c r="I742" s="49">
        <f t="shared" si="189"/>
        <v>178493.3667916666</v>
      </c>
      <c r="J742" s="49">
        <f t="shared" si="190"/>
        <v>396702.25973333319</v>
      </c>
      <c r="K742" s="53">
        <f t="shared" si="191"/>
        <v>2148.8844499999996</v>
      </c>
      <c r="L742" s="53">
        <f t="shared" si="192"/>
        <v>801.34999999999991</v>
      </c>
      <c r="M742" s="53">
        <f t="shared" si="193"/>
        <v>7995.8799999999992</v>
      </c>
      <c r="N742" s="53">
        <f t="shared" si="194"/>
        <v>3.1749999999999998</v>
      </c>
      <c r="O742" s="53">
        <f t="shared" si="195"/>
        <v>29.024999999999999</v>
      </c>
      <c r="P742" s="53">
        <f t="shared" si="196"/>
        <v>41.224999999999994</v>
      </c>
      <c r="Q742" s="53">
        <f t="shared" si="197"/>
        <v>482140.74882359186</v>
      </c>
      <c r="R742" s="53">
        <f t="shared" si="198"/>
        <v>275169.06665937207</v>
      </c>
      <c r="S742" s="53">
        <f t="shared" si="199"/>
        <v>4694348.883383736</v>
      </c>
      <c r="T742" s="53">
        <f t="shared" si="200"/>
        <v>41.224999999999994</v>
      </c>
      <c r="U742" s="53">
        <f t="shared" si="201"/>
        <v>32.86207599252262</v>
      </c>
      <c r="V742" s="53">
        <f t="shared" si="202"/>
        <v>5451658.6988666998</v>
      </c>
      <c r="W742" s="53">
        <f t="shared" si="203"/>
        <v>165895.14004249644</v>
      </c>
      <c r="BJ742" s="59"/>
      <c r="BK742" s="59"/>
      <c r="BN742" s="59"/>
      <c r="BO742" s="59"/>
      <c r="BP742" s="59"/>
      <c r="BU742" s="59"/>
      <c r="BW742" s="59"/>
    </row>
    <row r="743" spans="1:75">
      <c r="A743" s="49" t="s">
        <v>66</v>
      </c>
      <c r="B743" s="49" t="s">
        <v>444</v>
      </c>
      <c r="C743" s="49">
        <v>108.9</v>
      </c>
      <c r="D743" s="49">
        <f t="shared" si="187"/>
        <v>48.399999999999991</v>
      </c>
      <c r="E743" s="49">
        <v>16.5</v>
      </c>
      <c r="F743" s="49">
        <v>327.7</v>
      </c>
      <c r="G743" s="49">
        <v>27.7</v>
      </c>
      <c r="H743" s="49">
        <f t="shared" si="188"/>
        <v>7220.6994362604155</v>
      </c>
      <c r="I743" s="49">
        <f t="shared" si="189"/>
        <v>155897.3679999999</v>
      </c>
      <c r="J743" s="49">
        <f t="shared" si="190"/>
        <v>580409.48700833321</v>
      </c>
      <c r="K743" s="53">
        <f t="shared" si="191"/>
        <v>2148.8844499999996</v>
      </c>
      <c r="L743" s="53">
        <f t="shared" si="192"/>
        <v>798.59999999999991</v>
      </c>
      <c r="M743" s="53">
        <f t="shared" si="193"/>
        <v>9077.2899999999991</v>
      </c>
      <c r="N743" s="53">
        <f t="shared" si="194"/>
        <v>3.1749999999999998</v>
      </c>
      <c r="O743" s="53">
        <f t="shared" si="195"/>
        <v>27.374999999999996</v>
      </c>
      <c r="P743" s="53">
        <f t="shared" si="196"/>
        <v>41.224999999999994</v>
      </c>
      <c r="Q743" s="53">
        <f t="shared" si="197"/>
        <v>482140.74882359186</v>
      </c>
      <c r="R743" s="53">
        <f t="shared" si="198"/>
        <v>225469.3448871471</v>
      </c>
      <c r="S743" s="53">
        <f t="shared" si="199"/>
        <v>5459295.203201618</v>
      </c>
      <c r="T743" s="53">
        <f t="shared" si="200"/>
        <v>41.224999999999994</v>
      </c>
      <c r="U743" s="53">
        <f t="shared" si="201"/>
        <v>33.505465325276838</v>
      </c>
      <c r="V743" s="53">
        <f t="shared" si="202"/>
        <v>6166905.2969123572</v>
      </c>
      <c r="W743" s="53">
        <f t="shared" si="203"/>
        <v>184056.69752808913</v>
      </c>
      <c r="BJ743" s="59"/>
      <c r="BK743" s="59"/>
      <c r="BN743" s="59"/>
      <c r="BO743" s="59"/>
      <c r="BP743" s="59"/>
      <c r="BU743" s="59"/>
      <c r="BW743" s="59"/>
    </row>
    <row r="744" spans="1:75">
      <c r="A744" s="49" t="s">
        <v>66</v>
      </c>
      <c r="B744" s="49" t="s">
        <v>443</v>
      </c>
      <c r="C744" s="49">
        <v>121</v>
      </c>
      <c r="D744" s="49">
        <f t="shared" si="187"/>
        <v>45.099999999999994</v>
      </c>
      <c r="E744" s="49">
        <v>18</v>
      </c>
      <c r="F744" s="49">
        <v>330.2</v>
      </c>
      <c r="G744" s="49">
        <v>31</v>
      </c>
      <c r="H744" s="49">
        <f t="shared" si="188"/>
        <v>7220.6994362604155</v>
      </c>
      <c r="I744" s="49">
        <f t="shared" si="189"/>
        <v>137600.77649999995</v>
      </c>
      <c r="J744" s="49">
        <f t="shared" si="190"/>
        <v>819749.0166666666</v>
      </c>
      <c r="K744" s="53">
        <f t="shared" si="191"/>
        <v>2148.8844499999996</v>
      </c>
      <c r="L744" s="53">
        <f t="shared" si="192"/>
        <v>811.8</v>
      </c>
      <c r="M744" s="53">
        <f t="shared" si="193"/>
        <v>10236.199999999999</v>
      </c>
      <c r="N744" s="53">
        <f t="shared" si="194"/>
        <v>3.1749999999999998</v>
      </c>
      <c r="O744" s="53">
        <f t="shared" si="195"/>
        <v>25.724999999999998</v>
      </c>
      <c r="P744" s="53">
        <f t="shared" si="196"/>
        <v>41.224999999999994</v>
      </c>
      <c r="Q744" s="53">
        <f t="shared" si="197"/>
        <v>482140.74882359186</v>
      </c>
      <c r="R744" s="53">
        <f t="shared" si="198"/>
        <v>185528.48256884606</v>
      </c>
      <c r="S744" s="53">
        <f t="shared" si="199"/>
        <v>6321528.7293449771</v>
      </c>
      <c r="T744" s="53">
        <f t="shared" si="200"/>
        <v>41.224999999999994</v>
      </c>
      <c r="U744" s="53">
        <f t="shared" si="201"/>
        <v>34.07574036376063</v>
      </c>
      <c r="V744" s="53">
        <f t="shared" si="202"/>
        <v>6989197.9607374147</v>
      </c>
      <c r="W744" s="53">
        <f t="shared" si="203"/>
        <v>205107.73606463999</v>
      </c>
      <c r="BJ744" s="59"/>
      <c r="BK744" s="59"/>
      <c r="BN744" s="59"/>
      <c r="BO744" s="59"/>
      <c r="BP744" s="59"/>
      <c r="BU744" s="59"/>
      <c r="BW744" s="59"/>
    </row>
    <row r="745" spans="1:75">
      <c r="A745" s="49" t="s">
        <v>66</v>
      </c>
      <c r="B745" s="49" t="s">
        <v>442</v>
      </c>
      <c r="C745" s="49">
        <v>130.69999999999999</v>
      </c>
      <c r="D745" s="49">
        <f t="shared" si="187"/>
        <v>42.099999999999994</v>
      </c>
      <c r="E745" s="49">
        <v>19</v>
      </c>
      <c r="F745" s="49">
        <v>327.7</v>
      </c>
      <c r="G745" s="49">
        <v>34</v>
      </c>
      <c r="H745" s="49">
        <f t="shared" si="188"/>
        <v>7220.6994362604155</v>
      </c>
      <c r="I745" s="49">
        <f t="shared" si="189"/>
        <v>118145.89658333329</v>
      </c>
      <c r="J745" s="49">
        <f t="shared" si="190"/>
        <v>1073326.7333333332</v>
      </c>
      <c r="K745" s="53">
        <f t="shared" si="191"/>
        <v>2148.8844499999996</v>
      </c>
      <c r="L745" s="53">
        <f t="shared" si="192"/>
        <v>799.89999999999986</v>
      </c>
      <c r="M745" s="53">
        <f t="shared" si="193"/>
        <v>11141.8</v>
      </c>
      <c r="N745" s="53">
        <f t="shared" si="194"/>
        <v>3.1749999999999998</v>
      </c>
      <c r="O745" s="53">
        <f t="shared" si="195"/>
        <v>24.224999999999998</v>
      </c>
      <c r="P745" s="53">
        <f t="shared" si="196"/>
        <v>41.224999999999994</v>
      </c>
      <c r="Q745" s="53">
        <f t="shared" si="197"/>
        <v>482140.74882359186</v>
      </c>
      <c r="R745" s="53">
        <f t="shared" si="198"/>
        <v>148732.30893563348</v>
      </c>
      <c r="S745" s="53">
        <f t="shared" si="199"/>
        <v>7061850.7171084844</v>
      </c>
      <c r="T745" s="53">
        <f t="shared" si="200"/>
        <v>41.224999999999994</v>
      </c>
      <c r="U745" s="53">
        <f t="shared" si="201"/>
        <v>34.457122225952091</v>
      </c>
      <c r="V745" s="53">
        <f t="shared" si="202"/>
        <v>7692723.7748677097</v>
      </c>
      <c r="W745" s="53">
        <f t="shared" si="203"/>
        <v>223254.96959446534</v>
      </c>
      <c r="BJ745" s="59"/>
      <c r="BK745" s="59"/>
      <c r="BN745" s="59"/>
      <c r="BO745" s="59"/>
      <c r="BP745" s="59"/>
      <c r="BU745" s="59"/>
      <c r="BW745" s="59"/>
    </row>
    <row r="746" spans="1:75">
      <c r="A746" s="49" t="s">
        <v>66</v>
      </c>
      <c r="B746" s="49" t="s">
        <v>441</v>
      </c>
      <c r="C746" s="49">
        <v>142.30000000000001</v>
      </c>
      <c r="D746" s="49">
        <f t="shared" si="187"/>
        <v>38.999999999999993</v>
      </c>
      <c r="E746" s="49">
        <v>20.6</v>
      </c>
      <c r="F746" s="49">
        <v>330.2</v>
      </c>
      <c r="G746" s="49">
        <v>37.1</v>
      </c>
      <c r="H746" s="49">
        <f t="shared" si="188"/>
        <v>7220.6994362604155</v>
      </c>
      <c r="I746" s="49">
        <f t="shared" si="189"/>
        <v>101830.94999999995</v>
      </c>
      <c r="J746" s="49">
        <f t="shared" si="190"/>
        <v>1405133.3826833332</v>
      </c>
      <c r="K746" s="53">
        <f t="shared" si="191"/>
        <v>2148.8844499999996</v>
      </c>
      <c r="L746" s="53">
        <f t="shared" si="192"/>
        <v>803.39999999999986</v>
      </c>
      <c r="M746" s="53">
        <f t="shared" si="193"/>
        <v>12250.42</v>
      </c>
      <c r="N746" s="53">
        <f t="shared" si="194"/>
        <v>3.1749999999999998</v>
      </c>
      <c r="O746" s="53">
        <f t="shared" si="195"/>
        <v>22.674999999999997</v>
      </c>
      <c r="P746" s="53">
        <f t="shared" si="196"/>
        <v>41.224999999999994</v>
      </c>
      <c r="Q746" s="53">
        <f t="shared" si="197"/>
        <v>482140.74882359186</v>
      </c>
      <c r="R746" s="53">
        <f t="shared" si="198"/>
        <v>119080.68152611052</v>
      </c>
      <c r="S746" s="53">
        <f t="shared" si="199"/>
        <v>7989521.3614047952</v>
      </c>
      <c r="T746" s="53">
        <f t="shared" si="200"/>
        <v>41.224999999999994</v>
      </c>
      <c r="U746" s="53">
        <f t="shared" si="201"/>
        <v>34.866386396714432</v>
      </c>
      <c r="V746" s="53">
        <f t="shared" si="202"/>
        <v>8590742.7917544972</v>
      </c>
      <c r="W746" s="53">
        <f t="shared" si="203"/>
        <v>246390.39715810725</v>
      </c>
      <c r="BJ746" s="59"/>
      <c r="BK746" s="59"/>
      <c r="BN746" s="59"/>
      <c r="BO746" s="59"/>
      <c r="BP746" s="59"/>
      <c r="BU746" s="59"/>
      <c r="BW746" s="59"/>
    </row>
    <row r="747" spans="1:75">
      <c r="A747" s="49" t="s">
        <v>66</v>
      </c>
      <c r="B747" s="49" t="s">
        <v>440</v>
      </c>
      <c r="C747" s="49">
        <v>154</v>
      </c>
      <c r="D747" s="49">
        <f t="shared" si="187"/>
        <v>36.199999999999996</v>
      </c>
      <c r="E747" s="49">
        <v>22.1</v>
      </c>
      <c r="F747" s="49">
        <v>330.2</v>
      </c>
      <c r="G747" s="49">
        <v>39.9</v>
      </c>
      <c r="H747" s="49">
        <f t="shared" si="188"/>
        <v>7220.6994362604155</v>
      </c>
      <c r="I747" s="49">
        <f t="shared" si="189"/>
        <v>87364.850733333296</v>
      </c>
      <c r="J747" s="49">
        <f t="shared" si="190"/>
        <v>1747891.65915</v>
      </c>
      <c r="K747" s="53">
        <f t="shared" si="191"/>
        <v>2148.8844499999996</v>
      </c>
      <c r="L747" s="53">
        <f t="shared" si="192"/>
        <v>800.02</v>
      </c>
      <c r="M747" s="53">
        <f t="shared" si="193"/>
        <v>13174.98</v>
      </c>
      <c r="N747" s="53">
        <f t="shared" si="194"/>
        <v>3.1749999999999998</v>
      </c>
      <c r="O747" s="53">
        <f t="shared" si="195"/>
        <v>21.274999999999999</v>
      </c>
      <c r="P747" s="53">
        <f t="shared" si="196"/>
        <v>41.224999999999994</v>
      </c>
      <c r="Q747" s="53">
        <f t="shared" si="197"/>
        <v>482140.74882359186</v>
      </c>
      <c r="R747" s="53">
        <f t="shared" si="198"/>
        <v>95730.365775541883</v>
      </c>
      <c r="S747" s="53">
        <f t="shared" si="199"/>
        <v>8829214.5796617605</v>
      </c>
      <c r="T747" s="53">
        <f t="shared" si="200"/>
        <v>41.224999999999994</v>
      </c>
      <c r="U747" s="53">
        <f t="shared" si="201"/>
        <v>35.164087530331436</v>
      </c>
      <c r="V747" s="53">
        <f t="shared" si="202"/>
        <v>9407085.6942608934</v>
      </c>
      <c r="W747" s="53">
        <f t="shared" si="203"/>
        <v>267519.6871281428</v>
      </c>
      <c r="BJ747" s="59"/>
      <c r="BK747" s="59"/>
      <c r="BN747" s="59"/>
      <c r="BO747" s="59"/>
      <c r="BP747" s="59"/>
      <c r="BU747" s="59"/>
      <c r="BW747" s="59"/>
    </row>
    <row r="748" spans="1:75">
      <c r="A748" s="49" t="s">
        <v>66</v>
      </c>
      <c r="B748" s="49" t="s">
        <v>439</v>
      </c>
      <c r="C748" s="49">
        <v>170.2</v>
      </c>
      <c r="D748" s="49">
        <f t="shared" si="187"/>
        <v>32.199999999999996</v>
      </c>
      <c r="E748" s="49">
        <v>24.4</v>
      </c>
      <c r="F748" s="49">
        <v>332.7</v>
      </c>
      <c r="G748" s="49">
        <v>43.9</v>
      </c>
      <c r="H748" s="49">
        <f t="shared" si="188"/>
        <v>7220.6994362604155</v>
      </c>
      <c r="I748" s="49">
        <f t="shared" si="189"/>
        <v>67885.370933333295</v>
      </c>
      <c r="J748" s="49">
        <f t="shared" si="190"/>
        <v>2345660.2892749994</v>
      </c>
      <c r="K748" s="53">
        <f t="shared" si="191"/>
        <v>2148.8844499999996</v>
      </c>
      <c r="L748" s="53">
        <f t="shared" si="192"/>
        <v>785.67999999999984</v>
      </c>
      <c r="M748" s="53">
        <f t="shared" si="193"/>
        <v>14605.529999999999</v>
      </c>
      <c r="N748" s="53">
        <f t="shared" si="194"/>
        <v>3.1749999999999998</v>
      </c>
      <c r="O748" s="53">
        <f t="shared" si="195"/>
        <v>19.274999999999999</v>
      </c>
      <c r="P748" s="53">
        <f t="shared" si="196"/>
        <v>41.224999999999994</v>
      </c>
      <c r="Q748" s="53">
        <f t="shared" si="197"/>
        <v>482140.74882359186</v>
      </c>
      <c r="R748" s="53">
        <f t="shared" si="198"/>
        <v>69081.133276416425</v>
      </c>
      <c r="S748" s="53">
        <f t="shared" si="199"/>
        <v>10195878.988295577</v>
      </c>
      <c r="T748" s="53">
        <f t="shared" si="200"/>
        <v>41.224999999999994</v>
      </c>
      <c r="U748" s="53">
        <f t="shared" si="201"/>
        <v>35.580176957299678</v>
      </c>
      <c r="V748" s="53">
        <f t="shared" si="202"/>
        <v>10747100.870395586</v>
      </c>
      <c r="W748" s="53">
        <f t="shared" si="203"/>
        <v>302053.04721483955</v>
      </c>
      <c r="BJ748" s="59"/>
      <c r="BK748" s="59"/>
      <c r="BN748" s="59"/>
      <c r="BO748" s="59"/>
      <c r="BP748" s="59"/>
      <c r="BU748" s="59"/>
      <c r="BW748" s="59"/>
    </row>
    <row r="749" spans="1:75">
      <c r="A749" s="49" t="s">
        <v>66</v>
      </c>
      <c r="B749" s="49" t="s">
        <v>438</v>
      </c>
      <c r="C749" s="49">
        <v>186.4</v>
      </c>
      <c r="D749" s="49">
        <f t="shared" si="187"/>
        <v>28.099999999999994</v>
      </c>
      <c r="E749" s="49">
        <v>26.4</v>
      </c>
      <c r="F749" s="49">
        <v>335.3</v>
      </c>
      <c r="G749" s="49">
        <v>48</v>
      </c>
      <c r="H749" s="49">
        <f t="shared" si="188"/>
        <v>7220.6994362604155</v>
      </c>
      <c r="I749" s="49">
        <f t="shared" si="189"/>
        <v>48813.690199999961</v>
      </c>
      <c r="J749" s="49">
        <f t="shared" si="190"/>
        <v>3090124.7999999998</v>
      </c>
      <c r="K749" s="53">
        <f t="shared" si="191"/>
        <v>2148.8844499999996</v>
      </c>
      <c r="L749" s="53">
        <f t="shared" si="192"/>
        <v>741.8399999999998</v>
      </c>
      <c r="M749" s="53">
        <f t="shared" si="193"/>
        <v>16094.400000000001</v>
      </c>
      <c r="N749" s="53">
        <f t="shared" si="194"/>
        <v>3.1749999999999998</v>
      </c>
      <c r="O749" s="53">
        <f t="shared" si="195"/>
        <v>17.224999999999998</v>
      </c>
      <c r="P749" s="53">
        <f t="shared" si="196"/>
        <v>41.224999999999994</v>
      </c>
      <c r="Q749" s="53">
        <f t="shared" si="197"/>
        <v>482140.74882359186</v>
      </c>
      <c r="R749" s="53">
        <f t="shared" si="198"/>
        <v>49308.046413953962</v>
      </c>
      <c r="S749" s="53">
        <f t="shared" si="199"/>
        <v>11740585.264599148</v>
      </c>
      <c r="T749" s="53">
        <f t="shared" si="200"/>
        <v>41.224999999999994</v>
      </c>
      <c r="U749" s="53">
        <f t="shared" si="201"/>
        <v>35.980408973761037</v>
      </c>
      <c r="V749" s="53">
        <f t="shared" si="202"/>
        <v>12272034.059836693</v>
      </c>
      <c r="W749" s="53">
        <f t="shared" si="203"/>
        <v>341075.44660724007</v>
      </c>
      <c r="BJ749" s="59"/>
      <c r="BK749" s="59"/>
      <c r="BN749" s="59"/>
      <c r="BO749" s="59"/>
      <c r="BP749" s="59"/>
      <c r="BU749" s="59"/>
      <c r="BW749" s="59"/>
    </row>
    <row r="750" spans="1:75">
      <c r="A750" s="49" t="s">
        <v>66</v>
      </c>
      <c r="B750" s="49" t="s">
        <v>437</v>
      </c>
      <c r="C750" s="49">
        <v>207.6</v>
      </c>
      <c r="D750" s="49">
        <f t="shared" si="187"/>
        <v>22.999999999999993</v>
      </c>
      <c r="E750" s="49">
        <v>29.5</v>
      </c>
      <c r="F750" s="49">
        <v>337.8</v>
      </c>
      <c r="G750" s="49">
        <v>53.1</v>
      </c>
      <c r="H750" s="49">
        <f t="shared" si="188"/>
        <v>7220.6994362604155</v>
      </c>
      <c r="I750" s="49">
        <f t="shared" si="189"/>
        <v>29910.541666666635</v>
      </c>
      <c r="J750" s="49">
        <f t="shared" si="190"/>
        <v>4214654.3416499998</v>
      </c>
      <c r="K750" s="53">
        <f t="shared" si="191"/>
        <v>2148.8844499999996</v>
      </c>
      <c r="L750" s="53">
        <f t="shared" si="192"/>
        <v>678.49999999999977</v>
      </c>
      <c r="M750" s="53">
        <f t="shared" si="193"/>
        <v>17937.18</v>
      </c>
      <c r="N750" s="53">
        <f t="shared" si="194"/>
        <v>3.1749999999999998</v>
      </c>
      <c r="O750" s="53">
        <f t="shared" si="195"/>
        <v>14.674999999999997</v>
      </c>
      <c r="P750" s="53">
        <f t="shared" si="196"/>
        <v>41.224999999999994</v>
      </c>
      <c r="Q750" s="53">
        <f t="shared" si="197"/>
        <v>482140.74882359186</v>
      </c>
      <c r="R750" s="53">
        <f t="shared" si="198"/>
        <v>37599.416644482488</v>
      </c>
      <c r="S750" s="53">
        <f t="shared" si="199"/>
        <v>13855577.049945964</v>
      </c>
      <c r="T750" s="53">
        <f t="shared" si="200"/>
        <v>41.224999999999994</v>
      </c>
      <c r="U750" s="53">
        <f t="shared" si="201"/>
        <v>36.419735311556224</v>
      </c>
      <c r="V750" s="53">
        <f t="shared" si="202"/>
        <v>14375317.215414038</v>
      </c>
      <c r="W750" s="53">
        <f t="shared" si="203"/>
        <v>394712.29245459824</v>
      </c>
      <c r="BJ750" s="59"/>
      <c r="BK750" s="59"/>
      <c r="BN750" s="59"/>
      <c r="BO750" s="59"/>
      <c r="BP750" s="59"/>
      <c r="BU750" s="59"/>
      <c r="BW750" s="59"/>
    </row>
    <row r="751" spans="1:75">
      <c r="A751" s="49" t="s">
        <v>66</v>
      </c>
      <c r="B751" s="49" t="s">
        <v>436</v>
      </c>
      <c r="C751" s="49">
        <v>227.4</v>
      </c>
      <c r="D751" s="49">
        <f t="shared" si="187"/>
        <v>18.199999999999996</v>
      </c>
      <c r="E751" s="49">
        <v>32</v>
      </c>
      <c r="F751" s="49">
        <v>340.4</v>
      </c>
      <c r="G751" s="49">
        <v>57.9</v>
      </c>
      <c r="H751" s="49">
        <f t="shared" si="188"/>
        <v>7220.6994362604155</v>
      </c>
      <c r="I751" s="49">
        <f t="shared" si="189"/>
        <v>16076.181333333321</v>
      </c>
      <c r="J751" s="49">
        <f t="shared" si="190"/>
        <v>5506098.7562999995</v>
      </c>
      <c r="K751" s="53">
        <f t="shared" si="191"/>
        <v>2148.8844499999996</v>
      </c>
      <c r="L751" s="53">
        <f t="shared" si="192"/>
        <v>582.39999999999986</v>
      </c>
      <c r="M751" s="53">
        <f t="shared" si="193"/>
        <v>19709.16</v>
      </c>
      <c r="N751" s="53">
        <f t="shared" si="194"/>
        <v>3.1749999999999998</v>
      </c>
      <c r="O751" s="53">
        <f t="shared" si="195"/>
        <v>12.274999999999999</v>
      </c>
      <c r="P751" s="53">
        <f t="shared" si="196"/>
        <v>41.224999999999994</v>
      </c>
      <c r="Q751" s="53">
        <f t="shared" si="197"/>
        <v>482140.74882359186</v>
      </c>
      <c r="R751" s="53">
        <f t="shared" si="198"/>
        <v>35441.297318130826</v>
      </c>
      <c r="S751" s="53">
        <f t="shared" si="199"/>
        <v>16099429.937981762</v>
      </c>
      <c r="T751" s="53">
        <f t="shared" si="200"/>
        <v>41.224999999999994</v>
      </c>
      <c r="U751" s="53">
        <f t="shared" si="201"/>
        <v>36.830009805298218</v>
      </c>
      <c r="V751" s="53">
        <f t="shared" si="202"/>
        <v>16617011.984123485</v>
      </c>
      <c r="W751" s="53">
        <f t="shared" si="203"/>
        <v>451181.30763389124</v>
      </c>
      <c r="BJ751" s="59"/>
      <c r="BK751" s="59"/>
      <c r="BN751" s="59"/>
      <c r="BO751" s="59"/>
      <c r="BP751" s="59"/>
      <c r="BU751" s="59"/>
      <c r="BW751" s="59"/>
    </row>
    <row r="752" spans="1:75">
      <c r="A752" s="49" t="s">
        <v>66</v>
      </c>
      <c r="B752" s="49" t="s">
        <v>435</v>
      </c>
      <c r="C752" s="49">
        <v>249.2</v>
      </c>
      <c r="D752" s="49">
        <f t="shared" si="187"/>
        <v>13.099999999999994</v>
      </c>
      <c r="E752" s="49">
        <v>35.1</v>
      </c>
      <c r="F752" s="49">
        <v>342.9</v>
      </c>
      <c r="G752" s="49">
        <v>63</v>
      </c>
      <c r="H752" s="49">
        <f t="shared" si="188"/>
        <v>7220.6994362604155</v>
      </c>
      <c r="I752" s="49">
        <f t="shared" si="189"/>
        <v>6575.6661749999912</v>
      </c>
      <c r="J752" s="49">
        <f t="shared" si="190"/>
        <v>7145093.0249999985</v>
      </c>
      <c r="K752" s="53">
        <f t="shared" si="191"/>
        <v>2148.8844499999996</v>
      </c>
      <c r="L752" s="53">
        <f t="shared" si="192"/>
        <v>459.80999999999983</v>
      </c>
      <c r="M752" s="53">
        <f t="shared" si="193"/>
        <v>21602.699999999997</v>
      </c>
      <c r="N752" s="53">
        <f t="shared" si="194"/>
        <v>3.1749999999999998</v>
      </c>
      <c r="O752" s="53">
        <f t="shared" si="195"/>
        <v>9.7249999999999979</v>
      </c>
      <c r="P752" s="53">
        <f t="shared" si="196"/>
        <v>41.224999999999994</v>
      </c>
      <c r="Q752" s="53">
        <f t="shared" si="197"/>
        <v>482140.74882359186</v>
      </c>
      <c r="R752" s="53">
        <f t="shared" si="198"/>
        <v>38376.731392728485</v>
      </c>
      <c r="S752" s="53">
        <f t="shared" si="199"/>
        <v>18756169.068754099</v>
      </c>
      <c r="T752" s="53">
        <f t="shared" si="200"/>
        <v>41.224999999999994</v>
      </c>
      <c r="U752" s="53">
        <f t="shared" si="201"/>
        <v>37.249637551493855</v>
      </c>
      <c r="V752" s="53">
        <f t="shared" si="202"/>
        <v>19276686.54897042</v>
      </c>
      <c r="W752" s="53">
        <f t="shared" si="203"/>
        <v>517499.97627016774</v>
      </c>
      <c r="BJ752" s="59"/>
      <c r="BK752" s="59"/>
      <c r="BN752" s="59"/>
      <c r="BO752" s="59"/>
      <c r="BP752" s="59"/>
      <c r="BU752" s="59"/>
      <c r="BW752" s="59"/>
    </row>
    <row r="753" spans="1:75">
      <c r="A753" s="49" t="s">
        <v>66</v>
      </c>
      <c r="B753" s="49" t="s">
        <v>434</v>
      </c>
      <c r="C753" s="49">
        <v>275.5</v>
      </c>
      <c r="D753" s="49">
        <f t="shared" si="187"/>
        <v>7</v>
      </c>
      <c r="E753" s="49">
        <v>38.6</v>
      </c>
      <c r="F753" s="49">
        <v>348</v>
      </c>
      <c r="G753" s="49">
        <v>69.099999999999994</v>
      </c>
      <c r="H753" s="49">
        <f t="shared" si="188"/>
        <v>7220.6994362604155</v>
      </c>
      <c r="I753" s="49">
        <f t="shared" si="189"/>
        <v>1103.3166666666666</v>
      </c>
      <c r="J753" s="49">
        <f t="shared" si="190"/>
        <v>9568241.7589999977</v>
      </c>
      <c r="K753" s="53">
        <f t="shared" si="191"/>
        <v>2148.8844499999996</v>
      </c>
      <c r="L753" s="53">
        <f t="shared" si="192"/>
        <v>270.2</v>
      </c>
      <c r="M753" s="53">
        <f t="shared" si="193"/>
        <v>24046.799999999999</v>
      </c>
      <c r="N753" s="53">
        <f t="shared" si="194"/>
        <v>3.1749999999999998</v>
      </c>
      <c r="O753" s="53">
        <f t="shared" si="195"/>
        <v>6.6749999999999998</v>
      </c>
      <c r="P753" s="53">
        <f t="shared" si="196"/>
        <v>41.224999999999994</v>
      </c>
      <c r="Q753" s="53">
        <f t="shared" si="197"/>
        <v>482140.74882359186</v>
      </c>
      <c r="R753" s="53">
        <f t="shared" si="198"/>
        <v>36011.378749323587</v>
      </c>
      <c r="S753" s="53">
        <f t="shared" si="199"/>
        <v>22492979.102431428</v>
      </c>
      <c r="T753" s="53">
        <f t="shared" si="200"/>
        <v>41.224999999999994</v>
      </c>
      <c r="U753" s="53">
        <f t="shared" si="201"/>
        <v>37.782815269895501</v>
      </c>
      <c r="V753" s="53">
        <f t="shared" si="202"/>
        <v>23011131.230004344</v>
      </c>
      <c r="W753" s="53">
        <f t="shared" si="203"/>
        <v>609036.96735216805</v>
      </c>
      <c r="BJ753" s="59"/>
      <c r="BK753" s="59"/>
      <c r="BN753" s="59"/>
      <c r="BO753" s="59"/>
      <c r="BP753" s="59"/>
      <c r="BU753" s="59"/>
      <c r="BW753" s="59"/>
    </row>
    <row r="754" spans="1:75">
      <c r="A754" s="49" t="s">
        <v>66</v>
      </c>
      <c r="B754" s="49" t="s">
        <v>433</v>
      </c>
      <c r="C754" s="49">
        <v>62.8</v>
      </c>
      <c r="D754" s="49">
        <f t="shared" si="187"/>
        <v>59.8</v>
      </c>
      <c r="E754" s="49">
        <v>11.7</v>
      </c>
      <c r="F754" s="49">
        <v>254</v>
      </c>
      <c r="G754" s="49">
        <v>16.3</v>
      </c>
      <c r="H754" s="49">
        <f t="shared" si="188"/>
        <v>7220.6994362604155</v>
      </c>
      <c r="I754" s="49">
        <f t="shared" si="189"/>
        <v>208501.01219999991</v>
      </c>
      <c r="J754" s="49">
        <f t="shared" si="190"/>
        <v>91667.478166666668</v>
      </c>
      <c r="K754" s="53">
        <f t="shared" si="191"/>
        <v>2148.8844499999996</v>
      </c>
      <c r="L754" s="53">
        <f t="shared" si="192"/>
        <v>699.66</v>
      </c>
      <c r="M754" s="53">
        <f t="shared" si="193"/>
        <v>4140.2</v>
      </c>
      <c r="N754" s="53">
        <f t="shared" si="194"/>
        <v>3.1749999999999998</v>
      </c>
      <c r="O754" s="53">
        <f t="shared" si="195"/>
        <v>33.074999999999996</v>
      </c>
      <c r="P754" s="53">
        <f t="shared" si="196"/>
        <v>41.224999999999994</v>
      </c>
      <c r="Q754" s="53">
        <f t="shared" si="197"/>
        <v>482140.74882359186</v>
      </c>
      <c r="R754" s="53">
        <f t="shared" si="198"/>
        <v>366632.0668123716</v>
      </c>
      <c r="S754" s="53">
        <f t="shared" si="199"/>
        <v>2316953.0691506984</v>
      </c>
      <c r="T754" s="53">
        <f t="shared" si="200"/>
        <v>41.224999999999994</v>
      </c>
      <c r="U754" s="53">
        <f t="shared" si="201"/>
        <v>28.709549914756145</v>
      </c>
      <c r="V754" s="53">
        <f t="shared" si="202"/>
        <v>3165725.8847866617</v>
      </c>
      <c r="W754" s="53">
        <f t="shared" si="203"/>
        <v>110267.34637729519</v>
      </c>
      <c r="BJ754" s="59"/>
      <c r="BK754" s="59"/>
      <c r="BN754" s="59"/>
      <c r="BO754" s="59"/>
      <c r="BP754" s="59"/>
      <c r="BU754" s="59"/>
      <c r="BW754" s="59"/>
    </row>
    <row r="755" spans="1:75">
      <c r="A755" s="49" t="s">
        <v>66</v>
      </c>
      <c r="B755" s="49" t="s">
        <v>432</v>
      </c>
      <c r="C755" s="49">
        <v>69.900000000000006</v>
      </c>
      <c r="D755" s="49">
        <f t="shared" si="187"/>
        <v>57.099999999999994</v>
      </c>
      <c r="E755" s="49">
        <v>12.4</v>
      </c>
      <c r="F755" s="49">
        <v>254</v>
      </c>
      <c r="G755" s="49">
        <v>19</v>
      </c>
      <c r="H755" s="49">
        <f t="shared" si="188"/>
        <v>7220.6994362604155</v>
      </c>
      <c r="I755" s="49">
        <f t="shared" si="189"/>
        <v>192375.05803333325</v>
      </c>
      <c r="J755" s="49">
        <f t="shared" si="190"/>
        <v>145182.16666666666</v>
      </c>
      <c r="K755" s="53">
        <f t="shared" si="191"/>
        <v>2148.8844499999996</v>
      </c>
      <c r="L755" s="53">
        <f t="shared" si="192"/>
        <v>708.04</v>
      </c>
      <c r="M755" s="53">
        <f t="shared" si="193"/>
        <v>4826</v>
      </c>
      <c r="N755" s="53">
        <f t="shared" si="194"/>
        <v>3.1749999999999998</v>
      </c>
      <c r="O755" s="53">
        <f t="shared" si="195"/>
        <v>31.724999999999998</v>
      </c>
      <c r="P755" s="53">
        <f t="shared" si="196"/>
        <v>41.224999999999994</v>
      </c>
      <c r="Q755" s="53">
        <f t="shared" si="197"/>
        <v>482140.74882359186</v>
      </c>
      <c r="R755" s="53">
        <f t="shared" si="198"/>
        <v>324950.49972486752</v>
      </c>
      <c r="S755" s="53">
        <f t="shared" si="199"/>
        <v>2739073.3463413045</v>
      </c>
      <c r="T755" s="53">
        <f t="shared" si="200"/>
        <v>41.224999999999994</v>
      </c>
      <c r="U755" s="53">
        <f t="shared" si="201"/>
        <v>29.707063841913737</v>
      </c>
      <c r="V755" s="53">
        <f t="shared" si="202"/>
        <v>3546164.5948897637</v>
      </c>
      <c r="W755" s="53">
        <f t="shared" si="203"/>
        <v>119371.09011380907</v>
      </c>
      <c r="BJ755" s="59"/>
      <c r="BK755" s="59"/>
      <c r="BN755" s="59"/>
      <c r="BO755" s="59"/>
      <c r="BP755" s="59"/>
      <c r="BU755" s="59"/>
      <c r="BW755" s="59"/>
    </row>
    <row r="756" spans="1:75">
      <c r="A756" s="49" t="s">
        <v>66</v>
      </c>
      <c r="B756" s="49" t="s">
        <v>431</v>
      </c>
      <c r="C756" s="49">
        <v>76</v>
      </c>
      <c r="D756" s="49">
        <f t="shared" si="187"/>
        <v>54.999999999999993</v>
      </c>
      <c r="E756" s="49">
        <v>13.2</v>
      </c>
      <c r="F756" s="49">
        <v>254</v>
      </c>
      <c r="G756" s="49">
        <v>21.1</v>
      </c>
      <c r="H756" s="49">
        <f t="shared" si="188"/>
        <v>7220.6994362604155</v>
      </c>
      <c r="I756" s="49">
        <f t="shared" si="189"/>
        <v>183012.49999999991</v>
      </c>
      <c r="J756" s="49">
        <f t="shared" si="190"/>
        <v>198838.20616666664</v>
      </c>
      <c r="K756" s="53">
        <f t="shared" si="191"/>
        <v>2148.8844499999996</v>
      </c>
      <c r="L756" s="53">
        <f t="shared" si="192"/>
        <v>725.99999999999989</v>
      </c>
      <c r="M756" s="53">
        <f t="shared" si="193"/>
        <v>5359.4000000000005</v>
      </c>
      <c r="N756" s="53">
        <f t="shared" si="194"/>
        <v>3.1749999999999998</v>
      </c>
      <c r="O756" s="53">
        <f t="shared" si="195"/>
        <v>30.674999999999997</v>
      </c>
      <c r="P756" s="53">
        <f t="shared" si="196"/>
        <v>41.224999999999994</v>
      </c>
      <c r="Q756" s="53">
        <f t="shared" si="197"/>
        <v>482140.74882359186</v>
      </c>
      <c r="R756" s="53">
        <f t="shared" si="198"/>
        <v>298889.11282850377</v>
      </c>
      <c r="S756" s="53">
        <f t="shared" si="199"/>
        <v>3079422.6214895542</v>
      </c>
      <c r="T756" s="53">
        <f t="shared" si="200"/>
        <v>41.224999999999994</v>
      </c>
      <c r="U756" s="53">
        <f t="shared" si="201"/>
        <v>30.364997061614748</v>
      </c>
      <c r="V756" s="53">
        <f t="shared" si="202"/>
        <v>3860452.4831416495</v>
      </c>
      <c r="W756" s="53">
        <f t="shared" si="203"/>
        <v>127134.95329205076</v>
      </c>
      <c r="BJ756" s="59"/>
      <c r="BK756" s="59"/>
      <c r="BN756" s="59"/>
      <c r="BO756" s="59"/>
      <c r="BP756" s="59"/>
      <c r="BU756" s="59"/>
      <c r="BW756" s="59"/>
    </row>
    <row r="757" spans="1:75">
      <c r="A757" s="49" t="s">
        <v>66</v>
      </c>
      <c r="B757" s="49" t="s">
        <v>430</v>
      </c>
      <c r="C757" s="49">
        <v>85.1</v>
      </c>
      <c r="D757" s="49">
        <f t="shared" si="187"/>
        <v>52.499999999999993</v>
      </c>
      <c r="E757" s="49">
        <v>14.5</v>
      </c>
      <c r="F757" s="49">
        <v>256.5</v>
      </c>
      <c r="G757" s="49">
        <v>23.6</v>
      </c>
      <c r="H757" s="49">
        <f t="shared" si="188"/>
        <v>7220.6994362604155</v>
      </c>
      <c r="I757" s="49">
        <f t="shared" si="189"/>
        <v>174849.60937499991</v>
      </c>
      <c r="J757" s="49">
        <f t="shared" si="190"/>
        <v>280958.47200000001</v>
      </c>
      <c r="K757" s="53">
        <f t="shared" si="191"/>
        <v>2148.8844499999996</v>
      </c>
      <c r="L757" s="53">
        <f t="shared" si="192"/>
        <v>761.24999999999989</v>
      </c>
      <c r="M757" s="53">
        <f t="shared" si="193"/>
        <v>6053.4000000000005</v>
      </c>
      <c r="N757" s="53">
        <f t="shared" si="194"/>
        <v>3.1749999999999998</v>
      </c>
      <c r="O757" s="53">
        <f t="shared" si="195"/>
        <v>29.424999999999997</v>
      </c>
      <c r="P757" s="53">
        <f t="shared" si="196"/>
        <v>41.224999999999994</v>
      </c>
      <c r="Q757" s="53">
        <f t="shared" si="197"/>
        <v>482140.74882359186</v>
      </c>
      <c r="R757" s="53">
        <f t="shared" si="198"/>
        <v>273498.45945469005</v>
      </c>
      <c r="S757" s="53">
        <f t="shared" si="199"/>
        <v>3534555.8335918887</v>
      </c>
      <c r="T757" s="53">
        <f t="shared" si="200"/>
        <v>41.224999999999994</v>
      </c>
      <c r="U757" s="53">
        <f t="shared" si="201"/>
        <v>31.100890606690307</v>
      </c>
      <c r="V757" s="53">
        <f t="shared" si="202"/>
        <v>4290195.0418701703</v>
      </c>
      <c r="W757" s="53">
        <f t="shared" si="203"/>
        <v>137944.44333202727</v>
      </c>
      <c r="BJ757" s="59"/>
      <c r="BK757" s="59"/>
      <c r="BN757" s="59"/>
      <c r="BO757" s="59"/>
      <c r="BP757" s="59"/>
      <c r="BU757" s="59"/>
      <c r="BW757" s="59"/>
    </row>
    <row r="758" spans="1:75">
      <c r="A758" s="49" t="s">
        <v>66</v>
      </c>
      <c r="B758" s="49" t="s">
        <v>429</v>
      </c>
      <c r="C758" s="49">
        <v>95.7</v>
      </c>
      <c r="D758" s="49">
        <f t="shared" si="187"/>
        <v>48.199999999999996</v>
      </c>
      <c r="E758" s="49">
        <v>15.5</v>
      </c>
      <c r="F758" s="49">
        <v>254</v>
      </c>
      <c r="G758" s="49">
        <v>27.9</v>
      </c>
      <c r="H758" s="49">
        <f t="shared" si="188"/>
        <v>7220.6994362604155</v>
      </c>
      <c r="I758" s="49">
        <f t="shared" si="189"/>
        <v>144641.05033333329</v>
      </c>
      <c r="J758" s="49">
        <f t="shared" si="190"/>
        <v>459690.02549999993</v>
      </c>
      <c r="K758" s="53">
        <f t="shared" si="191"/>
        <v>2148.8844499999996</v>
      </c>
      <c r="L758" s="53">
        <f t="shared" si="192"/>
        <v>747.09999999999991</v>
      </c>
      <c r="M758" s="53">
        <f t="shared" si="193"/>
        <v>7086.5999999999995</v>
      </c>
      <c r="N758" s="53">
        <f t="shared" si="194"/>
        <v>3.1749999999999998</v>
      </c>
      <c r="O758" s="53">
        <f t="shared" si="195"/>
        <v>27.274999999999999</v>
      </c>
      <c r="P758" s="53">
        <f t="shared" si="196"/>
        <v>41.224999999999994</v>
      </c>
      <c r="Q758" s="53">
        <f t="shared" si="197"/>
        <v>482140.74882359186</v>
      </c>
      <c r="R758" s="53">
        <f t="shared" si="198"/>
        <v>208339.31353127019</v>
      </c>
      <c r="S758" s="53">
        <f t="shared" si="199"/>
        <v>4268614.4419695996</v>
      </c>
      <c r="T758" s="53">
        <f t="shared" si="200"/>
        <v>41.224999999999994</v>
      </c>
      <c r="U758" s="53">
        <f t="shared" si="201"/>
        <v>31.990207268294135</v>
      </c>
      <c r="V758" s="53">
        <f t="shared" si="202"/>
        <v>4959094.5043244613</v>
      </c>
      <c r="W758" s="53">
        <f t="shared" si="203"/>
        <v>155019.1426624321</v>
      </c>
      <c r="BJ758" s="59"/>
      <c r="BK758" s="59"/>
      <c r="BN758" s="59"/>
      <c r="BO758" s="59"/>
      <c r="BP758" s="59"/>
      <c r="BU758" s="59"/>
      <c r="BW758" s="59"/>
    </row>
    <row r="759" spans="1:75">
      <c r="A759" s="49" t="s">
        <v>66</v>
      </c>
      <c r="B759" s="49" t="s">
        <v>428</v>
      </c>
      <c r="C759" s="49">
        <v>109.4</v>
      </c>
      <c r="D759" s="49">
        <f t="shared" si="187"/>
        <v>51.199999999999996</v>
      </c>
      <c r="E759" s="49">
        <v>15.5</v>
      </c>
      <c r="F759" s="49">
        <v>355.6</v>
      </c>
      <c r="G759" s="49">
        <v>24.9</v>
      </c>
      <c r="H759" s="49">
        <f t="shared" si="188"/>
        <v>7220.6994362604155</v>
      </c>
      <c r="I759" s="49">
        <f t="shared" si="189"/>
        <v>173364.56533333327</v>
      </c>
      <c r="J759" s="49">
        <f t="shared" si="190"/>
        <v>457486.77869999985</v>
      </c>
      <c r="K759" s="53">
        <f t="shared" si="191"/>
        <v>2148.8844499999996</v>
      </c>
      <c r="L759" s="53">
        <f t="shared" si="192"/>
        <v>793.59999999999991</v>
      </c>
      <c r="M759" s="53">
        <f t="shared" si="193"/>
        <v>8854.44</v>
      </c>
      <c r="N759" s="53">
        <f t="shared" si="194"/>
        <v>3.1749999999999998</v>
      </c>
      <c r="O759" s="53">
        <f t="shared" si="195"/>
        <v>28.774999999999999</v>
      </c>
      <c r="P759" s="53">
        <f t="shared" si="196"/>
        <v>41.224999999999994</v>
      </c>
      <c r="Q759" s="53">
        <f t="shared" si="197"/>
        <v>482140.74882359186</v>
      </c>
      <c r="R759" s="53">
        <f t="shared" si="198"/>
        <v>264796.57620361203</v>
      </c>
      <c r="S759" s="53">
        <f t="shared" si="199"/>
        <v>5216594.4904609406</v>
      </c>
      <c r="T759" s="53">
        <f t="shared" si="200"/>
        <v>41.224999999999994</v>
      </c>
      <c r="U759" s="53">
        <f t="shared" si="201"/>
        <v>33.456418136911097</v>
      </c>
      <c r="V759" s="53">
        <f t="shared" si="202"/>
        <v>5963531.8154881448</v>
      </c>
      <c r="W759" s="53">
        <f t="shared" si="203"/>
        <v>178247.76672398244</v>
      </c>
      <c r="BJ759" s="59"/>
      <c r="BK759" s="59"/>
      <c r="BN759" s="59"/>
      <c r="BO759" s="59"/>
      <c r="BP759" s="59"/>
      <c r="BU759" s="59"/>
      <c r="BW759" s="59"/>
    </row>
    <row r="760" spans="1:75">
      <c r="A760" s="49" t="s">
        <v>66</v>
      </c>
      <c r="B760" s="49" t="s">
        <v>427</v>
      </c>
      <c r="C760" s="49">
        <v>120.5</v>
      </c>
      <c r="D760" s="49">
        <f t="shared" si="187"/>
        <v>48.699999999999996</v>
      </c>
      <c r="E760" s="49">
        <v>16.8</v>
      </c>
      <c r="F760" s="49">
        <v>355.6</v>
      </c>
      <c r="G760" s="49">
        <v>27.4</v>
      </c>
      <c r="H760" s="49">
        <f t="shared" si="188"/>
        <v>7220.6994362604155</v>
      </c>
      <c r="I760" s="49">
        <f t="shared" si="189"/>
        <v>161701.82419999994</v>
      </c>
      <c r="J760" s="49">
        <f t="shared" si="190"/>
        <v>609582.0845333332</v>
      </c>
      <c r="K760" s="53">
        <f t="shared" si="191"/>
        <v>2148.8844499999996</v>
      </c>
      <c r="L760" s="53">
        <f t="shared" si="192"/>
        <v>818.16</v>
      </c>
      <c r="M760" s="53">
        <f t="shared" si="193"/>
        <v>9743.44</v>
      </c>
      <c r="N760" s="53">
        <f t="shared" si="194"/>
        <v>3.1749999999999998</v>
      </c>
      <c r="O760" s="53">
        <f t="shared" si="195"/>
        <v>27.524999999999999</v>
      </c>
      <c r="P760" s="53">
        <f t="shared" si="196"/>
        <v>41.224999999999994</v>
      </c>
      <c r="Q760" s="53">
        <f t="shared" si="197"/>
        <v>482140.74882359186</v>
      </c>
      <c r="R760" s="53">
        <f t="shared" si="198"/>
        <v>235287.15759248121</v>
      </c>
      <c r="S760" s="53">
        <f t="shared" si="199"/>
        <v>5846511.8557080235</v>
      </c>
      <c r="T760" s="53">
        <f t="shared" si="200"/>
        <v>41.224999999999994</v>
      </c>
      <c r="U760" s="53">
        <f t="shared" si="201"/>
        <v>33.910263438365632</v>
      </c>
      <c r="V760" s="53">
        <f t="shared" si="202"/>
        <v>6563939.762124097</v>
      </c>
      <c r="W760" s="53">
        <f t="shared" si="203"/>
        <v>193567.93774411498</v>
      </c>
      <c r="BJ760" s="59"/>
      <c r="BK760" s="59"/>
      <c r="BN760" s="59"/>
      <c r="BO760" s="59"/>
      <c r="BP760" s="59"/>
      <c r="BU760" s="59"/>
      <c r="BW760" s="59"/>
    </row>
    <row r="761" spans="1:75">
      <c r="A761" s="49" t="s">
        <v>66</v>
      </c>
      <c r="B761" s="49" t="s">
        <v>426</v>
      </c>
      <c r="C761" s="49">
        <v>132.69999999999999</v>
      </c>
      <c r="D761" s="49">
        <f t="shared" si="187"/>
        <v>45.899999999999991</v>
      </c>
      <c r="E761" s="49">
        <v>18.5</v>
      </c>
      <c r="F761" s="49">
        <v>358.1</v>
      </c>
      <c r="G761" s="49">
        <v>30.2</v>
      </c>
      <c r="H761" s="49">
        <f t="shared" si="188"/>
        <v>7220.6994362604155</v>
      </c>
      <c r="I761" s="49">
        <f t="shared" si="189"/>
        <v>149083.14262499989</v>
      </c>
      <c r="J761" s="49">
        <f t="shared" si="190"/>
        <v>821947.16873333324</v>
      </c>
      <c r="K761" s="53">
        <f t="shared" si="191"/>
        <v>2148.8844499999996</v>
      </c>
      <c r="L761" s="53">
        <f t="shared" si="192"/>
        <v>849.14999999999986</v>
      </c>
      <c r="M761" s="53">
        <f t="shared" si="193"/>
        <v>10814.62</v>
      </c>
      <c r="N761" s="53">
        <f t="shared" si="194"/>
        <v>3.1749999999999998</v>
      </c>
      <c r="O761" s="53">
        <f t="shared" si="195"/>
        <v>26.124999999999996</v>
      </c>
      <c r="P761" s="53">
        <f t="shared" si="196"/>
        <v>41.224999999999994</v>
      </c>
      <c r="Q761" s="53">
        <f t="shared" si="197"/>
        <v>482140.74882359186</v>
      </c>
      <c r="R761" s="53">
        <f t="shared" si="198"/>
        <v>204571.48408265409</v>
      </c>
      <c r="S761" s="53">
        <f t="shared" si="199"/>
        <v>6634617.5851305434</v>
      </c>
      <c r="T761" s="53">
        <f t="shared" si="200"/>
        <v>41.224999999999994</v>
      </c>
      <c r="U761" s="53">
        <f t="shared" si="201"/>
        <v>34.377133164201467</v>
      </c>
      <c r="V761" s="53">
        <f t="shared" si="202"/>
        <v>7321329.8180367891</v>
      </c>
      <c r="W761" s="53">
        <f t="shared" si="203"/>
        <v>212970.92410430653</v>
      </c>
      <c r="BJ761" s="59"/>
      <c r="BK761" s="59"/>
      <c r="BN761" s="59"/>
      <c r="BO761" s="59"/>
      <c r="BP761" s="59"/>
      <c r="BU761" s="59"/>
      <c r="BW761" s="59"/>
    </row>
    <row r="762" spans="1:75">
      <c r="A762" s="49" t="s">
        <v>66</v>
      </c>
      <c r="B762" s="49" t="s">
        <v>425</v>
      </c>
      <c r="C762" s="49">
        <v>144.80000000000001</v>
      </c>
      <c r="D762" s="49">
        <f t="shared" si="187"/>
        <v>42.099999999999994</v>
      </c>
      <c r="E762" s="49">
        <v>19</v>
      </c>
      <c r="F762" s="49">
        <v>355.6</v>
      </c>
      <c r="G762" s="49">
        <v>34</v>
      </c>
      <c r="H762" s="49">
        <f t="shared" si="188"/>
        <v>7220.6994362604155</v>
      </c>
      <c r="I762" s="49">
        <f t="shared" si="189"/>
        <v>118145.89658333329</v>
      </c>
      <c r="J762" s="49">
        <f t="shared" si="190"/>
        <v>1164708.5333333332</v>
      </c>
      <c r="K762" s="53">
        <f t="shared" si="191"/>
        <v>2148.8844499999996</v>
      </c>
      <c r="L762" s="53">
        <f t="shared" si="192"/>
        <v>799.89999999999986</v>
      </c>
      <c r="M762" s="53">
        <f t="shared" si="193"/>
        <v>12090.400000000001</v>
      </c>
      <c r="N762" s="53">
        <f t="shared" si="194"/>
        <v>3.1749999999999998</v>
      </c>
      <c r="O762" s="53">
        <f t="shared" si="195"/>
        <v>24.224999999999998</v>
      </c>
      <c r="P762" s="53">
        <f t="shared" si="196"/>
        <v>41.224999999999994</v>
      </c>
      <c r="Q762" s="53">
        <f t="shared" si="197"/>
        <v>482140.74882359186</v>
      </c>
      <c r="R762" s="53">
        <f t="shared" si="198"/>
        <v>148732.30893563348</v>
      </c>
      <c r="S762" s="53">
        <f t="shared" si="199"/>
        <v>7663088.5413603215</v>
      </c>
      <c r="T762" s="53">
        <f t="shared" si="200"/>
        <v>41.224999999999994</v>
      </c>
      <c r="U762" s="53">
        <f t="shared" si="201"/>
        <v>34.884007664973481</v>
      </c>
      <c r="V762" s="53">
        <f t="shared" si="202"/>
        <v>8293961.5991195468</v>
      </c>
      <c r="W762" s="53">
        <f t="shared" si="203"/>
        <v>237758.27819942235</v>
      </c>
      <c r="BJ762" s="59"/>
      <c r="BK762" s="59"/>
      <c r="BN762" s="59"/>
      <c r="BO762" s="59"/>
      <c r="BP762" s="59"/>
      <c r="BU762" s="59"/>
      <c r="BW762" s="59"/>
    </row>
    <row r="763" spans="1:75">
      <c r="A763" s="49" t="s">
        <v>66</v>
      </c>
      <c r="B763" s="49" t="s">
        <v>424</v>
      </c>
      <c r="C763" s="49">
        <v>162.1</v>
      </c>
      <c r="D763" s="49">
        <f t="shared" si="187"/>
        <v>37.999999999999993</v>
      </c>
      <c r="E763" s="49">
        <v>21.1</v>
      </c>
      <c r="F763" s="49">
        <v>358.1</v>
      </c>
      <c r="G763" s="49">
        <v>38.1</v>
      </c>
      <c r="H763" s="49">
        <f t="shared" si="188"/>
        <v>7220.6994362604155</v>
      </c>
      <c r="I763" s="49">
        <f t="shared" si="189"/>
        <v>96483.266666666619</v>
      </c>
      <c r="J763" s="49">
        <f t="shared" si="190"/>
        <v>1650433.3926750002</v>
      </c>
      <c r="K763" s="53">
        <f t="shared" si="191"/>
        <v>2148.8844499999996</v>
      </c>
      <c r="L763" s="53">
        <f t="shared" si="192"/>
        <v>801.8</v>
      </c>
      <c r="M763" s="53">
        <f t="shared" si="193"/>
        <v>13643.61</v>
      </c>
      <c r="N763" s="53">
        <f t="shared" si="194"/>
        <v>3.1749999999999998</v>
      </c>
      <c r="O763" s="53">
        <f t="shared" si="195"/>
        <v>22.174999999999997</v>
      </c>
      <c r="P763" s="53">
        <f t="shared" si="196"/>
        <v>41.224999999999994</v>
      </c>
      <c r="Q763" s="53">
        <f t="shared" si="197"/>
        <v>482140.74882359186</v>
      </c>
      <c r="R763" s="53">
        <f t="shared" si="198"/>
        <v>110183.81679714442</v>
      </c>
      <c r="S763" s="53">
        <f t="shared" si="199"/>
        <v>8983636.7987920102</v>
      </c>
      <c r="T763" s="53">
        <f t="shared" si="200"/>
        <v>41.224999999999994</v>
      </c>
      <c r="U763" s="53">
        <f t="shared" si="201"/>
        <v>35.377246507684447</v>
      </c>
      <c r="V763" s="53">
        <f t="shared" si="202"/>
        <v>9575961.3644127473</v>
      </c>
      <c r="W763" s="53">
        <f t="shared" si="203"/>
        <v>270681.36471086607</v>
      </c>
      <c r="BJ763" s="59"/>
      <c r="BK763" s="59"/>
      <c r="BN763" s="59"/>
      <c r="BO763" s="59"/>
      <c r="BP763" s="59"/>
      <c r="BU763" s="59"/>
      <c r="BW763" s="59"/>
    </row>
    <row r="764" spans="1:75">
      <c r="A764" s="49" t="s">
        <v>66</v>
      </c>
      <c r="B764" s="49" t="s">
        <v>423</v>
      </c>
      <c r="C764" s="49">
        <v>175.7</v>
      </c>
      <c r="D764" s="49">
        <f t="shared" si="187"/>
        <v>35.199999999999996</v>
      </c>
      <c r="E764" s="49">
        <v>23.1</v>
      </c>
      <c r="F764" s="49">
        <v>360.7</v>
      </c>
      <c r="G764" s="49">
        <v>40.9</v>
      </c>
      <c r="H764" s="49">
        <f t="shared" si="188"/>
        <v>7220.6994362604155</v>
      </c>
      <c r="I764" s="49">
        <f t="shared" si="189"/>
        <v>83957.350399999967</v>
      </c>
      <c r="J764" s="49">
        <f t="shared" si="190"/>
        <v>2056528.9158583328</v>
      </c>
      <c r="K764" s="53">
        <f t="shared" si="191"/>
        <v>2148.8844499999996</v>
      </c>
      <c r="L764" s="53">
        <f t="shared" si="192"/>
        <v>813.12</v>
      </c>
      <c r="M764" s="53">
        <f t="shared" si="193"/>
        <v>14752.63</v>
      </c>
      <c r="N764" s="53">
        <f t="shared" si="194"/>
        <v>3.1749999999999998</v>
      </c>
      <c r="O764" s="53">
        <f t="shared" si="195"/>
        <v>20.774999999999999</v>
      </c>
      <c r="P764" s="53">
        <f t="shared" si="196"/>
        <v>41.224999999999994</v>
      </c>
      <c r="Q764" s="53">
        <f t="shared" si="197"/>
        <v>482140.74882359186</v>
      </c>
      <c r="R764" s="53">
        <f t="shared" si="198"/>
        <v>90033.764228528322</v>
      </c>
      <c r="S764" s="53">
        <f t="shared" si="199"/>
        <v>9985811.3099742569</v>
      </c>
      <c r="T764" s="53">
        <f t="shared" si="200"/>
        <v>41.224999999999994</v>
      </c>
      <c r="U764" s="53">
        <f t="shared" si="201"/>
        <v>35.670645627053844</v>
      </c>
      <c r="V764" s="53">
        <f t="shared" si="202"/>
        <v>10557985.823026378</v>
      </c>
      <c r="W764" s="53">
        <f t="shared" si="203"/>
        <v>295985.27409380104</v>
      </c>
      <c r="BJ764" s="59"/>
      <c r="BK764" s="59"/>
      <c r="BN764" s="59"/>
      <c r="BO764" s="59"/>
      <c r="BP764" s="59"/>
      <c r="BU764" s="59"/>
      <c r="BW764" s="59"/>
    </row>
    <row r="765" spans="1:75">
      <c r="A765" s="49" t="s">
        <v>66</v>
      </c>
      <c r="B765" s="49" t="s">
        <v>422</v>
      </c>
      <c r="C765" s="49">
        <v>192.5</v>
      </c>
      <c r="D765" s="49">
        <f t="shared" si="187"/>
        <v>31.099999999999994</v>
      </c>
      <c r="E765" s="49">
        <v>24.9</v>
      </c>
      <c r="F765" s="49">
        <v>363.2</v>
      </c>
      <c r="G765" s="49">
        <v>45</v>
      </c>
      <c r="H765" s="49">
        <f t="shared" si="188"/>
        <v>7220.6994362604155</v>
      </c>
      <c r="I765" s="49">
        <f t="shared" si="189"/>
        <v>62416.479324999964</v>
      </c>
      <c r="J765" s="49">
        <f t="shared" si="190"/>
        <v>2758050</v>
      </c>
      <c r="K765" s="53">
        <f t="shared" si="191"/>
        <v>2148.8844499999996</v>
      </c>
      <c r="L765" s="53">
        <f t="shared" si="192"/>
        <v>774.38999999999976</v>
      </c>
      <c r="M765" s="53">
        <f t="shared" si="193"/>
        <v>16344</v>
      </c>
      <c r="N765" s="53">
        <f t="shared" si="194"/>
        <v>3.1749999999999998</v>
      </c>
      <c r="O765" s="53">
        <f t="shared" si="195"/>
        <v>18.724999999999998</v>
      </c>
      <c r="P765" s="53">
        <f t="shared" si="196"/>
        <v>41.224999999999994</v>
      </c>
      <c r="Q765" s="53">
        <f t="shared" si="197"/>
        <v>482140.74882359186</v>
      </c>
      <c r="R765" s="53">
        <f t="shared" si="198"/>
        <v>62778.43458134609</v>
      </c>
      <c r="S765" s="53">
        <f t="shared" si="199"/>
        <v>11542666.129424427</v>
      </c>
      <c r="T765" s="53">
        <f t="shared" si="200"/>
        <v>41.224999999999994</v>
      </c>
      <c r="U765" s="53">
        <f t="shared" si="201"/>
        <v>36.076953317014173</v>
      </c>
      <c r="V765" s="53">
        <f t="shared" si="202"/>
        <v>12087585.312829364</v>
      </c>
      <c r="W765" s="53">
        <f t="shared" si="203"/>
        <v>335050.05831877619</v>
      </c>
      <c r="BJ765" s="59"/>
      <c r="BK765" s="59"/>
      <c r="BN765" s="59"/>
      <c r="BO765" s="59"/>
      <c r="BP765" s="59"/>
      <c r="BU765" s="59"/>
      <c r="BW765" s="59"/>
    </row>
    <row r="766" spans="1:75">
      <c r="A766" s="49" t="s">
        <v>66</v>
      </c>
      <c r="B766" s="49" t="s">
        <v>421</v>
      </c>
      <c r="C766" s="49">
        <v>209.7</v>
      </c>
      <c r="D766" s="49">
        <f t="shared" si="187"/>
        <v>27.099999999999994</v>
      </c>
      <c r="E766" s="49">
        <v>26.9</v>
      </c>
      <c r="F766" s="49">
        <v>365.8</v>
      </c>
      <c r="G766" s="49">
        <v>49</v>
      </c>
      <c r="H766" s="49">
        <f t="shared" si="188"/>
        <v>7220.6994362604155</v>
      </c>
      <c r="I766" s="49">
        <f t="shared" si="189"/>
        <v>44614.795491666628</v>
      </c>
      <c r="J766" s="49">
        <f t="shared" si="190"/>
        <v>3586333.6833333336</v>
      </c>
      <c r="K766" s="53">
        <f t="shared" si="191"/>
        <v>2148.8844499999996</v>
      </c>
      <c r="L766" s="53">
        <f t="shared" si="192"/>
        <v>728.98999999999978</v>
      </c>
      <c r="M766" s="53">
        <f t="shared" si="193"/>
        <v>17924.2</v>
      </c>
      <c r="N766" s="53">
        <f t="shared" si="194"/>
        <v>3.1749999999999998</v>
      </c>
      <c r="O766" s="53">
        <f t="shared" si="195"/>
        <v>16.724999999999998</v>
      </c>
      <c r="P766" s="53">
        <f t="shared" si="196"/>
        <v>41.224999999999994</v>
      </c>
      <c r="Q766" s="53">
        <f t="shared" si="197"/>
        <v>482140.74882359186</v>
      </c>
      <c r="R766" s="53">
        <f t="shared" si="198"/>
        <v>45877.931267469758</v>
      </c>
      <c r="S766" s="53">
        <f t="shared" si="199"/>
        <v>13220279.867072279</v>
      </c>
      <c r="T766" s="53">
        <f t="shared" si="200"/>
        <v>41.224999999999994</v>
      </c>
      <c r="U766" s="53">
        <f t="shared" si="201"/>
        <v>36.435799357440999</v>
      </c>
      <c r="V766" s="53">
        <f t="shared" si="202"/>
        <v>13748298.547163341</v>
      </c>
      <c r="W766" s="53">
        <f t="shared" si="203"/>
        <v>377329.40650732926</v>
      </c>
      <c r="BJ766" s="59"/>
      <c r="BK766" s="59"/>
      <c r="BN766" s="59"/>
      <c r="BO766" s="59"/>
      <c r="BP766" s="59"/>
      <c r="BU766" s="59"/>
      <c r="BW766" s="59"/>
    </row>
    <row r="767" spans="1:75">
      <c r="A767" s="49" t="s">
        <v>66</v>
      </c>
      <c r="B767" s="49" t="s">
        <v>420</v>
      </c>
      <c r="C767" s="49">
        <v>228.9</v>
      </c>
      <c r="D767" s="49">
        <f t="shared" si="187"/>
        <v>22.999999999999993</v>
      </c>
      <c r="E767" s="49">
        <v>29.5</v>
      </c>
      <c r="F767" s="49">
        <v>365.8</v>
      </c>
      <c r="G767" s="49">
        <v>53.1</v>
      </c>
      <c r="H767" s="49">
        <f t="shared" si="188"/>
        <v>7220.6994362604155</v>
      </c>
      <c r="I767" s="49">
        <f t="shared" si="189"/>
        <v>29910.541666666635</v>
      </c>
      <c r="J767" s="49">
        <f t="shared" si="190"/>
        <v>4564004.0206500003</v>
      </c>
      <c r="K767" s="53">
        <f t="shared" si="191"/>
        <v>2148.8844499999996</v>
      </c>
      <c r="L767" s="53">
        <f t="shared" si="192"/>
        <v>678.49999999999977</v>
      </c>
      <c r="M767" s="53">
        <f t="shared" si="193"/>
        <v>19423.98</v>
      </c>
      <c r="N767" s="53">
        <f t="shared" si="194"/>
        <v>3.1749999999999998</v>
      </c>
      <c r="O767" s="53">
        <f t="shared" si="195"/>
        <v>14.674999999999997</v>
      </c>
      <c r="P767" s="53">
        <f t="shared" si="196"/>
        <v>41.224999999999994</v>
      </c>
      <c r="Q767" s="53">
        <f t="shared" si="197"/>
        <v>482140.74882359186</v>
      </c>
      <c r="R767" s="53">
        <f t="shared" si="198"/>
        <v>37599.416644482488</v>
      </c>
      <c r="S767" s="53">
        <f t="shared" si="199"/>
        <v>15004055.905477304</v>
      </c>
      <c r="T767" s="53">
        <f t="shared" si="200"/>
        <v>41.224999999999994</v>
      </c>
      <c r="U767" s="53">
        <f t="shared" si="201"/>
        <v>36.740815286441901</v>
      </c>
      <c r="V767" s="53">
        <f t="shared" si="202"/>
        <v>15523796.070945378</v>
      </c>
      <c r="W767" s="53">
        <f t="shared" si="203"/>
        <v>422521.81803581183</v>
      </c>
      <c r="BJ767" s="59"/>
      <c r="BK767" s="59"/>
      <c r="BN767" s="59"/>
      <c r="BO767" s="59"/>
      <c r="BP767" s="59"/>
      <c r="BU767" s="59"/>
      <c r="BW767" s="59"/>
    </row>
    <row r="768" spans="1:75">
      <c r="A768" s="49" t="s">
        <v>66</v>
      </c>
      <c r="B768" s="49" t="s">
        <v>419</v>
      </c>
      <c r="C768" s="49">
        <v>250.7</v>
      </c>
      <c r="D768" s="49">
        <f t="shared" si="187"/>
        <v>18.199999999999996</v>
      </c>
      <c r="E768" s="49">
        <v>32</v>
      </c>
      <c r="F768" s="49">
        <v>370.8</v>
      </c>
      <c r="G768" s="49">
        <v>57.9</v>
      </c>
      <c r="H768" s="49">
        <f t="shared" si="188"/>
        <v>7220.6994362604155</v>
      </c>
      <c r="I768" s="49">
        <f t="shared" si="189"/>
        <v>16076.181333333321</v>
      </c>
      <c r="J768" s="49">
        <f t="shared" si="190"/>
        <v>5997830.2550999997</v>
      </c>
      <c r="K768" s="53">
        <f t="shared" si="191"/>
        <v>2148.8844499999996</v>
      </c>
      <c r="L768" s="53">
        <f t="shared" si="192"/>
        <v>582.39999999999986</v>
      </c>
      <c r="M768" s="53">
        <f t="shared" si="193"/>
        <v>21469.32</v>
      </c>
      <c r="N768" s="53">
        <f t="shared" si="194"/>
        <v>3.1749999999999998</v>
      </c>
      <c r="O768" s="53">
        <f t="shared" si="195"/>
        <v>12.274999999999999</v>
      </c>
      <c r="P768" s="53">
        <f t="shared" si="196"/>
        <v>41.224999999999994</v>
      </c>
      <c r="Q768" s="53">
        <f t="shared" si="197"/>
        <v>482140.74882359186</v>
      </c>
      <c r="R768" s="53">
        <f t="shared" si="198"/>
        <v>35441.297318130826</v>
      </c>
      <c r="S768" s="53">
        <f t="shared" si="199"/>
        <v>17537216.865463093</v>
      </c>
      <c r="T768" s="53">
        <f t="shared" si="200"/>
        <v>41.224999999999994</v>
      </c>
      <c r="U768" s="53">
        <f t="shared" si="201"/>
        <v>37.14966652945521</v>
      </c>
      <c r="V768" s="53">
        <f t="shared" si="202"/>
        <v>18054798.911604814</v>
      </c>
      <c r="W768" s="53">
        <f t="shared" si="203"/>
        <v>486001.64142225968</v>
      </c>
      <c r="BJ768" s="59"/>
      <c r="BK768" s="59"/>
      <c r="BN768" s="59"/>
      <c r="BO768" s="59"/>
      <c r="BP768" s="59"/>
      <c r="BU768" s="59"/>
      <c r="BW768" s="59"/>
    </row>
    <row r="769" spans="1:75">
      <c r="A769" s="49" t="s">
        <v>66</v>
      </c>
      <c r="B769" s="49" t="s">
        <v>418</v>
      </c>
      <c r="C769" s="49">
        <v>274.5</v>
      </c>
      <c r="D769" s="49">
        <f t="shared" si="187"/>
        <v>13.099999999999994</v>
      </c>
      <c r="E769" s="49">
        <v>35.1</v>
      </c>
      <c r="F769" s="49">
        <v>373.4</v>
      </c>
      <c r="G769" s="49">
        <v>63</v>
      </c>
      <c r="H769" s="49">
        <f t="shared" si="188"/>
        <v>7220.6994362604155</v>
      </c>
      <c r="I769" s="49">
        <f t="shared" si="189"/>
        <v>6575.6661749999912</v>
      </c>
      <c r="J769" s="49">
        <f t="shared" si="190"/>
        <v>7780629.1499999994</v>
      </c>
      <c r="K769" s="53">
        <f t="shared" si="191"/>
        <v>2148.8844499999996</v>
      </c>
      <c r="L769" s="53">
        <f t="shared" si="192"/>
        <v>459.80999999999983</v>
      </c>
      <c r="M769" s="53">
        <f t="shared" si="193"/>
        <v>23524.199999999997</v>
      </c>
      <c r="N769" s="53">
        <f t="shared" si="194"/>
        <v>3.1749999999999998</v>
      </c>
      <c r="O769" s="53">
        <f t="shared" si="195"/>
        <v>9.7249999999999979</v>
      </c>
      <c r="P769" s="53">
        <f t="shared" si="196"/>
        <v>41.224999999999994</v>
      </c>
      <c r="Q769" s="53">
        <f t="shared" si="197"/>
        <v>482140.74882359186</v>
      </c>
      <c r="R769" s="53">
        <f t="shared" si="198"/>
        <v>38376.731392728485</v>
      </c>
      <c r="S769" s="53">
        <f t="shared" si="199"/>
        <v>20424478.070203502</v>
      </c>
      <c r="T769" s="53">
        <f t="shared" si="200"/>
        <v>41.224999999999994</v>
      </c>
      <c r="U769" s="53">
        <f t="shared" si="201"/>
        <v>37.54193808327841</v>
      </c>
      <c r="V769" s="53">
        <f t="shared" si="202"/>
        <v>20944995.550419822</v>
      </c>
      <c r="W769" s="53">
        <f t="shared" si="203"/>
        <v>557909.27745813294</v>
      </c>
      <c r="BJ769" s="59"/>
      <c r="BK769" s="59"/>
      <c r="BN769" s="59"/>
      <c r="BO769" s="59"/>
      <c r="BP769" s="59"/>
      <c r="BU769" s="59"/>
      <c r="BW769" s="59"/>
    </row>
    <row r="770" spans="1:75">
      <c r="A770" s="49" t="s">
        <v>66</v>
      </c>
      <c r="B770" s="49" t="s">
        <v>417</v>
      </c>
      <c r="C770" s="49">
        <v>401.6</v>
      </c>
      <c r="D770" s="49">
        <f t="shared" si="187"/>
        <v>-13.800000000000011</v>
      </c>
      <c r="E770" s="49">
        <v>50</v>
      </c>
      <c r="F770" s="49">
        <v>388.6</v>
      </c>
      <c r="G770" s="49">
        <v>89.9</v>
      </c>
      <c r="H770" s="49">
        <f t="shared" si="188"/>
        <v>7220.6994362604155</v>
      </c>
      <c r="I770" s="49">
        <f t="shared" si="189"/>
        <v>-10950.300000000025</v>
      </c>
      <c r="J770" s="49">
        <f t="shared" si="190"/>
        <v>23528845.902616672</v>
      </c>
      <c r="K770" s="53">
        <f t="shared" si="191"/>
        <v>2148.8844499999996</v>
      </c>
      <c r="L770" s="53">
        <f t="shared" si="192"/>
        <v>-690.00000000000057</v>
      </c>
      <c r="M770" s="53">
        <f t="shared" si="193"/>
        <v>34935.140000000007</v>
      </c>
      <c r="N770" s="53">
        <f t="shared" si="194"/>
        <v>3.1749999999999998</v>
      </c>
      <c r="O770" s="53">
        <f t="shared" si="195"/>
        <v>-3.7250000000000059</v>
      </c>
      <c r="P770" s="53">
        <f t="shared" si="196"/>
        <v>41.224999999999994</v>
      </c>
      <c r="Q770" s="53">
        <f t="shared" si="197"/>
        <v>482140.74882359186</v>
      </c>
      <c r="R770" s="53">
        <f t="shared" si="198"/>
        <v>-337853.70417160972</v>
      </c>
      <c r="S770" s="53">
        <f t="shared" si="199"/>
        <v>42305876.882040344</v>
      </c>
      <c r="T770" s="53">
        <f t="shared" si="200"/>
        <v>41.224999999999994</v>
      </c>
      <c r="U770" s="53">
        <f t="shared" si="201"/>
        <v>39.830552584814512</v>
      </c>
      <c r="V770" s="53">
        <f t="shared" si="202"/>
        <v>42450163.926692329</v>
      </c>
      <c r="W770" s="53">
        <f t="shared" si="203"/>
        <v>1065768.8927689281</v>
      </c>
      <c r="BJ770" s="59"/>
      <c r="BK770" s="59"/>
      <c r="BN770" s="59"/>
      <c r="BO770" s="59"/>
      <c r="BP770" s="59"/>
      <c r="BU770" s="59"/>
      <c r="BW770" s="59"/>
    </row>
    <row r="771" spans="1:75">
      <c r="A771" s="49" t="s">
        <v>66</v>
      </c>
      <c r="B771" s="49" t="s">
        <v>416</v>
      </c>
      <c r="C771" s="49">
        <v>66.900000000000006</v>
      </c>
      <c r="D771" s="49">
        <f t="shared" ref="D771:D834" si="204">76.1-G771</f>
        <v>60.599999999999994</v>
      </c>
      <c r="E771" s="49">
        <v>11.9</v>
      </c>
      <c r="F771" s="49">
        <v>264.2</v>
      </c>
      <c r="G771" s="49">
        <v>15.5</v>
      </c>
      <c r="H771" s="49">
        <f t="shared" ref="H771:H834" si="205">(1/12)*$Y$4*($Z$4)^3</f>
        <v>7220.6994362604155</v>
      </c>
      <c r="I771" s="49">
        <f t="shared" ref="I771:I834" si="206">(1/12)*E771*(D771)^3</f>
        <v>220690.47419999994</v>
      </c>
      <c r="J771" s="49">
        <f t="shared" ref="J771:J834" si="207">(1/12)*F771*(G771)^3</f>
        <v>81987.314583333326</v>
      </c>
      <c r="K771" s="53">
        <f t="shared" ref="K771:K834" si="208">$Y$4*$Z$4</f>
        <v>2148.8844499999996</v>
      </c>
      <c r="L771" s="53">
        <f t="shared" ref="L771:L834" si="209">E771*D771</f>
        <v>721.14</v>
      </c>
      <c r="M771" s="53">
        <f t="shared" ref="M771:M834" si="210">F771*G771</f>
        <v>4095.1</v>
      </c>
      <c r="N771" s="53">
        <f t="shared" ref="N771:N834" si="211">$Z$4/2</f>
        <v>3.1749999999999998</v>
      </c>
      <c r="O771" s="53">
        <f t="shared" ref="O771:O834" si="212">($Z$4+D771)/2</f>
        <v>33.474999999999994</v>
      </c>
      <c r="P771" s="53">
        <f t="shared" ref="P771:P834" si="213">($Z$4+D771+G771)/2</f>
        <v>41.224999999999994</v>
      </c>
      <c r="Q771" s="53">
        <f t="shared" ref="Q771:Q834" si="214">H771+K771*(N771-$U$2)^2</f>
        <v>482140.74882359186</v>
      </c>
      <c r="R771" s="53">
        <f t="shared" ref="R771:R834" si="215">I771+L771*(O771-$U$2)^2</f>
        <v>392464.73916504538</v>
      </c>
      <c r="S771" s="53">
        <f t="shared" ref="S771:S834" si="216">J771+M771*(P771-$U$2)^2</f>
        <v>2283032.4388861945</v>
      </c>
      <c r="T771" s="53">
        <f t="shared" ref="T771:T834" si="217">SUM($Z$4+D771+G771)/2</f>
        <v>41.224999999999994</v>
      </c>
      <c r="U771" s="53">
        <f t="shared" ref="U771:U834" si="218">(K771*N771+L771*O771+M771*P771)/(K771+L771+M771)</f>
        <v>28.683388008774198</v>
      </c>
      <c r="V771" s="53">
        <f t="shared" ref="V771:V834" si="219">SUM(Q771+R771+S771)</f>
        <v>3157637.9268748318</v>
      </c>
      <c r="W771" s="53">
        <f t="shared" ref="W771:W834" si="220">V771/U771</f>
        <v>110085.94681733259</v>
      </c>
      <c r="BJ771" s="59"/>
      <c r="BK771" s="59"/>
      <c r="BN771" s="59"/>
      <c r="BO771" s="59"/>
      <c r="BP771" s="59"/>
      <c r="BU771" s="59"/>
      <c r="BW771" s="59"/>
    </row>
    <row r="772" spans="1:75">
      <c r="A772" s="49" t="s">
        <v>66</v>
      </c>
      <c r="B772" s="49" t="s">
        <v>415</v>
      </c>
      <c r="C772" s="49">
        <v>73.400000000000006</v>
      </c>
      <c r="D772" s="49">
        <f t="shared" si="204"/>
        <v>59.099999999999994</v>
      </c>
      <c r="E772" s="49">
        <v>13.2</v>
      </c>
      <c r="F772" s="49">
        <v>266.7</v>
      </c>
      <c r="G772" s="49">
        <v>17</v>
      </c>
      <c r="H772" s="49">
        <f t="shared" si="205"/>
        <v>7220.6994362604155</v>
      </c>
      <c r="I772" s="49">
        <f t="shared" si="206"/>
        <v>227067.5780999999</v>
      </c>
      <c r="J772" s="49">
        <f t="shared" si="207"/>
        <v>109191.42499999999</v>
      </c>
      <c r="K772" s="53">
        <f t="shared" si="208"/>
        <v>2148.8844499999996</v>
      </c>
      <c r="L772" s="53">
        <f t="shared" si="209"/>
        <v>780.11999999999989</v>
      </c>
      <c r="M772" s="53">
        <f t="shared" si="210"/>
        <v>4533.8999999999996</v>
      </c>
      <c r="N772" s="53">
        <f t="shared" si="211"/>
        <v>3.1749999999999998</v>
      </c>
      <c r="O772" s="53">
        <f t="shared" si="212"/>
        <v>32.724999999999994</v>
      </c>
      <c r="P772" s="53">
        <f t="shared" si="213"/>
        <v>41.224999999999994</v>
      </c>
      <c r="Q772" s="53">
        <f t="shared" si="214"/>
        <v>482140.74882359186</v>
      </c>
      <c r="R772" s="53">
        <f t="shared" si="215"/>
        <v>395269.41772935726</v>
      </c>
      <c r="S772" s="53">
        <f t="shared" si="216"/>
        <v>2546083.9280101201</v>
      </c>
      <c r="T772" s="53">
        <f t="shared" si="217"/>
        <v>41.224999999999994</v>
      </c>
      <c r="U772" s="53">
        <f t="shared" si="218"/>
        <v>29.380271997017193</v>
      </c>
      <c r="V772" s="53">
        <f t="shared" si="219"/>
        <v>3423494.0945630693</v>
      </c>
      <c r="W772" s="53">
        <f t="shared" si="220"/>
        <v>116523.56706944839</v>
      </c>
      <c r="BJ772" s="59"/>
      <c r="BK772" s="59"/>
      <c r="BN772" s="59"/>
      <c r="BO772" s="59"/>
      <c r="BP772" s="59"/>
      <c r="BU772" s="59"/>
      <c r="BW772" s="59"/>
    </row>
    <row r="773" spans="1:75">
      <c r="A773" s="49" t="s">
        <v>66</v>
      </c>
      <c r="B773" s="49" t="s">
        <v>414</v>
      </c>
      <c r="C773" s="49">
        <v>80.5</v>
      </c>
      <c r="D773" s="49">
        <f t="shared" si="204"/>
        <v>56.8</v>
      </c>
      <c r="E773" s="49">
        <v>14</v>
      </c>
      <c r="F773" s="49">
        <v>266.7</v>
      </c>
      <c r="G773" s="49">
        <v>19.3</v>
      </c>
      <c r="H773" s="49">
        <f t="shared" si="205"/>
        <v>7220.6994362604155</v>
      </c>
      <c r="I773" s="49">
        <f t="shared" si="206"/>
        <v>213792.17066666661</v>
      </c>
      <c r="J773" s="49">
        <f t="shared" si="207"/>
        <v>159776.79182499999</v>
      </c>
      <c r="K773" s="53">
        <f t="shared" si="208"/>
        <v>2148.8844499999996</v>
      </c>
      <c r="L773" s="53">
        <f t="shared" si="209"/>
        <v>795.19999999999993</v>
      </c>
      <c r="M773" s="53">
        <f t="shared" si="210"/>
        <v>5147.3100000000004</v>
      </c>
      <c r="N773" s="53">
        <f t="shared" si="211"/>
        <v>3.1749999999999998</v>
      </c>
      <c r="O773" s="53">
        <f t="shared" si="212"/>
        <v>31.574999999999999</v>
      </c>
      <c r="P773" s="53">
        <f t="shared" si="213"/>
        <v>41.225000000000001</v>
      </c>
      <c r="Q773" s="53">
        <f t="shared" si="214"/>
        <v>482140.74882359186</v>
      </c>
      <c r="R773" s="53">
        <f t="shared" si="215"/>
        <v>359441.2161989056</v>
      </c>
      <c r="S773" s="53">
        <f t="shared" si="216"/>
        <v>2926366.5158306095</v>
      </c>
      <c r="T773" s="53">
        <f t="shared" si="217"/>
        <v>41.225000000000001</v>
      </c>
      <c r="U773" s="53">
        <f t="shared" si="218"/>
        <v>30.171437616509976</v>
      </c>
      <c r="V773" s="53">
        <f t="shared" si="219"/>
        <v>3767948.4808531068</v>
      </c>
      <c r="W773" s="53">
        <f t="shared" si="220"/>
        <v>124884.61864976777</v>
      </c>
      <c r="BJ773" s="59"/>
      <c r="BK773" s="59"/>
      <c r="BN773" s="59"/>
      <c r="BO773" s="59"/>
      <c r="BP773" s="59"/>
      <c r="BU773" s="59"/>
      <c r="BW773" s="59"/>
    </row>
    <row r="774" spans="1:75">
      <c r="A774" s="49" t="s">
        <v>66</v>
      </c>
      <c r="B774" s="49" t="s">
        <v>413</v>
      </c>
      <c r="C774" s="49">
        <v>86.6</v>
      </c>
      <c r="D774" s="49">
        <f t="shared" si="204"/>
        <v>54.499999999999993</v>
      </c>
      <c r="E774" s="49">
        <v>14.5</v>
      </c>
      <c r="F774" s="49">
        <v>266.7</v>
      </c>
      <c r="G774" s="49">
        <v>21.6</v>
      </c>
      <c r="H774" s="49">
        <f t="shared" si="205"/>
        <v>7220.6994362604155</v>
      </c>
      <c r="I774" s="49">
        <f t="shared" si="206"/>
        <v>195603.3385416666</v>
      </c>
      <c r="J774" s="49">
        <f t="shared" si="207"/>
        <v>223976.7936</v>
      </c>
      <c r="K774" s="53">
        <f t="shared" si="208"/>
        <v>2148.8844499999996</v>
      </c>
      <c r="L774" s="53">
        <f t="shared" si="209"/>
        <v>790.24999999999989</v>
      </c>
      <c r="M774" s="53">
        <f t="shared" si="210"/>
        <v>5760.72</v>
      </c>
      <c r="N774" s="53">
        <f t="shared" si="211"/>
        <v>3.1749999999999998</v>
      </c>
      <c r="O774" s="53">
        <f t="shared" si="212"/>
        <v>30.424999999999997</v>
      </c>
      <c r="P774" s="53">
        <f t="shared" si="213"/>
        <v>41.224999999999994</v>
      </c>
      <c r="Q774" s="53">
        <f t="shared" si="214"/>
        <v>482140.74882359186</v>
      </c>
      <c r="R774" s="53">
        <f t="shared" si="215"/>
        <v>316792.38310725958</v>
      </c>
      <c r="S774" s="53">
        <f t="shared" si="216"/>
        <v>3320263.7386010941</v>
      </c>
      <c r="T774" s="53">
        <f t="shared" si="217"/>
        <v>41.224999999999994</v>
      </c>
      <c r="U774" s="53">
        <f t="shared" si="218"/>
        <v>30.845544361808258</v>
      </c>
      <c r="V774" s="53">
        <f t="shared" si="219"/>
        <v>4119196.8705319455</v>
      </c>
      <c r="W774" s="53">
        <f t="shared" si="220"/>
        <v>133542.68682099102</v>
      </c>
      <c r="BJ774" s="59"/>
      <c r="BK774" s="59"/>
      <c r="BN774" s="59"/>
      <c r="BO774" s="59"/>
      <c r="BP774" s="59"/>
      <c r="BU774" s="59"/>
      <c r="BW774" s="59"/>
    </row>
    <row r="775" spans="1:75">
      <c r="A775" s="49" t="s">
        <v>66</v>
      </c>
      <c r="B775" s="49" t="s">
        <v>412</v>
      </c>
      <c r="C775" s="49">
        <v>92.2</v>
      </c>
      <c r="D775" s="49">
        <f t="shared" si="204"/>
        <v>52.499999999999993</v>
      </c>
      <c r="E775" s="49">
        <v>15</v>
      </c>
      <c r="F775" s="49">
        <v>266.7</v>
      </c>
      <c r="G775" s="49">
        <v>23.6</v>
      </c>
      <c r="H775" s="49">
        <f t="shared" si="205"/>
        <v>7220.6994362604155</v>
      </c>
      <c r="I775" s="49">
        <f t="shared" si="206"/>
        <v>180878.90624999994</v>
      </c>
      <c r="J775" s="49">
        <f t="shared" si="207"/>
        <v>292131.08960000001</v>
      </c>
      <c r="K775" s="53">
        <f t="shared" si="208"/>
        <v>2148.8844499999996</v>
      </c>
      <c r="L775" s="53">
        <f t="shared" si="209"/>
        <v>787.49999999999989</v>
      </c>
      <c r="M775" s="53">
        <f t="shared" si="210"/>
        <v>6294.12</v>
      </c>
      <c r="N775" s="53">
        <f t="shared" si="211"/>
        <v>3.1749999999999998</v>
      </c>
      <c r="O775" s="53">
        <f t="shared" si="212"/>
        <v>29.424999999999997</v>
      </c>
      <c r="P775" s="53">
        <f t="shared" si="213"/>
        <v>41.224999999999994</v>
      </c>
      <c r="Q775" s="53">
        <f t="shared" si="214"/>
        <v>482140.74882359186</v>
      </c>
      <c r="R775" s="53">
        <f t="shared" si="215"/>
        <v>282929.44081519661</v>
      </c>
      <c r="S775" s="53">
        <f t="shared" si="216"/>
        <v>3675111.2702493435</v>
      </c>
      <c r="T775" s="53">
        <f t="shared" si="217"/>
        <v>41.224999999999994</v>
      </c>
      <c r="U775" s="53">
        <f t="shared" si="218"/>
        <v>31.360148754248193</v>
      </c>
      <c r="V775" s="53">
        <f t="shared" si="219"/>
        <v>4440181.4598881323</v>
      </c>
      <c r="W775" s="53">
        <f t="shared" si="220"/>
        <v>141586.74739343015</v>
      </c>
      <c r="BJ775" s="59"/>
      <c r="BK775" s="59"/>
      <c r="BN775" s="59"/>
      <c r="BO775" s="59"/>
      <c r="BP775" s="59"/>
      <c r="BU775" s="59"/>
      <c r="BW775" s="59"/>
    </row>
    <row r="776" spans="1:75">
      <c r="A776" s="49" t="s">
        <v>66</v>
      </c>
      <c r="B776" s="49" t="s">
        <v>411</v>
      </c>
      <c r="C776" s="49">
        <v>98.3</v>
      </c>
      <c r="D776" s="49">
        <f t="shared" si="204"/>
        <v>50.699999999999996</v>
      </c>
      <c r="E776" s="49">
        <v>15.7</v>
      </c>
      <c r="F776" s="49">
        <v>266.7</v>
      </c>
      <c r="G776" s="49">
        <v>25.4</v>
      </c>
      <c r="H776" s="49">
        <f t="shared" si="205"/>
        <v>7220.6994362604155</v>
      </c>
      <c r="I776" s="49">
        <f t="shared" si="206"/>
        <v>170507.02792499994</v>
      </c>
      <c r="J776" s="49">
        <f t="shared" si="207"/>
        <v>364202.49739999993</v>
      </c>
      <c r="K776" s="53">
        <f t="shared" si="208"/>
        <v>2148.8844499999996</v>
      </c>
      <c r="L776" s="53">
        <f t="shared" si="209"/>
        <v>795.9899999999999</v>
      </c>
      <c r="M776" s="53">
        <f t="shared" si="210"/>
        <v>6774.1799999999994</v>
      </c>
      <c r="N776" s="53">
        <f t="shared" si="211"/>
        <v>3.1749999999999998</v>
      </c>
      <c r="O776" s="53">
        <f t="shared" si="212"/>
        <v>28.524999999999999</v>
      </c>
      <c r="P776" s="53">
        <f t="shared" si="213"/>
        <v>41.224999999999994</v>
      </c>
      <c r="Q776" s="53">
        <f t="shared" si="214"/>
        <v>482140.74882359186</v>
      </c>
      <c r="R776" s="53">
        <f t="shared" si="215"/>
        <v>257992.19649936593</v>
      </c>
      <c r="S776" s="53">
        <f t="shared" si="216"/>
        <v>4005206.5901327673</v>
      </c>
      <c r="T776" s="53">
        <f t="shared" si="217"/>
        <v>41.224999999999994</v>
      </c>
      <c r="U776" s="53">
        <f t="shared" si="218"/>
        <v>31.77200981508545</v>
      </c>
      <c r="V776" s="53">
        <f t="shared" si="219"/>
        <v>4745339.5354557252</v>
      </c>
      <c r="W776" s="53">
        <f t="shared" si="220"/>
        <v>149355.97600132375</v>
      </c>
      <c r="BJ776" s="59"/>
      <c r="BK776" s="59"/>
      <c r="BN776" s="59"/>
      <c r="BO776" s="59"/>
      <c r="BP776" s="59"/>
      <c r="BU776" s="59"/>
      <c r="BW776" s="59"/>
    </row>
    <row r="777" spans="1:75">
      <c r="A777" s="49" t="s">
        <v>66</v>
      </c>
      <c r="B777" s="49" t="s">
        <v>410</v>
      </c>
      <c r="C777" s="49">
        <v>109.9</v>
      </c>
      <c r="D777" s="49">
        <f t="shared" si="204"/>
        <v>46.099999999999994</v>
      </c>
      <c r="E777" s="49">
        <v>16.5</v>
      </c>
      <c r="F777" s="49">
        <v>266.7</v>
      </c>
      <c r="G777" s="49">
        <v>30</v>
      </c>
      <c r="H777" s="49">
        <f t="shared" si="205"/>
        <v>7220.6994362604155</v>
      </c>
      <c r="I777" s="49">
        <f t="shared" si="206"/>
        <v>134711.74887499996</v>
      </c>
      <c r="J777" s="49">
        <f t="shared" si="207"/>
        <v>600075</v>
      </c>
      <c r="K777" s="53">
        <f t="shared" si="208"/>
        <v>2148.8844499999996</v>
      </c>
      <c r="L777" s="53">
        <f t="shared" si="209"/>
        <v>760.64999999999986</v>
      </c>
      <c r="M777" s="53">
        <f t="shared" si="210"/>
        <v>8001</v>
      </c>
      <c r="N777" s="53">
        <f t="shared" si="211"/>
        <v>3.1749999999999998</v>
      </c>
      <c r="O777" s="53">
        <f t="shared" si="212"/>
        <v>26.224999999999998</v>
      </c>
      <c r="P777" s="53">
        <f t="shared" si="213"/>
        <v>41.224999999999994</v>
      </c>
      <c r="Q777" s="53">
        <f t="shared" si="214"/>
        <v>482140.74882359186</v>
      </c>
      <c r="R777" s="53">
        <f t="shared" si="215"/>
        <v>185654.36715145485</v>
      </c>
      <c r="S777" s="53">
        <f t="shared" si="216"/>
        <v>4900473.5347237419</v>
      </c>
      <c r="T777" s="53">
        <f t="shared" si="217"/>
        <v>41.224999999999994</v>
      </c>
      <c r="U777" s="53">
        <f t="shared" si="218"/>
        <v>32.6851063999665</v>
      </c>
      <c r="V777" s="53">
        <f t="shared" si="219"/>
        <v>5568268.6506987885</v>
      </c>
      <c r="W777" s="53">
        <f t="shared" si="220"/>
        <v>170361.03791617136</v>
      </c>
      <c r="BJ777" s="59"/>
      <c r="BK777" s="59"/>
      <c r="BN777" s="59"/>
      <c r="BO777" s="59"/>
      <c r="BP777" s="59"/>
      <c r="BU777" s="59"/>
      <c r="BW777" s="59"/>
    </row>
    <row r="778" spans="1:75">
      <c r="A778" s="49" t="s">
        <v>66</v>
      </c>
      <c r="B778" s="49" t="s">
        <v>409</v>
      </c>
      <c r="C778" s="49">
        <v>129.1</v>
      </c>
      <c r="D778" s="49">
        <f t="shared" si="204"/>
        <v>48.899999999999991</v>
      </c>
      <c r="E778" s="49">
        <v>16.8</v>
      </c>
      <c r="F778" s="49">
        <v>381</v>
      </c>
      <c r="G778" s="49">
        <v>27.2</v>
      </c>
      <c r="H778" s="49">
        <f t="shared" si="205"/>
        <v>7220.6994362604155</v>
      </c>
      <c r="I778" s="49">
        <f t="shared" si="206"/>
        <v>163702.23659999989</v>
      </c>
      <c r="J778" s="49">
        <f t="shared" si="207"/>
        <v>638925.82399999991</v>
      </c>
      <c r="K778" s="53">
        <f t="shared" si="208"/>
        <v>2148.8844499999996</v>
      </c>
      <c r="L778" s="53">
        <f t="shared" si="209"/>
        <v>821.51999999999987</v>
      </c>
      <c r="M778" s="53">
        <f t="shared" si="210"/>
        <v>10363.199999999999</v>
      </c>
      <c r="N778" s="53">
        <f t="shared" si="211"/>
        <v>3.1749999999999998</v>
      </c>
      <c r="O778" s="53">
        <f t="shared" si="212"/>
        <v>27.624999999999996</v>
      </c>
      <c r="P778" s="53">
        <f t="shared" si="213"/>
        <v>41.224999999999994</v>
      </c>
      <c r="Q778" s="53">
        <f t="shared" si="214"/>
        <v>482140.74882359186</v>
      </c>
      <c r="R778" s="53">
        <f t="shared" si="215"/>
        <v>239156.18887488014</v>
      </c>
      <c r="S778" s="53">
        <f t="shared" si="216"/>
        <v>6208965.8308802741</v>
      </c>
      <c r="T778" s="53">
        <f t="shared" si="217"/>
        <v>41.224999999999994</v>
      </c>
      <c r="U778" s="53">
        <f t="shared" si="218"/>
        <v>34.25481233086601</v>
      </c>
      <c r="V778" s="53">
        <f t="shared" si="219"/>
        <v>6930262.7685787464</v>
      </c>
      <c r="W778" s="53">
        <f t="shared" si="220"/>
        <v>202315.01202340814</v>
      </c>
      <c r="BJ778" s="59"/>
      <c r="BK778" s="59"/>
      <c r="BN778" s="59"/>
      <c r="BO778" s="59"/>
      <c r="BP778" s="59"/>
      <c r="BU778" s="59"/>
      <c r="BW778" s="59"/>
    </row>
    <row r="779" spans="1:75">
      <c r="A779" s="49" t="s">
        <v>66</v>
      </c>
      <c r="B779" s="49" t="s">
        <v>408</v>
      </c>
      <c r="C779" s="49">
        <v>142.30000000000001</v>
      </c>
      <c r="D779" s="49">
        <f t="shared" si="204"/>
        <v>45.899999999999991</v>
      </c>
      <c r="E779" s="49">
        <v>18</v>
      </c>
      <c r="F779" s="49">
        <v>381</v>
      </c>
      <c r="G779" s="49">
        <v>30.2</v>
      </c>
      <c r="H779" s="49">
        <f t="shared" si="205"/>
        <v>7220.6994362604155</v>
      </c>
      <c r="I779" s="49">
        <f t="shared" si="206"/>
        <v>145053.86849999992</v>
      </c>
      <c r="J779" s="49">
        <f t="shared" si="207"/>
        <v>874509.55399999989</v>
      </c>
      <c r="K779" s="53">
        <f t="shared" si="208"/>
        <v>2148.8844499999996</v>
      </c>
      <c r="L779" s="53">
        <f t="shared" si="209"/>
        <v>826.19999999999982</v>
      </c>
      <c r="M779" s="53">
        <f t="shared" si="210"/>
        <v>11506.199999999999</v>
      </c>
      <c r="N779" s="53">
        <f t="shared" si="211"/>
        <v>3.1749999999999998</v>
      </c>
      <c r="O779" s="53">
        <f t="shared" si="212"/>
        <v>26.124999999999996</v>
      </c>
      <c r="P779" s="53">
        <f t="shared" si="213"/>
        <v>41.224999999999994</v>
      </c>
      <c r="Q779" s="53">
        <f t="shared" si="214"/>
        <v>482140.74882359186</v>
      </c>
      <c r="R779" s="53">
        <f t="shared" si="215"/>
        <v>199042.52505339321</v>
      </c>
      <c r="S779" s="53">
        <f t="shared" si="216"/>
        <v>7058892.2086979514</v>
      </c>
      <c r="T779" s="53">
        <f t="shared" si="217"/>
        <v>41.224999999999994</v>
      </c>
      <c r="U779" s="53">
        <f t="shared" si="218"/>
        <v>34.717243478271016</v>
      </c>
      <c r="V779" s="53">
        <f t="shared" si="219"/>
        <v>7740075.482574936</v>
      </c>
      <c r="W779" s="53">
        <f t="shared" si="220"/>
        <v>222946.14166068021</v>
      </c>
      <c r="BJ779" s="59"/>
      <c r="BK779" s="59"/>
      <c r="BN779" s="59"/>
      <c r="BO779" s="59"/>
      <c r="BP779" s="59"/>
      <c r="BU779" s="59"/>
      <c r="BW779" s="59"/>
    </row>
    <row r="780" spans="1:75">
      <c r="A780" s="49" t="s">
        <v>66</v>
      </c>
      <c r="B780" s="49" t="s">
        <v>407</v>
      </c>
      <c r="C780" s="49">
        <v>157.5</v>
      </c>
      <c r="D780" s="49">
        <f t="shared" si="204"/>
        <v>42.599999999999994</v>
      </c>
      <c r="E780" s="49">
        <v>19.8</v>
      </c>
      <c r="F780" s="49">
        <v>383.5</v>
      </c>
      <c r="G780" s="49">
        <v>33.5</v>
      </c>
      <c r="H780" s="49">
        <f t="shared" si="205"/>
        <v>7220.6994362604155</v>
      </c>
      <c r="I780" s="49">
        <f t="shared" si="206"/>
        <v>127559.48039999994</v>
      </c>
      <c r="J780" s="49">
        <f t="shared" si="207"/>
        <v>1201485.5260416665</v>
      </c>
      <c r="K780" s="53">
        <f t="shared" si="208"/>
        <v>2148.8844499999996</v>
      </c>
      <c r="L780" s="53">
        <f t="shared" si="209"/>
        <v>843.4799999999999</v>
      </c>
      <c r="M780" s="53">
        <f t="shared" si="210"/>
        <v>12847.25</v>
      </c>
      <c r="N780" s="53">
        <f t="shared" si="211"/>
        <v>3.1749999999999998</v>
      </c>
      <c r="O780" s="53">
        <f t="shared" si="212"/>
        <v>24.474999999999998</v>
      </c>
      <c r="P780" s="53">
        <f t="shared" si="213"/>
        <v>41.224999999999994</v>
      </c>
      <c r="Q780" s="53">
        <f t="shared" si="214"/>
        <v>482140.74882359186</v>
      </c>
      <c r="R780" s="53">
        <f t="shared" si="215"/>
        <v>162472.91505031267</v>
      </c>
      <c r="S780" s="53">
        <f t="shared" si="216"/>
        <v>8106659.2637281548</v>
      </c>
      <c r="T780" s="53">
        <f t="shared" si="217"/>
        <v>41.224999999999994</v>
      </c>
      <c r="U780" s="53">
        <f t="shared" si="218"/>
        <v>35.170979958969269</v>
      </c>
      <c r="V780" s="53">
        <f t="shared" si="219"/>
        <v>8751272.9276020601</v>
      </c>
      <c r="W780" s="53">
        <f t="shared" si="220"/>
        <v>248820.84428160265</v>
      </c>
      <c r="BJ780" s="59"/>
      <c r="BK780" s="59"/>
      <c r="BN780" s="59"/>
      <c r="BO780" s="59"/>
      <c r="BP780" s="59"/>
      <c r="BU780" s="59"/>
      <c r="BW780" s="59"/>
    </row>
    <row r="781" spans="1:75">
      <c r="A781" s="49" t="s">
        <v>66</v>
      </c>
      <c r="B781" s="49" t="s">
        <v>406</v>
      </c>
      <c r="C781" s="49">
        <v>175.2</v>
      </c>
      <c r="D781" s="49">
        <f t="shared" si="204"/>
        <v>37.999999999999993</v>
      </c>
      <c r="E781" s="49">
        <v>21.1</v>
      </c>
      <c r="F781" s="49">
        <v>383.5</v>
      </c>
      <c r="G781" s="49">
        <v>38.1</v>
      </c>
      <c r="H781" s="49">
        <f t="shared" si="205"/>
        <v>7220.6994362604155</v>
      </c>
      <c r="I781" s="49">
        <f t="shared" si="206"/>
        <v>96483.266666666619</v>
      </c>
      <c r="J781" s="49">
        <f t="shared" si="207"/>
        <v>1767498.4811250002</v>
      </c>
      <c r="K781" s="53">
        <f t="shared" si="208"/>
        <v>2148.8844499999996</v>
      </c>
      <c r="L781" s="53">
        <f t="shared" si="209"/>
        <v>801.8</v>
      </c>
      <c r="M781" s="53">
        <f t="shared" si="210"/>
        <v>14611.35</v>
      </c>
      <c r="N781" s="53">
        <f t="shared" si="211"/>
        <v>3.1749999999999998</v>
      </c>
      <c r="O781" s="53">
        <f t="shared" si="212"/>
        <v>22.174999999999997</v>
      </c>
      <c r="P781" s="53">
        <f t="shared" si="213"/>
        <v>41.224999999999994</v>
      </c>
      <c r="Q781" s="53">
        <f t="shared" si="214"/>
        <v>482140.74882359186</v>
      </c>
      <c r="R781" s="53">
        <f t="shared" si="215"/>
        <v>110183.81679714442</v>
      </c>
      <c r="S781" s="53">
        <f t="shared" si="216"/>
        <v>9620845.3290609773</v>
      </c>
      <c r="T781" s="53">
        <f t="shared" si="217"/>
        <v>41.224999999999994</v>
      </c>
      <c r="U781" s="53">
        <f t="shared" si="218"/>
        <v>35.699481666758146</v>
      </c>
      <c r="V781" s="53">
        <f t="shared" si="219"/>
        <v>10213169.894681714</v>
      </c>
      <c r="W781" s="53">
        <f t="shared" si="220"/>
        <v>286087.34406896972</v>
      </c>
      <c r="BJ781" s="59"/>
      <c r="BK781" s="59"/>
      <c r="BN781" s="59"/>
      <c r="BO781" s="59"/>
      <c r="BP781" s="59"/>
      <c r="BU781" s="59"/>
      <c r="BW781" s="59"/>
    </row>
    <row r="782" spans="1:75">
      <c r="A782" s="49" t="s">
        <v>66</v>
      </c>
      <c r="B782" s="49" t="s">
        <v>405</v>
      </c>
      <c r="C782" s="49">
        <v>194.5</v>
      </c>
      <c r="D782" s="49">
        <f t="shared" si="204"/>
        <v>34.199999999999996</v>
      </c>
      <c r="E782" s="49">
        <v>23.6</v>
      </c>
      <c r="F782" s="49">
        <v>386.1</v>
      </c>
      <c r="G782" s="49">
        <v>41.9</v>
      </c>
      <c r="H782" s="49">
        <f t="shared" si="205"/>
        <v>7220.6994362604155</v>
      </c>
      <c r="I782" s="49">
        <f t="shared" si="206"/>
        <v>78669.986399999965</v>
      </c>
      <c r="J782" s="49">
        <f t="shared" si="207"/>
        <v>2366794.8983249995</v>
      </c>
      <c r="K782" s="53">
        <f t="shared" si="208"/>
        <v>2148.8844499999996</v>
      </c>
      <c r="L782" s="53">
        <f t="shared" si="209"/>
        <v>807.12</v>
      </c>
      <c r="M782" s="53">
        <f t="shared" si="210"/>
        <v>16177.59</v>
      </c>
      <c r="N782" s="53">
        <f t="shared" si="211"/>
        <v>3.1749999999999998</v>
      </c>
      <c r="O782" s="53">
        <f t="shared" si="212"/>
        <v>20.274999999999999</v>
      </c>
      <c r="P782" s="53">
        <f t="shared" si="213"/>
        <v>41.224999999999994</v>
      </c>
      <c r="Q782" s="53">
        <f t="shared" si="214"/>
        <v>482140.74882359186</v>
      </c>
      <c r="R782" s="53">
        <f t="shared" si="215"/>
        <v>82696.941396144408</v>
      </c>
      <c r="S782" s="53">
        <f t="shared" si="216"/>
        <v>11061968.543039592</v>
      </c>
      <c r="T782" s="53">
        <f t="shared" si="217"/>
        <v>41.224999999999994</v>
      </c>
      <c r="U782" s="53">
        <f t="shared" si="218"/>
        <v>36.067881321627461</v>
      </c>
      <c r="V782" s="53">
        <f t="shared" si="219"/>
        <v>11626806.233259328</v>
      </c>
      <c r="W782" s="53">
        <f t="shared" si="220"/>
        <v>322359.00217092934</v>
      </c>
      <c r="BJ782" s="59"/>
      <c r="BK782" s="59"/>
      <c r="BN782" s="59"/>
      <c r="BO782" s="59"/>
      <c r="BP782" s="59"/>
      <c r="BU782" s="59"/>
      <c r="BW782" s="59"/>
    </row>
    <row r="783" spans="1:75">
      <c r="A783" s="49" t="s">
        <v>66</v>
      </c>
      <c r="B783" s="49" t="s">
        <v>404</v>
      </c>
      <c r="C783" s="49">
        <v>217.3</v>
      </c>
      <c r="D783" s="49">
        <f t="shared" si="204"/>
        <v>29.099999999999994</v>
      </c>
      <c r="E783" s="49">
        <v>25.9</v>
      </c>
      <c r="F783" s="49">
        <v>388.6</v>
      </c>
      <c r="G783" s="49">
        <v>47</v>
      </c>
      <c r="H783" s="49">
        <f t="shared" si="205"/>
        <v>7220.6994362604155</v>
      </c>
      <c r="I783" s="49">
        <f t="shared" si="206"/>
        <v>53186.019074999967</v>
      </c>
      <c r="J783" s="49">
        <f t="shared" si="207"/>
        <v>3362134.8166666664</v>
      </c>
      <c r="K783" s="53">
        <f t="shared" si="208"/>
        <v>2148.8844499999996</v>
      </c>
      <c r="L783" s="53">
        <f t="shared" si="209"/>
        <v>753.68999999999983</v>
      </c>
      <c r="M783" s="53">
        <f t="shared" si="210"/>
        <v>18264.2</v>
      </c>
      <c r="N783" s="53">
        <f t="shared" si="211"/>
        <v>3.1749999999999998</v>
      </c>
      <c r="O783" s="53">
        <f t="shared" si="212"/>
        <v>17.724999999999998</v>
      </c>
      <c r="P783" s="53">
        <f t="shared" si="213"/>
        <v>41.224999999999994</v>
      </c>
      <c r="Q783" s="53">
        <f t="shared" si="214"/>
        <v>482140.74882359186</v>
      </c>
      <c r="R783" s="53">
        <f t="shared" si="215"/>
        <v>53261.436025075942</v>
      </c>
      <c r="S783" s="53">
        <f t="shared" si="216"/>
        <v>13178825.09511953</v>
      </c>
      <c r="T783" s="53">
        <f t="shared" si="217"/>
        <v>41.224999999999994</v>
      </c>
      <c r="U783" s="53">
        <f t="shared" si="218"/>
        <v>36.525334089283021</v>
      </c>
      <c r="V783" s="53">
        <f t="shared" si="219"/>
        <v>13714227.279968198</v>
      </c>
      <c r="W783" s="53">
        <f t="shared" si="220"/>
        <v>375471.64514484536</v>
      </c>
      <c r="BJ783" s="59"/>
      <c r="BK783" s="59"/>
      <c r="BN783" s="59"/>
      <c r="BO783" s="59"/>
      <c r="BP783" s="59"/>
      <c r="BU783" s="59"/>
      <c r="BW783" s="59"/>
    </row>
    <row r="784" spans="1:75">
      <c r="A784" s="49" t="s">
        <v>66</v>
      </c>
      <c r="B784" s="49" t="s">
        <v>403</v>
      </c>
      <c r="C784" s="49">
        <v>242.6</v>
      </c>
      <c r="D784" s="49">
        <f t="shared" si="204"/>
        <v>23.999999999999993</v>
      </c>
      <c r="E784" s="49">
        <v>29</v>
      </c>
      <c r="F784" s="49">
        <v>391.2</v>
      </c>
      <c r="G784" s="49">
        <v>52.1</v>
      </c>
      <c r="H784" s="49">
        <f t="shared" si="205"/>
        <v>7220.6994362604155</v>
      </c>
      <c r="I784" s="49">
        <f t="shared" si="206"/>
        <v>33407.999999999964</v>
      </c>
      <c r="J784" s="49">
        <f t="shared" si="207"/>
        <v>4610316.8086000001</v>
      </c>
      <c r="K784" s="53">
        <f t="shared" si="208"/>
        <v>2148.8844499999996</v>
      </c>
      <c r="L784" s="53">
        <f t="shared" si="209"/>
        <v>695.99999999999977</v>
      </c>
      <c r="M784" s="53">
        <f t="shared" si="210"/>
        <v>20381.52</v>
      </c>
      <c r="N784" s="53">
        <f t="shared" si="211"/>
        <v>3.1749999999999998</v>
      </c>
      <c r="O784" s="53">
        <f t="shared" si="212"/>
        <v>15.174999999999997</v>
      </c>
      <c r="P784" s="53">
        <f t="shared" si="213"/>
        <v>41.224999999999994</v>
      </c>
      <c r="Q784" s="53">
        <f t="shared" si="214"/>
        <v>482140.74882359186</v>
      </c>
      <c r="R784" s="53">
        <f t="shared" si="215"/>
        <v>39126.223365212245</v>
      </c>
      <c r="S784" s="53">
        <f t="shared" si="216"/>
        <v>15565029.812404856</v>
      </c>
      <c r="T784" s="53">
        <f t="shared" si="217"/>
        <v>41.224999999999994</v>
      </c>
      <c r="U784" s="53">
        <f t="shared" si="218"/>
        <v>36.924039274996346</v>
      </c>
      <c r="V784" s="53">
        <f t="shared" si="219"/>
        <v>16086296.78459366</v>
      </c>
      <c r="W784" s="53">
        <f t="shared" si="220"/>
        <v>435659.18302678037</v>
      </c>
      <c r="BJ784" s="59"/>
      <c r="BK784" s="59"/>
      <c r="BN784" s="59"/>
      <c r="BO784" s="59"/>
      <c r="BP784" s="59"/>
      <c r="BU784" s="59"/>
      <c r="BW784" s="59"/>
    </row>
    <row r="785" spans="1:75">
      <c r="A785" s="49" t="s">
        <v>66</v>
      </c>
      <c r="B785" s="49" t="s">
        <v>402</v>
      </c>
      <c r="C785" s="49">
        <v>265.89999999999998</v>
      </c>
      <c r="D785" s="49">
        <f t="shared" si="204"/>
        <v>19.199999999999996</v>
      </c>
      <c r="E785" s="49">
        <v>31.5</v>
      </c>
      <c r="F785" s="49">
        <v>393.7</v>
      </c>
      <c r="G785" s="49">
        <v>56.9</v>
      </c>
      <c r="H785" s="49">
        <f t="shared" si="205"/>
        <v>7220.6994362604155</v>
      </c>
      <c r="I785" s="49">
        <f t="shared" si="206"/>
        <v>18579.455999999984</v>
      </c>
      <c r="J785" s="49">
        <f t="shared" si="207"/>
        <v>6043951.461941666</v>
      </c>
      <c r="K785" s="53">
        <f t="shared" si="208"/>
        <v>2148.8844499999996</v>
      </c>
      <c r="L785" s="53">
        <f t="shared" si="209"/>
        <v>604.79999999999984</v>
      </c>
      <c r="M785" s="53">
        <f t="shared" si="210"/>
        <v>22401.53</v>
      </c>
      <c r="N785" s="53">
        <f t="shared" si="211"/>
        <v>3.1749999999999998</v>
      </c>
      <c r="O785" s="53">
        <f t="shared" si="212"/>
        <v>12.774999999999999</v>
      </c>
      <c r="P785" s="53">
        <f t="shared" si="213"/>
        <v>41.224999999999994</v>
      </c>
      <c r="Q785" s="53">
        <f t="shared" si="214"/>
        <v>482140.74882359186</v>
      </c>
      <c r="R785" s="53">
        <f t="shared" si="215"/>
        <v>35353.108756368325</v>
      </c>
      <c r="S785" s="53">
        <f t="shared" si="216"/>
        <v>18084384.756226122</v>
      </c>
      <c r="T785" s="53">
        <f t="shared" si="217"/>
        <v>41.224999999999994</v>
      </c>
      <c r="U785" s="53">
        <f t="shared" si="218"/>
        <v>37.290562727790615</v>
      </c>
      <c r="V785" s="53">
        <f t="shared" si="219"/>
        <v>18601878.613806084</v>
      </c>
      <c r="W785" s="53">
        <f t="shared" si="220"/>
        <v>498836.09291696537</v>
      </c>
      <c r="BJ785" s="59"/>
      <c r="BK785" s="59"/>
      <c r="BN785" s="59"/>
      <c r="BO785" s="59"/>
      <c r="BP785" s="59"/>
      <c r="BU785" s="59"/>
      <c r="BW785" s="59"/>
    </row>
    <row r="786" spans="1:75">
      <c r="A786" s="49" t="s">
        <v>66</v>
      </c>
      <c r="B786" s="49" t="s">
        <v>401</v>
      </c>
      <c r="C786" s="49">
        <v>291.7</v>
      </c>
      <c r="D786" s="49">
        <f t="shared" si="204"/>
        <v>14.099999999999994</v>
      </c>
      <c r="E786" s="49">
        <v>34.5</v>
      </c>
      <c r="F786" s="49">
        <v>396.2</v>
      </c>
      <c r="G786" s="49">
        <v>62</v>
      </c>
      <c r="H786" s="49">
        <f t="shared" si="205"/>
        <v>7220.6994362604155</v>
      </c>
      <c r="I786" s="49">
        <f t="shared" si="206"/>
        <v>8059.2603749999898</v>
      </c>
      <c r="J786" s="49">
        <f t="shared" si="207"/>
        <v>7868796.1333333328</v>
      </c>
      <c r="K786" s="53">
        <f t="shared" si="208"/>
        <v>2148.8844499999996</v>
      </c>
      <c r="L786" s="53">
        <f t="shared" si="209"/>
        <v>486.44999999999982</v>
      </c>
      <c r="M786" s="53">
        <f t="shared" si="210"/>
        <v>24564.399999999998</v>
      </c>
      <c r="N786" s="53">
        <f t="shared" si="211"/>
        <v>3.1749999999999998</v>
      </c>
      <c r="O786" s="53">
        <f t="shared" si="212"/>
        <v>10.224999999999998</v>
      </c>
      <c r="P786" s="53">
        <f t="shared" si="213"/>
        <v>41.224999999999994</v>
      </c>
      <c r="Q786" s="53">
        <f t="shared" si="214"/>
        <v>482140.74882359186</v>
      </c>
      <c r="R786" s="53">
        <f t="shared" si="215"/>
        <v>37778.917658060011</v>
      </c>
      <c r="S786" s="53">
        <f t="shared" si="216"/>
        <v>21071734.48683513</v>
      </c>
      <c r="T786" s="53">
        <f t="shared" si="217"/>
        <v>41.224999999999994</v>
      </c>
      <c r="U786" s="53">
        <f t="shared" si="218"/>
        <v>37.664487175857332</v>
      </c>
      <c r="V786" s="53">
        <f t="shared" si="219"/>
        <v>21591654.153316781</v>
      </c>
      <c r="W786" s="53">
        <f t="shared" si="220"/>
        <v>573262.92675921204</v>
      </c>
      <c r="BJ786" s="59"/>
      <c r="BK786" s="59"/>
      <c r="BN786" s="59"/>
      <c r="BO786" s="59"/>
      <c r="BP786" s="59"/>
      <c r="BU786" s="59"/>
      <c r="BW786" s="59"/>
    </row>
    <row r="787" spans="1:75">
      <c r="A787" s="49" t="s">
        <v>66</v>
      </c>
      <c r="B787" s="49" t="s">
        <v>400</v>
      </c>
      <c r="C787" s="49">
        <v>87.6</v>
      </c>
      <c r="D787" s="49">
        <f t="shared" si="204"/>
        <v>57.3</v>
      </c>
      <c r="E787" s="49">
        <v>14</v>
      </c>
      <c r="F787" s="49">
        <v>292.10000000000002</v>
      </c>
      <c r="G787" s="49">
        <v>18.8</v>
      </c>
      <c r="H787" s="49">
        <f t="shared" si="205"/>
        <v>7220.6994362604155</v>
      </c>
      <c r="I787" s="49">
        <f t="shared" si="206"/>
        <v>219487.93649999992</v>
      </c>
      <c r="J787" s="49">
        <f t="shared" si="207"/>
        <v>161742.39093333337</v>
      </c>
      <c r="K787" s="53">
        <f t="shared" si="208"/>
        <v>2148.8844499999996</v>
      </c>
      <c r="L787" s="53">
        <f t="shared" si="209"/>
        <v>802.19999999999993</v>
      </c>
      <c r="M787" s="53">
        <f t="shared" si="210"/>
        <v>5491.4800000000005</v>
      </c>
      <c r="N787" s="53">
        <f t="shared" si="211"/>
        <v>3.1749999999999998</v>
      </c>
      <c r="O787" s="53">
        <f t="shared" si="212"/>
        <v>31.824999999999999</v>
      </c>
      <c r="P787" s="53">
        <f t="shared" si="213"/>
        <v>41.225000000000001</v>
      </c>
      <c r="Q787" s="53">
        <f t="shared" si="214"/>
        <v>482140.74882359186</v>
      </c>
      <c r="R787" s="53">
        <f t="shared" si="215"/>
        <v>371897.59711365012</v>
      </c>
      <c r="S787" s="53">
        <f t="shared" si="216"/>
        <v>3113317.5122262654</v>
      </c>
      <c r="T787" s="53">
        <f t="shared" si="217"/>
        <v>41.225000000000001</v>
      </c>
      <c r="U787" s="53">
        <f t="shared" si="218"/>
        <v>30.646966056474703</v>
      </c>
      <c r="V787" s="53">
        <f t="shared" si="219"/>
        <v>3967355.8581635077</v>
      </c>
      <c r="W787" s="53">
        <f t="shared" si="220"/>
        <v>129453.46207688755</v>
      </c>
      <c r="BJ787" s="59"/>
      <c r="BK787" s="59"/>
      <c r="BN787" s="59"/>
      <c r="BO787" s="59"/>
      <c r="BP787" s="59"/>
      <c r="BU787" s="59"/>
      <c r="BW787" s="59"/>
    </row>
    <row r="788" spans="1:75">
      <c r="A788" s="49" t="s">
        <v>66</v>
      </c>
      <c r="B788" s="49" t="s">
        <v>399</v>
      </c>
      <c r="C788" s="49">
        <v>97.2</v>
      </c>
      <c r="D788" s="49">
        <f t="shared" si="204"/>
        <v>54.3</v>
      </c>
      <c r="E788" s="49">
        <v>14.7</v>
      </c>
      <c r="F788" s="49">
        <v>292.10000000000002</v>
      </c>
      <c r="G788" s="49">
        <v>21.8</v>
      </c>
      <c r="H788" s="49">
        <f t="shared" si="205"/>
        <v>7220.6994362604155</v>
      </c>
      <c r="I788" s="49">
        <f t="shared" si="206"/>
        <v>196126.18357499994</v>
      </c>
      <c r="J788" s="49">
        <f t="shared" si="207"/>
        <v>252185.31393333335</v>
      </c>
      <c r="K788" s="53">
        <f t="shared" si="208"/>
        <v>2148.8844499999996</v>
      </c>
      <c r="L788" s="53">
        <f t="shared" si="209"/>
        <v>798.20999999999992</v>
      </c>
      <c r="M788" s="53">
        <f t="shared" si="210"/>
        <v>6367.7800000000007</v>
      </c>
      <c r="N788" s="53">
        <f t="shared" si="211"/>
        <v>3.1749999999999998</v>
      </c>
      <c r="O788" s="53">
        <f t="shared" si="212"/>
        <v>30.324999999999999</v>
      </c>
      <c r="P788" s="53">
        <f t="shared" si="213"/>
        <v>41.225000000000001</v>
      </c>
      <c r="Q788" s="53">
        <f t="shared" si="214"/>
        <v>482140.74882359186</v>
      </c>
      <c r="R788" s="53">
        <f t="shared" si="215"/>
        <v>316566.96450665459</v>
      </c>
      <c r="S788" s="53">
        <f t="shared" si="216"/>
        <v>3674756.4652198185</v>
      </c>
      <c r="T788" s="53">
        <f t="shared" si="217"/>
        <v>41.225000000000001</v>
      </c>
      <c r="U788" s="53">
        <f t="shared" si="218"/>
        <v>31.513055646042559</v>
      </c>
      <c r="V788" s="53">
        <f t="shared" si="219"/>
        <v>4473464.1785500646</v>
      </c>
      <c r="W788" s="53">
        <f t="shared" si="220"/>
        <v>141955.90008142692</v>
      </c>
      <c r="BJ788" s="59"/>
      <c r="BK788" s="59"/>
      <c r="BN788" s="59"/>
      <c r="BO788" s="59"/>
      <c r="BP788" s="59"/>
      <c r="BU788" s="59"/>
      <c r="BW788" s="59"/>
    </row>
    <row r="789" spans="1:75">
      <c r="A789" s="49" t="s">
        <v>66</v>
      </c>
      <c r="B789" s="49" t="s">
        <v>398</v>
      </c>
      <c r="C789" s="49">
        <v>105.3</v>
      </c>
      <c r="D789" s="49">
        <f t="shared" si="204"/>
        <v>51.699999999999996</v>
      </c>
      <c r="E789" s="49">
        <v>15.5</v>
      </c>
      <c r="F789" s="49">
        <v>292.10000000000002</v>
      </c>
      <c r="G789" s="49">
        <v>24.4</v>
      </c>
      <c r="H789" s="49">
        <f t="shared" si="205"/>
        <v>7220.6994362604155</v>
      </c>
      <c r="I789" s="49">
        <f t="shared" si="206"/>
        <v>178493.3667916666</v>
      </c>
      <c r="J789" s="49">
        <f t="shared" si="207"/>
        <v>353606.13386666658</v>
      </c>
      <c r="K789" s="53">
        <f t="shared" si="208"/>
        <v>2148.8844499999996</v>
      </c>
      <c r="L789" s="53">
        <f t="shared" si="209"/>
        <v>801.34999999999991</v>
      </c>
      <c r="M789" s="53">
        <f t="shared" si="210"/>
        <v>7127.24</v>
      </c>
      <c r="N789" s="53">
        <f t="shared" si="211"/>
        <v>3.1749999999999998</v>
      </c>
      <c r="O789" s="53">
        <f t="shared" si="212"/>
        <v>29.024999999999999</v>
      </c>
      <c r="P789" s="53">
        <f t="shared" si="213"/>
        <v>41.224999999999994</v>
      </c>
      <c r="Q789" s="53">
        <f t="shared" si="214"/>
        <v>482140.74882359186</v>
      </c>
      <c r="R789" s="53">
        <f t="shared" si="215"/>
        <v>275169.06665937207</v>
      </c>
      <c r="S789" s="53">
        <f t="shared" si="216"/>
        <v>4184373.8444808945</v>
      </c>
      <c r="T789" s="53">
        <f t="shared" si="217"/>
        <v>41.224999999999994</v>
      </c>
      <c r="U789" s="53">
        <f t="shared" si="218"/>
        <v>32.141223724834148</v>
      </c>
      <c r="V789" s="53">
        <f t="shared" si="219"/>
        <v>4941683.6599638583</v>
      </c>
      <c r="W789" s="53">
        <f t="shared" si="220"/>
        <v>153749.08255735238</v>
      </c>
      <c r="BJ789" s="59"/>
      <c r="BK789" s="59"/>
      <c r="BN789" s="59"/>
      <c r="BO789" s="59"/>
      <c r="BP789" s="59"/>
      <c r="BU789" s="59"/>
      <c r="BW789" s="59"/>
    </row>
    <row r="790" spans="1:75">
      <c r="A790" s="49" t="s">
        <v>66</v>
      </c>
      <c r="B790" s="49" t="s">
        <v>397</v>
      </c>
      <c r="C790" s="49">
        <v>113.4</v>
      </c>
      <c r="D790" s="49">
        <f t="shared" si="204"/>
        <v>49.199999999999996</v>
      </c>
      <c r="E790" s="49">
        <v>16.3</v>
      </c>
      <c r="F790" s="49">
        <v>294.60000000000002</v>
      </c>
      <c r="G790" s="49">
        <v>26.9</v>
      </c>
      <c r="H790" s="49">
        <f t="shared" si="205"/>
        <v>7220.6994362604155</v>
      </c>
      <c r="I790" s="49">
        <f t="shared" si="206"/>
        <v>161771.37119999994</v>
      </c>
      <c r="J790" s="49">
        <f t="shared" si="207"/>
        <v>477868.42594999995</v>
      </c>
      <c r="K790" s="53">
        <f t="shared" si="208"/>
        <v>2148.8844499999996</v>
      </c>
      <c r="L790" s="53">
        <f t="shared" si="209"/>
        <v>801.95999999999992</v>
      </c>
      <c r="M790" s="53">
        <f t="shared" si="210"/>
        <v>7924.74</v>
      </c>
      <c r="N790" s="53">
        <f t="shared" si="211"/>
        <v>3.1749999999999998</v>
      </c>
      <c r="O790" s="53">
        <f t="shared" si="212"/>
        <v>27.774999999999999</v>
      </c>
      <c r="P790" s="53">
        <f t="shared" si="213"/>
        <v>41.224999999999994</v>
      </c>
      <c r="Q790" s="53">
        <f t="shared" si="214"/>
        <v>482140.74882359186</v>
      </c>
      <c r="R790" s="53">
        <f t="shared" si="215"/>
        <v>237752.56129834507</v>
      </c>
      <c r="S790" s="53">
        <f t="shared" si="216"/>
        <v>4737278.5351946726</v>
      </c>
      <c r="T790" s="53">
        <f t="shared" si="217"/>
        <v>41.224999999999994</v>
      </c>
      <c r="U790" s="53">
        <f t="shared" si="218"/>
        <v>32.714982377682695</v>
      </c>
      <c r="V790" s="53">
        <f t="shared" si="219"/>
        <v>5457171.8453166094</v>
      </c>
      <c r="W790" s="53">
        <f t="shared" si="220"/>
        <v>166809.56090134865</v>
      </c>
      <c r="BJ790" s="59"/>
      <c r="BK790" s="59"/>
      <c r="BN790" s="59"/>
      <c r="BO790" s="59"/>
      <c r="BP790" s="59"/>
      <c r="BU790" s="59"/>
      <c r="BW790" s="59"/>
    </row>
    <row r="791" spans="1:75">
      <c r="A791" s="49" t="s">
        <v>66</v>
      </c>
      <c r="B791" s="49" t="s">
        <v>396</v>
      </c>
      <c r="C791" s="49">
        <v>125.6</v>
      </c>
      <c r="D791" s="49">
        <f t="shared" si="204"/>
        <v>45.099999999999994</v>
      </c>
      <c r="E791" s="49">
        <v>17</v>
      </c>
      <c r="F791" s="49">
        <v>292.10000000000002</v>
      </c>
      <c r="G791" s="49">
        <v>31</v>
      </c>
      <c r="H791" s="49">
        <f t="shared" si="205"/>
        <v>7220.6994362604155</v>
      </c>
      <c r="I791" s="49">
        <f t="shared" si="206"/>
        <v>129956.2889166666</v>
      </c>
      <c r="J791" s="49">
        <f t="shared" si="207"/>
        <v>725162.59166666667</v>
      </c>
      <c r="K791" s="53">
        <f t="shared" si="208"/>
        <v>2148.8844499999996</v>
      </c>
      <c r="L791" s="53">
        <f t="shared" si="209"/>
        <v>766.69999999999993</v>
      </c>
      <c r="M791" s="53">
        <f t="shared" si="210"/>
        <v>9055.1</v>
      </c>
      <c r="N791" s="53">
        <f t="shared" si="211"/>
        <v>3.1749999999999998</v>
      </c>
      <c r="O791" s="53">
        <f t="shared" si="212"/>
        <v>25.724999999999998</v>
      </c>
      <c r="P791" s="53">
        <f t="shared" si="213"/>
        <v>41.224999999999994</v>
      </c>
      <c r="Q791" s="53">
        <f t="shared" si="214"/>
        <v>482140.74882359186</v>
      </c>
      <c r="R791" s="53">
        <f t="shared" si="215"/>
        <v>175221.34464835457</v>
      </c>
      <c r="S791" s="53">
        <f t="shared" si="216"/>
        <v>5592121.5682667112</v>
      </c>
      <c r="T791" s="53">
        <f t="shared" si="217"/>
        <v>41.224999999999994</v>
      </c>
      <c r="U791" s="53">
        <f t="shared" si="218"/>
        <v>33.401812970581638</v>
      </c>
      <c r="V791" s="53">
        <f t="shared" si="219"/>
        <v>6249483.6617386574</v>
      </c>
      <c r="W791" s="53">
        <f t="shared" si="220"/>
        <v>187100.1333742823</v>
      </c>
      <c r="BJ791" s="59"/>
      <c r="BK791" s="59"/>
      <c r="BN791" s="59"/>
      <c r="BO791" s="59"/>
      <c r="BP791" s="59"/>
      <c r="BU791" s="59"/>
      <c r="BW791" s="59"/>
    </row>
    <row r="792" spans="1:75">
      <c r="A792" s="49" t="s">
        <v>66</v>
      </c>
      <c r="B792" s="49" t="s">
        <v>395</v>
      </c>
      <c r="C792" s="49">
        <v>149.9</v>
      </c>
      <c r="D792" s="49">
        <f t="shared" si="204"/>
        <v>46.899999999999991</v>
      </c>
      <c r="E792" s="49">
        <v>18.3</v>
      </c>
      <c r="F792" s="49">
        <v>398.8</v>
      </c>
      <c r="G792" s="49">
        <v>29.2</v>
      </c>
      <c r="H792" s="49">
        <f t="shared" si="205"/>
        <v>7220.6994362604155</v>
      </c>
      <c r="I792" s="49">
        <f t="shared" si="206"/>
        <v>157321.60622499991</v>
      </c>
      <c r="J792" s="49">
        <f t="shared" si="207"/>
        <v>827413.22453333333</v>
      </c>
      <c r="K792" s="53">
        <f t="shared" si="208"/>
        <v>2148.8844499999996</v>
      </c>
      <c r="L792" s="53">
        <f t="shared" si="209"/>
        <v>858.26999999999987</v>
      </c>
      <c r="M792" s="53">
        <f t="shared" si="210"/>
        <v>11644.960000000001</v>
      </c>
      <c r="N792" s="53">
        <f t="shared" si="211"/>
        <v>3.1749999999999998</v>
      </c>
      <c r="O792" s="53">
        <f t="shared" si="212"/>
        <v>26.624999999999996</v>
      </c>
      <c r="P792" s="53">
        <f t="shared" si="213"/>
        <v>41.224999999999994</v>
      </c>
      <c r="Q792" s="53">
        <f t="shared" si="214"/>
        <v>482140.74882359186</v>
      </c>
      <c r="R792" s="53">
        <f t="shared" si="215"/>
        <v>220558.44127278522</v>
      </c>
      <c r="S792" s="53">
        <f t="shared" si="216"/>
        <v>7086376.9691798259</v>
      </c>
      <c r="T792" s="53">
        <f t="shared" si="217"/>
        <v>41.224999999999994</v>
      </c>
      <c r="U792" s="53">
        <f t="shared" si="218"/>
        <v>34.789355803779564</v>
      </c>
      <c r="V792" s="53">
        <f t="shared" si="219"/>
        <v>7789076.1592762033</v>
      </c>
      <c r="W792" s="53">
        <f t="shared" si="220"/>
        <v>223892.50905387523</v>
      </c>
      <c r="BJ792" s="59"/>
      <c r="BK792" s="59"/>
      <c r="BN792" s="59"/>
      <c r="BO792" s="59"/>
      <c r="BP792" s="59"/>
      <c r="BU792" s="59"/>
      <c r="BW792" s="59"/>
    </row>
    <row r="793" spans="1:75">
      <c r="A793" s="49" t="s">
        <v>66</v>
      </c>
      <c r="B793" s="49" t="s">
        <v>394</v>
      </c>
      <c r="C793" s="49">
        <v>165.1</v>
      </c>
      <c r="D793" s="49">
        <f t="shared" si="204"/>
        <v>43.599999999999994</v>
      </c>
      <c r="E793" s="49">
        <v>19.8</v>
      </c>
      <c r="F793" s="49">
        <v>401.3</v>
      </c>
      <c r="G793" s="49">
        <v>32.5</v>
      </c>
      <c r="H793" s="49">
        <f t="shared" si="205"/>
        <v>7220.6994362604155</v>
      </c>
      <c r="I793" s="49">
        <f t="shared" si="206"/>
        <v>136755.06239999994</v>
      </c>
      <c r="J793" s="49">
        <f t="shared" si="207"/>
        <v>1147989.7135416665</v>
      </c>
      <c r="K793" s="53">
        <f t="shared" si="208"/>
        <v>2148.8844499999996</v>
      </c>
      <c r="L793" s="53">
        <f t="shared" si="209"/>
        <v>863.28</v>
      </c>
      <c r="M793" s="53">
        <f t="shared" si="210"/>
        <v>13042.25</v>
      </c>
      <c r="N793" s="53">
        <f t="shared" si="211"/>
        <v>3.1749999999999998</v>
      </c>
      <c r="O793" s="53">
        <f t="shared" si="212"/>
        <v>24.974999999999998</v>
      </c>
      <c r="P793" s="53">
        <f t="shared" si="213"/>
        <v>41.224999999999994</v>
      </c>
      <c r="Q793" s="53">
        <f t="shared" si="214"/>
        <v>482140.74882359186</v>
      </c>
      <c r="R793" s="53">
        <f t="shared" si="215"/>
        <v>178257.9413122593</v>
      </c>
      <c r="S793" s="53">
        <f t="shared" si="216"/>
        <v>8157972.5643729027</v>
      </c>
      <c r="T793" s="53">
        <f t="shared" si="217"/>
        <v>41.224999999999994</v>
      </c>
      <c r="U793" s="53">
        <f t="shared" si="218"/>
        <v>35.258207899245434</v>
      </c>
      <c r="V793" s="53">
        <f t="shared" si="219"/>
        <v>8818371.2545087542</v>
      </c>
      <c r="W793" s="53">
        <f t="shared" si="220"/>
        <v>250108.32313736164</v>
      </c>
      <c r="BJ793" s="59"/>
      <c r="BK793" s="59"/>
      <c r="BN793" s="59"/>
      <c r="BO793" s="59"/>
      <c r="BP793" s="59"/>
      <c r="BU793" s="59"/>
      <c r="BW793" s="59"/>
    </row>
    <row r="794" spans="1:75">
      <c r="A794" s="49" t="s">
        <v>66</v>
      </c>
      <c r="B794" s="49" t="s">
        <v>393</v>
      </c>
      <c r="C794" s="49">
        <v>179.8</v>
      </c>
      <c r="D794" s="49">
        <f t="shared" si="204"/>
        <v>40.499999999999993</v>
      </c>
      <c r="E794" s="49">
        <v>21.1</v>
      </c>
      <c r="F794" s="49">
        <v>403.9</v>
      </c>
      <c r="G794" s="49">
        <v>35.6</v>
      </c>
      <c r="H794" s="49">
        <f t="shared" si="205"/>
        <v>7220.6994362604155</v>
      </c>
      <c r="I794" s="49">
        <f t="shared" si="206"/>
        <v>116806.30312499992</v>
      </c>
      <c r="J794" s="49">
        <f t="shared" si="207"/>
        <v>1518597.2218666668</v>
      </c>
      <c r="K794" s="53">
        <f t="shared" si="208"/>
        <v>2148.8844499999996</v>
      </c>
      <c r="L794" s="53">
        <f t="shared" si="209"/>
        <v>854.55</v>
      </c>
      <c r="M794" s="53">
        <f t="shared" si="210"/>
        <v>14378.84</v>
      </c>
      <c r="N794" s="53">
        <f t="shared" si="211"/>
        <v>3.1749999999999998</v>
      </c>
      <c r="O794" s="53">
        <f t="shared" si="212"/>
        <v>23.424999999999997</v>
      </c>
      <c r="P794" s="53">
        <f t="shared" si="213"/>
        <v>41.224999999999994</v>
      </c>
      <c r="Q794" s="53">
        <f t="shared" si="214"/>
        <v>482140.74882359186</v>
      </c>
      <c r="R794" s="53">
        <f t="shared" si="215"/>
        <v>141574.51239951968</v>
      </c>
      <c r="S794" s="53">
        <f t="shared" si="216"/>
        <v>9246973.9831498973</v>
      </c>
      <c r="T794" s="53">
        <f t="shared" si="217"/>
        <v>41.224999999999994</v>
      </c>
      <c r="U794" s="53">
        <f t="shared" si="218"/>
        <v>35.645980775476126</v>
      </c>
      <c r="V794" s="53">
        <f t="shared" si="219"/>
        <v>9870689.2443730086</v>
      </c>
      <c r="W794" s="53">
        <f t="shared" si="220"/>
        <v>276908.89771123615</v>
      </c>
      <c r="BJ794" s="59"/>
      <c r="BK794" s="59"/>
      <c r="BN794" s="59"/>
      <c r="BO794" s="59"/>
      <c r="BP794" s="59"/>
      <c r="BU794" s="59"/>
      <c r="BW794" s="59"/>
    </row>
    <row r="795" spans="1:75">
      <c r="A795" s="49" t="s">
        <v>66</v>
      </c>
      <c r="B795" s="49" t="s">
        <v>392</v>
      </c>
      <c r="C795" s="49">
        <v>196</v>
      </c>
      <c r="D795" s="49">
        <f t="shared" si="204"/>
        <v>36.199999999999996</v>
      </c>
      <c r="E795" s="49">
        <v>22.1</v>
      </c>
      <c r="F795" s="49">
        <v>401.3</v>
      </c>
      <c r="G795" s="49">
        <v>39.9</v>
      </c>
      <c r="H795" s="49">
        <f t="shared" si="205"/>
        <v>7220.6994362604155</v>
      </c>
      <c r="I795" s="49">
        <f t="shared" si="206"/>
        <v>87364.850733333296</v>
      </c>
      <c r="J795" s="49">
        <f t="shared" si="207"/>
        <v>2124254.7632249999</v>
      </c>
      <c r="K795" s="53">
        <f t="shared" si="208"/>
        <v>2148.8844499999996</v>
      </c>
      <c r="L795" s="53">
        <f t="shared" si="209"/>
        <v>800.02</v>
      </c>
      <c r="M795" s="53">
        <f t="shared" si="210"/>
        <v>16011.869999999999</v>
      </c>
      <c r="N795" s="53">
        <f t="shared" si="211"/>
        <v>3.1749999999999998</v>
      </c>
      <c r="O795" s="53">
        <f t="shared" si="212"/>
        <v>21.274999999999999</v>
      </c>
      <c r="P795" s="53">
        <f t="shared" si="213"/>
        <v>41.224999999999994</v>
      </c>
      <c r="Q795" s="53">
        <f t="shared" si="214"/>
        <v>482140.74882359186</v>
      </c>
      <c r="R795" s="53">
        <f t="shared" si="215"/>
        <v>95730.365775541883</v>
      </c>
      <c r="S795" s="53">
        <f t="shared" si="216"/>
        <v>10730356.786245503</v>
      </c>
      <c r="T795" s="53">
        <f t="shared" si="217"/>
        <v>41.224999999999994</v>
      </c>
      <c r="U795" s="53">
        <f t="shared" si="218"/>
        <v>36.070914517879828</v>
      </c>
      <c r="V795" s="53">
        <f t="shared" si="219"/>
        <v>11308227.900844635</v>
      </c>
      <c r="W795" s="53">
        <f t="shared" si="220"/>
        <v>313499.89463780605</v>
      </c>
      <c r="BJ795" s="59"/>
      <c r="BK795" s="59"/>
      <c r="BN795" s="59"/>
      <c r="BO795" s="59"/>
      <c r="BP795" s="59"/>
      <c r="BU795" s="59"/>
      <c r="BW795" s="59"/>
    </row>
    <row r="796" spans="1:75">
      <c r="A796" s="49" t="s">
        <v>66</v>
      </c>
      <c r="B796" s="49" t="s">
        <v>391</v>
      </c>
      <c r="C796" s="49">
        <v>216.8</v>
      </c>
      <c r="D796" s="49">
        <f t="shared" si="204"/>
        <v>32.199999999999996</v>
      </c>
      <c r="E796" s="49">
        <v>24.4</v>
      </c>
      <c r="F796" s="49">
        <v>403.9</v>
      </c>
      <c r="G796" s="49">
        <v>43.9</v>
      </c>
      <c r="H796" s="49">
        <f t="shared" si="205"/>
        <v>7220.6994362604155</v>
      </c>
      <c r="I796" s="49">
        <f t="shared" si="206"/>
        <v>67885.370933333295</v>
      </c>
      <c r="J796" s="49">
        <f t="shared" si="207"/>
        <v>2847647.1020083325</v>
      </c>
      <c r="K796" s="53">
        <f t="shared" si="208"/>
        <v>2148.8844499999996</v>
      </c>
      <c r="L796" s="53">
        <f t="shared" si="209"/>
        <v>785.67999999999984</v>
      </c>
      <c r="M796" s="53">
        <f t="shared" si="210"/>
        <v>17731.21</v>
      </c>
      <c r="N796" s="53">
        <f t="shared" si="211"/>
        <v>3.1749999999999998</v>
      </c>
      <c r="O796" s="53">
        <f t="shared" si="212"/>
        <v>19.274999999999999</v>
      </c>
      <c r="P796" s="53">
        <f t="shared" si="213"/>
        <v>41.224999999999994</v>
      </c>
      <c r="Q796" s="53">
        <f t="shared" si="214"/>
        <v>482140.74882359186</v>
      </c>
      <c r="R796" s="53">
        <f t="shared" si="215"/>
        <v>69081.133276416425</v>
      </c>
      <c r="S796" s="53">
        <f t="shared" si="216"/>
        <v>12377864.512691867</v>
      </c>
      <c r="T796" s="53">
        <f t="shared" si="217"/>
        <v>41.224999999999994</v>
      </c>
      <c r="U796" s="53">
        <f t="shared" si="218"/>
        <v>36.433951420521289</v>
      </c>
      <c r="V796" s="53">
        <f t="shared" si="219"/>
        <v>12929086.394791875</v>
      </c>
      <c r="W796" s="53">
        <f t="shared" si="220"/>
        <v>354863.68869421107</v>
      </c>
      <c r="BJ796" s="59"/>
      <c r="BK796" s="59"/>
      <c r="BN796" s="59"/>
      <c r="BO796" s="59"/>
      <c r="BP796" s="59"/>
      <c r="BU796" s="59"/>
      <c r="BW796" s="59"/>
    </row>
    <row r="797" spans="1:75">
      <c r="A797" s="49" t="s">
        <v>66</v>
      </c>
      <c r="B797" s="49" t="s">
        <v>390</v>
      </c>
      <c r="C797" s="49">
        <v>237</v>
      </c>
      <c r="D797" s="49">
        <f t="shared" si="204"/>
        <v>28.099999999999994</v>
      </c>
      <c r="E797" s="49">
        <v>26.4</v>
      </c>
      <c r="F797" s="49">
        <v>406.4</v>
      </c>
      <c r="G797" s="49">
        <v>48</v>
      </c>
      <c r="H797" s="49">
        <f t="shared" si="205"/>
        <v>7220.6994362604155</v>
      </c>
      <c r="I797" s="49">
        <f t="shared" si="206"/>
        <v>48813.690199999961</v>
      </c>
      <c r="J797" s="49">
        <f t="shared" si="207"/>
        <v>3745382.3999999994</v>
      </c>
      <c r="K797" s="53">
        <f t="shared" si="208"/>
        <v>2148.8844499999996</v>
      </c>
      <c r="L797" s="53">
        <f t="shared" si="209"/>
        <v>741.8399999999998</v>
      </c>
      <c r="M797" s="53">
        <f t="shared" si="210"/>
        <v>19507.199999999997</v>
      </c>
      <c r="N797" s="53">
        <f t="shared" si="211"/>
        <v>3.1749999999999998</v>
      </c>
      <c r="O797" s="53">
        <f t="shared" si="212"/>
        <v>17.224999999999998</v>
      </c>
      <c r="P797" s="53">
        <f t="shared" si="213"/>
        <v>41.224999999999994</v>
      </c>
      <c r="Q797" s="53">
        <f t="shared" si="214"/>
        <v>482140.74882359186</v>
      </c>
      <c r="R797" s="53">
        <f t="shared" si="215"/>
        <v>49308.046413953962</v>
      </c>
      <c r="S797" s="53">
        <f t="shared" si="216"/>
        <v>14230163.589421693</v>
      </c>
      <c r="T797" s="53">
        <f t="shared" si="217"/>
        <v>41.224999999999994</v>
      </c>
      <c r="U797" s="53">
        <f t="shared" si="218"/>
        <v>36.77953392367791</v>
      </c>
      <c r="V797" s="53">
        <f t="shared" si="219"/>
        <v>14761612.384659238</v>
      </c>
      <c r="W797" s="53">
        <f t="shared" si="220"/>
        <v>401353.98168153554</v>
      </c>
      <c r="BJ797" s="59"/>
      <c r="BK797" s="59"/>
      <c r="BN797" s="59"/>
      <c r="BO797" s="59"/>
      <c r="BP797" s="59"/>
      <c r="BU797" s="59"/>
      <c r="BW797" s="59"/>
    </row>
    <row r="798" spans="1:75">
      <c r="A798" s="49" t="s">
        <v>66</v>
      </c>
      <c r="B798" s="49" t="s">
        <v>389</v>
      </c>
      <c r="C798" s="49">
        <v>263.89999999999998</v>
      </c>
      <c r="D798" s="49">
        <f t="shared" si="204"/>
        <v>22.999999999999993</v>
      </c>
      <c r="E798" s="49">
        <v>29.5</v>
      </c>
      <c r="F798" s="49">
        <v>408.9</v>
      </c>
      <c r="G798" s="49">
        <v>53.1</v>
      </c>
      <c r="H798" s="49">
        <f t="shared" si="205"/>
        <v>7220.6994362604155</v>
      </c>
      <c r="I798" s="49">
        <f t="shared" si="206"/>
        <v>29910.541666666635</v>
      </c>
      <c r="J798" s="49">
        <f t="shared" si="207"/>
        <v>5101752.9908249993</v>
      </c>
      <c r="K798" s="53">
        <f t="shared" si="208"/>
        <v>2148.8844499999996</v>
      </c>
      <c r="L798" s="53">
        <f t="shared" si="209"/>
        <v>678.49999999999977</v>
      </c>
      <c r="M798" s="53">
        <f t="shared" si="210"/>
        <v>21712.59</v>
      </c>
      <c r="N798" s="53">
        <f t="shared" si="211"/>
        <v>3.1749999999999998</v>
      </c>
      <c r="O798" s="53">
        <f t="shared" si="212"/>
        <v>14.674999999999997</v>
      </c>
      <c r="P798" s="53">
        <f t="shared" si="213"/>
        <v>41.224999999999994</v>
      </c>
      <c r="Q798" s="53">
        <f t="shared" si="214"/>
        <v>482140.74882359186</v>
      </c>
      <c r="R798" s="53">
        <f t="shared" si="215"/>
        <v>37599.416644482488</v>
      </c>
      <c r="S798" s="53">
        <f t="shared" si="216"/>
        <v>16771893.000955904</v>
      </c>
      <c r="T798" s="53">
        <f t="shared" si="217"/>
        <v>41.224999999999994</v>
      </c>
      <c r="U798" s="53">
        <f t="shared" si="218"/>
        <v>37.159012542441744</v>
      </c>
      <c r="V798" s="53">
        <f t="shared" si="219"/>
        <v>17291633.166423976</v>
      </c>
      <c r="W798" s="53">
        <f t="shared" si="220"/>
        <v>465341.56812358962</v>
      </c>
      <c r="BJ798" s="59"/>
      <c r="BK798" s="59"/>
      <c r="BN798" s="59"/>
      <c r="BO798" s="59"/>
      <c r="BP798" s="59"/>
      <c r="BU798" s="59"/>
      <c r="BW798" s="59"/>
    </row>
    <row r="799" spans="1:75">
      <c r="A799" s="49" t="s">
        <v>66</v>
      </c>
      <c r="B799" s="49" t="s">
        <v>388</v>
      </c>
      <c r="C799" s="49">
        <v>288.7</v>
      </c>
      <c r="D799" s="49">
        <f t="shared" si="204"/>
        <v>18.199999999999996</v>
      </c>
      <c r="E799" s="49">
        <v>32</v>
      </c>
      <c r="F799" s="49">
        <v>411.5</v>
      </c>
      <c r="G799" s="49">
        <v>57.9</v>
      </c>
      <c r="H799" s="49">
        <f t="shared" si="205"/>
        <v>7220.6994362604155</v>
      </c>
      <c r="I799" s="49">
        <f t="shared" si="206"/>
        <v>16076.181333333321</v>
      </c>
      <c r="J799" s="49">
        <f t="shared" si="207"/>
        <v>6656168.1498749992</v>
      </c>
      <c r="K799" s="53">
        <f t="shared" si="208"/>
        <v>2148.8844499999996</v>
      </c>
      <c r="L799" s="53">
        <f t="shared" si="209"/>
        <v>582.39999999999986</v>
      </c>
      <c r="M799" s="53">
        <f t="shared" si="210"/>
        <v>23825.85</v>
      </c>
      <c r="N799" s="53">
        <f t="shared" si="211"/>
        <v>3.1749999999999998</v>
      </c>
      <c r="O799" s="53">
        <f t="shared" si="212"/>
        <v>12.274999999999999</v>
      </c>
      <c r="P799" s="53">
        <f t="shared" si="213"/>
        <v>41.224999999999994</v>
      </c>
      <c r="Q799" s="53">
        <f t="shared" si="214"/>
        <v>482140.74882359186</v>
      </c>
      <c r="R799" s="53">
        <f t="shared" si="215"/>
        <v>35441.297318130826</v>
      </c>
      <c r="S799" s="53">
        <f t="shared" si="216"/>
        <v>19462148.705873955</v>
      </c>
      <c r="T799" s="53">
        <f t="shared" si="217"/>
        <v>41.224999999999994</v>
      </c>
      <c r="U799" s="53">
        <f t="shared" si="218"/>
        <v>37.511288586286085</v>
      </c>
      <c r="V799" s="53">
        <f t="shared" si="219"/>
        <v>19979730.752015676</v>
      </c>
      <c r="W799" s="53">
        <f t="shared" si="220"/>
        <v>532632.48224749474</v>
      </c>
      <c r="BJ799" s="59"/>
      <c r="BK799" s="59"/>
      <c r="BN799" s="59"/>
      <c r="BO799" s="59"/>
      <c r="BP799" s="59"/>
      <c r="BU799" s="59"/>
      <c r="BW799" s="59"/>
    </row>
    <row r="800" spans="1:75">
      <c r="A800" s="49" t="s">
        <v>66</v>
      </c>
      <c r="B800" s="49" t="s">
        <v>387</v>
      </c>
      <c r="C800" s="49">
        <v>100.8</v>
      </c>
      <c r="D800" s="49">
        <f t="shared" si="204"/>
        <v>55.999999999999993</v>
      </c>
      <c r="E800" s="49">
        <v>15.2</v>
      </c>
      <c r="F800" s="49">
        <v>304.8</v>
      </c>
      <c r="G800" s="49">
        <v>20.100000000000001</v>
      </c>
      <c r="H800" s="49">
        <f t="shared" si="205"/>
        <v>7220.6994362604155</v>
      </c>
      <c r="I800" s="49">
        <f t="shared" si="206"/>
        <v>222446.9333333332</v>
      </c>
      <c r="J800" s="49">
        <f t="shared" si="207"/>
        <v>206263.26540000003</v>
      </c>
      <c r="K800" s="53">
        <f t="shared" si="208"/>
        <v>2148.8844499999996</v>
      </c>
      <c r="L800" s="53">
        <f t="shared" si="209"/>
        <v>851.19999999999982</v>
      </c>
      <c r="M800" s="53">
        <f t="shared" si="210"/>
        <v>6126.4800000000005</v>
      </c>
      <c r="N800" s="53">
        <f t="shared" si="211"/>
        <v>3.1749999999999998</v>
      </c>
      <c r="O800" s="53">
        <f t="shared" si="212"/>
        <v>31.174999999999997</v>
      </c>
      <c r="P800" s="53">
        <f t="shared" si="213"/>
        <v>41.224999999999994</v>
      </c>
      <c r="Q800" s="53">
        <f t="shared" si="214"/>
        <v>482140.74882359186</v>
      </c>
      <c r="R800" s="53">
        <f t="shared" si="215"/>
        <v>369273.25685132761</v>
      </c>
      <c r="S800" s="53">
        <f t="shared" si="216"/>
        <v>3499139.8577027512</v>
      </c>
      <c r="T800" s="53">
        <f t="shared" si="217"/>
        <v>41.224999999999994</v>
      </c>
      <c r="U800" s="53">
        <f t="shared" si="218"/>
        <v>31.3286568779723</v>
      </c>
      <c r="V800" s="53">
        <f t="shared" si="219"/>
        <v>4350553.8633776708</v>
      </c>
      <c r="W800" s="53">
        <f t="shared" si="220"/>
        <v>138868.18960427944</v>
      </c>
      <c r="BJ800" s="59"/>
      <c r="BK800" s="59"/>
      <c r="BN800" s="59"/>
      <c r="BO800" s="59"/>
      <c r="BP800" s="59"/>
      <c r="BU800" s="59"/>
      <c r="BW800" s="59"/>
    </row>
    <row r="801" spans="1:75">
      <c r="A801" s="49" t="s">
        <v>66</v>
      </c>
      <c r="B801" s="49" t="s">
        <v>386</v>
      </c>
      <c r="C801" s="49">
        <v>111.9</v>
      </c>
      <c r="D801" s="49">
        <f t="shared" si="204"/>
        <v>52.199999999999996</v>
      </c>
      <c r="E801" s="49">
        <v>16</v>
      </c>
      <c r="F801" s="49">
        <v>304.8</v>
      </c>
      <c r="G801" s="49">
        <v>23.9</v>
      </c>
      <c r="H801" s="49">
        <f t="shared" si="205"/>
        <v>7220.6994362604155</v>
      </c>
      <c r="I801" s="49">
        <f t="shared" si="206"/>
        <v>189648.86399999997</v>
      </c>
      <c r="J801" s="49">
        <f t="shared" si="207"/>
        <v>346758.74259999994</v>
      </c>
      <c r="K801" s="53">
        <f t="shared" si="208"/>
        <v>2148.8844499999996</v>
      </c>
      <c r="L801" s="53">
        <f t="shared" si="209"/>
        <v>835.19999999999993</v>
      </c>
      <c r="M801" s="53">
        <f t="shared" si="210"/>
        <v>7284.72</v>
      </c>
      <c r="N801" s="53">
        <f t="shared" si="211"/>
        <v>3.1749999999999998</v>
      </c>
      <c r="O801" s="53">
        <f t="shared" si="212"/>
        <v>29.274999999999999</v>
      </c>
      <c r="P801" s="53">
        <f t="shared" si="213"/>
        <v>41.224999999999994</v>
      </c>
      <c r="Q801" s="53">
        <f t="shared" si="214"/>
        <v>482140.74882359186</v>
      </c>
      <c r="R801" s="53">
        <f t="shared" si="215"/>
        <v>295047.24445984612</v>
      </c>
      <c r="S801" s="53">
        <f t="shared" si="216"/>
        <v>4262169.2180246636</v>
      </c>
      <c r="T801" s="53">
        <f t="shared" si="217"/>
        <v>41.224999999999994</v>
      </c>
      <c r="U801" s="53">
        <f t="shared" si="218"/>
        <v>32.290591542888912</v>
      </c>
      <c r="V801" s="53">
        <f t="shared" si="219"/>
        <v>5039357.2113081012</v>
      </c>
      <c r="W801" s="53">
        <f t="shared" si="220"/>
        <v>156062.7096166616</v>
      </c>
      <c r="BJ801" s="59"/>
      <c r="BK801" s="59"/>
      <c r="BN801" s="59"/>
      <c r="BO801" s="59"/>
      <c r="BP801" s="59"/>
      <c r="BU801" s="59"/>
      <c r="BW801" s="59"/>
    </row>
    <row r="802" spans="1:75">
      <c r="A802" s="49" t="s">
        <v>66</v>
      </c>
      <c r="B802" s="49" t="s">
        <v>385</v>
      </c>
      <c r="C802" s="49">
        <v>119</v>
      </c>
      <c r="D802" s="49">
        <f t="shared" si="204"/>
        <v>50.199999999999996</v>
      </c>
      <c r="E802" s="49">
        <v>16.5</v>
      </c>
      <c r="F802" s="49">
        <v>304.8</v>
      </c>
      <c r="G802" s="49">
        <v>25.9</v>
      </c>
      <c r="H802" s="49">
        <f t="shared" si="205"/>
        <v>7220.6994362604155</v>
      </c>
      <c r="I802" s="49">
        <f t="shared" si="206"/>
        <v>173945.76099999994</v>
      </c>
      <c r="J802" s="49">
        <f t="shared" si="207"/>
        <v>441299.06659999996</v>
      </c>
      <c r="K802" s="53">
        <f t="shared" si="208"/>
        <v>2148.8844499999996</v>
      </c>
      <c r="L802" s="53">
        <f t="shared" si="209"/>
        <v>828.3</v>
      </c>
      <c r="M802" s="53">
        <f t="shared" si="210"/>
        <v>7894.32</v>
      </c>
      <c r="N802" s="53">
        <f t="shared" si="211"/>
        <v>3.1749999999999998</v>
      </c>
      <c r="O802" s="53">
        <f t="shared" si="212"/>
        <v>28.274999999999999</v>
      </c>
      <c r="P802" s="53">
        <f t="shared" si="213"/>
        <v>41.224999999999994</v>
      </c>
      <c r="Q802" s="53">
        <f t="shared" si="214"/>
        <v>482140.74882359186</v>
      </c>
      <c r="R802" s="53">
        <f t="shared" si="215"/>
        <v>260691.992878002</v>
      </c>
      <c r="S802" s="53">
        <f t="shared" si="216"/>
        <v>4684358.9541940913</v>
      </c>
      <c r="T802" s="53">
        <f t="shared" si="217"/>
        <v>41.224999999999994</v>
      </c>
      <c r="U802" s="53">
        <f t="shared" si="218"/>
        <v>32.717296328637374</v>
      </c>
      <c r="V802" s="53">
        <f t="shared" si="219"/>
        <v>5427191.6958956849</v>
      </c>
      <c r="W802" s="53">
        <f t="shared" si="220"/>
        <v>165881.42373932275</v>
      </c>
      <c r="BJ802" s="59"/>
      <c r="BK802" s="59"/>
      <c r="BN802" s="59"/>
      <c r="BO802" s="59"/>
      <c r="BP802" s="59"/>
      <c r="BU802" s="59"/>
      <c r="BW802" s="59"/>
    </row>
    <row r="803" spans="1:75">
      <c r="A803" s="49" t="s">
        <v>66</v>
      </c>
      <c r="B803" s="49" t="s">
        <v>384</v>
      </c>
      <c r="C803" s="49">
        <v>126.6</v>
      </c>
      <c r="D803" s="49">
        <f t="shared" si="204"/>
        <v>48.199999999999996</v>
      </c>
      <c r="E803" s="49">
        <v>17.3</v>
      </c>
      <c r="F803" s="49">
        <v>304.8</v>
      </c>
      <c r="G803" s="49">
        <v>27.9</v>
      </c>
      <c r="H803" s="49">
        <f t="shared" si="205"/>
        <v>7220.6994362604155</v>
      </c>
      <c r="I803" s="49">
        <f t="shared" si="206"/>
        <v>161438.07553333329</v>
      </c>
      <c r="J803" s="49">
        <f t="shared" si="207"/>
        <v>551628.03059999994</v>
      </c>
      <c r="K803" s="53">
        <f t="shared" si="208"/>
        <v>2148.8844499999996</v>
      </c>
      <c r="L803" s="53">
        <f t="shared" si="209"/>
        <v>833.86</v>
      </c>
      <c r="M803" s="53">
        <f t="shared" si="210"/>
        <v>8503.92</v>
      </c>
      <c r="N803" s="53">
        <f t="shared" si="211"/>
        <v>3.1749999999999998</v>
      </c>
      <c r="O803" s="53">
        <f t="shared" si="212"/>
        <v>27.274999999999999</v>
      </c>
      <c r="P803" s="53">
        <f t="shared" si="213"/>
        <v>41.224999999999994</v>
      </c>
      <c r="Q803" s="53">
        <f t="shared" si="214"/>
        <v>482140.74882359186</v>
      </c>
      <c r="R803" s="53">
        <f t="shared" si="215"/>
        <v>232533.55639296607</v>
      </c>
      <c r="S803" s="53">
        <f t="shared" si="216"/>
        <v>5122337.3303635204</v>
      </c>
      <c r="T803" s="53">
        <f t="shared" si="217"/>
        <v>41.224999999999994</v>
      </c>
      <c r="U803" s="53">
        <f t="shared" si="218"/>
        <v>33.094058182290681</v>
      </c>
      <c r="V803" s="53">
        <f t="shared" si="219"/>
        <v>5837011.6355800787</v>
      </c>
      <c r="W803" s="53">
        <f t="shared" si="220"/>
        <v>176376.42393170099</v>
      </c>
      <c r="BJ803" s="59"/>
      <c r="BK803" s="59"/>
      <c r="BN803" s="59"/>
      <c r="BO803" s="59"/>
      <c r="BP803" s="59"/>
      <c r="BU803" s="59"/>
      <c r="BW803" s="59"/>
    </row>
    <row r="804" spans="1:75">
      <c r="A804" s="49" t="s">
        <v>66</v>
      </c>
      <c r="B804" s="49" t="s">
        <v>383</v>
      </c>
      <c r="C804" s="49">
        <v>135.69999999999999</v>
      </c>
      <c r="D804" s="49">
        <f t="shared" si="204"/>
        <v>46.099999999999994</v>
      </c>
      <c r="E804" s="49">
        <v>18.5</v>
      </c>
      <c r="F804" s="49">
        <v>307.3</v>
      </c>
      <c r="G804" s="49">
        <v>30</v>
      </c>
      <c r="H804" s="49">
        <f t="shared" si="205"/>
        <v>7220.6994362604155</v>
      </c>
      <c r="I804" s="49">
        <f t="shared" si="206"/>
        <v>151040.44570833328</v>
      </c>
      <c r="J804" s="49">
        <f t="shared" si="207"/>
        <v>691425</v>
      </c>
      <c r="K804" s="53">
        <f t="shared" si="208"/>
        <v>2148.8844499999996</v>
      </c>
      <c r="L804" s="53">
        <f t="shared" si="209"/>
        <v>852.84999999999991</v>
      </c>
      <c r="M804" s="53">
        <f t="shared" si="210"/>
        <v>9219</v>
      </c>
      <c r="N804" s="53">
        <f t="shared" si="211"/>
        <v>3.1749999999999998</v>
      </c>
      <c r="O804" s="53">
        <f t="shared" si="212"/>
        <v>26.224999999999998</v>
      </c>
      <c r="P804" s="53">
        <f t="shared" si="213"/>
        <v>41.224999999999994</v>
      </c>
      <c r="Q804" s="53">
        <f t="shared" si="214"/>
        <v>482140.74882359186</v>
      </c>
      <c r="R804" s="53">
        <f t="shared" si="215"/>
        <v>208157.92680617663</v>
      </c>
      <c r="S804" s="53">
        <f t="shared" si="216"/>
        <v>5646477.3799047843</v>
      </c>
      <c r="T804" s="53">
        <f t="shared" si="217"/>
        <v>41.224999999999994</v>
      </c>
      <c r="U804" s="53">
        <f t="shared" si="218"/>
        <v>33.487510595465885</v>
      </c>
      <c r="V804" s="53">
        <f t="shared" si="219"/>
        <v>6336776.0555345528</v>
      </c>
      <c r="W804" s="53">
        <f t="shared" si="220"/>
        <v>189228.04182382356</v>
      </c>
      <c r="BJ804" s="59"/>
      <c r="BK804" s="59"/>
      <c r="BN804" s="59"/>
      <c r="BO804" s="59"/>
      <c r="BP804" s="59"/>
      <c r="BU804" s="59"/>
      <c r="BW804" s="59"/>
    </row>
    <row r="805" spans="1:75">
      <c r="A805" s="49" t="s">
        <v>66</v>
      </c>
      <c r="B805" s="49" t="s">
        <v>382</v>
      </c>
      <c r="C805" s="49">
        <v>144.30000000000001</v>
      </c>
      <c r="D805" s="49">
        <f t="shared" si="204"/>
        <v>44.099999999999994</v>
      </c>
      <c r="E805" s="49">
        <v>19.600000000000001</v>
      </c>
      <c r="F805" s="49">
        <v>307.3</v>
      </c>
      <c r="G805" s="49">
        <v>32</v>
      </c>
      <c r="H805" s="49">
        <f t="shared" si="205"/>
        <v>7220.6994362604155</v>
      </c>
      <c r="I805" s="49">
        <f t="shared" si="206"/>
        <v>140084.66429999995</v>
      </c>
      <c r="J805" s="49">
        <f t="shared" si="207"/>
        <v>839133.8666666667</v>
      </c>
      <c r="K805" s="53">
        <f t="shared" si="208"/>
        <v>2148.8844499999996</v>
      </c>
      <c r="L805" s="53">
        <f t="shared" si="209"/>
        <v>864.3599999999999</v>
      </c>
      <c r="M805" s="53">
        <f t="shared" si="210"/>
        <v>9833.6</v>
      </c>
      <c r="N805" s="53">
        <f t="shared" si="211"/>
        <v>3.1749999999999998</v>
      </c>
      <c r="O805" s="53">
        <f t="shared" si="212"/>
        <v>25.224999999999998</v>
      </c>
      <c r="P805" s="53">
        <f t="shared" si="213"/>
        <v>41.224999999999994</v>
      </c>
      <c r="Q805" s="53">
        <f t="shared" si="214"/>
        <v>482140.74882359186</v>
      </c>
      <c r="R805" s="53">
        <f t="shared" si="215"/>
        <v>184690.0817959556</v>
      </c>
      <c r="S805" s="53">
        <f t="shared" si="216"/>
        <v>6124523.0718984362</v>
      </c>
      <c r="T805" s="53">
        <f t="shared" si="217"/>
        <v>41.224999999999994</v>
      </c>
      <c r="U805" s="53">
        <f t="shared" si="218"/>
        <v>33.783887616756346</v>
      </c>
      <c r="V805" s="53">
        <f t="shared" si="219"/>
        <v>6791353.9025179837</v>
      </c>
      <c r="W805" s="53">
        <f t="shared" si="220"/>
        <v>201023.45767778263</v>
      </c>
      <c r="BJ805" s="59"/>
      <c r="BK805" s="59"/>
      <c r="BN805" s="59"/>
      <c r="BO805" s="59"/>
      <c r="BP805" s="59"/>
      <c r="BU805" s="59"/>
      <c r="BW805" s="59"/>
    </row>
    <row r="806" spans="1:75">
      <c r="A806" s="49" t="s">
        <v>66</v>
      </c>
      <c r="B806" s="49" t="s">
        <v>381</v>
      </c>
      <c r="C806" s="49">
        <v>156.5</v>
      </c>
      <c r="D806" s="49">
        <f t="shared" si="204"/>
        <v>41.599999999999994</v>
      </c>
      <c r="E806" s="49">
        <v>21.1</v>
      </c>
      <c r="F806" s="49">
        <v>309.89999999999998</v>
      </c>
      <c r="G806" s="49">
        <v>34.5</v>
      </c>
      <c r="H806" s="49">
        <f t="shared" si="205"/>
        <v>7220.6994362604155</v>
      </c>
      <c r="I806" s="49">
        <f t="shared" si="206"/>
        <v>126584.69546666661</v>
      </c>
      <c r="J806" s="49">
        <f t="shared" si="207"/>
        <v>1060468.1156249999</v>
      </c>
      <c r="K806" s="53">
        <f t="shared" si="208"/>
        <v>2148.8844499999996</v>
      </c>
      <c r="L806" s="53">
        <f t="shared" si="209"/>
        <v>877.76</v>
      </c>
      <c r="M806" s="53">
        <f t="shared" si="210"/>
        <v>10691.55</v>
      </c>
      <c r="N806" s="53">
        <f t="shared" si="211"/>
        <v>3.1749999999999998</v>
      </c>
      <c r="O806" s="53">
        <f t="shared" si="212"/>
        <v>23.974999999999998</v>
      </c>
      <c r="P806" s="53">
        <f t="shared" si="213"/>
        <v>41.224999999999994</v>
      </c>
      <c r="Q806" s="53">
        <f t="shared" si="214"/>
        <v>482140.74882359186</v>
      </c>
      <c r="R806" s="53">
        <f t="shared" si="215"/>
        <v>157489.27273355867</v>
      </c>
      <c r="S806" s="53">
        <f t="shared" si="216"/>
        <v>6806990.5445620846</v>
      </c>
      <c r="T806" s="53">
        <f t="shared" si="217"/>
        <v>41.224999999999994</v>
      </c>
      <c r="U806" s="53">
        <f t="shared" si="218"/>
        <v>34.160920709120724</v>
      </c>
      <c r="V806" s="53">
        <f t="shared" si="219"/>
        <v>7446620.566119235</v>
      </c>
      <c r="W806" s="53">
        <f t="shared" si="220"/>
        <v>217986.52997461628</v>
      </c>
      <c r="BJ806" s="59"/>
      <c r="BK806" s="59"/>
      <c r="BN806" s="59"/>
      <c r="BO806" s="59"/>
      <c r="BP806" s="59"/>
      <c r="BU806" s="59"/>
      <c r="BW806" s="59"/>
    </row>
    <row r="807" spans="1:75">
      <c r="A807" s="49" t="s">
        <v>66</v>
      </c>
      <c r="B807" s="49" t="s">
        <v>378</v>
      </c>
      <c r="C807" s="49">
        <v>172.7</v>
      </c>
      <c r="D807" s="49">
        <f t="shared" si="204"/>
        <v>36.199999999999996</v>
      </c>
      <c r="E807" s="49">
        <v>22.1</v>
      </c>
      <c r="F807" s="49">
        <v>307.3</v>
      </c>
      <c r="G807" s="49">
        <v>39.9</v>
      </c>
      <c r="H807" s="49">
        <f t="shared" si="205"/>
        <v>7220.6994362604155</v>
      </c>
      <c r="I807" s="49">
        <f t="shared" si="206"/>
        <v>87364.850733333296</v>
      </c>
      <c r="J807" s="49">
        <f t="shared" si="207"/>
        <v>1626672.0377250002</v>
      </c>
      <c r="K807" s="53">
        <f t="shared" si="208"/>
        <v>2148.8844499999996</v>
      </c>
      <c r="L807" s="53">
        <f t="shared" si="209"/>
        <v>800.02</v>
      </c>
      <c r="M807" s="53">
        <f t="shared" si="210"/>
        <v>12261.27</v>
      </c>
      <c r="N807" s="53">
        <f t="shared" si="211"/>
        <v>3.1749999999999998</v>
      </c>
      <c r="O807" s="53">
        <f t="shared" si="212"/>
        <v>21.274999999999999</v>
      </c>
      <c r="P807" s="53">
        <f t="shared" si="213"/>
        <v>41.224999999999994</v>
      </c>
      <c r="Q807" s="53">
        <f t="shared" si="214"/>
        <v>482140.74882359186</v>
      </c>
      <c r="R807" s="53">
        <f t="shared" si="215"/>
        <v>95730.365775541883</v>
      </c>
      <c r="S807" s="53">
        <f t="shared" si="216"/>
        <v>8216891.7029983625</v>
      </c>
      <c r="T807" s="53">
        <f t="shared" si="217"/>
        <v>41.224999999999994</v>
      </c>
      <c r="U807" s="53">
        <f t="shared" si="218"/>
        <v>34.799994642977282</v>
      </c>
      <c r="V807" s="53">
        <f t="shared" si="219"/>
        <v>8794762.8175974954</v>
      </c>
      <c r="W807" s="53">
        <f t="shared" si="220"/>
        <v>252723.10837473933</v>
      </c>
      <c r="BJ807" s="59"/>
      <c r="BK807" s="59"/>
      <c r="BN807" s="59"/>
      <c r="BO807" s="59"/>
      <c r="BP807" s="59"/>
      <c r="BU807" s="59"/>
      <c r="BW807" s="59"/>
    </row>
    <row r="808" spans="1:75">
      <c r="A808" s="49" t="s">
        <v>66</v>
      </c>
      <c r="B808" s="49" t="s">
        <v>379</v>
      </c>
      <c r="C808" s="49">
        <v>190.9</v>
      </c>
      <c r="D808" s="49">
        <f t="shared" si="204"/>
        <v>32.199999999999996</v>
      </c>
      <c r="E808" s="49">
        <v>24.4</v>
      </c>
      <c r="F808" s="49">
        <v>309.89999999999998</v>
      </c>
      <c r="G808" s="49">
        <v>43.9</v>
      </c>
      <c r="H808" s="49">
        <f t="shared" si="205"/>
        <v>7220.6994362604155</v>
      </c>
      <c r="I808" s="49">
        <f t="shared" si="206"/>
        <v>67885.370933333295</v>
      </c>
      <c r="J808" s="49">
        <f t="shared" si="207"/>
        <v>2184911.7031749994</v>
      </c>
      <c r="K808" s="53">
        <f t="shared" si="208"/>
        <v>2148.8844499999996</v>
      </c>
      <c r="L808" s="53">
        <f t="shared" si="209"/>
        <v>785.67999999999984</v>
      </c>
      <c r="M808" s="53">
        <f t="shared" si="210"/>
        <v>13604.609999999999</v>
      </c>
      <c r="N808" s="53">
        <f t="shared" si="211"/>
        <v>3.1749999999999998</v>
      </c>
      <c r="O808" s="53">
        <f t="shared" si="212"/>
        <v>19.274999999999999</v>
      </c>
      <c r="P808" s="53">
        <f t="shared" si="213"/>
        <v>41.224999999999994</v>
      </c>
      <c r="Q808" s="53">
        <f t="shared" si="214"/>
        <v>482140.74882359186</v>
      </c>
      <c r="R808" s="53">
        <f t="shared" si="215"/>
        <v>69081.133276416425</v>
      </c>
      <c r="S808" s="53">
        <f t="shared" si="216"/>
        <v>9497153.2866630591</v>
      </c>
      <c r="T808" s="53">
        <f t="shared" si="217"/>
        <v>41.224999999999994</v>
      </c>
      <c r="U808" s="53">
        <f t="shared" si="218"/>
        <v>35.238562791672457</v>
      </c>
      <c r="V808" s="53">
        <f t="shared" si="219"/>
        <v>10048375.168763068</v>
      </c>
      <c r="W808" s="53">
        <f t="shared" si="220"/>
        <v>285152.80910201278</v>
      </c>
      <c r="BJ808" s="59"/>
      <c r="BK808" s="59"/>
      <c r="BN808" s="59"/>
      <c r="BO808" s="59"/>
      <c r="BP808" s="59"/>
      <c r="BU808" s="59"/>
      <c r="BW808" s="59"/>
    </row>
    <row r="809" spans="1:75">
      <c r="A809" s="49" t="s">
        <v>66</v>
      </c>
      <c r="B809" s="49" t="s">
        <v>380</v>
      </c>
      <c r="C809" s="49">
        <v>174.7</v>
      </c>
      <c r="D809" s="49">
        <f t="shared" si="204"/>
        <v>36.199999999999996</v>
      </c>
      <c r="E809" s="49">
        <v>22.1</v>
      </c>
      <c r="F809" s="49">
        <v>307.3</v>
      </c>
      <c r="G809" s="49">
        <v>39.9</v>
      </c>
      <c r="H809" s="49">
        <f t="shared" si="205"/>
        <v>7220.6994362604155</v>
      </c>
      <c r="I809" s="49">
        <f t="shared" si="206"/>
        <v>87364.850733333296</v>
      </c>
      <c r="J809" s="49">
        <f t="shared" si="207"/>
        <v>1626672.0377250002</v>
      </c>
      <c r="K809" s="53">
        <f t="shared" si="208"/>
        <v>2148.8844499999996</v>
      </c>
      <c r="L809" s="53">
        <f t="shared" si="209"/>
        <v>800.02</v>
      </c>
      <c r="M809" s="53">
        <f t="shared" si="210"/>
        <v>12261.27</v>
      </c>
      <c r="N809" s="53">
        <f t="shared" si="211"/>
        <v>3.1749999999999998</v>
      </c>
      <c r="O809" s="53">
        <f t="shared" si="212"/>
        <v>21.274999999999999</v>
      </c>
      <c r="P809" s="53">
        <f t="shared" si="213"/>
        <v>41.224999999999994</v>
      </c>
      <c r="Q809" s="53">
        <f t="shared" si="214"/>
        <v>482140.74882359186</v>
      </c>
      <c r="R809" s="53">
        <f t="shared" si="215"/>
        <v>95730.365775541883</v>
      </c>
      <c r="S809" s="53">
        <f t="shared" si="216"/>
        <v>8216891.7029983625</v>
      </c>
      <c r="T809" s="53">
        <f t="shared" si="217"/>
        <v>41.224999999999994</v>
      </c>
      <c r="U809" s="53">
        <f t="shared" si="218"/>
        <v>34.799994642977282</v>
      </c>
      <c r="V809" s="53">
        <f t="shared" si="219"/>
        <v>8794762.8175974954</v>
      </c>
      <c r="W809" s="53">
        <f t="shared" si="220"/>
        <v>252723.10837473933</v>
      </c>
      <c r="BJ809" s="59"/>
      <c r="BK809" s="59"/>
      <c r="BN809" s="59"/>
      <c r="BO809" s="59"/>
      <c r="BP809" s="59"/>
      <c r="BU809" s="59"/>
      <c r="BW809" s="59"/>
    </row>
    <row r="810" spans="1:75">
      <c r="A810" s="49" t="s">
        <v>66</v>
      </c>
      <c r="B810" s="49" t="s">
        <v>377</v>
      </c>
      <c r="C810" s="49">
        <v>183.8</v>
      </c>
      <c r="D810" s="49">
        <f t="shared" si="204"/>
        <v>41.8</v>
      </c>
      <c r="E810" s="49">
        <v>20.3</v>
      </c>
      <c r="F810" s="49">
        <v>419.1</v>
      </c>
      <c r="G810" s="49">
        <v>34.299999999999997</v>
      </c>
      <c r="H810" s="49">
        <f t="shared" si="205"/>
        <v>7220.6994362604155</v>
      </c>
      <c r="I810" s="49">
        <f t="shared" si="206"/>
        <v>123550.25246666664</v>
      </c>
      <c r="J810" s="49">
        <f t="shared" si="207"/>
        <v>1409349.7244749996</v>
      </c>
      <c r="K810" s="53">
        <f t="shared" si="208"/>
        <v>2148.8844499999996</v>
      </c>
      <c r="L810" s="53">
        <f t="shared" si="209"/>
        <v>848.54</v>
      </c>
      <c r="M810" s="53">
        <f t="shared" si="210"/>
        <v>14375.13</v>
      </c>
      <c r="N810" s="53">
        <f t="shared" si="211"/>
        <v>3.1749999999999998</v>
      </c>
      <c r="O810" s="53">
        <f t="shared" si="212"/>
        <v>24.074999999999999</v>
      </c>
      <c r="P810" s="53">
        <f t="shared" si="213"/>
        <v>41.224999999999994</v>
      </c>
      <c r="Q810" s="53">
        <f t="shared" si="214"/>
        <v>482140.74882359186</v>
      </c>
      <c r="R810" s="53">
        <f t="shared" si="215"/>
        <v>154441.51550136649</v>
      </c>
      <c r="S810" s="53">
        <f t="shared" si="216"/>
        <v>9135732.4251953214</v>
      </c>
      <c r="T810" s="53">
        <f t="shared" si="217"/>
        <v>41.224999999999994</v>
      </c>
      <c r="U810" s="53">
        <f t="shared" si="218"/>
        <v>35.680765581295958</v>
      </c>
      <c r="V810" s="53">
        <f t="shared" si="219"/>
        <v>9772314.6895202789</v>
      </c>
      <c r="W810" s="53">
        <f t="shared" si="220"/>
        <v>273881.86689141492</v>
      </c>
      <c r="BJ810" s="59"/>
      <c r="BK810" s="59"/>
      <c r="BN810" s="59"/>
      <c r="BO810" s="59"/>
      <c r="BP810" s="59"/>
      <c r="BU810" s="59"/>
      <c r="BW810" s="59"/>
    </row>
    <row r="811" spans="1:75">
      <c r="A811" s="49" t="s">
        <v>66</v>
      </c>
      <c r="B811" s="49" t="s">
        <v>376</v>
      </c>
      <c r="C811" s="49">
        <v>195</v>
      </c>
      <c r="D811" s="49">
        <f t="shared" si="204"/>
        <v>39.499999999999993</v>
      </c>
      <c r="E811" s="49">
        <v>21.3</v>
      </c>
      <c r="F811" s="49">
        <v>421.6</v>
      </c>
      <c r="G811" s="49">
        <v>36.6</v>
      </c>
      <c r="H811" s="49">
        <f t="shared" si="205"/>
        <v>7220.6994362604155</v>
      </c>
      <c r="I811" s="49">
        <f t="shared" si="206"/>
        <v>109393.02812499994</v>
      </c>
      <c r="J811" s="49">
        <f t="shared" si="207"/>
        <v>1722513.4128000003</v>
      </c>
      <c r="K811" s="53">
        <f t="shared" si="208"/>
        <v>2148.8844499999996</v>
      </c>
      <c r="L811" s="53">
        <f t="shared" si="209"/>
        <v>841.34999999999991</v>
      </c>
      <c r="M811" s="53">
        <f t="shared" si="210"/>
        <v>15430.560000000001</v>
      </c>
      <c r="N811" s="53">
        <f t="shared" si="211"/>
        <v>3.1749999999999998</v>
      </c>
      <c r="O811" s="53">
        <f t="shared" si="212"/>
        <v>22.924999999999997</v>
      </c>
      <c r="P811" s="53">
        <f t="shared" si="213"/>
        <v>41.224999999999994</v>
      </c>
      <c r="Q811" s="53">
        <f t="shared" si="214"/>
        <v>482140.74882359186</v>
      </c>
      <c r="R811" s="53">
        <f t="shared" si="215"/>
        <v>129459.43499991232</v>
      </c>
      <c r="S811" s="53">
        <f t="shared" si="216"/>
        <v>10016171.407296536</v>
      </c>
      <c r="T811" s="53">
        <f t="shared" si="217"/>
        <v>41.224999999999994</v>
      </c>
      <c r="U811" s="53">
        <f t="shared" si="218"/>
        <v>35.950430622103269</v>
      </c>
      <c r="V811" s="53">
        <f t="shared" si="219"/>
        <v>10627771.59112004</v>
      </c>
      <c r="W811" s="53">
        <f t="shared" si="220"/>
        <v>295622.92877197993</v>
      </c>
      <c r="BJ811" s="59"/>
      <c r="BK811" s="59"/>
      <c r="BN811" s="59"/>
      <c r="BO811" s="59"/>
      <c r="BP811" s="59"/>
      <c r="BU811" s="59"/>
      <c r="BW811" s="59"/>
    </row>
    <row r="812" spans="1:75">
      <c r="A812" s="49" t="s">
        <v>66</v>
      </c>
      <c r="B812" s="49" t="s">
        <v>375</v>
      </c>
      <c r="C812" s="49">
        <v>210.2</v>
      </c>
      <c r="D812" s="49">
        <f t="shared" si="204"/>
        <v>36.199999999999996</v>
      </c>
      <c r="E812" s="49">
        <v>22.6</v>
      </c>
      <c r="F812" s="49">
        <v>421.6</v>
      </c>
      <c r="G812" s="49">
        <v>39.9</v>
      </c>
      <c r="H812" s="49">
        <f t="shared" si="205"/>
        <v>7220.6994362604155</v>
      </c>
      <c r="I812" s="49">
        <f t="shared" si="206"/>
        <v>89341.431066666628</v>
      </c>
      <c r="J812" s="49">
        <f t="shared" si="207"/>
        <v>2231711.4581999998</v>
      </c>
      <c r="K812" s="53">
        <f t="shared" si="208"/>
        <v>2148.8844499999996</v>
      </c>
      <c r="L812" s="53">
        <f t="shared" si="209"/>
        <v>818.12</v>
      </c>
      <c r="M812" s="53">
        <f t="shared" si="210"/>
        <v>16821.84</v>
      </c>
      <c r="N812" s="53">
        <f t="shared" si="211"/>
        <v>3.1749999999999998</v>
      </c>
      <c r="O812" s="53">
        <f t="shared" si="212"/>
        <v>21.274999999999999</v>
      </c>
      <c r="P812" s="53">
        <f t="shared" si="213"/>
        <v>41.224999999999994</v>
      </c>
      <c r="Q812" s="53">
        <f t="shared" si="214"/>
        <v>482140.74882359186</v>
      </c>
      <c r="R812" s="53">
        <f t="shared" si="215"/>
        <v>97896.211155079029</v>
      </c>
      <c r="S812" s="53">
        <f t="shared" si="216"/>
        <v>11273158.288265895</v>
      </c>
      <c r="T812" s="53">
        <f t="shared" si="217"/>
        <v>41.224999999999994</v>
      </c>
      <c r="U812" s="53">
        <f t="shared" si="218"/>
        <v>36.268341334541638</v>
      </c>
      <c r="V812" s="53">
        <f t="shared" si="219"/>
        <v>11853195.248244567</v>
      </c>
      <c r="W812" s="53">
        <f t="shared" si="220"/>
        <v>326819.33642649633</v>
      </c>
      <c r="BJ812" s="59"/>
      <c r="BK812" s="59"/>
      <c r="BN812" s="59"/>
      <c r="BO812" s="59"/>
      <c r="BP812" s="59"/>
      <c r="BU812" s="59"/>
      <c r="BW812" s="59"/>
    </row>
    <row r="813" spans="1:75">
      <c r="A813" s="49" t="s">
        <v>66</v>
      </c>
      <c r="B813" s="49" t="s">
        <v>374</v>
      </c>
      <c r="C813" s="49">
        <v>224.9</v>
      </c>
      <c r="D813" s="49">
        <f t="shared" si="204"/>
        <v>33.399999999999991</v>
      </c>
      <c r="E813" s="49">
        <v>24.1</v>
      </c>
      <c r="F813" s="49">
        <v>424.2</v>
      </c>
      <c r="G813" s="49">
        <v>42.7</v>
      </c>
      <c r="H813" s="49">
        <f t="shared" si="205"/>
        <v>7220.6994362604155</v>
      </c>
      <c r="I813" s="49">
        <f t="shared" si="206"/>
        <v>74829.90553333328</v>
      </c>
      <c r="J813" s="49">
        <f t="shared" si="207"/>
        <v>2752155.9740499998</v>
      </c>
      <c r="K813" s="53">
        <f t="shared" si="208"/>
        <v>2148.8844499999996</v>
      </c>
      <c r="L813" s="53">
        <f t="shared" si="209"/>
        <v>804.93999999999983</v>
      </c>
      <c r="M813" s="53">
        <f t="shared" si="210"/>
        <v>18113.34</v>
      </c>
      <c r="N813" s="53">
        <f t="shared" si="211"/>
        <v>3.1749999999999998</v>
      </c>
      <c r="O813" s="53">
        <f t="shared" si="212"/>
        <v>19.874999999999996</v>
      </c>
      <c r="P813" s="53">
        <f t="shared" si="213"/>
        <v>41.224999999999994</v>
      </c>
      <c r="Q813" s="53">
        <f t="shared" si="214"/>
        <v>482140.74882359186</v>
      </c>
      <c r="R813" s="53">
        <f t="shared" si="215"/>
        <v>77536.396948265465</v>
      </c>
      <c r="S813" s="53">
        <f t="shared" si="216"/>
        <v>12487761.622713035</v>
      </c>
      <c r="T813" s="53">
        <f t="shared" si="217"/>
        <v>41.224999999999994</v>
      </c>
      <c r="U813" s="53">
        <f t="shared" si="218"/>
        <v>36.528092518343158</v>
      </c>
      <c r="V813" s="53">
        <f t="shared" si="219"/>
        <v>13047438.768484892</v>
      </c>
      <c r="W813" s="53">
        <f t="shared" si="220"/>
        <v>357189.16233944916</v>
      </c>
      <c r="BJ813" s="59"/>
      <c r="BK813" s="59"/>
      <c r="BN813" s="59"/>
      <c r="BO813" s="59"/>
      <c r="BP813" s="59"/>
      <c r="BU813" s="59"/>
      <c r="BW813" s="59"/>
    </row>
    <row r="814" spans="1:75">
      <c r="A814" s="49" t="s">
        <v>66</v>
      </c>
      <c r="B814" s="49" t="s">
        <v>373</v>
      </c>
      <c r="C814" s="49">
        <v>245.6</v>
      </c>
      <c r="D814" s="49">
        <f t="shared" si="204"/>
        <v>29.099999999999994</v>
      </c>
      <c r="E814" s="49">
        <v>25.9</v>
      </c>
      <c r="F814" s="49">
        <v>421.6</v>
      </c>
      <c r="G814" s="49">
        <v>47</v>
      </c>
      <c r="H814" s="49">
        <f t="shared" si="205"/>
        <v>7220.6994362604155</v>
      </c>
      <c r="I814" s="49">
        <f t="shared" si="206"/>
        <v>53186.019074999967</v>
      </c>
      <c r="J814" s="49">
        <f t="shared" si="207"/>
        <v>3647648.0666666664</v>
      </c>
      <c r="K814" s="53">
        <f t="shared" si="208"/>
        <v>2148.8844499999996</v>
      </c>
      <c r="L814" s="53">
        <f t="shared" si="209"/>
        <v>753.68999999999983</v>
      </c>
      <c r="M814" s="53">
        <f t="shared" si="210"/>
        <v>19815.2</v>
      </c>
      <c r="N814" s="53">
        <f t="shared" si="211"/>
        <v>3.1749999999999998</v>
      </c>
      <c r="O814" s="53">
        <f t="shared" si="212"/>
        <v>17.724999999999998</v>
      </c>
      <c r="P814" s="53">
        <f t="shared" si="213"/>
        <v>41.224999999999994</v>
      </c>
      <c r="Q814" s="53">
        <f t="shared" si="214"/>
        <v>482140.74882359186</v>
      </c>
      <c r="R814" s="53">
        <f t="shared" si="215"/>
        <v>53261.436025075942</v>
      </c>
      <c r="S814" s="53">
        <f t="shared" si="216"/>
        <v>14297973.906593911</v>
      </c>
      <c r="T814" s="53">
        <f t="shared" si="217"/>
        <v>41.224999999999994</v>
      </c>
      <c r="U814" s="53">
        <f t="shared" si="218"/>
        <v>36.846192184056562</v>
      </c>
      <c r="V814" s="53">
        <f t="shared" si="219"/>
        <v>14833376.091442579</v>
      </c>
      <c r="W814" s="53">
        <f t="shared" si="220"/>
        <v>402575.55020464282</v>
      </c>
      <c r="BJ814" s="59"/>
      <c r="BK814" s="59"/>
      <c r="BN814" s="59"/>
      <c r="BO814" s="59"/>
      <c r="BP814" s="59"/>
      <c r="BU814" s="59"/>
      <c r="BW814" s="59"/>
    </row>
    <row r="815" spans="1:75">
      <c r="A815" s="49" t="s">
        <v>66</v>
      </c>
      <c r="B815" s="49" t="s">
        <v>372</v>
      </c>
      <c r="C815" s="49">
        <v>268.39999999999998</v>
      </c>
      <c r="D815" s="49">
        <f t="shared" si="204"/>
        <v>24.999999999999993</v>
      </c>
      <c r="E815" s="49">
        <v>28.4</v>
      </c>
      <c r="F815" s="49">
        <v>424.2</v>
      </c>
      <c r="G815" s="49">
        <v>51.1</v>
      </c>
      <c r="H815" s="49">
        <f t="shared" si="205"/>
        <v>7220.6994362604155</v>
      </c>
      <c r="I815" s="49">
        <f t="shared" si="206"/>
        <v>36979.166666666628</v>
      </c>
      <c r="J815" s="49">
        <f t="shared" si="207"/>
        <v>4716850.5758499997</v>
      </c>
      <c r="K815" s="53">
        <f t="shared" si="208"/>
        <v>2148.8844499999996</v>
      </c>
      <c r="L815" s="53">
        <f t="shared" si="209"/>
        <v>709.99999999999977</v>
      </c>
      <c r="M815" s="53">
        <f t="shared" si="210"/>
        <v>21676.62</v>
      </c>
      <c r="N815" s="53">
        <f t="shared" si="211"/>
        <v>3.1749999999999998</v>
      </c>
      <c r="O815" s="53">
        <f t="shared" si="212"/>
        <v>15.674999999999997</v>
      </c>
      <c r="P815" s="53">
        <f t="shared" si="213"/>
        <v>41.224999999999994</v>
      </c>
      <c r="Q815" s="53">
        <f t="shared" si="214"/>
        <v>482140.74882359186</v>
      </c>
      <c r="R815" s="53">
        <f t="shared" si="215"/>
        <v>40954.818642889513</v>
      </c>
      <c r="S815" s="53">
        <f t="shared" si="216"/>
        <v>16367657.335725434</v>
      </c>
      <c r="T815" s="53">
        <f t="shared" si="217"/>
        <v>41.224999999999994</v>
      </c>
      <c r="U815" s="53">
        <f t="shared" si="218"/>
        <v>37.153123119453525</v>
      </c>
      <c r="V815" s="53">
        <f t="shared" si="219"/>
        <v>16890752.903191917</v>
      </c>
      <c r="W815" s="53">
        <f t="shared" si="220"/>
        <v>454625.3850284756</v>
      </c>
      <c r="BJ815" s="59"/>
      <c r="BK815" s="59"/>
      <c r="BN815" s="59"/>
      <c r="BO815" s="59"/>
      <c r="BP815" s="59"/>
      <c r="BU815" s="59"/>
      <c r="BW815" s="59"/>
    </row>
    <row r="816" spans="1:75">
      <c r="A816" s="49" t="s">
        <v>66</v>
      </c>
      <c r="B816" s="49" t="s">
        <v>371</v>
      </c>
      <c r="C816" s="49">
        <v>294.8</v>
      </c>
      <c r="D816" s="49">
        <f t="shared" si="204"/>
        <v>20.199999999999996</v>
      </c>
      <c r="E816" s="49">
        <v>31</v>
      </c>
      <c r="F816" s="49">
        <v>426.7</v>
      </c>
      <c r="G816" s="49">
        <v>55.9</v>
      </c>
      <c r="H816" s="49">
        <f t="shared" si="205"/>
        <v>7220.6994362604155</v>
      </c>
      <c r="I816" s="49">
        <f t="shared" si="206"/>
        <v>21292.887333333321</v>
      </c>
      <c r="J816" s="49">
        <f t="shared" si="207"/>
        <v>6211218.6891083326</v>
      </c>
      <c r="K816" s="53">
        <f t="shared" si="208"/>
        <v>2148.8844499999996</v>
      </c>
      <c r="L816" s="53">
        <f t="shared" si="209"/>
        <v>626.19999999999982</v>
      </c>
      <c r="M816" s="53">
        <f t="shared" si="210"/>
        <v>23852.53</v>
      </c>
      <c r="N816" s="53">
        <f t="shared" si="211"/>
        <v>3.1749999999999998</v>
      </c>
      <c r="O816" s="53">
        <f t="shared" si="212"/>
        <v>13.274999999999999</v>
      </c>
      <c r="P816" s="53">
        <f t="shared" si="213"/>
        <v>41.224999999999994</v>
      </c>
      <c r="Q816" s="53">
        <f t="shared" si="214"/>
        <v>482140.74882359186</v>
      </c>
      <c r="R816" s="53">
        <f t="shared" si="215"/>
        <v>35518.827465646813</v>
      </c>
      <c r="S816" s="53">
        <f t="shared" si="216"/>
        <v>19031539.281716019</v>
      </c>
      <c r="T816" s="53">
        <f t="shared" si="217"/>
        <v>41.224999999999994</v>
      </c>
      <c r="U816" s="53">
        <f t="shared" si="218"/>
        <v>37.497015147699422</v>
      </c>
      <c r="V816" s="53">
        <f t="shared" si="219"/>
        <v>19549198.858005259</v>
      </c>
      <c r="W816" s="53">
        <f t="shared" si="220"/>
        <v>521353.46722936886</v>
      </c>
      <c r="BJ816" s="59"/>
      <c r="BK816" s="59"/>
      <c r="BN816" s="59"/>
      <c r="BO816" s="59"/>
      <c r="BP816" s="59"/>
      <c r="BU816" s="59"/>
      <c r="BW816" s="59"/>
    </row>
    <row r="817" spans="1:75">
      <c r="A817" s="49" t="s">
        <v>66</v>
      </c>
      <c r="B817" s="49" t="s">
        <v>370</v>
      </c>
      <c r="C817" s="49">
        <v>328.7</v>
      </c>
      <c r="D817" s="49">
        <f t="shared" si="204"/>
        <v>14.099999999999994</v>
      </c>
      <c r="E817" s="49">
        <v>34.5</v>
      </c>
      <c r="F817" s="49">
        <v>431.8</v>
      </c>
      <c r="G817" s="49">
        <v>62</v>
      </c>
      <c r="H817" s="49">
        <f t="shared" si="205"/>
        <v>7220.6994362604155</v>
      </c>
      <c r="I817" s="49">
        <f t="shared" si="206"/>
        <v>8059.2603749999898</v>
      </c>
      <c r="J817" s="49">
        <f t="shared" si="207"/>
        <v>8575835.8666666672</v>
      </c>
      <c r="K817" s="53">
        <f t="shared" si="208"/>
        <v>2148.8844499999996</v>
      </c>
      <c r="L817" s="53">
        <f t="shared" si="209"/>
        <v>486.44999999999982</v>
      </c>
      <c r="M817" s="53">
        <f t="shared" si="210"/>
        <v>26771.600000000002</v>
      </c>
      <c r="N817" s="53">
        <f t="shared" si="211"/>
        <v>3.1749999999999998</v>
      </c>
      <c r="O817" s="53">
        <f t="shared" si="212"/>
        <v>10.224999999999998</v>
      </c>
      <c r="P817" s="53">
        <f t="shared" si="213"/>
        <v>41.224999999999994</v>
      </c>
      <c r="Q817" s="53">
        <f t="shared" si="214"/>
        <v>482140.74882359186</v>
      </c>
      <c r="R817" s="53">
        <f t="shared" si="215"/>
        <v>37778.917658060011</v>
      </c>
      <c r="S817" s="53">
        <f t="shared" si="216"/>
        <v>22965105.884440713</v>
      </c>
      <c r="T817" s="53">
        <f t="shared" si="217"/>
        <v>41.224999999999994</v>
      </c>
      <c r="U817" s="53">
        <f t="shared" si="218"/>
        <v>37.931729037426066</v>
      </c>
      <c r="V817" s="53">
        <f t="shared" si="219"/>
        <v>23485025.550922364</v>
      </c>
      <c r="W817" s="53">
        <f t="shared" si="220"/>
        <v>619139.33656307659</v>
      </c>
      <c r="BJ817" s="59"/>
      <c r="BK817" s="59"/>
      <c r="BN817" s="59"/>
      <c r="BO817" s="59"/>
      <c r="BP817" s="59"/>
      <c r="BU817" s="59"/>
      <c r="BW817" s="59"/>
    </row>
    <row r="818" spans="1:75">
      <c r="A818" s="49" t="s">
        <v>66</v>
      </c>
      <c r="B818" s="49" t="s">
        <v>369</v>
      </c>
      <c r="C818" s="49">
        <v>363.1</v>
      </c>
      <c r="D818" s="49">
        <f t="shared" si="204"/>
        <v>8</v>
      </c>
      <c r="E818" s="49">
        <v>38.1</v>
      </c>
      <c r="F818" s="49">
        <v>434.3</v>
      </c>
      <c r="G818" s="49">
        <v>68.099999999999994</v>
      </c>
      <c r="H818" s="49">
        <f t="shared" si="205"/>
        <v>7220.6994362604155</v>
      </c>
      <c r="I818" s="49">
        <f t="shared" si="206"/>
        <v>1625.6</v>
      </c>
      <c r="J818" s="49">
        <f t="shared" si="207"/>
        <v>11430097.080524998</v>
      </c>
      <c r="K818" s="53">
        <f t="shared" si="208"/>
        <v>2148.8844499999996</v>
      </c>
      <c r="L818" s="53">
        <f t="shared" si="209"/>
        <v>304.8</v>
      </c>
      <c r="M818" s="53">
        <f t="shared" si="210"/>
        <v>29575.829999999998</v>
      </c>
      <c r="N818" s="53">
        <f t="shared" si="211"/>
        <v>3.1749999999999998</v>
      </c>
      <c r="O818" s="53">
        <f t="shared" si="212"/>
        <v>7.1749999999999998</v>
      </c>
      <c r="P818" s="53">
        <f t="shared" si="213"/>
        <v>41.224999999999994</v>
      </c>
      <c r="Q818" s="53">
        <f t="shared" si="214"/>
        <v>482140.74882359186</v>
      </c>
      <c r="R818" s="53">
        <f t="shared" si="215"/>
        <v>37615.497535617054</v>
      </c>
      <c r="S818" s="53">
        <f t="shared" si="216"/>
        <v>27326592.018062614</v>
      </c>
      <c r="T818" s="53">
        <f t="shared" si="217"/>
        <v>41.224999999999994</v>
      </c>
      <c r="U818" s="53">
        <f t="shared" si="218"/>
        <v>38.348169211124265</v>
      </c>
      <c r="V818" s="53">
        <f t="shared" si="219"/>
        <v>27846348.264421824</v>
      </c>
      <c r="W818" s="53">
        <f t="shared" si="220"/>
        <v>726145.441549371</v>
      </c>
      <c r="BJ818" s="59"/>
      <c r="BK818" s="59"/>
      <c r="BN818" s="59"/>
      <c r="BO818" s="59"/>
      <c r="BP818" s="59"/>
      <c r="BU818" s="59"/>
      <c r="BW818" s="59"/>
    </row>
    <row r="819" spans="1:75">
      <c r="A819" s="49" t="s">
        <v>66</v>
      </c>
      <c r="B819" s="49" t="s">
        <v>368</v>
      </c>
      <c r="C819" s="49">
        <v>394</v>
      </c>
      <c r="D819" s="49">
        <f t="shared" si="204"/>
        <v>2.1999999999999886</v>
      </c>
      <c r="E819" s="49">
        <v>40.9</v>
      </c>
      <c r="F819" s="49">
        <v>436.9</v>
      </c>
      <c r="G819" s="49">
        <v>73.900000000000006</v>
      </c>
      <c r="H819" s="49">
        <f t="shared" si="205"/>
        <v>7220.6994362604155</v>
      </c>
      <c r="I819" s="49">
        <f t="shared" si="206"/>
        <v>36.291933333332771</v>
      </c>
      <c r="J819" s="49">
        <f t="shared" si="207"/>
        <v>14693799.646758337</v>
      </c>
      <c r="K819" s="53">
        <f t="shared" si="208"/>
        <v>2148.8844499999996</v>
      </c>
      <c r="L819" s="53">
        <f t="shared" si="209"/>
        <v>89.979999999999535</v>
      </c>
      <c r="M819" s="53">
        <f t="shared" si="210"/>
        <v>32286.91</v>
      </c>
      <c r="N819" s="53">
        <f t="shared" si="211"/>
        <v>3.1749999999999998</v>
      </c>
      <c r="O819" s="53">
        <f t="shared" si="212"/>
        <v>4.2749999999999941</v>
      </c>
      <c r="P819" s="53">
        <f t="shared" si="213"/>
        <v>41.224999999999994</v>
      </c>
      <c r="Q819" s="53">
        <f t="shared" si="214"/>
        <v>482140.74882359186</v>
      </c>
      <c r="R819" s="53">
        <f t="shared" si="215"/>
        <v>17088.563341029818</v>
      </c>
      <c r="S819" s="53">
        <f t="shared" si="216"/>
        <v>32047452.996934231</v>
      </c>
      <c r="T819" s="53">
        <f t="shared" si="217"/>
        <v>41.224999999999994</v>
      </c>
      <c r="U819" s="53">
        <f t="shared" si="218"/>
        <v>38.760469785167984</v>
      </c>
      <c r="V819" s="53">
        <f t="shared" si="219"/>
        <v>32546682.309098855</v>
      </c>
      <c r="W819" s="53">
        <f t="shared" si="220"/>
        <v>839687.50867805816</v>
      </c>
      <c r="BJ819" s="59"/>
      <c r="BK819" s="59"/>
      <c r="BN819" s="59"/>
      <c r="BO819" s="59"/>
      <c r="BP819" s="59"/>
      <c r="BU819" s="59"/>
      <c r="BW819" s="59"/>
    </row>
    <row r="820" spans="1:75">
      <c r="A820" s="49" t="s">
        <v>66</v>
      </c>
      <c r="B820" s="49" t="s">
        <v>367</v>
      </c>
      <c r="C820" s="49">
        <v>486.7</v>
      </c>
      <c r="D820" s="49">
        <f t="shared" si="204"/>
        <v>-13.800000000000011</v>
      </c>
      <c r="E820" s="49">
        <v>50</v>
      </c>
      <c r="F820" s="49">
        <v>447</v>
      </c>
      <c r="G820" s="49">
        <v>89.9</v>
      </c>
      <c r="H820" s="49">
        <f t="shared" si="205"/>
        <v>7220.6994362604155</v>
      </c>
      <c r="I820" s="49">
        <f t="shared" si="206"/>
        <v>-10950.300000000025</v>
      </c>
      <c r="J820" s="49">
        <f t="shared" si="207"/>
        <v>27064833.037750006</v>
      </c>
      <c r="K820" s="53">
        <f t="shared" si="208"/>
        <v>2148.8844499999996</v>
      </c>
      <c r="L820" s="53">
        <f t="shared" si="209"/>
        <v>-690.00000000000057</v>
      </c>
      <c r="M820" s="53">
        <f t="shared" si="210"/>
        <v>40185.300000000003</v>
      </c>
      <c r="N820" s="53">
        <f t="shared" si="211"/>
        <v>3.1749999999999998</v>
      </c>
      <c r="O820" s="53">
        <f t="shared" si="212"/>
        <v>-3.7250000000000059</v>
      </c>
      <c r="P820" s="53">
        <f t="shared" si="213"/>
        <v>41.224999999999994</v>
      </c>
      <c r="Q820" s="53">
        <f t="shared" si="214"/>
        <v>482140.74882359186</v>
      </c>
      <c r="R820" s="53">
        <f t="shared" si="215"/>
        <v>-337853.70417160972</v>
      </c>
      <c r="S820" s="53">
        <f t="shared" si="216"/>
        <v>48663733.829830244</v>
      </c>
      <c r="T820" s="53">
        <f t="shared" si="217"/>
        <v>41.224999999999994</v>
      </c>
      <c r="U820" s="53">
        <f t="shared" si="218"/>
        <v>40.006353171090858</v>
      </c>
      <c r="V820" s="53">
        <f t="shared" si="219"/>
        <v>48808020.874482229</v>
      </c>
      <c r="W820" s="53">
        <f t="shared" si="220"/>
        <v>1220006.7490718344</v>
      </c>
      <c r="BJ820" s="59"/>
      <c r="BK820" s="59"/>
      <c r="BN820" s="59"/>
      <c r="BO820" s="59"/>
      <c r="BP820" s="59"/>
      <c r="BU820" s="59"/>
      <c r="BW820" s="59"/>
    </row>
    <row r="821" spans="1:75">
      <c r="A821" s="49" t="s">
        <v>66</v>
      </c>
      <c r="B821" s="49" t="s">
        <v>618</v>
      </c>
      <c r="C821" s="49">
        <v>597.6</v>
      </c>
      <c r="D821" s="49">
        <f t="shared" si="204"/>
        <v>-32.900000000000006</v>
      </c>
      <c r="E821" s="49">
        <v>60.5</v>
      </c>
      <c r="F821" s="49">
        <v>457.2</v>
      </c>
      <c r="G821" s="49">
        <v>109</v>
      </c>
      <c r="H821" s="49">
        <f t="shared" si="205"/>
        <v>7220.6994362604155</v>
      </c>
      <c r="I821" s="49">
        <f t="shared" si="206"/>
        <v>-179540.24870833341</v>
      </c>
      <c r="J821" s="49">
        <f t="shared" si="207"/>
        <v>49340604.899999991</v>
      </c>
      <c r="K821" s="53">
        <f t="shared" si="208"/>
        <v>2148.8844499999996</v>
      </c>
      <c r="L821" s="53">
        <f t="shared" si="209"/>
        <v>-1990.4500000000003</v>
      </c>
      <c r="M821" s="53">
        <f t="shared" si="210"/>
        <v>49834.799999999996</v>
      </c>
      <c r="N821" s="53">
        <f t="shared" si="211"/>
        <v>3.1749999999999998</v>
      </c>
      <c r="O821" s="53">
        <f t="shared" si="212"/>
        <v>-13.275000000000002</v>
      </c>
      <c r="P821" s="53">
        <f t="shared" si="213"/>
        <v>41.224999999999994</v>
      </c>
      <c r="Q821" s="53">
        <f t="shared" si="214"/>
        <v>482140.74882359186</v>
      </c>
      <c r="R821" s="53">
        <f t="shared" si="215"/>
        <v>-2131599.2868299237</v>
      </c>
      <c r="S821" s="53">
        <f t="shared" si="216"/>
        <v>76125944.344850719</v>
      </c>
      <c r="T821" s="53">
        <f t="shared" si="217"/>
        <v>41.224999999999994</v>
      </c>
      <c r="U821" s="53">
        <f t="shared" si="218"/>
        <v>41.759361738571201</v>
      </c>
      <c r="V821" s="53">
        <f t="shared" si="219"/>
        <v>74476485.806844383</v>
      </c>
      <c r="W821" s="53">
        <f t="shared" si="220"/>
        <v>1783468.0106725357</v>
      </c>
      <c r="BJ821" s="59"/>
      <c r="BK821" s="59"/>
      <c r="BN821" s="59"/>
      <c r="BO821" s="59"/>
      <c r="BP821" s="59"/>
      <c r="BU821" s="59"/>
      <c r="BW821" s="59"/>
    </row>
    <row r="822" spans="1:75">
      <c r="A822" s="49" t="s">
        <v>66</v>
      </c>
      <c r="B822" s="49" t="s">
        <v>362</v>
      </c>
      <c r="C822" s="49">
        <v>110.9</v>
      </c>
      <c r="D822" s="49">
        <f t="shared" si="204"/>
        <v>54.999999999999993</v>
      </c>
      <c r="E822" s="49">
        <v>16</v>
      </c>
      <c r="F822" s="49">
        <v>299.7</v>
      </c>
      <c r="G822" s="49">
        <v>21.1</v>
      </c>
      <c r="H822" s="49">
        <f t="shared" si="205"/>
        <v>7220.6994362604155</v>
      </c>
      <c r="I822" s="49">
        <f t="shared" si="206"/>
        <v>221833.33333333326</v>
      </c>
      <c r="J822" s="49">
        <f t="shared" si="207"/>
        <v>234613.426725</v>
      </c>
      <c r="K822" s="53">
        <f t="shared" si="208"/>
        <v>2148.8844499999996</v>
      </c>
      <c r="L822" s="53">
        <f t="shared" si="209"/>
        <v>879.99999999999989</v>
      </c>
      <c r="M822" s="53">
        <f t="shared" si="210"/>
        <v>6323.67</v>
      </c>
      <c r="N822" s="53">
        <f t="shared" si="211"/>
        <v>3.1749999999999998</v>
      </c>
      <c r="O822" s="53">
        <f t="shared" si="212"/>
        <v>30.674999999999997</v>
      </c>
      <c r="P822" s="53">
        <f t="shared" si="213"/>
        <v>41.224999999999994</v>
      </c>
      <c r="Q822" s="53">
        <f t="shared" si="214"/>
        <v>482140.74882359186</v>
      </c>
      <c r="R822" s="53">
        <f t="shared" si="215"/>
        <v>362289.83373151976</v>
      </c>
      <c r="S822" s="53">
        <f t="shared" si="216"/>
        <v>3633476.2191355093</v>
      </c>
      <c r="T822" s="53">
        <f t="shared" si="217"/>
        <v>41.224999999999994</v>
      </c>
      <c r="U822" s="53">
        <f t="shared" si="218"/>
        <v>31.489793024273702</v>
      </c>
      <c r="V822" s="53">
        <f t="shared" si="219"/>
        <v>4477906.8016906213</v>
      </c>
      <c r="W822" s="53">
        <f t="shared" si="220"/>
        <v>142201.84928617525</v>
      </c>
      <c r="BJ822" s="59"/>
      <c r="BK822" s="59"/>
      <c r="BN822" s="59"/>
      <c r="BO822" s="59"/>
      <c r="BP822" s="59"/>
      <c r="BU822" s="59"/>
      <c r="BW822" s="59"/>
    </row>
    <row r="823" spans="1:75">
      <c r="A823" s="49" t="s">
        <v>66</v>
      </c>
      <c r="B823" s="49" t="s">
        <v>361</v>
      </c>
      <c r="C823" s="49">
        <v>124.6</v>
      </c>
      <c r="D823" s="49">
        <f t="shared" si="204"/>
        <v>49.899999999999991</v>
      </c>
      <c r="E823" s="49">
        <v>16.5</v>
      </c>
      <c r="F823" s="49">
        <v>299.7</v>
      </c>
      <c r="G823" s="49">
        <v>26.2</v>
      </c>
      <c r="H823" s="49">
        <f t="shared" si="205"/>
        <v>7220.6994362604155</v>
      </c>
      <c r="I823" s="49">
        <f t="shared" si="206"/>
        <v>170845.81112499992</v>
      </c>
      <c r="J823" s="49">
        <f t="shared" si="207"/>
        <v>449168.58179999993</v>
      </c>
      <c r="K823" s="53">
        <f t="shared" si="208"/>
        <v>2148.8844499999996</v>
      </c>
      <c r="L823" s="53">
        <f t="shared" si="209"/>
        <v>823.34999999999991</v>
      </c>
      <c r="M823" s="53">
        <f t="shared" si="210"/>
        <v>7852.1399999999994</v>
      </c>
      <c r="N823" s="53">
        <f t="shared" si="211"/>
        <v>3.1749999999999998</v>
      </c>
      <c r="O823" s="53">
        <f t="shared" si="212"/>
        <v>28.124999999999996</v>
      </c>
      <c r="P823" s="53">
        <f t="shared" si="213"/>
        <v>41.224999999999994</v>
      </c>
      <c r="Q823" s="53">
        <f t="shared" si="214"/>
        <v>482140.74882359186</v>
      </c>
      <c r="R823" s="53">
        <f t="shared" si="215"/>
        <v>254564.39653413766</v>
      </c>
      <c r="S823" s="53">
        <f t="shared" si="216"/>
        <v>4669557.4519969355</v>
      </c>
      <c r="T823" s="53">
        <f t="shared" si="217"/>
        <v>41.224999999999994</v>
      </c>
      <c r="U823" s="53">
        <f t="shared" si="218"/>
        <v>32.674765642346188</v>
      </c>
      <c r="V823" s="53">
        <f t="shared" si="219"/>
        <v>5406262.5973546654</v>
      </c>
      <c r="W823" s="53">
        <f t="shared" si="220"/>
        <v>165456.81326473539</v>
      </c>
      <c r="BJ823" s="59"/>
      <c r="BK823" s="59"/>
      <c r="BN823" s="59"/>
      <c r="BO823" s="59"/>
      <c r="BP823" s="59"/>
      <c r="BU823" s="59"/>
      <c r="BW823" s="59"/>
    </row>
    <row r="824" spans="1:75">
      <c r="A824" s="49" t="s">
        <v>66</v>
      </c>
      <c r="B824" s="49" t="s">
        <v>360</v>
      </c>
      <c r="C824" s="49">
        <v>135.19999999999999</v>
      </c>
      <c r="D824" s="49">
        <f t="shared" si="204"/>
        <v>45.599999999999994</v>
      </c>
      <c r="E824" s="49">
        <v>16.5</v>
      </c>
      <c r="F824" s="49">
        <v>299.7</v>
      </c>
      <c r="G824" s="49">
        <v>30.5</v>
      </c>
      <c r="H824" s="49">
        <f t="shared" si="205"/>
        <v>7220.6994362604155</v>
      </c>
      <c r="I824" s="49">
        <f t="shared" si="206"/>
        <v>130375.87199999997</v>
      </c>
      <c r="J824" s="49">
        <f t="shared" si="207"/>
        <v>708606.30937499995</v>
      </c>
      <c r="K824" s="53">
        <f t="shared" si="208"/>
        <v>2148.8844499999996</v>
      </c>
      <c r="L824" s="53">
        <f t="shared" si="209"/>
        <v>752.39999999999986</v>
      </c>
      <c r="M824" s="53">
        <f t="shared" si="210"/>
        <v>9140.85</v>
      </c>
      <c r="N824" s="53">
        <f t="shared" si="211"/>
        <v>3.1749999999999998</v>
      </c>
      <c r="O824" s="53">
        <f t="shared" si="212"/>
        <v>25.974999999999998</v>
      </c>
      <c r="P824" s="53">
        <f t="shared" si="213"/>
        <v>41.224999999999994</v>
      </c>
      <c r="Q824" s="53">
        <f t="shared" si="214"/>
        <v>482140.74882359186</v>
      </c>
      <c r="R824" s="53">
        <f t="shared" si="215"/>
        <v>177734.29502419569</v>
      </c>
      <c r="S824" s="53">
        <f t="shared" si="216"/>
        <v>5621654.4216271583</v>
      </c>
      <c r="T824" s="53">
        <f t="shared" si="217"/>
        <v>41.224999999999994</v>
      </c>
      <c r="U824" s="53">
        <f t="shared" si="218"/>
        <v>33.482256908263466</v>
      </c>
      <c r="V824" s="53">
        <f t="shared" si="219"/>
        <v>6281529.4654749455</v>
      </c>
      <c r="W824" s="53">
        <f t="shared" si="220"/>
        <v>187607.70764902217</v>
      </c>
      <c r="BJ824" s="59"/>
      <c r="BK824" s="59"/>
      <c r="BN824" s="59"/>
      <c r="BO824" s="59"/>
      <c r="BP824" s="59"/>
      <c r="BU824" s="59"/>
      <c r="BW824" s="59"/>
    </row>
    <row r="825" spans="1:75">
      <c r="A825" s="49" t="s">
        <v>66</v>
      </c>
      <c r="B825" s="49" t="s">
        <v>359</v>
      </c>
      <c r="C825" s="49">
        <v>157</v>
      </c>
      <c r="D825" s="49">
        <f t="shared" si="204"/>
        <v>39.999999999999993</v>
      </c>
      <c r="E825" s="49">
        <v>19</v>
      </c>
      <c r="F825" s="49">
        <v>299.7</v>
      </c>
      <c r="G825" s="49">
        <v>36.1</v>
      </c>
      <c r="H825" s="49">
        <f t="shared" si="205"/>
        <v>7220.6994362604155</v>
      </c>
      <c r="I825" s="49">
        <f t="shared" si="206"/>
        <v>101333.33333333328</v>
      </c>
      <c r="J825" s="49">
        <f t="shared" si="207"/>
        <v>1174970.8779749998</v>
      </c>
      <c r="K825" s="53">
        <f t="shared" si="208"/>
        <v>2148.8844499999996</v>
      </c>
      <c r="L825" s="53">
        <f t="shared" si="209"/>
        <v>759.99999999999989</v>
      </c>
      <c r="M825" s="53">
        <f t="shared" si="210"/>
        <v>10819.17</v>
      </c>
      <c r="N825" s="53">
        <f t="shared" si="211"/>
        <v>3.1749999999999998</v>
      </c>
      <c r="O825" s="53">
        <f t="shared" si="212"/>
        <v>23.174999999999997</v>
      </c>
      <c r="P825" s="53">
        <f t="shared" si="213"/>
        <v>41.224999999999994</v>
      </c>
      <c r="Q825" s="53">
        <f t="shared" si="214"/>
        <v>482140.74882359186</v>
      </c>
      <c r="R825" s="53">
        <f t="shared" si="215"/>
        <v>121362.817693576</v>
      </c>
      <c r="S825" s="53">
        <f t="shared" si="216"/>
        <v>6990086.8403455867</v>
      </c>
      <c r="T825" s="53">
        <f t="shared" si="217"/>
        <v>41.224999999999994</v>
      </c>
      <c r="U825" s="53">
        <f t="shared" si="218"/>
        <v>34.269676966407275</v>
      </c>
      <c r="V825" s="53">
        <f t="shared" si="219"/>
        <v>7593590.4068627544</v>
      </c>
      <c r="W825" s="53">
        <f t="shared" si="220"/>
        <v>221583.36696042813</v>
      </c>
      <c r="BJ825" s="59"/>
      <c r="BK825" s="59"/>
      <c r="BN825" s="59"/>
      <c r="BO825" s="59"/>
      <c r="BP825" s="59"/>
      <c r="BU825" s="59"/>
      <c r="BW825" s="59"/>
    </row>
    <row r="826" spans="1:75">
      <c r="A826" s="49" t="s">
        <v>66</v>
      </c>
      <c r="B826" s="49" t="s">
        <v>358</v>
      </c>
      <c r="C826" s="49">
        <v>174.7</v>
      </c>
      <c r="D826" s="49">
        <f t="shared" si="204"/>
        <v>35.999999999999993</v>
      </c>
      <c r="E826" s="49">
        <v>21.1</v>
      </c>
      <c r="F826" s="49">
        <v>302.3</v>
      </c>
      <c r="G826" s="49">
        <v>40.1</v>
      </c>
      <c r="H826" s="49">
        <f t="shared" si="205"/>
        <v>7220.6994362604155</v>
      </c>
      <c r="I826" s="49">
        <f t="shared" si="206"/>
        <v>82036.799999999945</v>
      </c>
      <c r="J826" s="49">
        <f t="shared" si="207"/>
        <v>1624388.9218583335</v>
      </c>
      <c r="K826" s="53">
        <f t="shared" si="208"/>
        <v>2148.8844499999996</v>
      </c>
      <c r="L826" s="53">
        <f t="shared" si="209"/>
        <v>759.59999999999991</v>
      </c>
      <c r="M826" s="53">
        <f t="shared" si="210"/>
        <v>12122.230000000001</v>
      </c>
      <c r="N826" s="53">
        <f t="shared" si="211"/>
        <v>3.1749999999999998</v>
      </c>
      <c r="O826" s="53">
        <f t="shared" si="212"/>
        <v>21.174999999999997</v>
      </c>
      <c r="P826" s="53">
        <f t="shared" si="213"/>
        <v>41.224999999999994</v>
      </c>
      <c r="Q826" s="53">
        <f t="shared" si="214"/>
        <v>482140.74882359186</v>
      </c>
      <c r="R826" s="53">
        <f t="shared" si="215"/>
        <v>89495.994562957392</v>
      </c>
      <c r="S826" s="53">
        <f t="shared" si="216"/>
        <v>8139877.0020463336</v>
      </c>
      <c r="T826" s="53">
        <f t="shared" si="217"/>
        <v>41.224999999999994</v>
      </c>
      <c r="U826" s="53">
        <f t="shared" si="218"/>
        <v>34.771878051262554</v>
      </c>
      <c r="V826" s="53">
        <f t="shared" si="219"/>
        <v>8711513.7454328835</v>
      </c>
      <c r="W826" s="53">
        <f t="shared" si="220"/>
        <v>250533.31121747021</v>
      </c>
      <c r="BJ826" s="59"/>
      <c r="BK826" s="59"/>
      <c r="BN826" s="59"/>
      <c r="BO826" s="59"/>
      <c r="BP826" s="59"/>
      <c r="BU826" s="59"/>
      <c r="BW826" s="59"/>
    </row>
    <row r="827" spans="1:75">
      <c r="A827" s="49" t="s">
        <v>66</v>
      </c>
      <c r="B827" s="49" t="s">
        <v>357</v>
      </c>
      <c r="C827" s="49">
        <v>196.5</v>
      </c>
      <c r="D827" s="49">
        <f t="shared" si="204"/>
        <v>32.199999999999996</v>
      </c>
      <c r="E827" s="49">
        <v>24.4</v>
      </c>
      <c r="F827" s="49">
        <v>302.3</v>
      </c>
      <c r="G827" s="49">
        <v>43.9</v>
      </c>
      <c r="H827" s="49">
        <f t="shared" si="205"/>
        <v>7220.6994362604155</v>
      </c>
      <c r="I827" s="49">
        <f t="shared" si="206"/>
        <v>67885.370933333295</v>
      </c>
      <c r="J827" s="49">
        <f t="shared" si="207"/>
        <v>2131328.8411416663</v>
      </c>
      <c r="K827" s="53">
        <f t="shared" si="208"/>
        <v>2148.8844499999996</v>
      </c>
      <c r="L827" s="53">
        <f t="shared" si="209"/>
        <v>785.67999999999984</v>
      </c>
      <c r="M827" s="53">
        <f t="shared" si="210"/>
        <v>13270.97</v>
      </c>
      <c r="N827" s="53">
        <f t="shared" si="211"/>
        <v>3.1749999999999998</v>
      </c>
      <c r="O827" s="53">
        <f t="shared" si="212"/>
        <v>19.274999999999999</v>
      </c>
      <c r="P827" s="53">
        <f t="shared" si="213"/>
        <v>41.224999999999994</v>
      </c>
      <c r="Q827" s="53">
        <f t="shared" si="214"/>
        <v>482140.74882359186</v>
      </c>
      <c r="R827" s="53">
        <f t="shared" si="215"/>
        <v>69081.133276416425</v>
      </c>
      <c r="S827" s="53">
        <f t="shared" si="216"/>
        <v>9264244.7194522191</v>
      </c>
      <c r="T827" s="53">
        <f t="shared" si="217"/>
        <v>41.224999999999994</v>
      </c>
      <c r="U827" s="53">
        <f t="shared" si="218"/>
        <v>35.115313853703228</v>
      </c>
      <c r="V827" s="53">
        <f t="shared" si="219"/>
        <v>9815466.6015522275</v>
      </c>
      <c r="W827" s="53">
        <f t="shared" si="220"/>
        <v>279520.97032210056</v>
      </c>
      <c r="BJ827" s="59"/>
      <c r="BK827" s="59"/>
      <c r="BN827" s="59"/>
      <c r="BO827" s="59"/>
      <c r="BP827" s="59"/>
      <c r="BU827" s="59"/>
      <c r="BW827" s="59"/>
    </row>
    <row r="828" spans="1:75">
      <c r="A828" s="49" t="s">
        <v>66</v>
      </c>
      <c r="B828" s="49" t="s">
        <v>356</v>
      </c>
      <c r="C828" s="49">
        <v>207.6</v>
      </c>
      <c r="D828" s="49">
        <f t="shared" si="204"/>
        <v>30.099999999999994</v>
      </c>
      <c r="E828" s="49">
        <v>26.2</v>
      </c>
      <c r="F828" s="49">
        <v>304.8</v>
      </c>
      <c r="G828" s="49">
        <v>46</v>
      </c>
      <c r="H828" s="49">
        <f t="shared" si="205"/>
        <v>7220.6994362604155</v>
      </c>
      <c r="I828" s="49">
        <f t="shared" si="206"/>
        <v>59541.46718333329</v>
      </c>
      <c r="J828" s="49">
        <f t="shared" si="207"/>
        <v>2472334.4</v>
      </c>
      <c r="K828" s="53">
        <f t="shared" si="208"/>
        <v>2148.8844499999996</v>
      </c>
      <c r="L828" s="53">
        <f t="shared" si="209"/>
        <v>788.61999999999978</v>
      </c>
      <c r="M828" s="53">
        <f t="shared" si="210"/>
        <v>14020.800000000001</v>
      </c>
      <c r="N828" s="53">
        <f t="shared" si="211"/>
        <v>3.1749999999999998</v>
      </c>
      <c r="O828" s="53">
        <f t="shared" si="212"/>
        <v>18.224999999999998</v>
      </c>
      <c r="P828" s="53">
        <f t="shared" si="213"/>
        <v>41.224999999999994</v>
      </c>
      <c r="Q828" s="53">
        <f t="shared" si="214"/>
        <v>482140.74882359186</v>
      </c>
      <c r="R828" s="53">
        <f t="shared" si="215"/>
        <v>59568.071498017096</v>
      </c>
      <c r="S828" s="53">
        <f t="shared" si="216"/>
        <v>10008270.879896844</v>
      </c>
      <c r="T828" s="53">
        <f t="shared" si="217"/>
        <v>41.224999999999994</v>
      </c>
      <c r="U828" s="53">
        <f t="shared" si="218"/>
        <v>35.333885495182862</v>
      </c>
      <c r="V828" s="53">
        <f t="shared" si="219"/>
        <v>10549979.700218452</v>
      </c>
      <c r="W828" s="53">
        <f t="shared" si="220"/>
        <v>298579.6651674991</v>
      </c>
      <c r="BJ828" s="59"/>
      <c r="BK828" s="59"/>
      <c r="BN828" s="59"/>
      <c r="BO828" s="59"/>
      <c r="BP828" s="59"/>
      <c r="BU828" s="59"/>
      <c r="BW828" s="59"/>
    </row>
    <row r="829" spans="1:75">
      <c r="A829" s="49" t="s">
        <v>66</v>
      </c>
      <c r="B829" s="49" t="s">
        <v>355</v>
      </c>
      <c r="C829" s="49">
        <v>218.3</v>
      </c>
      <c r="D829" s="49">
        <f t="shared" si="204"/>
        <v>27.099999999999994</v>
      </c>
      <c r="E829" s="49">
        <v>26.9</v>
      </c>
      <c r="F829" s="49">
        <v>304.8</v>
      </c>
      <c r="G829" s="49">
        <v>49</v>
      </c>
      <c r="H829" s="49">
        <f t="shared" si="205"/>
        <v>7220.6994362604155</v>
      </c>
      <c r="I829" s="49">
        <f t="shared" si="206"/>
        <v>44614.795491666628</v>
      </c>
      <c r="J829" s="49">
        <f t="shared" si="207"/>
        <v>2988284.5999999996</v>
      </c>
      <c r="K829" s="53">
        <f t="shared" si="208"/>
        <v>2148.8844499999996</v>
      </c>
      <c r="L829" s="53">
        <f t="shared" si="209"/>
        <v>728.98999999999978</v>
      </c>
      <c r="M829" s="53">
        <f t="shared" si="210"/>
        <v>14935.2</v>
      </c>
      <c r="N829" s="53">
        <f t="shared" si="211"/>
        <v>3.1749999999999998</v>
      </c>
      <c r="O829" s="53">
        <f t="shared" si="212"/>
        <v>16.724999999999998</v>
      </c>
      <c r="P829" s="53">
        <f t="shared" si="213"/>
        <v>41.224999999999994</v>
      </c>
      <c r="Q829" s="53">
        <f t="shared" si="214"/>
        <v>482140.74882359186</v>
      </c>
      <c r="R829" s="53">
        <f t="shared" si="215"/>
        <v>45877.931267469758</v>
      </c>
      <c r="S829" s="53">
        <f t="shared" si="216"/>
        <v>11015695.198150985</v>
      </c>
      <c r="T829" s="53">
        <f t="shared" si="217"/>
        <v>41.224999999999994</v>
      </c>
      <c r="U829" s="53">
        <f t="shared" si="218"/>
        <v>35.632180601970703</v>
      </c>
      <c r="V829" s="53">
        <f t="shared" si="219"/>
        <v>11543713.878242046</v>
      </c>
      <c r="W829" s="53">
        <f t="shared" si="220"/>
        <v>323968.7743837827</v>
      </c>
      <c r="BJ829" s="59"/>
      <c r="BK829" s="59"/>
      <c r="BN829" s="59"/>
      <c r="BO829" s="59"/>
      <c r="BP829" s="59"/>
      <c r="BU829" s="59"/>
      <c r="BW829" s="59"/>
    </row>
    <row r="830" spans="1:75">
      <c r="A830" s="49" t="s">
        <v>66</v>
      </c>
      <c r="B830" s="49" t="s">
        <v>354</v>
      </c>
      <c r="C830" s="49">
        <v>243.1</v>
      </c>
      <c r="D830" s="49">
        <f t="shared" si="204"/>
        <v>21.999999999999993</v>
      </c>
      <c r="E830" s="49">
        <v>30</v>
      </c>
      <c r="F830" s="49">
        <v>307.3</v>
      </c>
      <c r="G830" s="49">
        <v>54.1</v>
      </c>
      <c r="H830" s="49">
        <f t="shared" si="205"/>
        <v>7220.6994362604155</v>
      </c>
      <c r="I830" s="49">
        <f t="shared" si="206"/>
        <v>26619.999999999971</v>
      </c>
      <c r="J830" s="49">
        <f t="shared" si="207"/>
        <v>4054834.2811083337</v>
      </c>
      <c r="K830" s="53">
        <f t="shared" si="208"/>
        <v>2148.8844499999996</v>
      </c>
      <c r="L830" s="53">
        <f t="shared" si="209"/>
        <v>659.99999999999977</v>
      </c>
      <c r="M830" s="53">
        <f t="shared" si="210"/>
        <v>16624.93</v>
      </c>
      <c r="N830" s="53">
        <f t="shared" si="211"/>
        <v>3.1749999999999998</v>
      </c>
      <c r="O830" s="53">
        <f t="shared" si="212"/>
        <v>14.174999999999997</v>
      </c>
      <c r="P830" s="53">
        <f t="shared" si="213"/>
        <v>41.224999999999994</v>
      </c>
      <c r="Q830" s="53">
        <f t="shared" si="214"/>
        <v>482140.74882359186</v>
      </c>
      <c r="R830" s="53">
        <f t="shared" si="215"/>
        <v>36486.006603569527</v>
      </c>
      <c r="S830" s="53">
        <f t="shared" si="216"/>
        <v>12990445.406203292</v>
      </c>
      <c r="T830" s="53">
        <f t="shared" si="217"/>
        <v>41.224999999999994</v>
      </c>
      <c r="U830" s="53">
        <f t="shared" si="218"/>
        <v>36.098983510607198</v>
      </c>
      <c r="V830" s="53">
        <f t="shared" si="219"/>
        <v>13509072.161630454</v>
      </c>
      <c r="W830" s="53">
        <f t="shared" si="220"/>
        <v>374223.06247656519</v>
      </c>
      <c r="BJ830" s="59"/>
      <c r="BK830" s="59"/>
      <c r="BN830" s="59"/>
      <c r="BO830" s="59"/>
      <c r="BP830" s="59"/>
      <c r="BU830" s="59"/>
      <c r="BW830" s="59"/>
    </row>
    <row r="831" spans="1:75">
      <c r="A831" s="49" t="s">
        <v>66</v>
      </c>
      <c r="B831" s="49" t="s">
        <v>353</v>
      </c>
      <c r="C831" s="49">
        <v>246.6</v>
      </c>
      <c r="D831" s="49">
        <f t="shared" si="204"/>
        <v>21.999999999999993</v>
      </c>
      <c r="E831" s="49">
        <v>31</v>
      </c>
      <c r="F831" s="49">
        <v>309.89999999999998</v>
      </c>
      <c r="G831" s="49">
        <v>54.1</v>
      </c>
      <c r="H831" s="49">
        <f t="shared" si="205"/>
        <v>7220.6994362604155</v>
      </c>
      <c r="I831" s="49">
        <f t="shared" si="206"/>
        <v>27507.333333333303</v>
      </c>
      <c r="J831" s="49">
        <f t="shared" si="207"/>
        <v>4089141.3723249994</v>
      </c>
      <c r="K831" s="53">
        <f t="shared" si="208"/>
        <v>2148.8844499999996</v>
      </c>
      <c r="L831" s="53">
        <f t="shared" si="209"/>
        <v>681.99999999999977</v>
      </c>
      <c r="M831" s="53">
        <f t="shared" si="210"/>
        <v>16765.59</v>
      </c>
      <c r="N831" s="53">
        <f t="shared" si="211"/>
        <v>3.1749999999999998</v>
      </c>
      <c r="O831" s="53">
        <f t="shared" si="212"/>
        <v>14.174999999999997</v>
      </c>
      <c r="P831" s="53">
        <f t="shared" si="213"/>
        <v>41.224999999999994</v>
      </c>
      <c r="Q831" s="53">
        <f t="shared" si="214"/>
        <v>482140.74882359186</v>
      </c>
      <c r="R831" s="53">
        <f t="shared" si="215"/>
        <v>37702.20682368851</v>
      </c>
      <c r="S831" s="53">
        <f t="shared" si="216"/>
        <v>13100354.804368371</v>
      </c>
      <c r="T831" s="53">
        <f t="shared" si="217"/>
        <v>41.224999999999994</v>
      </c>
      <c r="U831" s="53">
        <f t="shared" si="218"/>
        <v>36.111164162936966</v>
      </c>
      <c r="V831" s="53">
        <f t="shared" si="219"/>
        <v>13620197.760015652</v>
      </c>
      <c r="W831" s="53">
        <f t="shared" si="220"/>
        <v>377174.15308351844</v>
      </c>
      <c r="BJ831" s="59"/>
      <c r="BK831" s="59"/>
      <c r="BN831" s="59"/>
      <c r="BO831" s="59"/>
      <c r="BP831" s="59"/>
      <c r="BU831" s="59"/>
      <c r="BW831" s="59"/>
    </row>
    <row r="832" spans="1:75">
      <c r="A832" s="49" t="s">
        <v>66</v>
      </c>
      <c r="B832" s="49" t="s">
        <v>352</v>
      </c>
      <c r="C832" s="49">
        <v>291.7</v>
      </c>
      <c r="D832" s="49">
        <f t="shared" si="204"/>
        <v>12.099999999999994</v>
      </c>
      <c r="E832" s="49">
        <v>36.1</v>
      </c>
      <c r="F832" s="49">
        <v>315</v>
      </c>
      <c r="G832" s="49">
        <v>64</v>
      </c>
      <c r="H832" s="49">
        <f t="shared" si="205"/>
        <v>7220.6994362604155</v>
      </c>
      <c r="I832" s="49">
        <f t="shared" si="206"/>
        <v>5329.4460083333252</v>
      </c>
      <c r="J832" s="49">
        <f t="shared" si="207"/>
        <v>6881280</v>
      </c>
      <c r="K832" s="53">
        <f t="shared" si="208"/>
        <v>2148.8844499999996</v>
      </c>
      <c r="L832" s="53">
        <f t="shared" si="209"/>
        <v>436.80999999999983</v>
      </c>
      <c r="M832" s="53">
        <f t="shared" si="210"/>
        <v>20160</v>
      </c>
      <c r="N832" s="53">
        <f t="shared" si="211"/>
        <v>3.1749999999999998</v>
      </c>
      <c r="O832" s="53">
        <f t="shared" si="212"/>
        <v>9.2249999999999979</v>
      </c>
      <c r="P832" s="53">
        <f t="shared" si="213"/>
        <v>41.224999999999994</v>
      </c>
      <c r="Q832" s="53">
        <f t="shared" si="214"/>
        <v>482140.74882359186</v>
      </c>
      <c r="R832" s="53">
        <f t="shared" si="215"/>
        <v>39281.658816056217</v>
      </c>
      <c r="S832" s="53">
        <f t="shared" si="216"/>
        <v>17716929.851272419</v>
      </c>
      <c r="T832" s="53">
        <f t="shared" si="217"/>
        <v>41.224999999999994</v>
      </c>
      <c r="U832" s="53">
        <f t="shared" si="218"/>
        <v>37.015721029293516</v>
      </c>
      <c r="V832" s="53">
        <f t="shared" si="219"/>
        <v>18238352.258912068</v>
      </c>
      <c r="W832" s="53">
        <f t="shared" si="220"/>
        <v>492719.08669504488</v>
      </c>
      <c r="BJ832" s="59"/>
      <c r="BK832" s="59"/>
      <c r="BN832" s="59"/>
      <c r="BO832" s="59"/>
      <c r="BP832" s="59"/>
      <c r="BU832" s="59"/>
      <c r="BW832" s="59"/>
    </row>
    <row r="833" spans="1:75">
      <c r="A833" s="49" t="s">
        <v>66</v>
      </c>
      <c r="B833" s="49" t="s">
        <v>351</v>
      </c>
      <c r="C833" s="49">
        <v>147.9</v>
      </c>
      <c r="D833" s="49">
        <f t="shared" si="204"/>
        <v>48.899999999999991</v>
      </c>
      <c r="E833" s="49">
        <v>16.5</v>
      </c>
      <c r="F833" s="49">
        <v>401.3</v>
      </c>
      <c r="G833" s="49">
        <v>27.2</v>
      </c>
      <c r="H833" s="49">
        <f t="shared" si="205"/>
        <v>7220.6994362604155</v>
      </c>
      <c r="I833" s="49">
        <f t="shared" si="206"/>
        <v>160778.98237499991</v>
      </c>
      <c r="J833" s="49">
        <f t="shared" si="207"/>
        <v>672968.32853333314</v>
      </c>
      <c r="K833" s="53">
        <f t="shared" si="208"/>
        <v>2148.8844499999996</v>
      </c>
      <c r="L833" s="53">
        <f t="shared" si="209"/>
        <v>806.84999999999991</v>
      </c>
      <c r="M833" s="53">
        <f t="shared" si="210"/>
        <v>10915.36</v>
      </c>
      <c r="N833" s="53">
        <f t="shared" si="211"/>
        <v>3.1749999999999998</v>
      </c>
      <c r="O833" s="53">
        <f t="shared" si="212"/>
        <v>27.624999999999996</v>
      </c>
      <c r="P833" s="53">
        <f t="shared" si="213"/>
        <v>41.224999999999994</v>
      </c>
      <c r="Q833" s="53">
        <f t="shared" si="214"/>
        <v>482140.74882359186</v>
      </c>
      <c r="R833" s="53">
        <f t="shared" si="215"/>
        <v>234885.54264497157</v>
      </c>
      <c r="S833" s="53">
        <f t="shared" si="216"/>
        <v>6539784.7452290142</v>
      </c>
      <c r="T833" s="53">
        <f t="shared" si="217"/>
        <v>41.224999999999994</v>
      </c>
      <c r="U833" s="53">
        <f t="shared" si="218"/>
        <v>34.539282902709232</v>
      </c>
      <c r="V833" s="53">
        <f t="shared" si="219"/>
        <v>7256811.0366975777</v>
      </c>
      <c r="W833" s="53">
        <f t="shared" si="220"/>
        <v>210103.11815501994</v>
      </c>
      <c r="BJ833" s="59"/>
      <c r="BK833" s="59"/>
      <c r="BN833" s="59"/>
      <c r="BO833" s="59"/>
      <c r="BP833" s="59"/>
      <c r="BU833" s="59"/>
      <c r="BW833" s="59"/>
    </row>
    <row r="834" spans="1:75">
      <c r="A834" s="49" t="s">
        <v>66</v>
      </c>
      <c r="B834" s="49" t="s">
        <v>350</v>
      </c>
      <c r="C834" s="49">
        <v>160.5</v>
      </c>
      <c r="D834" s="49">
        <f t="shared" si="204"/>
        <v>45.099999999999994</v>
      </c>
      <c r="E834" s="49">
        <v>16.5</v>
      </c>
      <c r="F834" s="49">
        <v>401.3</v>
      </c>
      <c r="G834" s="49">
        <v>31</v>
      </c>
      <c r="H834" s="49">
        <f t="shared" si="205"/>
        <v>7220.6994362604155</v>
      </c>
      <c r="I834" s="49">
        <f t="shared" si="206"/>
        <v>126134.04512499995</v>
      </c>
      <c r="J834" s="49">
        <f t="shared" si="207"/>
        <v>996260.69166666653</v>
      </c>
      <c r="K834" s="53">
        <f t="shared" si="208"/>
        <v>2148.8844499999996</v>
      </c>
      <c r="L834" s="53">
        <f t="shared" si="209"/>
        <v>744.14999999999986</v>
      </c>
      <c r="M834" s="53">
        <f t="shared" si="210"/>
        <v>12440.300000000001</v>
      </c>
      <c r="N834" s="53">
        <f t="shared" si="211"/>
        <v>3.1749999999999998</v>
      </c>
      <c r="O834" s="53">
        <f t="shared" si="212"/>
        <v>25.724999999999998</v>
      </c>
      <c r="P834" s="53">
        <f t="shared" si="213"/>
        <v>41.224999999999994</v>
      </c>
      <c r="Q834" s="53">
        <f t="shared" si="214"/>
        <v>482140.74882359186</v>
      </c>
      <c r="R834" s="53">
        <f t="shared" si="215"/>
        <v>170067.77568810887</v>
      </c>
      <c r="S834" s="53">
        <f t="shared" si="216"/>
        <v>7682705.8724595383</v>
      </c>
      <c r="T834" s="53">
        <f t="shared" si="217"/>
        <v>41.224999999999994</v>
      </c>
      <c r="U834" s="53">
        <f t="shared" si="218"/>
        <v>35.140258378617048</v>
      </c>
      <c r="V834" s="53">
        <f t="shared" si="219"/>
        <v>8334914.3969712388</v>
      </c>
      <c r="W834" s="53">
        <f t="shared" si="220"/>
        <v>237189.90074481236</v>
      </c>
      <c r="BJ834" s="59"/>
      <c r="BK834" s="59"/>
      <c r="BN834" s="59"/>
      <c r="BO834" s="59"/>
      <c r="BP834" s="59"/>
      <c r="BU834" s="59"/>
      <c r="BW834" s="59"/>
    </row>
    <row r="835" spans="1:75">
      <c r="A835" s="49" t="s">
        <v>66</v>
      </c>
      <c r="B835" s="49" t="s">
        <v>349</v>
      </c>
      <c r="C835" s="49">
        <v>185.9</v>
      </c>
      <c r="D835" s="49">
        <f t="shared" ref="D835:D898" si="221">76.1-G835</f>
        <v>39.999999999999993</v>
      </c>
      <c r="E835" s="49">
        <v>19</v>
      </c>
      <c r="F835" s="49">
        <v>401.3</v>
      </c>
      <c r="G835" s="49">
        <v>36.1</v>
      </c>
      <c r="H835" s="49">
        <f t="shared" ref="H835:H898" si="222">(1/12)*$Y$4*($Z$4)^3</f>
        <v>7220.6994362604155</v>
      </c>
      <c r="I835" s="49">
        <f t="shared" ref="I835:I898" si="223">(1/12)*E835*(D835)^3</f>
        <v>101333.33333333328</v>
      </c>
      <c r="J835" s="49">
        <f t="shared" ref="J835:J898" si="224">(1/12)*F835*(G835)^3</f>
        <v>1573292.6704416666</v>
      </c>
      <c r="K835" s="53">
        <f t="shared" ref="K835:K898" si="225">$Y$4*$Z$4</f>
        <v>2148.8844499999996</v>
      </c>
      <c r="L835" s="53">
        <f t="shared" ref="L835:L898" si="226">E835*D835</f>
        <v>759.99999999999989</v>
      </c>
      <c r="M835" s="53">
        <f t="shared" ref="M835:M898" si="227">F835*G835</f>
        <v>14486.93</v>
      </c>
      <c r="N835" s="53">
        <f t="shared" ref="N835:N898" si="228">$Z$4/2</f>
        <v>3.1749999999999998</v>
      </c>
      <c r="O835" s="53">
        <f t="shared" ref="O835:O898" si="229">($Z$4+D835)/2</f>
        <v>23.174999999999997</v>
      </c>
      <c r="P835" s="53">
        <f t="shared" ref="P835:P898" si="230">($Z$4+D835+G835)/2</f>
        <v>41.224999999999994</v>
      </c>
      <c r="Q835" s="53">
        <f t="shared" ref="Q835:Q898" si="231">H835+K835*(N835-$U$2)^2</f>
        <v>482140.74882359186</v>
      </c>
      <c r="R835" s="53">
        <f t="shared" ref="R835:R898" si="232">I835+L835*(O835-$U$2)^2</f>
        <v>121362.817693576</v>
      </c>
      <c r="S835" s="53">
        <f t="shared" ref="S835:S898" si="233">J835+M835*(P835-$U$2)^2</f>
        <v>9359765.9293649793</v>
      </c>
      <c r="T835" s="53">
        <f t="shared" ref="T835:T898" si="234">SUM($Z$4+D835+G835)/2</f>
        <v>41.224999999999994</v>
      </c>
      <c r="U835" s="53">
        <f t="shared" ref="U835:U898" si="235">(K835*N835+L835*O835+M835*P835)/(K835+L835+M835)</f>
        <v>35.736147862783739</v>
      </c>
      <c r="V835" s="53">
        <f t="shared" ref="V835:V898" si="236">SUM(Q835+R835+S835)</f>
        <v>9963269.4958821479</v>
      </c>
      <c r="W835" s="53">
        <f t="shared" ref="W835:W898" si="237">V835/U835</f>
        <v>278800.88066957198</v>
      </c>
      <c r="BJ835" s="59"/>
      <c r="BK835" s="59"/>
      <c r="BN835" s="59"/>
      <c r="BO835" s="59"/>
      <c r="BP835" s="59"/>
      <c r="BU835" s="59"/>
      <c r="BW835" s="59"/>
    </row>
    <row r="836" spans="1:75">
      <c r="A836" s="49" t="s">
        <v>66</v>
      </c>
      <c r="B836" s="49" t="s">
        <v>348</v>
      </c>
      <c r="C836" s="49">
        <v>206.1</v>
      </c>
      <c r="D836" s="49">
        <f t="shared" si="221"/>
        <v>35.999999999999993</v>
      </c>
      <c r="E836" s="49">
        <v>21.1</v>
      </c>
      <c r="F836" s="49">
        <v>401.3</v>
      </c>
      <c r="G836" s="49">
        <v>40.1</v>
      </c>
      <c r="H836" s="49">
        <f t="shared" si="222"/>
        <v>7220.6994362604155</v>
      </c>
      <c r="I836" s="49">
        <f t="shared" si="223"/>
        <v>82036.799999999945</v>
      </c>
      <c r="J836" s="49">
        <f t="shared" si="224"/>
        <v>2156358.8301083334</v>
      </c>
      <c r="K836" s="53">
        <f t="shared" si="225"/>
        <v>2148.8844499999996</v>
      </c>
      <c r="L836" s="53">
        <f t="shared" si="226"/>
        <v>759.59999999999991</v>
      </c>
      <c r="M836" s="53">
        <f t="shared" si="227"/>
        <v>16092.130000000001</v>
      </c>
      <c r="N836" s="53">
        <f t="shared" si="228"/>
        <v>3.1749999999999998</v>
      </c>
      <c r="O836" s="53">
        <f t="shared" si="229"/>
        <v>21.174999999999997</v>
      </c>
      <c r="P836" s="53">
        <f t="shared" si="230"/>
        <v>41.224999999999994</v>
      </c>
      <c r="Q836" s="53">
        <f t="shared" si="231"/>
        <v>482140.74882359186</v>
      </c>
      <c r="R836" s="53">
        <f t="shared" si="232"/>
        <v>89495.994562957392</v>
      </c>
      <c r="S836" s="53">
        <f t="shared" si="233"/>
        <v>10805599.209133951</v>
      </c>
      <c r="T836" s="53">
        <f t="shared" si="234"/>
        <v>41.224999999999994</v>
      </c>
      <c r="U836" s="53">
        <f t="shared" si="235"/>
        <v>36.120163333915229</v>
      </c>
      <c r="V836" s="53">
        <f t="shared" si="236"/>
        <v>11377235.952520501</v>
      </c>
      <c r="W836" s="53">
        <f t="shared" si="237"/>
        <v>314982.95972094295</v>
      </c>
      <c r="BJ836" s="59"/>
      <c r="BK836" s="59"/>
      <c r="BN836" s="59"/>
      <c r="BO836" s="59"/>
      <c r="BP836" s="59"/>
      <c r="BU836" s="59"/>
      <c r="BW836" s="59"/>
    </row>
    <row r="837" spans="1:75">
      <c r="A837" s="49" t="s">
        <v>66</v>
      </c>
      <c r="B837" s="49" t="s">
        <v>347</v>
      </c>
      <c r="C837" s="49">
        <v>221.3</v>
      </c>
      <c r="D837" s="49">
        <f t="shared" si="221"/>
        <v>34.199999999999996</v>
      </c>
      <c r="E837" s="49">
        <v>23.6</v>
      </c>
      <c r="F837" s="49">
        <v>401.3</v>
      </c>
      <c r="G837" s="49">
        <v>41.9</v>
      </c>
      <c r="H837" s="49">
        <f t="shared" si="222"/>
        <v>7220.6994362604155</v>
      </c>
      <c r="I837" s="49">
        <f t="shared" si="223"/>
        <v>78669.986399999965</v>
      </c>
      <c r="J837" s="49">
        <f t="shared" si="224"/>
        <v>2459970.9730583327</v>
      </c>
      <c r="K837" s="53">
        <f t="shared" si="225"/>
        <v>2148.8844499999996</v>
      </c>
      <c r="L837" s="53">
        <f t="shared" si="226"/>
        <v>807.12</v>
      </c>
      <c r="M837" s="53">
        <f t="shared" si="227"/>
        <v>16814.47</v>
      </c>
      <c r="N837" s="53">
        <f t="shared" si="228"/>
        <v>3.1749999999999998</v>
      </c>
      <c r="O837" s="53">
        <f t="shared" si="229"/>
        <v>20.274999999999999</v>
      </c>
      <c r="P837" s="53">
        <f t="shared" si="230"/>
        <v>41.224999999999994</v>
      </c>
      <c r="Q837" s="53">
        <f t="shared" si="231"/>
        <v>482140.74882359186</v>
      </c>
      <c r="R837" s="53">
        <f t="shared" si="232"/>
        <v>82696.941396144408</v>
      </c>
      <c r="S837" s="53">
        <f t="shared" si="233"/>
        <v>11497456.556129988</v>
      </c>
      <c r="T837" s="53">
        <f t="shared" si="234"/>
        <v>41.224999999999994</v>
      </c>
      <c r="U837" s="53">
        <f t="shared" si="235"/>
        <v>36.234011160958751</v>
      </c>
      <c r="V837" s="53">
        <f t="shared" si="236"/>
        <v>12062294.246349724</v>
      </c>
      <c r="W837" s="53">
        <f t="shared" si="237"/>
        <v>332899.77730499092</v>
      </c>
      <c r="BJ837" s="59"/>
      <c r="BK837" s="59"/>
      <c r="BN837" s="59"/>
      <c r="BO837" s="59"/>
      <c r="BP837" s="59"/>
      <c r="BU837" s="59"/>
      <c r="BW837" s="59"/>
    </row>
    <row r="838" spans="1:75">
      <c r="A838" s="49" t="s">
        <v>66</v>
      </c>
      <c r="B838" s="49" t="s">
        <v>346</v>
      </c>
      <c r="C838" s="49">
        <v>241.6</v>
      </c>
      <c r="D838" s="49">
        <f t="shared" si="221"/>
        <v>30.099999999999994</v>
      </c>
      <c r="E838" s="49">
        <v>25.4</v>
      </c>
      <c r="F838" s="49">
        <v>403.9</v>
      </c>
      <c r="G838" s="49">
        <v>46</v>
      </c>
      <c r="H838" s="49">
        <f t="shared" si="222"/>
        <v>7220.6994362604155</v>
      </c>
      <c r="I838" s="49">
        <f t="shared" si="223"/>
        <v>57723.407116666618</v>
      </c>
      <c r="J838" s="49">
        <f t="shared" si="224"/>
        <v>3276167.5333333332</v>
      </c>
      <c r="K838" s="53">
        <f t="shared" si="225"/>
        <v>2148.8844499999996</v>
      </c>
      <c r="L838" s="53">
        <f t="shared" si="226"/>
        <v>764.53999999999985</v>
      </c>
      <c r="M838" s="53">
        <f t="shared" si="227"/>
        <v>18579.399999999998</v>
      </c>
      <c r="N838" s="53">
        <f t="shared" si="228"/>
        <v>3.1749999999999998</v>
      </c>
      <c r="O838" s="53">
        <f t="shared" si="229"/>
        <v>18.224999999999998</v>
      </c>
      <c r="P838" s="53">
        <f t="shared" si="230"/>
        <v>41.224999999999994</v>
      </c>
      <c r="Q838" s="53">
        <f t="shared" si="231"/>
        <v>482140.74882359186</v>
      </c>
      <c r="R838" s="53">
        <f t="shared" si="232"/>
        <v>57749.199085863896</v>
      </c>
      <c r="S838" s="53">
        <f t="shared" si="233"/>
        <v>13262272.33723863</v>
      </c>
      <c r="T838" s="53">
        <f t="shared" si="234"/>
        <v>41.224999999999994</v>
      </c>
      <c r="U838" s="53">
        <f t="shared" si="235"/>
        <v>36.6025515380204</v>
      </c>
      <c r="V838" s="53">
        <f t="shared" si="236"/>
        <v>13802162.285148086</v>
      </c>
      <c r="W838" s="53">
        <f t="shared" si="237"/>
        <v>377081.97120660509</v>
      </c>
      <c r="BJ838" s="59"/>
      <c r="BK838" s="59"/>
      <c r="BN838" s="59"/>
      <c r="BO838" s="59"/>
      <c r="BP838" s="59"/>
      <c r="BU838" s="59"/>
      <c r="BW838" s="59"/>
    </row>
    <row r="839" spans="1:75">
      <c r="A839" s="49" t="s">
        <v>66</v>
      </c>
      <c r="B839" s="49" t="s">
        <v>345</v>
      </c>
      <c r="C839" s="49">
        <v>269.89999999999998</v>
      </c>
      <c r="D839" s="49">
        <f t="shared" si="221"/>
        <v>24.999999999999993</v>
      </c>
      <c r="E839" s="49">
        <v>28.4</v>
      </c>
      <c r="F839" s="49">
        <v>406.4</v>
      </c>
      <c r="G839" s="49">
        <v>51.1</v>
      </c>
      <c r="H839" s="49">
        <f t="shared" si="222"/>
        <v>7220.6994362604155</v>
      </c>
      <c r="I839" s="49">
        <f t="shared" si="223"/>
        <v>36979.166666666628</v>
      </c>
      <c r="J839" s="49">
        <f t="shared" si="224"/>
        <v>4518925.2098666662</v>
      </c>
      <c r="K839" s="53">
        <f t="shared" si="225"/>
        <v>2148.8844499999996</v>
      </c>
      <c r="L839" s="53">
        <f t="shared" si="226"/>
        <v>709.99999999999977</v>
      </c>
      <c r="M839" s="53">
        <f t="shared" si="227"/>
        <v>20767.04</v>
      </c>
      <c r="N839" s="53">
        <f t="shared" si="228"/>
        <v>3.1749999999999998</v>
      </c>
      <c r="O839" s="53">
        <f t="shared" si="229"/>
        <v>15.674999999999997</v>
      </c>
      <c r="P839" s="53">
        <f t="shared" si="230"/>
        <v>41.224999999999994</v>
      </c>
      <c r="Q839" s="53">
        <f t="shared" si="231"/>
        <v>482140.74882359186</v>
      </c>
      <c r="R839" s="53">
        <f t="shared" si="232"/>
        <v>40954.818642889513</v>
      </c>
      <c r="S839" s="53">
        <f t="shared" si="233"/>
        <v>15680848.517771844</v>
      </c>
      <c r="T839" s="53">
        <f t="shared" si="234"/>
        <v>41.224999999999994</v>
      </c>
      <c r="U839" s="53">
        <f t="shared" si="235"/>
        <v>36.99635897755315</v>
      </c>
      <c r="V839" s="53">
        <f t="shared" si="236"/>
        <v>16203944.085238324</v>
      </c>
      <c r="W839" s="53">
        <f t="shared" si="237"/>
        <v>437987.53534286347</v>
      </c>
      <c r="BJ839" s="59"/>
      <c r="BK839" s="59"/>
      <c r="BN839" s="59"/>
      <c r="BO839" s="59"/>
      <c r="BP839" s="59"/>
      <c r="BU839" s="59"/>
      <c r="BW839" s="59"/>
    </row>
    <row r="840" spans="1:75">
      <c r="A840" s="49" t="s">
        <v>66</v>
      </c>
      <c r="B840" s="49" t="s">
        <v>344</v>
      </c>
      <c r="C840" s="49">
        <v>276.5</v>
      </c>
      <c r="D840" s="49">
        <f t="shared" si="221"/>
        <v>23.999999999999993</v>
      </c>
      <c r="E840" s="49">
        <v>29.5</v>
      </c>
      <c r="F840" s="49">
        <v>408.9</v>
      </c>
      <c r="G840" s="49">
        <v>52.1</v>
      </c>
      <c r="H840" s="49">
        <f t="shared" si="222"/>
        <v>7220.6994362604155</v>
      </c>
      <c r="I840" s="49">
        <f t="shared" si="223"/>
        <v>33983.999999999964</v>
      </c>
      <c r="J840" s="49">
        <f t="shared" si="224"/>
        <v>4818912.4310750002</v>
      </c>
      <c r="K840" s="53">
        <f t="shared" si="225"/>
        <v>2148.8844499999996</v>
      </c>
      <c r="L840" s="53">
        <f t="shared" si="226"/>
        <v>707.99999999999977</v>
      </c>
      <c r="M840" s="53">
        <f t="shared" si="227"/>
        <v>21303.69</v>
      </c>
      <c r="N840" s="53">
        <f t="shared" si="228"/>
        <v>3.1749999999999998</v>
      </c>
      <c r="O840" s="53">
        <f t="shared" si="229"/>
        <v>15.174999999999997</v>
      </c>
      <c r="P840" s="53">
        <f t="shared" si="230"/>
        <v>41.224999999999994</v>
      </c>
      <c r="Q840" s="53">
        <f t="shared" si="231"/>
        <v>482140.74882359186</v>
      </c>
      <c r="R840" s="53">
        <f t="shared" si="232"/>
        <v>39800.813423233143</v>
      </c>
      <c r="S840" s="53">
        <f t="shared" si="233"/>
        <v>16269275.793180838</v>
      </c>
      <c r="T840" s="53">
        <f t="shared" si="234"/>
        <v>41.224999999999994</v>
      </c>
      <c r="U840" s="53">
        <f t="shared" si="235"/>
        <v>37.077397734586967</v>
      </c>
      <c r="V840" s="53">
        <f t="shared" si="236"/>
        <v>16791217.355427664</v>
      </c>
      <c r="W840" s="53">
        <f t="shared" si="237"/>
        <v>452869.35926909151</v>
      </c>
      <c r="BJ840" s="59"/>
      <c r="BK840" s="59"/>
      <c r="BN840" s="59"/>
      <c r="BO840" s="59"/>
      <c r="BP840" s="59"/>
      <c r="BU840" s="59"/>
      <c r="BW840" s="59"/>
    </row>
    <row r="841" spans="1:75">
      <c r="A841" s="49" t="s">
        <v>66</v>
      </c>
      <c r="B841" s="49" t="s">
        <v>343</v>
      </c>
      <c r="C841" s="49">
        <v>295.8</v>
      </c>
      <c r="D841" s="49">
        <f t="shared" si="221"/>
        <v>20.199999999999996</v>
      </c>
      <c r="E841" s="49">
        <v>31</v>
      </c>
      <c r="F841" s="49">
        <v>408.9</v>
      </c>
      <c r="G841" s="49">
        <v>55.9</v>
      </c>
      <c r="H841" s="49">
        <f t="shared" si="222"/>
        <v>7220.6994362604155</v>
      </c>
      <c r="I841" s="49">
        <f t="shared" si="223"/>
        <v>21292.887333333321</v>
      </c>
      <c r="J841" s="49">
        <f t="shared" si="224"/>
        <v>5952114.6519249985</v>
      </c>
      <c r="K841" s="53">
        <f t="shared" si="225"/>
        <v>2148.8844499999996</v>
      </c>
      <c r="L841" s="53">
        <f t="shared" si="226"/>
        <v>626.19999999999982</v>
      </c>
      <c r="M841" s="53">
        <f t="shared" si="227"/>
        <v>22857.51</v>
      </c>
      <c r="N841" s="53">
        <f t="shared" si="228"/>
        <v>3.1749999999999998</v>
      </c>
      <c r="O841" s="53">
        <f t="shared" si="229"/>
        <v>13.274999999999999</v>
      </c>
      <c r="P841" s="53">
        <f t="shared" si="230"/>
        <v>41.224999999999994</v>
      </c>
      <c r="Q841" s="53">
        <f t="shared" si="231"/>
        <v>482140.74882359186</v>
      </c>
      <c r="R841" s="53">
        <f t="shared" si="232"/>
        <v>35518.827465646813</v>
      </c>
      <c r="S841" s="53">
        <f t="shared" si="233"/>
        <v>18237629.276526082</v>
      </c>
      <c r="T841" s="53">
        <f t="shared" si="234"/>
        <v>41.224999999999994</v>
      </c>
      <c r="U841" s="53">
        <f t="shared" si="235"/>
        <v>37.35230020302334</v>
      </c>
      <c r="V841" s="53">
        <f t="shared" si="236"/>
        <v>18755288.852815323</v>
      </c>
      <c r="W841" s="53">
        <f t="shared" si="237"/>
        <v>502118.71158867067</v>
      </c>
      <c r="BJ841" s="59"/>
      <c r="BK841" s="59"/>
      <c r="BN841" s="59"/>
      <c r="BO841" s="59"/>
      <c r="BP841" s="59"/>
      <c r="BU841" s="59"/>
      <c r="BW841" s="59"/>
    </row>
    <row r="842" spans="1:75">
      <c r="A842" s="49" t="s">
        <v>66</v>
      </c>
      <c r="B842" s="49" t="s">
        <v>342</v>
      </c>
      <c r="C842" s="49">
        <v>321.10000000000002</v>
      </c>
      <c r="D842" s="49">
        <f t="shared" si="221"/>
        <v>16.199999999999996</v>
      </c>
      <c r="E842" s="49">
        <v>34</v>
      </c>
      <c r="F842" s="49">
        <v>411.5</v>
      </c>
      <c r="G842" s="49">
        <v>59.9</v>
      </c>
      <c r="H842" s="49">
        <f t="shared" si="222"/>
        <v>7220.6994362604155</v>
      </c>
      <c r="I842" s="49">
        <f t="shared" si="223"/>
        <v>12045.995999999988</v>
      </c>
      <c r="J842" s="49">
        <f t="shared" si="224"/>
        <v>7370026.6907083318</v>
      </c>
      <c r="K842" s="53">
        <f t="shared" si="225"/>
        <v>2148.8844499999996</v>
      </c>
      <c r="L842" s="53">
        <f t="shared" si="226"/>
        <v>550.79999999999984</v>
      </c>
      <c r="M842" s="53">
        <f t="shared" si="227"/>
        <v>24648.85</v>
      </c>
      <c r="N842" s="53">
        <f t="shared" si="228"/>
        <v>3.1749999999999998</v>
      </c>
      <c r="O842" s="53">
        <f t="shared" si="229"/>
        <v>11.274999999999999</v>
      </c>
      <c r="P842" s="53">
        <f t="shared" si="230"/>
        <v>41.224999999999994</v>
      </c>
      <c r="Q842" s="53">
        <f t="shared" si="231"/>
        <v>482140.74882359186</v>
      </c>
      <c r="R842" s="53">
        <f t="shared" si="232"/>
        <v>37263.382142382994</v>
      </c>
      <c r="S842" s="53">
        <f t="shared" si="233"/>
        <v>20618355.452441275</v>
      </c>
      <c r="T842" s="53">
        <f t="shared" si="234"/>
        <v>41.224999999999994</v>
      </c>
      <c r="U842" s="53">
        <f t="shared" si="235"/>
        <v>37.632064755073188</v>
      </c>
      <c r="V842" s="53">
        <f t="shared" si="236"/>
        <v>21137759.583407249</v>
      </c>
      <c r="W842" s="53">
        <f t="shared" si="237"/>
        <v>561695.45096665632</v>
      </c>
      <c r="BJ842" s="59"/>
      <c r="BK842" s="59"/>
      <c r="BN842" s="59"/>
      <c r="BO842" s="59"/>
      <c r="BP842" s="59"/>
      <c r="BU842" s="59"/>
      <c r="BW842" s="59"/>
    </row>
    <row r="843" spans="1:75">
      <c r="A843" s="49" t="s">
        <v>66</v>
      </c>
      <c r="B843" s="49" t="s">
        <v>341</v>
      </c>
      <c r="C843" s="49">
        <v>374.3</v>
      </c>
      <c r="D843" s="49">
        <f t="shared" si="221"/>
        <v>6</v>
      </c>
      <c r="E843" s="49">
        <v>39.1</v>
      </c>
      <c r="F843" s="49">
        <v>416.6</v>
      </c>
      <c r="G843" s="49">
        <v>70.099999999999994</v>
      </c>
      <c r="H843" s="49">
        <f t="shared" si="222"/>
        <v>7220.6994362604155</v>
      </c>
      <c r="I843" s="49">
        <f t="shared" si="223"/>
        <v>703.8</v>
      </c>
      <c r="J843" s="49">
        <f t="shared" si="224"/>
        <v>11958923.106383331</v>
      </c>
      <c r="K843" s="53">
        <f t="shared" si="225"/>
        <v>2148.8844499999996</v>
      </c>
      <c r="L843" s="53">
        <f t="shared" si="226"/>
        <v>234.60000000000002</v>
      </c>
      <c r="M843" s="53">
        <f t="shared" si="227"/>
        <v>29203.66</v>
      </c>
      <c r="N843" s="53">
        <f t="shared" si="228"/>
        <v>3.1749999999999998</v>
      </c>
      <c r="O843" s="53">
        <f t="shared" si="229"/>
        <v>6.1749999999999998</v>
      </c>
      <c r="P843" s="53">
        <f t="shared" si="230"/>
        <v>41.224999999999994</v>
      </c>
      <c r="Q843" s="53">
        <f t="shared" si="231"/>
        <v>482140.74882359186</v>
      </c>
      <c r="R843" s="53">
        <f t="shared" si="232"/>
        <v>33737.766960041256</v>
      </c>
      <c r="S843" s="53">
        <f t="shared" si="233"/>
        <v>27655383.132951304</v>
      </c>
      <c r="T843" s="53">
        <f t="shared" si="234"/>
        <v>41.224999999999994</v>
      </c>
      <c r="U843" s="53">
        <f t="shared" si="235"/>
        <v>38.376126355693721</v>
      </c>
      <c r="V843" s="53">
        <f t="shared" si="236"/>
        <v>28171261.648734938</v>
      </c>
      <c r="W843" s="53">
        <f t="shared" si="237"/>
        <v>734082.99179615546</v>
      </c>
      <c r="BJ843" s="59"/>
      <c r="BK843" s="59"/>
      <c r="BN843" s="59"/>
      <c r="BO843" s="59"/>
      <c r="BP843" s="59"/>
      <c r="BU843" s="59"/>
      <c r="BW843" s="59"/>
    </row>
    <row r="844" spans="1:75">
      <c r="A844" s="49" t="s">
        <v>66</v>
      </c>
      <c r="B844" s="49" t="s">
        <v>340</v>
      </c>
      <c r="C844" s="49">
        <v>441.6</v>
      </c>
      <c r="D844" s="49">
        <f t="shared" si="221"/>
        <v>-5.9000000000000057</v>
      </c>
      <c r="E844" s="49">
        <v>45.5</v>
      </c>
      <c r="F844" s="49">
        <v>424.2</v>
      </c>
      <c r="G844" s="49">
        <v>82</v>
      </c>
      <c r="H844" s="49">
        <f t="shared" si="222"/>
        <v>7220.6994362604155</v>
      </c>
      <c r="I844" s="49">
        <f t="shared" si="223"/>
        <v>-778.72870833333548</v>
      </c>
      <c r="J844" s="49">
        <f t="shared" si="224"/>
        <v>19490858.799999997</v>
      </c>
      <c r="K844" s="53">
        <f t="shared" si="225"/>
        <v>2148.8844499999996</v>
      </c>
      <c r="L844" s="53">
        <f t="shared" si="226"/>
        <v>-268.45000000000027</v>
      </c>
      <c r="M844" s="53">
        <f t="shared" si="227"/>
        <v>34784.400000000001</v>
      </c>
      <c r="N844" s="53">
        <f t="shared" si="228"/>
        <v>3.1749999999999998</v>
      </c>
      <c r="O844" s="53">
        <f t="shared" si="229"/>
        <v>0.22499999999999698</v>
      </c>
      <c r="P844" s="53">
        <f t="shared" si="230"/>
        <v>41.224999999999994</v>
      </c>
      <c r="Q844" s="53">
        <f t="shared" si="231"/>
        <v>482140.74882359186</v>
      </c>
      <c r="R844" s="53">
        <f t="shared" si="232"/>
        <v>-85990.545313557741</v>
      </c>
      <c r="S844" s="53">
        <f t="shared" si="233"/>
        <v>38186869.647549614</v>
      </c>
      <c r="T844" s="53">
        <f t="shared" si="234"/>
        <v>41.224999999999994</v>
      </c>
      <c r="U844" s="53">
        <f t="shared" si="235"/>
        <v>39.295123474333586</v>
      </c>
      <c r="V844" s="53">
        <f t="shared" si="236"/>
        <v>38583019.851059645</v>
      </c>
      <c r="W844" s="53">
        <f t="shared" si="237"/>
        <v>981878.06627611013</v>
      </c>
      <c r="BJ844" s="59"/>
      <c r="BK844" s="59"/>
      <c r="BN844" s="59"/>
      <c r="BO844" s="59"/>
      <c r="BP844" s="59"/>
      <c r="BU844" s="59"/>
      <c r="BW844" s="59"/>
    </row>
    <row r="845" spans="1:75">
      <c r="A845" s="49" t="s">
        <v>66</v>
      </c>
      <c r="B845" s="49" t="s">
        <v>338</v>
      </c>
      <c r="C845" s="49">
        <v>171.2</v>
      </c>
      <c r="D845" s="49">
        <f t="shared" si="221"/>
        <v>45.099999999999994</v>
      </c>
      <c r="E845" s="49">
        <v>18</v>
      </c>
      <c r="F845" s="49">
        <v>401.3</v>
      </c>
      <c r="G845" s="49">
        <v>31</v>
      </c>
      <c r="H845" s="49">
        <f t="shared" si="222"/>
        <v>7220.6994362604155</v>
      </c>
      <c r="I845" s="49">
        <f t="shared" si="223"/>
        <v>137600.77649999995</v>
      </c>
      <c r="J845" s="49">
        <f t="shared" si="224"/>
        <v>996260.69166666653</v>
      </c>
      <c r="K845" s="53">
        <f t="shared" si="225"/>
        <v>2148.8844499999996</v>
      </c>
      <c r="L845" s="53">
        <f t="shared" si="226"/>
        <v>811.8</v>
      </c>
      <c r="M845" s="53">
        <f t="shared" si="227"/>
        <v>12440.300000000001</v>
      </c>
      <c r="N845" s="53">
        <f t="shared" si="228"/>
        <v>3.1749999999999998</v>
      </c>
      <c r="O845" s="53">
        <f t="shared" si="229"/>
        <v>25.724999999999998</v>
      </c>
      <c r="P845" s="53">
        <f t="shared" si="230"/>
        <v>41.224999999999994</v>
      </c>
      <c r="Q845" s="53">
        <f t="shared" si="231"/>
        <v>482140.74882359186</v>
      </c>
      <c r="R845" s="53">
        <f t="shared" si="232"/>
        <v>185528.48256884606</v>
      </c>
      <c r="S845" s="53">
        <f t="shared" si="233"/>
        <v>7682705.8724595383</v>
      </c>
      <c r="T845" s="53">
        <f t="shared" si="234"/>
        <v>41.224999999999994</v>
      </c>
      <c r="U845" s="53">
        <f t="shared" si="235"/>
        <v>35.098901137371769</v>
      </c>
      <c r="V845" s="53">
        <f t="shared" si="236"/>
        <v>8350375.1038519759</v>
      </c>
      <c r="W845" s="53">
        <f t="shared" si="237"/>
        <v>237909.8727669529</v>
      </c>
      <c r="BJ845" s="59"/>
      <c r="BK845" s="59"/>
      <c r="BN845" s="59"/>
      <c r="BO845" s="59"/>
      <c r="BP845" s="59"/>
      <c r="BU845" s="59"/>
      <c r="BW845" s="59"/>
    </row>
    <row r="846" spans="1:75">
      <c r="A846" s="49" t="s">
        <v>66</v>
      </c>
      <c r="B846" s="49" t="s">
        <v>337</v>
      </c>
      <c r="C846" s="49">
        <v>194.5</v>
      </c>
      <c r="D846" s="49">
        <f t="shared" si="221"/>
        <v>39.999999999999993</v>
      </c>
      <c r="E846" s="49">
        <v>20.100000000000001</v>
      </c>
      <c r="F846" s="49">
        <v>401.3</v>
      </c>
      <c r="G846" s="49">
        <v>36.1</v>
      </c>
      <c r="H846" s="49">
        <f t="shared" si="222"/>
        <v>7220.6994362604155</v>
      </c>
      <c r="I846" s="49">
        <f t="shared" si="223"/>
        <v>107199.99999999996</v>
      </c>
      <c r="J846" s="49">
        <f t="shared" si="224"/>
        <v>1573292.6704416666</v>
      </c>
      <c r="K846" s="53">
        <f t="shared" si="225"/>
        <v>2148.8844499999996</v>
      </c>
      <c r="L846" s="53">
        <f t="shared" si="226"/>
        <v>803.99999999999989</v>
      </c>
      <c r="M846" s="53">
        <f t="shared" si="227"/>
        <v>14486.93</v>
      </c>
      <c r="N846" s="53">
        <f t="shared" si="228"/>
        <v>3.1749999999999998</v>
      </c>
      <c r="O846" s="53">
        <f t="shared" si="229"/>
        <v>23.174999999999997</v>
      </c>
      <c r="P846" s="53">
        <f t="shared" si="230"/>
        <v>41.224999999999994</v>
      </c>
      <c r="Q846" s="53">
        <f t="shared" si="231"/>
        <v>482140.74882359186</v>
      </c>
      <c r="R846" s="53">
        <f t="shared" si="232"/>
        <v>128389.08608636199</v>
      </c>
      <c r="S846" s="53">
        <f t="shared" si="233"/>
        <v>9359765.9293649793</v>
      </c>
      <c r="T846" s="53">
        <f t="shared" si="234"/>
        <v>41.224999999999994</v>
      </c>
      <c r="U846" s="53">
        <f t="shared" si="235"/>
        <v>35.704456556230738</v>
      </c>
      <c r="V846" s="53">
        <f t="shared" si="236"/>
        <v>9970295.7642749324</v>
      </c>
      <c r="W846" s="53">
        <f t="shared" si="237"/>
        <v>279245.13424739492</v>
      </c>
      <c r="BJ846" s="59"/>
      <c r="BK846" s="59"/>
      <c r="BN846" s="59"/>
      <c r="BO846" s="59"/>
      <c r="BP846" s="59"/>
      <c r="BU846" s="59"/>
      <c r="BW846" s="59"/>
    </row>
    <row r="847" spans="1:75">
      <c r="A847" s="49" t="s">
        <v>66</v>
      </c>
      <c r="B847" s="49" t="s">
        <v>336</v>
      </c>
      <c r="C847" s="49">
        <v>216.3</v>
      </c>
      <c r="D847" s="49">
        <f t="shared" si="221"/>
        <v>35.999999999999993</v>
      </c>
      <c r="E847" s="49">
        <v>22.1</v>
      </c>
      <c r="F847" s="49">
        <v>401.3</v>
      </c>
      <c r="G847" s="49">
        <v>40.1</v>
      </c>
      <c r="H847" s="49">
        <f t="shared" si="222"/>
        <v>7220.6994362604155</v>
      </c>
      <c r="I847" s="49">
        <f t="shared" si="223"/>
        <v>85924.799999999945</v>
      </c>
      <c r="J847" s="49">
        <f t="shared" si="224"/>
        <v>2156358.8301083334</v>
      </c>
      <c r="K847" s="53">
        <f t="shared" si="225"/>
        <v>2148.8844499999996</v>
      </c>
      <c r="L847" s="53">
        <f t="shared" si="226"/>
        <v>795.59999999999991</v>
      </c>
      <c r="M847" s="53">
        <f t="shared" si="227"/>
        <v>16092.130000000001</v>
      </c>
      <c r="N847" s="53">
        <f t="shared" si="228"/>
        <v>3.1749999999999998</v>
      </c>
      <c r="O847" s="53">
        <f t="shared" si="229"/>
        <v>21.174999999999997</v>
      </c>
      <c r="P847" s="53">
        <f t="shared" si="230"/>
        <v>41.224999999999994</v>
      </c>
      <c r="Q847" s="53">
        <f t="shared" si="231"/>
        <v>482140.74882359186</v>
      </c>
      <c r="R847" s="53">
        <f t="shared" si="232"/>
        <v>93737.510892955368</v>
      </c>
      <c r="S847" s="53">
        <f t="shared" si="233"/>
        <v>10805599.209133951</v>
      </c>
      <c r="T847" s="53">
        <f t="shared" si="234"/>
        <v>41.224999999999994</v>
      </c>
      <c r="U847" s="53">
        <f t="shared" si="235"/>
        <v>36.091900646690348</v>
      </c>
      <c r="V847" s="53">
        <f t="shared" si="236"/>
        <v>11381477.468850499</v>
      </c>
      <c r="W847" s="53">
        <f t="shared" si="237"/>
        <v>315347.13508899644</v>
      </c>
      <c r="BJ847" s="59"/>
      <c r="BK847" s="59"/>
      <c r="BN847" s="59"/>
      <c r="BO847" s="59"/>
      <c r="BP847" s="59"/>
      <c r="BU847" s="59"/>
      <c r="BW847" s="59"/>
    </row>
    <row r="848" spans="1:75">
      <c r="A848" s="49" t="s">
        <v>66</v>
      </c>
      <c r="B848" s="49" t="s">
        <v>335</v>
      </c>
      <c r="C848" s="49">
        <v>249.2</v>
      </c>
      <c r="D848" s="49">
        <f t="shared" si="221"/>
        <v>31.099999999999994</v>
      </c>
      <c r="E848" s="49">
        <v>26.2</v>
      </c>
      <c r="F848" s="49">
        <v>403.9</v>
      </c>
      <c r="G848" s="49">
        <v>45</v>
      </c>
      <c r="H848" s="49">
        <f t="shared" si="222"/>
        <v>7220.6994362604155</v>
      </c>
      <c r="I848" s="49">
        <f t="shared" si="223"/>
        <v>65675.171016666631</v>
      </c>
      <c r="J848" s="49">
        <f t="shared" si="224"/>
        <v>3067115.625</v>
      </c>
      <c r="K848" s="53">
        <f t="shared" si="225"/>
        <v>2148.8844499999996</v>
      </c>
      <c r="L848" s="53">
        <f t="shared" si="226"/>
        <v>814.81999999999982</v>
      </c>
      <c r="M848" s="53">
        <f t="shared" si="227"/>
        <v>18175.5</v>
      </c>
      <c r="N848" s="53">
        <f t="shared" si="228"/>
        <v>3.1749999999999998</v>
      </c>
      <c r="O848" s="53">
        <f t="shared" si="229"/>
        <v>18.724999999999998</v>
      </c>
      <c r="P848" s="53">
        <f t="shared" si="230"/>
        <v>41.224999999999994</v>
      </c>
      <c r="Q848" s="53">
        <f t="shared" si="231"/>
        <v>482140.74882359186</v>
      </c>
      <c r="R848" s="53">
        <f t="shared" si="232"/>
        <v>66056.023535392276</v>
      </c>
      <c r="S848" s="53">
        <f t="shared" si="233"/>
        <v>12836131.194037791</v>
      </c>
      <c r="T848" s="53">
        <f t="shared" si="234"/>
        <v>41.224999999999994</v>
      </c>
      <c r="U848" s="53">
        <f t="shared" si="235"/>
        <v>36.489793263187352</v>
      </c>
      <c r="V848" s="53">
        <f t="shared" si="236"/>
        <v>13384327.966396775</v>
      </c>
      <c r="W848" s="53">
        <f t="shared" si="237"/>
        <v>366796.48661916441</v>
      </c>
    </row>
    <row r="849" spans="1:74">
      <c r="A849" s="49" t="s">
        <v>66</v>
      </c>
      <c r="B849" s="49" t="s">
        <v>335</v>
      </c>
      <c r="C849" s="49">
        <v>249.2</v>
      </c>
      <c r="D849" s="49">
        <f t="shared" si="221"/>
        <v>31.699999999999996</v>
      </c>
      <c r="E849" s="49">
        <v>25.4</v>
      </c>
      <c r="F849" s="49">
        <v>406.4</v>
      </c>
      <c r="G849" s="49">
        <v>44.4</v>
      </c>
      <c r="H849" s="49">
        <f t="shared" si="222"/>
        <v>7220.6994362604155</v>
      </c>
      <c r="I849" s="49">
        <f t="shared" si="223"/>
        <v>67426.444183333297</v>
      </c>
      <c r="J849" s="49">
        <f t="shared" si="224"/>
        <v>2964294.6047999989</v>
      </c>
      <c r="K849" s="53">
        <f t="shared" si="225"/>
        <v>2148.8844499999996</v>
      </c>
      <c r="L849" s="53">
        <f t="shared" si="226"/>
        <v>805.17999999999984</v>
      </c>
      <c r="M849" s="53">
        <f t="shared" si="227"/>
        <v>18044.16</v>
      </c>
      <c r="N849" s="53">
        <f t="shared" si="228"/>
        <v>3.1749999999999998</v>
      </c>
      <c r="O849" s="53">
        <f t="shared" si="229"/>
        <v>19.024999999999999</v>
      </c>
      <c r="P849" s="53">
        <f t="shared" si="230"/>
        <v>41.224999999999994</v>
      </c>
      <c r="Q849" s="53">
        <f t="shared" si="231"/>
        <v>482140.74882359186</v>
      </c>
      <c r="R849" s="53">
        <f t="shared" si="232"/>
        <v>68205.54434620055</v>
      </c>
      <c r="S849" s="53">
        <f t="shared" si="233"/>
        <v>12662717.205015065</v>
      </c>
      <c r="T849" s="53">
        <f t="shared" si="234"/>
        <v>41.224999999999994</v>
      </c>
      <c r="U849" s="53">
        <f t="shared" si="235"/>
        <v>36.479834542808213</v>
      </c>
      <c r="V849" s="53">
        <f t="shared" si="236"/>
        <v>13213063.498184858</v>
      </c>
      <c r="W849" s="53">
        <f t="shared" si="237"/>
        <v>362201.84833019582</v>
      </c>
      <c r="BM849" s="59"/>
      <c r="BN849" s="59"/>
      <c r="BO849" s="59"/>
      <c r="BT849" s="59"/>
      <c r="BV849" s="59"/>
    </row>
    <row r="850" spans="1:74">
      <c r="A850" s="49" t="s">
        <v>66</v>
      </c>
      <c r="B850" s="49" t="s">
        <v>336</v>
      </c>
      <c r="C850" s="49">
        <v>215.7</v>
      </c>
      <c r="D850" s="49">
        <f t="shared" si="221"/>
        <v>36.399999999999991</v>
      </c>
      <c r="E850" s="49">
        <v>22.2</v>
      </c>
      <c r="F850" s="49">
        <v>403.2</v>
      </c>
      <c r="G850" s="49">
        <v>39.700000000000003</v>
      </c>
      <c r="H850" s="49">
        <f t="shared" si="222"/>
        <v>7220.6994362604155</v>
      </c>
      <c r="I850" s="49">
        <f t="shared" si="223"/>
        <v>89222.806399999929</v>
      </c>
      <c r="J850" s="49">
        <f t="shared" si="224"/>
        <v>2102377.9728000001</v>
      </c>
      <c r="K850" s="53">
        <f t="shared" si="225"/>
        <v>2148.8844499999996</v>
      </c>
      <c r="L850" s="53">
        <f t="shared" si="226"/>
        <v>808.07999999999981</v>
      </c>
      <c r="M850" s="53">
        <f t="shared" si="227"/>
        <v>16007.04</v>
      </c>
      <c r="N850" s="53">
        <f t="shared" si="228"/>
        <v>3.1749999999999998</v>
      </c>
      <c r="O850" s="53">
        <f t="shared" si="229"/>
        <v>21.374999999999996</v>
      </c>
      <c r="P850" s="53">
        <f t="shared" si="230"/>
        <v>41.224999999999994</v>
      </c>
      <c r="Q850" s="53">
        <f t="shared" si="231"/>
        <v>482140.74882359186</v>
      </c>
      <c r="R850" s="53">
        <f t="shared" si="232"/>
        <v>98203.295777806663</v>
      </c>
      <c r="S850" s="53">
        <f t="shared" si="233"/>
        <v>10705883.954710301</v>
      </c>
      <c r="T850" s="53">
        <f t="shared" si="234"/>
        <v>41.224999999999994</v>
      </c>
      <c r="U850" s="53">
        <f t="shared" si="235"/>
        <v>36.067574437251828</v>
      </c>
      <c r="V850" s="53">
        <f t="shared" si="236"/>
        <v>11286227.9993117</v>
      </c>
      <c r="W850" s="53">
        <f t="shared" si="237"/>
        <v>312918.96323515719</v>
      </c>
      <c r="BM850" s="59"/>
      <c r="BN850" s="59"/>
      <c r="BO850" s="59"/>
      <c r="BT850" s="59"/>
      <c r="BV850" s="59"/>
    </row>
    <row r="851" spans="1:74">
      <c r="A851" s="49" t="s">
        <v>66</v>
      </c>
      <c r="B851" s="49" t="s">
        <v>337</v>
      </c>
      <c r="C851" s="49">
        <v>195</v>
      </c>
      <c r="D851" s="49">
        <f t="shared" si="221"/>
        <v>39.599999999999994</v>
      </c>
      <c r="E851" s="49">
        <v>20.6</v>
      </c>
      <c r="F851" s="49">
        <v>400</v>
      </c>
      <c r="G851" s="49">
        <v>36.5</v>
      </c>
      <c r="H851" s="49">
        <f t="shared" si="222"/>
        <v>7220.6994362604155</v>
      </c>
      <c r="I851" s="49">
        <f t="shared" si="223"/>
        <v>106603.51679999997</v>
      </c>
      <c r="J851" s="49">
        <f t="shared" si="224"/>
        <v>1620904.1666666665</v>
      </c>
      <c r="K851" s="53">
        <f t="shared" si="225"/>
        <v>2148.8844499999996</v>
      </c>
      <c r="L851" s="53">
        <f t="shared" si="226"/>
        <v>815.76</v>
      </c>
      <c r="M851" s="53">
        <f t="shared" si="227"/>
        <v>14600</v>
      </c>
      <c r="N851" s="53">
        <f t="shared" si="228"/>
        <v>3.1749999999999998</v>
      </c>
      <c r="O851" s="53">
        <f t="shared" si="229"/>
        <v>22.974999999999998</v>
      </c>
      <c r="P851" s="53">
        <f t="shared" si="230"/>
        <v>41.224999999999994</v>
      </c>
      <c r="Q851" s="53">
        <f t="shared" si="231"/>
        <v>482140.74882359186</v>
      </c>
      <c r="R851" s="53">
        <f t="shared" si="232"/>
        <v>126460.02560580229</v>
      </c>
      <c r="S851" s="53">
        <f t="shared" si="233"/>
        <v>9468150.5867349859</v>
      </c>
      <c r="T851" s="53">
        <f t="shared" si="234"/>
        <v>41.224999999999994</v>
      </c>
      <c r="U851" s="53">
        <f t="shared" si="235"/>
        <v>35.722316834528918</v>
      </c>
      <c r="V851" s="53">
        <f t="shared" si="236"/>
        <v>10076751.36116438</v>
      </c>
      <c r="W851" s="53">
        <f t="shared" si="237"/>
        <v>282085.60513701814</v>
      </c>
      <c r="BM851" s="59"/>
      <c r="BN851" s="59"/>
      <c r="BO851" s="59"/>
      <c r="BT851" s="59"/>
      <c r="BV851" s="59"/>
    </row>
    <row r="852" spans="1:74">
      <c r="A852" s="49" t="s">
        <v>66</v>
      </c>
      <c r="B852" s="49" t="s">
        <v>338</v>
      </c>
      <c r="C852" s="49">
        <v>171.7</v>
      </c>
      <c r="D852" s="49">
        <f t="shared" si="221"/>
        <v>44.3</v>
      </c>
      <c r="E852" s="49">
        <v>17.5</v>
      </c>
      <c r="F852" s="49">
        <v>400</v>
      </c>
      <c r="G852" s="49">
        <v>31.8</v>
      </c>
      <c r="H852" s="49">
        <f t="shared" si="222"/>
        <v>7220.6994362604155</v>
      </c>
      <c r="I852" s="49">
        <f t="shared" si="223"/>
        <v>126785.03104166665</v>
      </c>
      <c r="J852" s="49">
        <f t="shared" si="224"/>
        <v>1071914.3999999999</v>
      </c>
      <c r="K852" s="53">
        <f t="shared" si="225"/>
        <v>2148.8844499999996</v>
      </c>
      <c r="L852" s="53">
        <f t="shared" si="226"/>
        <v>775.25</v>
      </c>
      <c r="M852" s="53">
        <f t="shared" si="227"/>
        <v>12720</v>
      </c>
      <c r="N852" s="53">
        <f t="shared" si="228"/>
        <v>3.1749999999999998</v>
      </c>
      <c r="O852" s="53">
        <f t="shared" si="229"/>
        <v>25.324999999999999</v>
      </c>
      <c r="P852" s="53">
        <f t="shared" si="230"/>
        <v>41.225000000000001</v>
      </c>
      <c r="Q852" s="53">
        <f t="shared" si="231"/>
        <v>482140.74882359186</v>
      </c>
      <c r="R852" s="53">
        <f t="shared" si="232"/>
        <v>167913.49543819093</v>
      </c>
      <c r="S852" s="53">
        <f t="shared" si="233"/>
        <v>7908693.4728266504</v>
      </c>
      <c r="T852" s="53">
        <f t="shared" si="234"/>
        <v>41.225000000000001</v>
      </c>
      <c r="U852" s="53">
        <f t="shared" si="235"/>
        <v>35.2105075636671</v>
      </c>
      <c r="V852" s="53">
        <f t="shared" si="236"/>
        <v>8558747.717088433</v>
      </c>
      <c r="W852" s="53">
        <f t="shared" si="237"/>
        <v>243073.6819573713</v>
      </c>
      <c r="BM852" s="59"/>
      <c r="BN852" s="59"/>
      <c r="BO852" s="59"/>
      <c r="BT852" s="59"/>
      <c r="BV852" s="59"/>
    </row>
    <row r="853" spans="1:74">
      <c r="A853" s="49" t="s">
        <v>66</v>
      </c>
      <c r="B853" s="49" t="s">
        <v>340</v>
      </c>
      <c r="C853" s="49">
        <v>441.6</v>
      </c>
      <c r="D853" s="49">
        <f t="shared" si="221"/>
        <v>-6.4000000000000057</v>
      </c>
      <c r="E853" s="49">
        <v>46</v>
      </c>
      <c r="F853" s="49">
        <v>425.4</v>
      </c>
      <c r="G853" s="49">
        <v>82.5</v>
      </c>
      <c r="H853" s="49">
        <f t="shared" si="222"/>
        <v>7220.6994362604155</v>
      </c>
      <c r="I853" s="49">
        <f t="shared" si="223"/>
        <v>-1004.8853333333359</v>
      </c>
      <c r="J853" s="49">
        <f t="shared" si="224"/>
        <v>19905728.906249996</v>
      </c>
      <c r="K853" s="53">
        <f t="shared" si="225"/>
        <v>2148.8844499999996</v>
      </c>
      <c r="L853" s="53">
        <f t="shared" si="226"/>
        <v>-294.40000000000026</v>
      </c>
      <c r="M853" s="53">
        <f t="shared" si="227"/>
        <v>35095.5</v>
      </c>
      <c r="N853" s="53">
        <f t="shared" si="228"/>
        <v>3.1749999999999998</v>
      </c>
      <c r="O853" s="53">
        <f t="shared" si="229"/>
        <v>-2.500000000000302E-2</v>
      </c>
      <c r="P853" s="53">
        <f t="shared" si="230"/>
        <v>41.224999999999994</v>
      </c>
      <c r="Q853" s="53">
        <f t="shared" si="231"/>
        <v>482140.74882359186</v>
      </c>
      <c r="R853" s="53">
        <f t="shared" si="232"/>
        <v>-97094.754838855166</v>
      </c>
      <c r="S853" s="53">
        <f t="shared" si="233"/>
        <v>38768950.600462854</v>
      </c>
      <c r="T853" s="53">
        <f t="shared" si="234"/>
        <v>41.224999999999994</v>
      </c>
      <c r="U853" s="53">
        <f t="shared" si="235"/>
        <v>39.340802906041546</v>
      </c>
      <c r="V853" s="53">
        <f t="shared" si="236"/>
        <v>39153996.59444759</v>
      </c>
      <c r="W853" s="53">
        <f t="shared" si="237"/>
        <v>995251.58873752248</v>
      </c>
      <c r="BM853" s="59"/>
      <c r="BN853" s="59"/>
      <c r="BO853" s="59"/>
      <c r="BT853" s="59"/>
      <c r="BV853" s="59"/>
    </row>
    <row r="854" spans="1:74">
      <c r="A854" s="49" t="s">
        <v>66</v>
      </c>
      <c r="B854" s="49" t="s">
        <v>341</v>
      </c>
      <c r="C854" s="49">
        <v>374.8</v>
      </c>
      <c r="D854" s="49">
        <f t="shared" si="221"/>
        <v>6.2999999999999972</v>
      </c>
      <c r="E854" s="49">
        <v>39.700000000000003</v>
      </c>
      <c r="F854" s="49">
        <v>415.9</v>
      </c>
      <c r="G854" s="49">
        <v>69.8</v>
      </c>
      <c r="H854" s="49">
        <f t="shared" si="222"/>
        <v>7220.6994362604155</v>
      </c>
      <c r="I854" s="49">
        <f t="shared" si="223"/>
        <v>827.23882499999888</v>
      </c>
      <c r="J854" s="49">
        <f t="shared" si="224"/>
        <v>11786203.686066667</v>
      </c>
      <c r="K854" s="53">
        <f t="shared" si="225"/>
        <v>2148.8844499999996</v>
      </c>
      <c r="L854" s="53">
        <f t="shared" si="226"/>
        <v>250.1099999999999</v>
      </c>
      <c r="M854" s="53">
        <f t="shared" si="227"/>
        <v>29029.819999999996</v>
      </c>
      <c r="N854" s="53">
        <f t="shared" si="228"/>
        <v>3.1749999999999998</v>
      </c>
      <c r="O854" s="53">
        <f t="shared" si="229"/>
        <v>6.3249999999999984</v>
      </c>
      <c r="P854" s="53">
        <f t="shared" si="230"/>
        <v>41.224999999999994</v>
      </c>
      <c r="Q854" s="53">
        <f t="shared" si="231"/>
        <v>482140.74882359186</v>
      </c>
      <c r="R854" s="53">
        <f t="shared" si="232"/>
        <v>35160.426242219088</v>
      </c>
      <c r="S854" s="53">
        <f t="shared" si="233"/>
        <v>27389227.731972672</v>
      </c>
      <c r="T854" s="53">
        <f t="shared" si="234"/>
        <v>41.224999999999994</v>
      </c>
      <c r="U854" s="53">
        <f t="shared" si="235"/>
        <v>38.345671145058098</v>
      </c>
      <c r="V854" s="53">
        <f t="shared" si="236"/>
        <v>27906528.907038484</v>
      </c>
      <c r="W854" s="53">
        <f t="shared" si="237"/>
        <v>727762.17167957989</v>
      </c>
      <c r="BM854" s="59"/>
      <c r="BN854" s="59"/>
      <c r="BO854" s="59"/>
      <c r="BT854" s="59"/>
      <c r="BV854" s="59"/>
    </row>
    <row r="855" spans="1:74">
      <c r="A855" s="49" t="s">
        <v>66</v>
      </c>
      <c r="B855" s="49" t="s">
        <v>342</v>
      </c>
      <c r="C855" s="49">
        <v>320.60000000000002</v>
      </c>
      <c r="D855" s="49">
        <f t="shared" si="221"/>
        <v>15.799999999999997</v>
      </c>
      <c r="E855" s="49">
        <v>33.299999999999997</v>
      </c>
      <c r="F855" s="49">
        <v>412.8</v>
      </c>
      <c r="G855" s="49">
        <v>60.3</v>
      </c>
      <c r="H855" s="49">
        <f t="shared" si="222"/>
        <v>7220.6994362604155</v>
      </c>
      <c r="I855" s="49">
        <f t="shared" si="223"/>
        <v>10945.465799999991</v>
      </c>
      <c r="J855" s="49">
        <f t="shared" si="224"/>
        <v>7542414.2087999992</v>
      </c>
      <c r="K855" s="53">
        <f t="shared" si="225"/>
        <v>2148.8844499999996</v>
      </c>
      <c r="L855" s="53">
        <f t="shared" si="226"/>
        <v>526.13999999999987</v>
      </c>
      <c r="M855" s="53">
        <f t="shared" si="227"/>
        <v>24891.84</v>
      </c>
      <c r="N855" s="53">
        <f t="shared" si="228"/>
        <v>3.1749999999999998</v>
      </c>
      <c r="O855" s="53">
        <f t="shared" si="229"/>
        <v>11.074999999999999</v>
      </c>
      <c r="P855" s="53">
        <f t="shared" si="230"/>
        <v>41.224999999999994</v>
      </c>
      <c r="Q855" s="53">
        <f t="shared" si="231"/>
        <v>482140.74882359186</v>
      </c>
      <c r="R855" s="53">
        <f t="shared" si="232"/>
        <v>36478.898246780416</v>
      </c>
      <c r="S855" s="53">
        <f t="shared" si="233"/>
        <v>20921345.875163931</v>
      </c>
      <c r="T855" s="53">
        <f t="shared" si="234"/>
        <v>41.224999999999994</v>
      </c>
      <c r="U855" s="53">
        <f t="shared" si="235"/>
        <v>37.683495506459373</v>
      </c>
      <c r="V855" s="53">
        <f t="shared" si="236"/>
        <v>21439965.522234302</v>
      </c>
      <c r="W855" s="53">
        <f t="shared" si="237"/>
        <v>568948.42779537931</v>
      </c>
      <c r="BM855" s="59"/>
      <c r="BN855" s="59"/>
      <c r="BO855" s="59"/>
      <c r="BT855" s="59"/>
      <c r="BV855" s="59"/>
    </row>
    <row r="856" spans="1:74">
      <c r="A856" s="49" t="s">
        <v>66</v>
      </c>
      <c r="B856" s="49" t="s">
        <v>343</v>
      </c>
      <c r="C856" s="49">
        <v>295.3</v>
      </c>
      <c r="D856" s="49">
        <f t="shared" si="221"/>
        <v>20.499999999999993</v>
      </c>
      <c r="E856" s="49">
        <v>31.8</v>
      </c>
      <c r="F856" s="49">
        <v>409.6</v>
      </c>
      <c r="G856" s="49">
        <v>55.6</v>
      </c>
      <c r="H856" s="49">
        <f t="shared" si="222"/>
        <v>7220.6994362604155</v>
      </c>
      <c r="I856" s="49">
        <f t="shared" si="223"/>
        <v>22830.081249999974</v>
      </c>
      <c r="J856" s="49">
        <f t="shared" si="224"/>
        <v>5866824.2261333335</v>
      </c>
      <c r="K856" s="53">
        <f t="shared" si="225"/>
        <v>2148.8844499999996</v>
      </c>
      <c r="L856" s="53">
        <f t="shared" si="226"/>
        <v>651.89999999999975</v>
      </c>
      <c r="M856" s="53">
        <f t="shared" si="227"/>
        <v>22773.760000000002</v>
      </c>
      <c r="N856" s="53">
        <f t="shared" si="228"/>
        <v>3.1749999999999998</v>
      </c>
      <c r="O856" s="53">
        <f t="shared" si="229"/>
        <v>13.424999999999997</v>
      </c>
      <c r="P856" s="53">
        <f t="shared" si="230"/>
        <v>41.224999999999994</v>
      </c>
      <c r="Q856" s="53">
        <f t="shared" si="231"/>
        <v>482140.74882359186</v>
      </c>
      <c r="R856" s="53">
        <f t="shared" si="232"/>
        <v>36722.387965203656</v>
      </c>
      <c r="S856" s="53">
        <f t="shared" si="233"/>
        <v>18107324.680345327</v>
      </c>
      <c r="T856" s="53">
        <f t="shared" si="234"/>
        <v>41.224999999999994</v>
      </c>
      <c r="U856" s="53">
        <f t="shared" si="235"/>
        <v>37.3192462330937</v>
      </c>
      <c r="V856" s="53">
        <f t="shared" si="236"/>
        <v>18626187.817134123</v>
      </c>
      <c r="W856" s="53">
        <f t="shared" si="237"/>
        <v>499104.07356022432</v>
      </c>
      <c r="BM856" s="59"/>
      <c r="BN856" s="59"/>
      <c r="BO856" s="59"/>
      <c r="BT856" s="59"/>
      <c r="BV856" s="59"/>
    </row>
    <row r="857" spans="1:74">
      <c r="A857" s="49" t="s">
        <v>66</v>
      </c>
      <c r="B857" s="49" t="s">
        <v>344</v>
      </c>
      <c r="C857" s="49">
        <v>277</v>
      </c>
      <c r="D857" s="49">
        <f t="shared" si="221"/>
        <v>23.699999999999996</v>
      </c>
      <c r="E857" s="49">
        <v>30.2</v>
      </c>
      <c r="F857" s="49">
        <v>409.6</v>
      </c>
      <c r="G857" s="49">
        <v>52.4</v>
      </c>
      <c r="H857" s="49">
        <f t="shared" si="222"/>
        <v>7220.6994362604155</v>
      </c>
      <c r="I857" s="49">
        <f t="shared" si="223"/>
        <v>33502.000049999981</v>
      </c>
      <c r="J857" s="49">
        <f t="shared" si="224"/>
        <v>4911029.7258666661</v>
      </c>
      <c r="K857" s="53">
        <f t="shared" si="225"/>
        <v>2148.8844499999996</v>
      </c>
      <c r="L857" s="53">
        <f t="shared" si="226"/>
        <v>715.7399999999999</v>
      </c>
      <c r="M857" s="53">
        <f t="shared" si="227"/>
        <v>21463.040000000001</v>
      </c>
      <c r="N857" s="53">
        <f t="shared" si="228"/>
        <v>3.1749999999999998</v>
      </c>
      <c r="O857" s="53">
        <f t="shared" si="229"/>
        <v>15.024999999999999</v>
      </c>
      <c r="P857" s="53">
        <f t="shared" si="230"/>
        <v>41.224999999999994</v>
      </c>
      <c r="Q857" s="53">
        <f t="shared" si="231"/>
        <v>482140.74882359186</v>
      </c>
      <c r="R857" s="53">
        <f t="shared" si="232"/>
        <v>40013.971965066972</v>
      </c>
      <c r="S857" s="53">
        <f t="shared" si="233"/>
        <v>16447040.945303869</v>
      </c>
      <c r="T857" s="53">
        <f t="shared" si="234"/>
        <v>41.224999999999994</v>
      </c>
      <c r="U857" s="53">
        <f t="shared" si="235"/>
        <v>37.093183666825439</v>
      </c>
      <c r="V857" s="53">
        <f t="shared" si="236"/>
        <v>16969195.666092526</v>
      </c>
      <c r="W857" s="53">
        <f t="shared" si="237"/>
        <v>457474.76998770126</v>
      </c>
      <c r="BM857" s="59"/>
      <c r="BN857" s="59"/>
      <c r="BO857" s="59"/>
      <c r="BT857" s="59"/>
      <c r="BV857" s="59"/>
    </row>
    <row r="858" spans="1:74">
      <c r="A858" s="49" t="s">
        <v>66</v>
      </c>
      <c r="B858" s="49" t="s">
        <v>345</v>
      </c>
      <c r="C858" s="49">
        <v>269.39999999999998</v>
      </c>
      <c r="D858" s="49">
        <f t="shared" si="221"/>
        <v>25.299999999999997</v>
      </c>
      <c r="E858" s="49">
        <v>28.6</v>
      </c>
      <c r="F858" s="49">
        <v>406.4</v>
      </c>
      <c r="G858" s="49">
        <v>50.8</v>
      </c>
      <c r="H858" s="49">
        <f t="shared" si="222"/>
        <v>7220.6994362604155</v>
      </c>
      <c r="I858" s="49">
        <f t="shared" si="223"/>
        <v>38596.360183333316</v>
      </c>
      <c r="J858" s="49">
        <f t="shared" si="224"/>
        <v>4439801.8730666656</v>
      </c>
      <c r="K858" s="53">
        <f t="shared" si="225"/>
        <v>2148.8844499999996</v>
      </c>
      <c r="L858" s="53">
        <f t="shared" si="226"/>
        <v>723.57999999999993</v>
      </c>
      <c r="M858" s="53">
        <f t="shared" si="227"/>
        <v>20645.12</v>
      </c>
      <c r="N858" s="53">
        <f t="shared" si="228"/>
        <v>3.1749999999999998</v>
      </c>
      <c r="O858" s="53">
        <f t="shared" si="229"/>
        <v>15.824999999999999</v>
      </c>
      <c r="P858" s="53">
        <f t="shared" si="230"/>
        <v>41.224999999999994</v>
      </c>
      <c r="Q858" s="53">
        <f t="shared" si="231"/>
        <v>482140.74882359186</v>
      </c>
      <c r="R858" s="53">
        <f t="shared" si="232"/>
        <v>42150.665694316274</v>
      </c>
      <c r="S858" s="53">
        <f t="shared" si="233"/>
        <v>15536195.298537958</v>
      </c>
      <c r="T858" s="53">
        <f t="shared" si="234"/>
        <v>41.224999999999994</v>
      </c>
      <c r="U858" s="53">
        <f t="shared" si="235"/>
        <v>36.966740163178187</v>
      </c>
      <c r="V858" s="53">
        <f t="shared" si="236"/>
        <v>16060486.713055866</v>
      </c>
      <c r="W858" s="53">
        <f t="shared" si="237"/>
        <v>434457.74883481307</v>
      </c>
      <c r="BM858" s="59"/>
      <c r="BN858" s="59"/>
      <c r="BO858" s="59"/>
      <c r="BT858" s="59"/>
      <c r="BV858" s="59"/>
    </row>
    <row r="859" spans="1:74">
      <c r="A859" s="49" t="s">
        <v>66</v>
      </c>
      <c r="B859" s="49" t="s">
        <v>346</v>
      </c>
      <c r="C859" s="49">
        <v>241.6</v>
      </c>
      <c r="D859" s="49">
        <f t="shared" si="221"/>
        <v>30.099999999999994</v>
      </c>
      <c r="E859" s="49">
        <v>25.4</v>
      </c>
      <c r="F859" s="49">
        <v>403.2</v>
      </c>
      <c r="G859" s="49">
        <v>46</v>
      </c>
      <c r="H859" s="49">
        <f t="shared" si="222"/>
        <v>7220.6994362604155</v>
      </c>
      <c r="I859" s="49">
        <f t="shared" si="223"/>
        <v>57723.407116666618</v>
      </c>
      <c r="J859" s="49">
        <f t="shared" si="224"/>
        <v>3270489.5999999996</v>
      </c>
      <c r="K859" s="53">
        <f t="shared" si="225"/>
        <v>2148.8844499999996</v>
      </c>
      <c r="L859" s="53">
        <f t="shared" si="226"/>
        <v>764.53999999999985</v>
      </c>
      <c r="M859" s="53">
        <f t="shared" si="227"/>
        <v>18547.2</v>
      </c>
      <c r="N859" s="53">
        <f t="shared" si="228"/>
        <v>3.1749999999999998</v>
      </c>
      <c r="O859" s="53">
        <f t="shared" si="229"/>
        <v>18.224999999999998</v>
      </c>
      <c r="P859" s="53">
        <f t="shared" si="230"/>
        <v>41.224999999999994</v>
      </c>
      <c r="Q859" s="53">
        <f t="shared" si="231"/>
        <v>482140.74882359186</v>
      </c>
      <c r="R859" s="53">
        <f t="shared" si="232"/>
        <v>57749.199085863896</v>
      </c>
      <c r="S859" s="53">
        <f t="shared" si="233"/>
        <v>13239287.463170627</v>
      </c>
      <c r="T859" s="53">
        <f t="shared" si="234"/>
        <v>41.224999999999994</v>
      </c>
      <c r="U859" s="53">
        <f t="shared" si="235"/>
        <v>36.595615913159037</v>
      </c>
      <c r="V859" s="53">
        <f t="shared" si="236"/>
        <v>13779177.411080083</v>
      </c>
      <c r="W859" s="53">
        <f t="shared" si="237"/>
        <v>376525.3587691462</v>
      </c>
      <c r="BM859" s="59"/>
      <c r="BN859" s="59"/>
      <c r="BO859" s="59"/>
      <c r="BT859" s="59"/>
      <c r="BV859" s="59"/>
    </row>
    <row r="860" spans="1:74">
      <c r="A860" s="49" t="s">
        <v>66</v>
      </c>
      <c r="B860" s="49" t="s">
        <v>347</v>
      </c>
      <c r="C860" s="49">
        <v>220.8</v>
      </c>
      <c r="D860" s="49">
        <f t="shared" si="221"/>
        <v>34.799999999999997</v>
      </c>
      <c r="E860" s="49">
        <v>23.8</v>
      </c>
      <c r="F860" s="49">
        <v>403.2</v>
      </c>
      <c r="G860" s="49">
        <v>41.3</v>
      </c>
      <c r="H860" s="49">
        <f t="shared" si="222"/>
        <v>7220.6994362604155</v>
      </c>
      <c r="I860" s="49">
        <f t="shared" si="223"/>
        <v>83585.980799999976</v>
      </c>
      <c r="J860" s="49">
        <f t="shared" si="224"/>
        <v>2366951.8991999994</v>
      </c>
      <c r="K860" s="53">
        <f t="shared" si="225"/>
        <v>2148.8844499999996</v>
      </c>
      <c r="L860" s="53">
        <f t="shared" si="226"/>
        <v>828.24</v>
      </c>
      <c r="M860" s="53">
        <f t="shared" si="227"/>
        <v>16652.16</v>
      </c>
      <c r="N860" s="53">
        <f t="shared" si="228"/>
        <v>3.1749999999999998</v>
      </c>
      <c r="O860" s="53">
        <f t="shared" si="229"/>
        <v>20.574999999999999</v>
      </c>
      <c r="P860" s="53">
        <f t="shared" si="230"/>
        <v>41.224999999999994</v>
      </c>
      <c r="Q860" s="53">
        <f t="shared" si="231"/>
        <v>482140.74882359186</v>
      </c>
      <c r="R860" s="53">
        <f t="shared" si="232"/>
        <v>88902.860909398485</v>
      </c>
      <c r="S860" s="53">
        <f t="shared" si="233"/>
        <v>11317198.676351018</v>
      </c>
      <c r="T860" s="53">
        <f t="shared" si="234"/>
        <v>41.224999999999994</v>
      </c>
      <c r="U860" s="53">
        <f t="shared" si="235"/>
        <v>36.188229068571573</v>
      </c>
      <c r="V860" s="53">
        <f t="shared" si="236"/>
        <v>11888242.286084009</v>
      </c>
      <c r="W860" s="53">
        <f t="shared" si="237"/>
        <v>328511.30304159049</v>
      </c>
      <c r="BM860" s="59"/>
      <c r="BN860" s="59"/>
      <c r="BO860" s="59"/>
      <c r="BT860" s="59"/>
      <c r="BV860" s="59"/>
    </row>
    <row r="861" spans="1:74">
      <c r="A861" s="49" t="s">
        <v>66</v>
      </c>
      <c r="B861" s="49" t="s">
        <v>348</v>
      </c>
      <c r="C861" s="49">
        <v>206.1</v>
      </c>
      <c r="D861" s="49">
        <f t="shared" si="221"/>
        <v>36.399999999999991</v>
      </c>
      <c r="E861" s="49">
        <v>20.6</v>
      </c>
      <c r="F861" s="49">
        <v>403.2</v>
      </c>
      <c r="G861" s="49">
        <v>39.700000000000003</v>
      </c>
      <c r="H861" s="49">
        <f t="shared" si="222"/>
        <v>7220.6994362604155</v>
      </c>
      <c r="I861" s="49">
        <f t="shared" si="223"/>
        <v>82792.33386666661</v>
      </c>
      <c r="J861" s="49">
        <f t="shared" si="224"/>
        <v>2102377.9728000001</v>
      </c>
      <c r="K861" s="53">
        <f t="shared" si="225"/>
        <v>2148.8844499999996</v>
      </c>
      <c r="L861" s="53">
        <f t="shared" si="226"/>
        <v>749.83999999999992</v>
      </c>
      <c r="M861" s="53">
        <f t="shared" si="227"/>
        <v>16007.04</v>
      </c>
      <c r="N861" s="53">
        <f t="shared" si="228"/>
        <v>3.1749999999999998</v>
      </c>
      <c r="O861" s="53">
        <f t="shared" si="229"/>
        <v>21.374999999999996</v>
      </c>
      <c r="P861" s="53">
        <f t="shared" si="230"/>
        <v>41.224999999999994</v>
      </c>
      <c r="Q861" s="53">
        <f t="shared" si="231"/>
        <v>482140.74882359186</v>
      </c>
      <c r="R861" s="53">
        <f t="shared" si="232"/>
        <v>91125.580766793588</v>
      </c>
      <c r="S861" s="53">
        <f t="shared" si="233"/>
        <v>10705883.954710301</v>
      </c>
      <c r="T861" s="53">
        <f t="shared" si="234"/>
        <v>41.224999999999994</v>
      </c>
      <c r="U861" s="53">
        <f t="shared" si="235"/>
        <v>36.112835528782327</v>
      </c>
      <c r="V861" s="53">
        <f t="shared" si="236"/>
        <v>11279150.284300687</v>
      </c>
      <c r="W861" s="53">
        <f t="shared" si="237"/>
        <v>312330.7854159245</v>
      </c>
      <c r="BM861" s="59"/>
      <c r="BN861" s="59"/>
      <c r="BO861" s="59"/>
      <c r="BT861" s="59"/>
      <c r="BV861" s="59"/>
    </row>
    <row r="862" spans="1:74">
      <c r="A862" s="49" t="s">
        <v>66</v>
      </c>
      <c r="B862" s="49" t="s">
        <v>349</v>
      </c>
      <c r="C862" s="49">
        <v>185.9</v>
      </c>
      <c r="D862" s="49">
        <f t="shared" si="221"/>
        <v>39.599999999999994</v>
      </c>
      <c r="E862" s="49">
        <v>19</v>
      </c>
      <c r="F862" s="49">
        <v>400</v>
      </c>
      <c r="G862" s="49">
        <v>36.5</v>
      </c>
      <c r="H862" s="49">
        <f t="shared" si="222"/>
        <v>7220.6994362604155</v>
      </c>
      <c r="I862" s="49">
        <f t="shared" si="223"/>
        <v>98323.631999999954</v>
      </c>
      <c r="J862" s="49">
        <f t="shared" si="224"/>
        <v>1620904.1666666665</v>
      </c>
      <c r="K862" s="53">
        <f t="shared" si="225"/>
        <v>2148.8844499999996</v>
      </c>
      <c r="L862" s="53">
        <f t="shared" si="226"/>
        <v>752.39999999999986</v>
      </c>
      <c r="M862" s="53">
        <f t="shared" si="227"/>
        <v>14600</v>
      </c>
      <c r="N862" s="53">
        <f t="shared" si="228"/>
        <v>3.1749999999999998</v>
      </c>
      <c r="O862" s="53">
        <f t="shared" si="229"/>
        <v>22.974999999999998</v>
      </c>
      <c r="P862" s="53">
        <f t="shared" si="230"/>
        <v>41.224999999999994</v>
      </c>
      <c r="Q862" s="53">
        <f t="shared" si="231"/>
        <v>482140.74882359186</v>
      </c>
      <c r="R862" s="53">
        <f t="shared" si="232"/>
        <v>116637.887694672</v>
      </c>
      <c r="S862" s="53">
        <f t="shared" si="233"/>
        <v>9468150.5867349859</v>
      </c>
      <c r="T862" s="53">
        <f t="shared" si="234"/>
        <v>41.224999999999994</v>
      </c>
      <c r="U862" s="53">
        <f t="shared" si="235"/>
        <v>35.768466018432719</v>
      </c>
      <c r="V862" s="53">
        <f t="shared" si="236"/>
        <v>10066929.22325325</v>
      </c>
      <c r="W862" s="53">
        <f t="shared" si="237"/>
        <v>281447.04942239949</v>
      </c>
      <c r="BM862" s="59"/>
      <c r="BN862" s="59"/>
      <c r="BO862" s="59"/>
      <c r="BT862" s="59"/>
      <c r="BV862" s="59"/>
    </row>
    <row r="863" spans="1:74">
      <c r="A863" s="49" t="s">
        <v>66</v>
      </c>
      <c r="B863" s="49" t="s">
        <v>350</v>
      </c>
      <c r="C863" s="49">
        <v>161.1</v>
      </c>
      <c r="D863" s="49">
        <f t="shared" si="221"/>
        <v>44.3</v>
      </c>
      <c r="E863" s="49">
        <v>15.9</v>
      </c>
      <c r="F863" s="49">
        <v>400</v>
      </c>
      <c r="G863" s="49">
        <v>31.8</v>
      </c>
      <c r="H863" s="49">
        <f t="shared" si="222"/>
        <v>7220.6994362604155</v>
      </c>
      <c r="I863" s="49">
        <f t="shared" si="223"/>
        <v>115193.25677499997</v>
      </c>
      <c r="J863" s="49">
        <f t="shared" si="224"/>
        <v>1071914.3999999999</v>
      </c>
      <c r="K863" s="53">
        <f t="shared" si="225"/>
        <v>2148.8844499999996</v>
      </c>
      <c r="L863" s="53">
        <f t="shared" si="226"/>
        <v>704.37</v>
      </c>
      <c r="M863" s="53">
        <f t="shared" si="227"/>
        <v>12720</v>
      </c>
      <c r="N863" s="53">
        <f t="shared" si="228"/>
        <v>3.1749999999999998</v>
      </c>
      <c r="O863" s="53">
        <f t="shared" si="229"/>
        <v>25.324999999999999</v>
      </c>
      <c r="P863" s="53">
        <f t="shared" si="230"/>
        <v>41.225000000000001</v>
      </c>
      <c r="Q863" s="53">
        <f t="shared" si="231"/>
        <v>482140.74882359186</v>
      </c>
      <c r="R863" s="53">
        <f t="shared" si="232"/>
        <v>152561.40442669918</v>
      </c>
      <c r="S863" s="53">
        <f t="shared" si="233"/>
        <v>7908693.4728266504</v>
      </c>
      <c r="T863" s="53">
        <f t="shared" si="234"/>
        <v>41.225000000000001</v>
      </c>
      <c r="U863" s="53">
        <f t="shared" si="235"/>
        <v>35.255500392774358</v>
      </c>
      <c r="V863" s="53">
        <f t="shared" si="236"/>
        <v>8543395.6260769404</v>
      </c>
      <c r="W863" s="53">
        <f t="shared" si="237"/>
        <v>242328.02061796622</v>
      </c>
      <c r="BM863" s="59"/>
      <c r="BN863" s="59"/>
      <c r="BO863" s="59"/>
      <c r="BT863" s="59"/>
      <c r="BV863" s="59"/>
    </row>
    <row r="864" spans="1:74">
      <c r="A864" s="49" t="s">
        <v>66</v>
      </c>
      <c r="B864" s="49" t="s">
        <v>351</v>
      </c>
      <c r="C864" s="49">
        <v>147.9</v>
      </c>
      <c r="D864" s="49">
        <f t="shared" si="221"/>
        <v>49.099999999999994</v>
      </c>
      <c r="E864" s="49">
        <v>15.9</v>
      </c>
      <c r="F864" s="49">
        <v>400</v>
      </c>
      <c r="G864" s="49">
        <v>27</v>
      </c>
      <c r="H864" s="49">
        <f t="shared" si="222"/>
        <v>7220.6994362604155</v>
      </c>
      <c r="I864" s="49">
        <f t="shared" si="223"/>
        <v>156841.27157499993</v>
      </c>
      <c r="J864" s="49">
        <f t="shared" si="224"/>
        <v>656099.99999999988</v>
      </c>
      <c r="K864" s="53">
        <f t="shared" si="225"/>
        <v>2148.8844499999996</v>
      </c>
      <c r="L864" s="53">
        <f t="shared" si="226"/>
        <v>780.68999999999994</v>
      </c>
      <c r="M864" s="53">
        <f t="shared" si="227"/>
        <v>10800</v>
      </c>
      <c r="N864" s="53">
        <f t="shared" si="228"/>
        <v>3.1749999999999998</v>
      </c>
      <c r="O864" s="53">
        <f t="shared" si="229"/>
        <v>27.724999999999998</v>
      </c>
      <c r="P864" s="53">
        <f t="shared" si="230"/>
        <v>41.224999999999994</v>
      </c>
      <c r="Q864" s="53">
        <f t="shared" si="231"/>
        <v>482140.74882359186</v>
      </c>
      <c r="R864" s="53">
        <f t="shared" si="232"/>
        <v>230049.30276491586</v>
      </c>
      <c r="S864" s="53">
        <f t="shared" si="233"/>
        <v>6460912.4203245109</v>
      </c>
      <c r="T864" s="53">
        <f t="shared" si="234"/>
        <v>41.224999999999994</v>
      </c>
      <c r="U864" s="53">
        <f t="shared" si="235"/>
        <v>34.501968003731534</v>
      </c>
      <c r="V864" s="53">
        <f t="shared" si="236"/>
        <v>7173102.4719130183</v>
      </c>
      <c r="W864" s="53">
        <f t="shared" si="237"/>
        <v>207904.1540800576</v>
      </c>
      <c r="BM864" s="59"/>
      <c r="BN864" s="59"/>
      <c r="BO864" s="59"/>
      <c r="BT864" s="59"/>
      <c r="BV864" s="59"/>
    </row>
    <row r="865" spans="1:74">
      <c r="A865" s="49" t="s">
        <v>66</v>
      </c>
      <c r="B865" s="49" t="s">
        <v>352</v>
      </c>
      <c r="C865" s="49">
        <v>292.7</v>
      </c>
      <c r="D865" s="49">
        <f t="shared" si="221"/>
        <v>12.599999999999994</v>
      </c>
      <c r="E865" s="49">
        <v>36.5</v>
      </c>
      <c r="F865" s="49">
        <v>314.3</v>
      </c>
      <c r="G865" s="49">
        <v>63.5</v>
      </c>
      <c r="H865" s="49">
        <f t="shared" si="222"/>
        <v>7220.6994362604155</v>
      </c>
      <c r="I865" s="49">
        <f t="shared" si="223"/>
        <v>6084.4769999999917</v>
      </c>
      <c r="J865" s="49">
        <f t="shared" si="224"/>
        <v>6706320.5927083334</v>
      </c>
      <c r="K865" s="53">
        <f t="shared" si="225"/>
        <v>2148.8844499999996</v>
      </c>
      <c r="L865" s="53">
        <f t="shared" si="226"/>
        <v>459.89999999999981</v>
      </c>
      <c r="M865" s="53">
        <f t="shared" si="227"/>
        <v>19958.05</v>
      </c>
      <c r="N865" s="53">
        <f t="shared" si="228"/>
        <v>3.1749999999999998</v>
      </c>
      <c r="O865" s="53">
        <f t="shared" si="229"/>
        <v>9.4749999999999979</v>
      </c>
      <c r="P865" s="53">
        <f t="shared" si="230"/>
        <v>41.224999999999994</v>
      </c>
      <c r="Q865" s="53">
        <f t="shared" si="231"/>
        <v>482140.74882359186</v>
      </c>
      <c r="R865" s="53">
        <f t="shared" si="232"/>
        <v>39832.850188681485</v>
      </c>
      <c r="S865" s="53">
        <f t="shared" si="233"/>
        <v>17433425.826547001</v>
      </c>
      <c r="T865" s="53">
        <f t="shared" si="234"/>
        <v>41.224999999999994</v>
      </c>
      <c r="U865" s="53">
        <f t="shared" si="235"/>
        <v>36.954712178461961</v>
      </c>
      <c r="V865" s="53">
        <f t="shared" si="236"/>
        <v>17955399.425559275</v>
      </c>
      <c r="W865" s="53">
        <f t="shared" si="237"/>
        <v>485875.77516093024</v>
      </c>
      <c r="BM865" s="59"/>
      <c r="BN865" s="59"/>
      <c r="BO865" s="59"/>
      <c r="BT865" s="59"/>
      <c r="BV865" s="59"/>
    </row>
    <row r="866" spans="1:74">
      <c r="A866" s="49" t="s">
        <v>66</v>
      </c>
      <c r="B866" s="49" t="s">
        <v>353</v>
      </c>
      <c r="C866" s="49">
        <v>247.1</v>
      </c>
      <c r="D866" s="49">
        <f t="shared" si="221"/>
        <v>22.099999999999994</v>
      </c>
      <c r="E866" s="49">
        <v>31.8</v>
      </c>
      <c r="F866" s="49">
        <v>308</v>
      </c>
      <c r="G866" s="49">
        <v>54</v>
      </c>
      <c r="H866" s="49">
        <f t="shared" si="222"/>
        <v>7220.6994362604155</v>
      </c>
      <c r="I866" s="49">
        <f t="shared" si="223"/>
        <v>28603.731649999976</v>
      </c>
      <c r="J866" s="49">
        <f t="shared" si="224"/>
        <v>4041575.9999999995</v>
      </c>
      <c r="K866" s="53">
        <f t="shared" si="225"/>
        <v>2148.8844499999996</v>
      </c>
      <c r="L866" s="53">
        <f t="shared" si="226"/>
        <v>702.77999999999986</v>
      </c>
      <c r="M866" s="53">
        <f t="shared" si="227"/>
        <v>16632</v>
      </c>
      <c r="N866" s="53">
        <f t="shared" si="228"/>
        <v>3.1749999999999998</v>
      </c>
      <c r="O866" s="53">
        <f t="shared" si="229"/>
        <v>14.224999999999998</v>
      </c>
      <c r="P866" s="53">
        <f t="shared" si="230"/>
        <v>41.224999999999994</v>
      </c>
      <c r="Q866" s="53">
        <f t="shared" si="231"/>
        <v>482140.74882359186</v>
      </c>
      <c r="R866" s="53">
        <f t="shared" si="232"/>
        <v>38839.273990147834</v>
      </c>
      <c r="S866" s="53">
        <f t="shared" si="233"/>
        <v>12980987.127299746</v>
      </c>
      <c r="T866" s="53">
        <f t="shared" si="234"/>
        <v>41.224999999999994</v>
      </c>
      <c r="U866" s="53">
        <f t="shared" si="235"/>
        <v>36.054508915993466</v>
      </c>
      <c r="V866" s="53">
        <f t="shared" si="236"/>
        <v>13501967.150113486</v>
      </c>
      <c r="W866" s="53">
        <f t="shared" si="237"/>
        <v>374487.61766726297</v>
      </c>
      <c r="BM866" s="59"/>
      <c r="BN866" s="59"/>
      <c r="BO866" s="59"/>
      <c r="BT866" s="59"/>
      <c r="BV866" s="59"/>
    </row>
    <row r="867" spans="1:74">
      <c r="A867" s="49" t="s">
        <v>66</v>
      </c>
      <c r="B867" s="49" t="s">
        <v>354</v>
      </c>
      <c r="C867" s="49">
        <v>242.6</v>
      </c>
      <c r="D867" s="49">
        <f t="shared" si="221"/>
        <v>22.099999999999994</v>
      </c>
      <c r="E867" s="49">
        <v>30.2</v>
      </c>
      <c r="F867" s="49">
        <v>308</v>
      </c>
      <c r="G867" s="49">
        <v>54</v>
      </c>
      <c r="H867" s="49">
        <f t="shared" si="222"/>
        <v>7220.6994362604155</v>
      </c>
      <c r="I867" s="49">
        <f t="shared" si="223"/>
        <v>27164.550183333311</v>
      </c>
      <c r="J867" s="49">
        <f t="shared" si="224"/>
        <v>4041575.9999999995</v>
      </c>
      <c r="K867" s="53">
        <f t="shared" si="225"/>
        <v>2148.8844499999996</v>
      </c>
      <c r="L867" s="53">
        <f t="shared" si="226"/>
        <v>667.41999999999985</v>
      </c>
      <c r="M867" s="53">
        <f t="shared" si="227"/>
        <v>16632</v>
      </c>
      <c r="N867" s="53">
        <f t="shared" si="228"/>
        <v>3.1749999999999998</v>
      </c>
      <c r="O867" s="53">
        <f t="shared" si="229"/>
        <v>14.224999999999998</v>
      </c>
      <c r="P867" s="53">
        <f t="shared" si="230"/>
        <v>41.224999999999994</v>
      </c>
      <c r="Q867" s="53">
        <f t="shared" si="231"/>
        <v>482140.74882359186</v>
      </c>
      <c r="R867" s="53">
        <f t="shared" si="232"/>
        <v>36885.09668246744</v>
      </c>
      <c r="S867" s="53">
        <f t="shared" si="233"/>
        <v>12980987.127299746</v>
      </c>
      <c r="T867" s="53">
        <f t="shared" si="234"/>
        <v>41.224999999999994</v>
      </c>
      <c r="U867" s="53">
        <f t="shared" si="235"/>
        <v>36.09419831088411</v>
      </c>
      <c r="V867" s="53">
        <f t="shared" si="236"/>
        <v>13500012.972805806</v>
      </c>
      <c r="W867" s="53">
        <f t="shared" si="237"/>
        <v>374021.68782163842</v>
      </c>
      <c r="BM867" s="59"/>
      <c r="BN867" s="59"/>
      <c r="BO867" s="59"/>
      <c r="BT867" s="59"/>
      <c r="BV867" s="59"/>
    </row>
    <row r="868" spans="1:74">
      <c r="A868" s="49" t="s">
        <v>66</v>
      </c>
      <c r="B868" s="49" t="s">
        <v>355</v>
      </c>
      <c r="C868" s="49">
        <v>218.3</v>
      </c>
      <c r="D868" s="49">
        <f t="shared" si="221"/>
        <v>26.899999999999991</v>
      </c>
      <c r="E868" s="49">
        <v>27</v>
      </c>
      <c r="F868" s="49">
        <v>304.8</v>
      </c>
      <c r="G868" s="49">
        <v>49.2</v>
      </c>
      <c r="H868" s="49">
        <f t="shared" si="222"/>
        <v>7220.6994362604155</v>
      </c>
      <c r="I868" s="49">
        <f t="shared" si="223"/>
        <v>43796.495249999964</v>
      </c>
      <c r="J868" s="49">
        <f t="shared" si="224"/>
        <v>3025025.3952000006</v>
      </c>
      <c r="K868" s="53">
        <f t="shared" si="225"/>
        <v>2148.8844499999996</v>
      </c>
      <c r="L868" s="53">
        <f t="shared" si="226"/>
        <v>726.29999999999973</v>
      </c>
      <c r="M868" s="53">
        <f t="shared" si="227"/>
        <v>14996.160000000002</v>
      </c>
      <c r="N868" s="53">
        <f t="shared" si="228"/>
        <v>3.1749999999999998</v>
      </c>
      <c r="O868" s="53">
        <f t="shared" si="229"/>
        <v>16.624999999999996</v>
      </c>
      <c r="P868" s="53">
        <f t="shared" si="230"/>
        <v>41.224999999999994</v>
      </c>
      <c r="Q868" s="53">
        <f t="shared" si="231"/>
        <v>482140.74882359186</v>
      </c>
      <c r="R868" s="53">
        <f t="shared" si="232"/>
        <v>45253.442863246964</v>
      </c>
      <c r="S868" s="53">
        <f t="shared" si="233"/>
        <v>11085200.934567928</v>
      </c>
      <c r="T868" s="53">
        <f t="shared" si="234"/>
        <v>41.224999999999994</v>
      </c>
      <c r="U868" s="53">
        <f t="shared" si="235"/>
        <v>35.650039839546039</v>
      </c>
      <c r="V868" s="53">
        <f t="shared" si="236"/>
        <v>11612595.126254767</v>
      </c>
      <c r="W868" s="53">
        <f t="shared" si="237"/>
        <v>325738.62970478629</v>
      </c>
      <c r="BM868" s="59"/>
      <c r="BN868" s="59"/>
      <c r="BO868" s="59"/>
      <c r="BT868" s="59"/>
      <c r="BV868" s="59"/>
    </row>
    <row r="869" spans="1:74">
      <c r="A869" s="49" t="s">
        <v>66</v>
      </c>
      <c r="B869" s="49" t="s">
        <v>356</v>
      </c>
      <c r="C869" s="49">
        <v>207.6</v>
      </c>
      <c r="D869" s="49">
        <f t="shared" si="221"/>
        <v>30.099999999999994</v>
      </c>
      <c r="E869" s="49">
        <v>25.4</v>
      </c>
      <c r="F869" s="49">
        <v>304.8</v>
      </c>
      <c r="G869" s="49">
        <v>46</v>
      </c>
      <c r="H869" s="49">
        <f t="shared" si="222"/>
        <v>7220.6994362604155</v>
      </c>
      <c r="I869" s="49">
        <f t="shared" si="223"/>
        <v>57723.407116666618</v>
      </c>
      <c r="J869" s="49">
        <f t="shared" si="224"/>
        <v>2472334.4</v>
      </c>
      <c r="K869" s="53">
        <f t="shared" si="225"/>
        <v>2148.8844499999996</v>
      </c>
      <c r="L869" s="53">
        <f t="shared" si="226"/>
        <v>764.53999999999985</v>
      </c>
      <c r="M869" s="53">
        <f t="shared" si="227"/>
        <v>14020.800000000001</v>
      </c>
      <c r="N869" s="53">
        <f t="shared" si="228"/>
        <v>3.1749999999999998</v>
      </c>
      <c r="O869" s="53">
        <f t="shared" si="229"/>
        <v>18.224999999999998</v>
      </c>
      <c r="P869" s="53">
        <f t="shared" si="230"/>
        <v>41.224999999999994</v>
      </c>
      <c r="Q869" s="53">
        <f t="shared" si="231"/>
        <v>482140.74882359186</v>
      </c>
      <c r="R869" s="53">
        <f t="shared" si="232"/>
        <v>57749.199085863896</v>
      </c>
      <c r="S869" s="53">
        <f t="shared" si="233"/>
        <v>10008270.879896844</v>
      </c>
      <c r="T869" s="53">
        <f t="shared" si="234"/>
        <v>41.224999999999994</v>
      </c>
      <c r="U869" s="53">
        <f t="shared" si="235"/>
        <v>35.358213858370696</v>
      </c>
      <c r="V869" s="53">
        <f t="shared" si="236"/>
        <v>10548160.8278063</v>
      </c>
      <c r="W869" s="53">
        <f t="shared" si="237"/>
        <v>298322.78491378407</v>
      </c>
      <c r="BM869" s="59"/>
      <c r="BN869" s="59"/>
      <c r="BO869" s="59"/>
      <c r="BT869" s="59"/>
      <c r="BV869" s="59"/>
    </row>
    <row r="870" spans="1:74">
      <c r="A870" s="49" t="s">
        <v>66</v>
      </c>
      <c r="B870" s="49" t="s">
        <v>357</v>
      </c>
      <c r="C870" s="49">
        <v>196</v>
      </c>
      <c r="D870" s="49">
        <f t="shared" si="221"/>
        <v>31.699999999999996</v>
      </c>
      <c r="E870" s="49">
        <v>23.8</v>
      </c>
      <c r="F870" s="49">
        <v>301.60000000000002</v>
      </c>
      <c r="G870" s="49">
        <v>44.4</v>
      </c>
      <c r="H870" s="49">
        <f t="shared" si="222"/>
        <v>7220.6994362604155</v>
      </c>
      <c r="I870" s="49">
        <f t="shared" si="223"/>
        <v>63179.109116666645</v>
      </c>
      <c r="J870" s="49">
        <f t="shared" si="224"/>
        <v>2199880.0511999996</v>
      </c>
      <c r="K870" s="53">
        <f t="shared" si="225"/>
        <v>2148.8844499999996</v>
      </c>
      <c r="L870" s="53">
        <f t="shared" si="226"/>
        <v>754.45999999999992</v>
      </c>
      <c r="M870" s="53">
        <f t="shared" si="227"/>
        <v>13391.04</v>
      </c>
      <c r="N870" s="53">
        <f t="shared" si="228"/>
        <v>3.1749999999999998</v>
      </c>
      <c r="O870" s="53">
        <f t="shared" si="229"/>
        <v>19.024999999999999</v>
      </c>
      <c r="P870" s="53">
        <f t="shared" si="230"/>
        <v>41.224999999999994</v>
      </c>
      <c r="Q870" s="53">
        <f t="shared" si="231"/>
        <v>482140.74882359186</v>
      </c>
      <c r="R870" s="53">
        <f t="shared" si="232"/>
        <v>63909.132103920208</v>
      </c>
      <c r="S870" s="53">
        <f t="shared" si="233"/>
        <v>9397331.4690761417</v>
      </c>
      <c r="T870" s="53">
        <f t="shared" si="234"/>
        <v>41.224999999999994</v>
      </c>
      <c r="U870" s="53">
        <f t="shared" si="235"/>
        <v>35.179109428018307</v>
      </c>
      <c r="V870" s="53">
        <f t="shared" si="236"/>
        <v>9943381.3500036541</v>
      </c>
      <c r="W870" s="53">
        <f t="shared" si="237"/>
        <v>282650.17255053861</v>
      </c>
      <c r="BM870" s="59"/>
      <c r="BN870" s="59"/>
      <c r="BO870" s="59"/>
      <c r="BT870" s="59"/>
      <c r="BV870" s="59"/>
    </row>
    <row r="871" spans="1:74">
      <c r="A871" s="49" t="s">
        <v>66</v>
      </c>
      <c r="B871" s="49" t="s">
        <v>358</v>
      </c>
      <c r="C871" s="49">
        <v>175.2</v>
      </c>
      <c r="D871" s="49">
        <f t="shared" si="221"/>
        <v>36.399999999999991</v>
      </c>
      <c r="E871" s="49">
        <v>20.6</v>
      </c>
      <c r="F871" s="49">
        <v>301.60000000000002</v>
      </c>
      <c r="G871" s="49">
        <v>39.700000000000003</v>
      </c>
      <c r="H871" s="49">
        <f t="shared" si="222"/>
        <v>7220.6994362604155</v>
      </c>
      <c r="I871" s="49">
        <f t="shared" si="223"/>
        <v>82792.33386666661</v>
      </c>
      <c r="J871" s="49">
        <f t="shared" si="224"/>
        <v>1572612.0947333334</v>
      </c>
      <c r="K871" s="53">
        <f t="shared" si="225"/>
        <v>2148.8844499999996</v>
      </c>
      <c r="L871" s="53">
        <f t="shared" si="226"/>
        <v>749.83999999999992</v>
      </c>
      <c r="M871" s="53">
        <f t="shared" si="227"/>
        <v>11973.520000000002</v>
      </c>
      <c r="N871" s="53">
        <f t="shared" si="228"/>
        <v>3.1749999999999998</v>
      </c>
      <c r="O871" s="53">
        <f t="shared" si="229"/>
        <v>21.374999999999996</v>
      </c>
      <c r="P871" s="53">
        <f t="shared" si="230"/>
        <v>41.224999999999994</v>
      </c>
      <c r="Q871" s="53">
        <f t="shared" si="231"/>
        <v>482140.74882359186</v>
      </c>
      <c r="R871" s="53">
        <f t="shared" si="232"/>
        <v>91125.580766793588</v>
      </c>
      <c r="S871" s="53">
        <f t="shared" si="233"/>
        <v>8008171.1327892542</v>
      </c>
      <c r="T871" s="53">
        <f t="shared" si="234"/>
        <v>41.224999999999994</v>
      </c>
      <c r="U871" s="53">
        <f t="shared" si="235"/>
        <v>34.726359014946794</v>
      </c>
      <c r="V871" s="53">
        <f t="shared" si="236"/>
        <v>8581437.46237964</v>
      </c>
      <c r="W871" s="53">
        <f t="shared" si="237"/>
        <v>247115.957612661</v>
      </c>
      <c r="BM871" s="59"/>
      <c r="BN871" s="59"/>
      <c r="BO871" s="59"/>
      <c r="BT871" s="59"/>
      <c r="BV871" s="59"/>
    </row>
    <row r="872" spans="1:74">
      <c r="A872" s="49" t="s">
        <v>66</v>
      </c>
      <c r="B872" s="49" t="s">
        <v>359</v>
      </c>
      <c r="C872" s="49">
        <v>157.5</v>
      </c>
      <c r="D872" s="49">
        <f t="shared" si="221"/>
        <v>39.599999999999994</v>
      </c>
      <c r="E872" s="49">
        <v>19</v>
      </c>
      <c r="F872" s="49">
        <v>298.39999999999998</v>
      </c>
      <c r="G872" s="49">
        <v>36.5</v>
      </c>
      <c r="H872" s="49">
        <f t="shared" si="222"/>
        <v>7220.6994362604155</v>
      </c>
      <c r="I872" s="49">
        <f t="shared" si="223"/>
        <v>98323.631999999954</v>
      </c>
      <c r="J872" s="49">
        <f t="shared" si="224"/>
        <v>1209194.5083333331</v>
      </c>
      <c r="K872" s="53">
        <f t="shared" si="225"/>
        <v>2148.8844499999996</v>
      </c>
      <c r="L872" s="53">
        <f t="shared" si="226"/>
        <v>752.39999999999986</v>
      </c>
      <c r="M872" s="53">
        <f t="shared" si="227"/>
        <v>10891.599999999999</v>
      </c>
      <c r="N872" s="53">
        <f t="shared" si="228"/>
        <v>3.1749999999999998</v>
      </c>
      <c r="O872" s="53">
        <f t="shared" si="229"/>
        <v>22.974999999999998</v>
      </c>
      <c r="P872" s="53">
        <f t="shared" si="230"/>
        <v>41.224999999999994</v>
      </c>
      <c r="Q872" s="53">
        <f t="shared" si="231"/>
        <v>482140.74882359186</v>
      </c>
      <c r="R872" s="53">
        <f t="shared" si="232"/>
        <v>116637.887694672</v>
      </c>
      <c r="S872" s="53">
        <f t="shared" si="233"/>
        <v>7063240.337704299</v>
      </c>
      <c r="T872" s="53">
        <f t="shared" si="234"/>
        <v>41.224999999999994</v>
      </c>
      <c r="U872" s="53">
        <f t="shared" si="235"/>
        <v>34.301404455595943</v>
      </c>
      <c r="V872" s="53">
        <f t="shared" si="236"/>
        <v>7662018.9742225632</v>
      </c>
      <c r="W872" s="53">
        <f t="shared" si="237"/>
        <v>223373.33108739747</v>
      </c>
      <c r="BM872" s="59"/>
      <c r="BN872" s="59"/>
      <c r="BO872" s="59"/>
      <c r="BT872" s="59"/>
      <c r="BV872" s="59"/>
    </row>
    <row r="873" spans="1:74">
      <c r="A873" s="49" t="s">
        <v>66</v>
      </c>
      <c r="B873" s="49" t="s">
        <v>360</v>
      </c>
      <c r="C873" s="49">
        <v>135.19999999999999</v>
      </c>
      <c r="D873" s="49">
        <f t="shared" si="221"/>
        <v>45.899999999999991</v>
      </c>
      <c r="E873" s="49">
        <v>15.9</v>
      </c>
      <c r="F873" s="49">
        <v>298.39999999999998</v>
      </c>
      <c r="G873" s="49">
        <v>30.2</v>
      </c>
      <c r="H873" s="49">
        <f t="shared" si="222"/>
        <v>7220.6994362604155</v>
      </c>
      <c r="I873" s="49">
        <f t="shared" si="223"/>
        <v>128130.91717499992</v>
      </c>
      <c r="J873" s="49">
        <f t="shared" si="224"/>
        <v>684917.71893333318</v>
      </c>
      <c r="K873" s="53">
        <f t="shared" si="225"/>
        <v>2148.8844499999996</v>
      </c>
      <c r="L873" s="53">
        <f t="shared" si="226"/>
        <v>729.80999999999983</v>
      </c>
      <c r="M873" s="53">
        <f t="shared" si="227"/>
        <v>9011.6799999999985</v>
      </c>
      <c r="N873" s="53">
        <f t="shared" si="228"/>
        <v>3.1749999999999998</v>
      </c>
      <c r="O873" s="53">
        <f t="shared" si="229"/>
        <v>26.124999999999996</v>
      </c>
      <c r="P873" s="53">
        <f t="shared" si="230"/>
        <v>41.224999999999994</v>
      </c>
      <c r="Q873" s="53">
        <f t="shared" si="231"/>
        <v>482140.74882359186</v>
      </c>
      <c r="R873" s="53">
        <f t="shared" si="232"/>
        <v>175820.89713049732</v>
      </c>
      <c r="S873" s="53">
        <f t="shared" si="233"/>
        <v>5528539.199673146</v>
      </c>
      <c r="T873" s="53">
        <f t="shared" si="234"/>
        <v>41.224999999999994</v>
      </c>
      <c r="U873" s="53">
        <f t="shared" si="235"/>
        <v>33.4216137641275</v>
      </c>
      <c r="V873" s="53">
        <f t="shared" si="236"/>
        <v>6186500.8456272352</v>
      </c>
      <c r="W873" s="53">
        <f t="shared" si="237"/>
        <v>185104.79144688719</v>
      </c>
      <c r="BM873" s="59"/>
      <c r="BN873" s="59"/>
      <c r="BO873" s="59"/>
      <c r="BT873" s="59"/>
      <c r="BV873" s="59"/>
    </row>
    <row r="874" spans="1:74">
      <c r="A874" s="49" t="s">
        <v>66</v>
      </c>
      <c r="B874" s="49" t="s">
        <v>361</v>
      </c>
      <c r="C874" s="49">
        <v>124.1</v>
      </c>
      <c r="D874" s="49">
        <f t="shared" si="221"/>
        <v>50.699999999999996</v>
      </c>
      <c r="E874" s="49">
        <v>15.9</v>
      </c>
      <c r="F874" s="49">
        <v>298.39999999999998</v>
      </c>
      <c r="G874" s="49">
        <v>25.4</v>
      </c>
      <c r="H874" s="49">
        <f t="shared" si="222"/>
        <v>7220.6994362604155</v>
      </c>
      <c r="I874" s="49">
        <f t="shared" si="223"/>
        <v>172679.09197499996</v>
      </c>
      <c r="J874" s="49">
        <f t="shared" si="224"/>
        <v>407491.65813333326</v>
      </c>
      <c r="K874" s="53">
        <f t="shared" si="225"/>
        <v>2148.8844499999996</v>
      </c>
      <c r="L874" s="53">
        <f t="shared" si="226"/>
        <v>806.13</v>
      </c>
      <c r="M874" s="53">
        <f t="shared" si="227"/>
        <v>7579.3599999999988</v>
      </c>
      <c r="N874" s="53">
        <f t="shared" si="228"/>
        <v>3.1749999999999998</v>
      </c>
      <c r="O874" s="53">
        <f t="shared" si="229"/>
        <v>28.524999999999999</v>
      </c>
      <c r="P874" s="53">
        <f t="shared" si="230"/>
        <v>41.224999999999994</v>
      </c>
      <c r="Q874" s="53">
        <f t="shared" si="231"/>
        <v>482140.74882359186</v>
      </c>
      <c r="R874" s="53">
        <f t="shared" si="232"/>
        <v>261278.7212955362</v>
      </c>
      <c r="S874" s="53">
        <f t="shared" si="233"/>
        <v>4481266.0161065534</v>
      </c>
      <c r="T874" s="53">
        <f t="shared" si="234"/>
        <v>41.224999999999994</v>
      </c>
      <c r="U874" s="53">
        <f t="shared" si="235"/>
        <v>32.491410287655945</v>
      </c>
      <c r="V874" s="53">
        <f t="shared" si="236"/>
        <v>5224685.4862256814</v>
      </c>
      <c r="W874" s="53">
        <f t="shared" si="237"/>
        <v>160802.05321868195</v>
      </c>
      <c r="BM874" s="59"/>
      <c r="BN874" s="59"/>
      <c r="BO874" s="59"/>
      <c r="BT874" s="59"/>
      <c r="BV874" s="59"/>
    </row>
    <row r="875" spans="1:74">
      <c r="A875" s="49" t="s">
        <v>66</v>
      </c>
      <c r="B875" s="49" t="s">
        <v>362</v>
      </c>
      <c r="C875" s="49">
        <v>110.9</v>
      </c>
      <c r="D875" s="49">
        <f t="shared" si="221"/>
        <v>55.499999999999993</v>
      </c>
      <c r="E875" s="49">
        <v>15.9</v>
      </c>
      <c r="F875" s="49">
        <v>298.39999999999998</v>
      </c>
      <c r="G875" s="49">
        <v>20.6</v>
      </c>
      <c r="H875" s="49">
        <f t="shared" si="222"/>
        <v>7220.6994362604155</v>
      </c>
      <c r="I875" s="49">
        <f t="shared" si="223"/>
        <v>226513.88437499991</v>
      </c>
      <c r="J875" s="49">
        <f t="shared" si="224"/>
        <v>217379.82453333336</v>
      </c>
      <c r="K875" s="53">
        <f t="shared" si="225"/>
        <v>2148.8844499999996</v>
      </c>
      <c r="L875" s="53">
        <f t="shared" si="226"/>
        <v>882.44999999999993</v>
      </c>
      <c r="M875" s="53">
        <f t="shared" si="227"/>
        <v>6147.04</v>
      </c>
      <c r="N875" s="53">
        <f t="shared" si="228"/>
        <v>3.1749999999999998</v>
      </c>
      <c r="O875" s="53">
        <f t="shared" si="229"/>
        <v>30.924999999999997</v>
      </c>
      <c r="P875" s="53">
        <f t="shared" si="230"/>
        <v>41.224999999999994</v>
      </c>
      <c r="Q875" s="53">
        <f t="shared" si="231"/>
        <v>482140.74882359186</v>
      </c>
      <c r="R875" s="53">
        <f t="shared" si="232"/>
        <v>372990.87334104115</v>
      </c>
      <c r="S875" s="53">
        <f t="shared" si="233"/>
        <v>3521307.0597399613</v>
      </c>
      <c r="T875" s="53">
        <f t="shared" si="234"/>
        <v>41.224999999999994</v>
      </c>
      <c r="U875" s="53">
        <f t="shared" si="235"/>
        <v>31.32626588129121</v>
      </c>
      <c r="V875" s="53">
        <f t="shared" si="236"/>
        <v>4376438.6819045944</v>
      </c>
      <c r="W875" s="53">
        <f t="shared" si="237"/>
        <v>139705.08641179311</v>
      </c>
      <c r="BM875" s="59"/>
      <c r="BN875" s="59"/>
      <c r="BO875" s="59"/>
      <c r="BT875" s="59"/>
      <c r="BV875" s="59"/>
    </row>
    <row r="876" spans="1:74">
      <c r="A876" s="49" t="s">
        <v>66</v>
      </c>
      <c r="B876" s="49" t="s">
        <v>367</v>
      </c>
      <c r="C876" s="49">
        <v>487.2</v>
      </c>
      <c r="D876" s="49">
        <f t="shared" si="221"/>
        <v>-14.400000000000006</v>
      </c>
      <c r="E876" s="49">
        <v>50.8</v>
      </c>
      <c r="F876" s="49">
        <v>447.7</v>
      </c>
      <c r="G876" s="49">
        <v>90.5</v>
      </c>
      <c r="H876" s="49">
        <f t="shared" si="222"/>
        <v>7220.6994362604155</v>
      </c>
      <c r="I876" s="49">
        <f t="shared" si="223"/>
        <v>-12640.665600000013</v>
      </c>
      <c r="J876" s="49">
        <f t="shared" si="224"/>
        <v>27653594.226041663</v>
      </c>
      <c r="K876" s="53">
        <f t="shared" si="225"/>
        <v>2148.8844499999996</v>
      </c>
      <c r="L876" s="53">
        <f t="shared" si="226"/>
        <v>-731.52000000000021</v>
      </c>
      <c r="M876" s="53">
        <f t="shared" si="227"/>
        <v>40516.85</v>
      </c>
      <c r="N876" s="53">
        <f t="shared" si="228"/>
        <v>3.1749999999999998</v>
      </c>
      <c r="O876" s="53">
        <f t="shared" si="229"/>
        <v>-4.025000000000003</v>
      </c>
      <c r="P876" s="53">
        <f t="shared" si="230"/>
        <v>41.224999999999994</v>
      </c>
      <c r="Q876" s="53">
        <f t="shared" si="231"/>
        <v>482140.74882359186</v>
      </c>
      <c r="R876" s="53">
        <f t="shared" si="232"/>
        <v>-368834.46629341866</v>
      </c>
      <c r="S876" s="53">
        <f t="shared" si="233"/>
        <v>49430697.384599552</v>
      </c>
      <c r="T876" s="53">
        <f t="shared" si="234"/>
        <v>41.224999999999994</v>
      </c>
      <c r="U876" s="53">
        <f t="shared" si="235"/>
        <v>40.064521045982055</v>
      </c>
      <c r="V876" s="53">
        <f t="shared" si="236"/>
        <v>49544003.667129725</v>
      </c>
      <c r="W876" s="53">
        <f t="shared" si="237"/>
        <v>1236605.4148074819</v>
      </c>
      <c r="BM876" s="59"/>
      <c r="BN876" s="59"/>
      <c r="BO876" s="59"/>
      <c r="BT876" s="59"/>
      <c r="BV876" s="59"/>
    </row>
    <row r="877" spans="1:74">
      <c r="A877" s="49" t="s">
        <v>66</v>
      </c>
      <c r="B877" s="49" t="s">
        <v>368</v>
      </c>
      <c r="C877" s="49">
        <v>394</v>
      </c>
      <c r="D877" s="49">
        <f t="shared" si="221"/>
        <v>1.5</v>
      </c>
      <c r="E877" s="49">
        <v>41.3</v>
      </c>
      <c r="F877" s="49">
        <v>438.1</v>
      </c>
      <c r="G877" s="49">
        <v>74.599999999999994</v>
      </c>
      <c r="H877" s="49">
        <f t="shared" si="222"/>
        <v>7220.6994362604155</v>
      </c>
      <c r="I877" s="49">
        <f t="shared" si="223"/>
        <v>11.615625</v>
      </c>
      <c r="J877" s="49">
        <f t="shared" si="224"/>
        <v>15156833.838466661</v>
      </c>
      <c r="K877" s="53">
        <f t="shared" si="225"/>
        <v>2148.8844499999996</v>
      </c>
      <c r="L877" s="53">
        <f t="shared" si="226"/>
        <v>61.949999999999996</v>
      </c>
      <c r="M877" s="53">
        <f t="shared" si="227"/>
        <v>32682.26</v>
      </c>
      <c r="N877" s="53">
        <f t="shared" si="228"/>
        <v>3.1749999999999998</v>
      </c>
      <c r="O877" s="53">
        <f t="shared" si="229"/>
        <v>3.9249999999999998</v>
      </c>
      <c r="P877" s="53">
        <f t="shared" si="230"/>
        <v>41.224999999999994</v>
      </c>
      <c r="Q877" s="53">
        <f t="shared" si="231"/>
        <v>482140.74882359186</v>
      </c>
      <c r="R877" s="53">
        <f t="shared" si="232"/>
        <v>12356.437093272973</v>
      </c>
      <c r="S877" s="53">
        <f t="shared" si="233"/>
        <v>32722980.947010636</v>
      </c>
      <c r="T877" s="53">
        <f t="shared" si="234"/>
        <v>41.224999999999994</v>
      </c>
      <c r="U877" s="53">
        <f t="shared" si="235"/>
        <v>38.815474859059101</v>
      </c>
      <c r="V877" s="53">
        <f t="shared" si="236"/>
        <v>33217478.1329275</v>
      </c>
      <c r="W877" s="53">
        <f t="shared" si="237"/>
        <v>855779.25437062921</v>
      </c>
      <c r="BM877" s="59"/>
      <c r="BN877" s="59"/>
      <c r="BO877" s="59"/>
      <c r="BT877" s="59"/>
      <c r="BV877" s="59"/>
    </row>
    <row r="878" spans="1:74">
      <c r="A878" s="49" t="s">
        <v>66</v>
      </c>
      <c r="B878" s="49" t="s">
        <v>369</v>
      </c>
      <c r="C878" s="49">
        <v>363.1</v>
      </c>
      <c r="D878" s="49">
        <f t="shared" si="221"/>
        <v>7.7999999999999972</v>
      </c>
      <c r="E878" s="49">
        <v>38.1</v>
      </c>
      <c r="F878" s="49">
        <v>435</v>
      </c>
      <c r="G878" s="49">
        <v>68.3</v>
      </c>
      <c r="H878" s="49">
        <f t="shared" si="222"/>
        <v>7220.6994362604155</v>
      </c>
      <c r="I878" s="49">
        <f t="shared" si="223"/>
        <v>1506.7025999999983</v>
      </c>
      <c r="J878" s="49">
        <f t="shared" si="224"/>
        <v>11549684.528749999</v>
      </c>
      <c r="K878" s="53">
        <f t="shared" si="225"/>
        <v>2148.8844499999996</v>
      </c>
      <c r="L878" s="53">
        <f t="shared" si="226"/>
        <v>297.17999999999989</v>
      </c>
      <c r="M878" s="53">
        <f t="shared" si="227"/>
        <v>29710.5</v>
      </c>
      <c r="N878" s="53">
        <f t="shared" si="228"/>
        <v>3.1749999999999998</v>
      </c>
      <c r="O878" s="53">
        <f t="shared" si="229"/>
        <v>7.0749999999999984</v>
      </c>
      <c r="P878" s="53">
        <f t="shared" si="230"/>
        <v>41.224999999999994</v>
      </c>
      <c r="Q878" s="53">
        <f t="shared" si="231"/>
        <v>482140.74882359186</v>
      </c>
      <c r="R878" s="53">
        <f t="shared" si="232"/>
        <v>37245.67558860586</v>
      </c>
      <c r="S878" s="53">
        <f t="shared" si="233"/>
        <v>27518562.252273276</v>
      </c>
      <c r="T878" s="53">
        <f t="shared" si="234"/>
        <v>41.224999999999994</v>
      </c>
      <c r="U878" s="53">
        <f t="shared" si="235"/>
        <v>38.366680030358459</v>
      </c>
      <c r="V878" s="53">
        <f t="shared" si="236"/>
        <v>28037948.676685475</v>
      </c>
      <c r="W878" s="53">
        <f t="shared" si="237"/>
        <v>730789.02460415766</v>
      </c>
      <c r="BM878" s="59"/>
      <c r="BN878" s="59"/>
      <c r="BO878" s="59"/>
      <c r="BT878" s="59"/>
      <c r="BV878" s="59"/>
    </row>
    <row r="879" spans="1:74">
      <c r="A879" s="49" t="s">
        <v>66</v>
      </c>
      <c r="B879" s="49" t="s">
        <v>370</v>
      </c>
      <c r="C879" s="49">
        <v>328.7</v>
      </c>
      <c r="D879" s="49">
        <f t="shared" si="221"/>
        <v>14.199999999999996</v>
      </c>
      <c r="E879" s="49">
        <v>34.9</v>
      </c>
      <c r="F879" s="49">
        <v>431.8</v>
      </c>
      <c r="G879" s="49">
        <v>61.9</v>
      </c>
      <c r="H879" s="49">
        <f t="shared" si="222"/>
        <v>7220.6994362604155</v>
      </c>
      <c r="I879" s="49">
        <f t="shared" si="223"/>
        <v>8327.395933333326</v>
      </c>
      <c r="J879" s="49">
        <f t="shared" si="224"/>
        <v>8534406.7796833329</v>
      </c>
      <c r="K879" s="53">
        <f t="shared" si="225"/>
        <v>2148.8844499999996</v>
      </c>
      <c r="L879" s="53">
        <f t="shared" si="226"/>
        <v>495.57999999999981</v>
      </c>
      <c r="M879" s="53">
        <f t="shared" si="227"/>
        <v>26728.420000000002</v>
      </c>
      <c r="N879" s="53">
        <f t="shared" si="228"/>
        <v>3.1749999999999998</v>
      </c>
      <c r="O879" s="53">
        <f t="shared" si="229"/>
        <v>10.274999999999999</v>
      </c>
      <c r="P879" s="53">
        <f t="shared" si="230"/>
        <v>41.224999999999994</v>
      </c>
      <c r="Q879" s="53">
        <f t="shared" si="231"/>
        <v>482140.74882359186</v>
      </c>
      <c r="R879" s="53">
        <f t="shared" si="232"/>
        <v>38218.727813776743</v>
      </c>
      <c r="S879" s="53">
        <f t="shared" si="233"/>
        <v>22900468.297428712</v>
      </c>
      <c r="T879" s="53">
        <f t="shared" si="234"/>
        <v>41.224999999999994</v>
      </c>
      <c r="U879" s="53">
        <f t="shared" si="235"/>
        <v>37.919119214345656</v>
      </c>
      <c r="V879" s="53">
        <f t="shared" si="236"/>
        <v>23420827.774066079</v>
      </c>
      <c r="W879" s="53">
        <f t="shared" si="237"/>
        <v>617652.20973818016</v>
      </c>
      <c r="BM879" s="59"/>
      <c r="BN879" s="59"/>
      <c r="BO879" s="59"/>
      <c r="BT879" s="59"/>
      <c r="BV879" s="59"/>
    </row>
    <row r="880" spans="1:74">
      <c r="A880" s="49" t="s">
        <v>66</v>
      </c>
      <c r="B880" s="49" t="s">
        <v>371</v>
      </c>
      <c r="C880" s="49">
        <v>294.2</v>
      </c>
      <c r="D880" s="49">
        <f t="shared" si="221"/>
        <v>20.499999999999993</v>
      </c>
      <c r="E880" s="49">
        <v>31.8</v>
      </c>
      <c r="F880" s="49">
        <v>428.6</v>
      </c>
      <c r="G880" s="49">
        <v>55.6</v>
      </c>
      <c r="H880" s="49">
        <f t="shared" si="222"/>
        <v>7220.6994362604155</v>
      </c>
      <c r="I880" s="49">
        <f t="shared" si="223"/>
        <v>22830.081249999974</v>
      </c>
      <c r="J880" s="49">
        <f t="shared" si="224"/>
        <v>6138966.9514666675</v>
      </c>
      <c r="K880" s="53">
        <f t="shared" si="225"/>
        <v>2148.8844499999996</v>
      </c>
      <c r="L880" s="53">
        <f t="shared" si="226"/>
        <v>651.89999999999975</v>
      </c>
      <c r="M880" s="53">
        <f t="shared" si="227"/>
        <v>23830.160000000003</v>
      </c>
      <c r="N880" s="53">
        <f t="shared" si="228"/>
        <v>3.1749999999999998</v>
      </c>
      <c r="O880" s="53">
        <f t="shared" si="229"/>
        <v>13.424999999999997</v>
      </c>
      <c r="P880" s="53">
        <f t="shared" si="230"/>
        <v>41.224999999999994</v>
      </c>
      <c r="Q880" s="53">
        <f t="shared" si="231"/>
        <v>482140.74882359186</v>
      </c>
      <c r="R880" s="53">
        <f t="shared" si="232"/>
        <v>36722.387965203656</v>
      </c>
      <c r="S880" s="53">
        <f t="shared" si="233"/>
        <v>18947264.057607442</v>
      </c>
      <c r="T880" s="53">
        <f t="shared" si="234"/>
        <v>41.224999999999994</v>
      </c>
      <c r="U880" s="53">
        <f t="shared" si="235"/>
        <v>37.474180215518039</v>
      </c>
      <c r="V880" s="53">
        <f t="shared" si="236"/>
        <v>19466127.194396239</v>
      </c>
      <c r="W880" s="53">
        <f t="shared" si="237"/>
        <v>519454.38385695027</v>
      </c>
      <c r="BM880" s="59"/>
      <c r="BN880" s="59"/>
      <c r="BO880" s="59"/>
      <c r="BT880" s="59"/>
      <c r="BV880" s="59"/>
    </row>
    <row r="881" spans="1:74">
      <c r="A881" s="49" t="s">
        <v>66</v>
      </c>
      <c r="B881" s="49" t="s">
        <v>372</v>
      </c>
      <c r="C881" s="49">
        <v>268.39999999999998</v>
      </c>
      <c r="D881" s="49">
        <f t="shared" si="221"/>
        <v>25.299999999999997</v>
      </c>
      <c r="E881" s="49">
        <v>28.6</v>
      </c>
      <c r="F881" s="49">
        <v>425.4</v>
      </c>
      <c r="G881" s="49">
        <v>50.8</v>
      </c>
      <c r="H881" s="49">
        <f t="shared" si="222"/>
        <v>7220.6994362604155</v>
      </c>
      <c r="I881" s="49">
        <f t="shared" si="223"/>
        <v>38596.360183333316</v>
      </c>
      <c r="J881" s="49">
        <f t="shared" si="224"/>
        <v>4647371.3503999989</v>
      </c>
      <c r="K881" s="53">
        <f t="shared" si="225"/>
        <v>2148.8844499999996</v>
      </c>
      <c r="L881" s="53">
        <f t="shared" si="226"/>
        <v>723.57999999999993</v>
      </c>
      <c r="M881" s="53">
        <f t="shared" si="227"/>
        <v>21610.319999999996</v>
      </c>
      <c r="N881" s="53">
        <f t="shared" si="228"/>
        <v>3.1749999999999998</v>
      </c>
      <c r="O881" s="53">
        <f t="shared" si="229"/>
        <v>15.824999999999999</v>
      </c>
      <c r="P881" s="53">
        <f t="shared" si="230"/>
        <v>41.224999999999994</v>
      </c>
      <c r="Q881" s="53">
        <f t="shared" si="231"/>
        <v>482140.74882359186</v>
      </c>
      <c r="R881" s="53">
        <f t="shared" si="232"/>
        <v>42150.665694316274</v>
      </c>
      <c r="S881" s="53">
        <f t="shared" si="233"/>
        <v>16262543.011806218</v>
      </c>
      <c r="T881" s="53">
        <f t="shared" si="234"/>
        <v>41.224999999999994</v>
      </c>
      <c r="U881" s="53">
        <f t="shared" si="235"/>
        <v>37.134616182464079</v>
      </c>
      <c r="V881" s="53">
        <f t="shared" si="236"/>
        <v>16786834.426324125</v>
      </c>
      <c r="W881" s="53">
        <f t="shared" si="237"/>
        <v>452053.532581045</v>
      </c>
      <c r="BM881" s="59"/>
      <c r="BN881" s="59"/>
      <c r="BO881" s="59"/>
      <c r="BT881" s="59"/>
      <c r="BV881" s="59"/>
    </row>
    <row r="882" spans="1:74">
      <c r="A882" s="49" t="s">
        <v>66</v>
      </c>
      <c r="B882" s="49" t="s">
        <v>373</v>
      </c>
      <c r="C882" s="49">
        <v>245.1</v>
      </c>
      <c r="D882" s="49">
        <f t="shared" si="221"/>
        <v>28.499999999999993</v>
      </c>
      <c r="E882" s="49">
        <v>25.4</v>
      </c>
      <c r="F882" s="49">
        <v>422.3</v>
      </c>
      <c r="G882" s="49">
        <v>47.6</v>
      </c>
      <c r="H882" s="49">
        <f t="shared" si="222"/>
        <v>7220.6994362604155</v>
      </c>
      <c r="I882" s="49">
        <f t="shared" si="223"/>
        <v>48998.981249999953</v>
      </c>
      <c r="J882" s="49">
        <f t="shared" si="224"/>
        <v>3795427.4437333331</v>
      </c>
      <c r="K882" s="53">
        <f t="shared" si="225"/>
        <v>2148.8844499999996</v>
      </c>
      <c r="L882" s="53">
        <f t="shared" si="226"/>
        <v>723.89999999999975</v>
      </c>
      <c r="M882" s="53">
        <f t="shared" si="227"/>
        <v>20101.48</v>
      </c>
      <c r="N882" s="53">
        <f t="shared" si="228"/>
        <v>3.1749999999999998</v>
      </c>
      <c r="O882" s="53">
        <f t="shared" si="229"/>
        <v>17.424999999999997</v>
      </c>
      <c r="P882" s="53">
        <f t="shared" si="230"/>
        <v>41.224999999999994</v>
      </c>
      <c r="Q882" s="53">
        <f t="shared" si="231"/>
        <v>482140.74882359186</v>
      </c>
      <c r="R882" s="53">
        <f t="shared" si="232"/>
        <v>49273.962357210294</v>
      </c>
      <c r="S882" s="53">
        <f t="shared" si="233"/>
        <v>14599623.811409699</v>
      </c>
      <c r="T882" s="53">
        <f t="shared" si="234"/>
        <v>41.224999999999994</v>
      </c>
      <c r="U882" s="53">
        <f t="shared" si="235"/>
        <v>36.916097160566544</v>
      </c>
      <c r="V882" s="53">
        <f t="shared" si="236"/>
        <v>15131038.522590501</v>
      </c>
      <c r="W882" s="53">
        <f t="shared" si="237"/>
        <v>409876.44107604487</v>
      </c>
      <c r="BM882" s="59"/>
      <c r="BN882" s="59"/>
      <c r="BO882" s="59"/>
      <c r="BT882" s="59"/>
      <c r="BV882" s="59"/>
    </row>
    <row r="883" spans="1:74">
      <c r="A883" s="49" t="s">
        <v>66</v>
      </c>
      <c r="B883" s="49" t="s">
        <v>374</v>
      </c>
      <c r="C883" s="49">
        <v>225.4</v>
      </c>
      <c r="D883" s="49">
        <f t="shared" si="221"/>
        <v>33.199999999999996</v>
      </c>
      <c r="E883" s="49">
        <v>23.8</v>
      </c>
      <c r="F883" s="49">
        <v>422.3</v>
      </c>
      <c r="G883" s="49">
        <v>42.9</v>
      </c>
      <c r="H883" s="49">
        <f t="shared" si="222"/>
        <v>7220.6994362604155</v>
      </c>
      <c r="I883" s="49">
        <f t="shared" si="223"/>
        <v>72578.829866666638</v>
      </c>
      <c r="J883" s="49">
        <f t="shared" si="224"/>
        <v>2778508.3862249996</v>
      </c>
      <c r="K883" s="53">
        <f t="shared" si="225"/>
        <v>2148.8844499999996</v>
      </c>
      <c r="L883" s="53">
        <f t="shared" si="226"/>
        <v>790.16</v>
      </c>
      <c r="M883" s="53">
        <f t="shared" si="227"/>
        <v>18116.669999999998</v>
      </c>
      <c r="N883" s="53">
        <f t="shared" si="228"/>
        <v>3.1749999999999998</v>
      </c>
      <c r="O883" s="53">
        <f t="shared" si="229"/>
        <v>19.774999999999999</v>
      </c>
      <c r="P883" s="53">
        <f t="shared" si="230"/>
        <v>41.224999999999994</v>
      </c>
      <c r="Q883" s="53">
        <f t="shared" si="231"/>
        <v>482140.74882359186</v>
      </c>
      <c r="R883" s="53">
        <f t="shared" si="232"/>
        <v>74953.748523443908</v>
      </c>
      <c r="S883" s="53">
        <f t="shared" si="233"/>
        <v>12515903.852050968</v>
      </c>
      <c r="T883" s="53">
        <f t="shared" si="234"/>
        <v>41.224999999999994</v>
      </c>
      <c r="U883" s="53">
        <f t="shared" si="235"/>
        <v>36.536772224261895</v>
      </c>
      <c r="V883" s="53">
        <f t="shared" si="236"/>
        <v>13072998.349398004</v>
      </c>
      <c r="W883" s="53">
        <f t="shared" si="237"/>
        <v>357803.86590135086</v>
      </c>
      <c r="BM883" s="59"/>
      <c r="BN883" s="59"/>
      <c r="BO883" s="59"/>
      <c r="BT883" s="59"/>
      <c r="BV883" s="59"/>
    </row>
    <row r="884" spans="1:74">
      <c r="A884" s="49" t="s">
        <v>66</v>
      </c>
      <c r="B884" s="49" t="s">
        <v>375</v>
      </c>
      <c r="C884" s="49">
        <v>210.2</v>
      </c>
      <c r="D884" s="49">
        <f t="shared" si="221"/>
        <v>36.399999999999991</v>
      </c>
      <c r="E884" s="49">
        <v>22.2</v>
      </c>
      <c r="F884" s="49">
        <v>422.3</v>
      </c>
      <c r="G884" s="49">
        <v>39.700000000000003</v>
      </c>
      <c r="H884" s="49">
        <f t="shared" si="222"/>
        <v>7220.6994362604155</v>
      </c>
      <c r="I884" s="49">
        <f t="shared" si="223"/>
        <v>89222.806399999929</v>
      </c>
      <c r="J884" s="49">
        <f t="shared" si="224"/>
        <v>2201969.7864916669</v>
      </c>
      <c r="K884" s="53">
        <f t="shared" si="225"/>
        <v>2148.8844499999996</v>
      </c>
      <c r="L884" s="53">
        <f t="shared" si="226"/>
        <v>808.07999999999981</v>
      </c>
      <c r="M884" s="53">
        <f t="shared" si="227"/>
        <v>16765.310000000001</v>
      </c>
      <c r="N884" s="53">
        <f t="shared" si="228"/>
        <v>3.1749999999999998</v>
      </c>
      <c r="O884" s="53">
        <f t="shared" si="229"/>
        <v>21.374999999999996</v>
      </c>
      <c r="P884" s="53">
        <f t="shared" si="230"/>
        <v>41.224999999999994</v>
      </c>
      <c r="Q884" s="53">
        <f t="shared" si="231"/>
        <v>482140.74882359186</v>
      </c>
      <c r="R884" s="53">
        <f t="shared" si="232"/>
        <v>98203.295777806663</v>
      </c>
      <c r="S884" s="53">
        <f t="shared" si="233"/>
        <v>11213032.723398216</v>
      </c>
      <c r="T884" s="53">
        <f t="shared" si="234"/>
        <v>41.224999999999994</v>
      </c>
      <c r="U884" s="53">
        <f t="shared" si="235"/>
        <v>36.265863995151427</v>
      </c>
      <c r="V884" s="53">
        <f t="shared" si="236"/>
        <v>11793376.767999616</v>
      </c>
      <c r="W884" s="53">
        <f t="shared" si="237"/>
        <v>325192.21848888899</v>
      </c>
      <c r="BM884" s="59"/>
      <c r="BN884" s="59"/>
      <c r="BO884" s="59"/>
      <c r="BT884" s="59"/>
      <c r="BV884" s="59"/>
    </row>
    <row r="885" spans="1:74">
      <c r="A885" s="49" t="s">
        <v>66</v>
      </c>
      <c r="B885" s="49" t="s">
        <v>376</v>
      </c>
      <c r="C885" s="49">
        <v>195</v>
      </c>
      <c r="D885" s="49">
        <f t="shared" si="221"/>
        <v>39.599999999999994</v>
      </c>
      <c r="E885" s="49">
        <v>20.6</v>
      </c>
      <c r="F885" s="49">
        <v>419.1</v>
      </c>
      <c r="G885" s="49">
        <v>36.5</v>
      </c>
      <c r="H885" s="49">
        <f t="shared" si="222"/>
        <v>7220.6994362604155</v>
      </c>
      <c r="I885" s="49">
        <f t="shared" si="223"/>
        <v>106603.51679999997</v>
      </c>
      <c r="J885" s="49">
        <f t="shared" si="224"/>
        <v>1698302.340625</v>
      </c>
      <c r="K885" s="53">
        <f t="shared" si="225"/>
        <v>2148.8844499999996</v>
      </c>
      <c r="L885" s="53">
        <f t="shared" si="226"/>
        <v>815.76</v>
      </c>
      <c r="M885" s="53">
        <f t="shared" si="227"/>
        <v>15297.150000000001</v>
      </c>
      <c r="N885" s="53">
        <f t="shared" si="228"/>
        <v>3.1749999999999998</v>
      </c>
      <c r="O885" s="53">
        <f t="shared" si="229"/>
        <v>22.974999999999998</v>
      </c>
      <c r="P885" s="53">
        <f t="shared" si="230"/>
        <v>41.224999999999994</v>
      </c>
      <c r="Q885" s="53">
        <f t="shared" si="231"/>
        <v>482140.74882359186</v>
      </c>
      <c r="R885" s="53">
        <f t="shared" si="232"/>
        <v>126460.02560580229</v>
      </c>
      <c r="S885" s="53">
        <f t="shared" si="233"/>
        <v>9920254.7772515826</v>
      </c>
      <c r="T885" s="53">
        <f t="shared" si="234"/>
        <v>41.224999999999994</v>
      </c>
      <c r="U885" s="53">
        <f t="shared" si="235"/>
        <v>35.932383571360909</v>
      </c>
      <c r="V885" s="53">
        <f t="shared" si="236"/>
        <v>10528855.551680977</v>
      </c>
      <c r="W885" s="53">
        <f t="shared" si="237"/>
        <v>293018.56724230124</v>
      </c>
      <c r="BM885" s="59"/>
      <c r="BN885" s="59"/>
      <c r="BO885" s="59"/>
      <c r="BT885" s="59"/>
      <c r="BV885" s="59"/>
    </row>
    <row r="886" spans="1:74">
      <c r="A886" s="49" t="s">
        <v>66</v>
      </c>
      <c r="B886" s="49" t="s">
        <v>377</v>
      </c>
      <c r="C886" s="49">
        <v>183.8</v>
      </c>
      <c r="D886" s="49">
        <f t="shared" si="221"/>
        <v>41.199999999999996</v>
      </c>
      <c r="E886" s="49">
        <v>20.6</v>
      </c>
      <c r="F886" s="49">
        <v>419.1</v>
      </c>
      <c r="G886" s="49">
        <v>34.9</v>
      </c>
      <c r="H886" s="49">
        <f t="shared" si="222"/>
        <v>7220.6994362604155</v>
      </c>
      <c r="I886" s="49">
        <f t="shared" si="223"/>
        <v>120054.27306666663</v>
      </c>
      <c r="J886" s="49">
        <f t="shared" si="224"/>
        <v>1484611.0738249999</v>
      </c>
      <c r="K886" s="53">
        <f t="shared" si="225"/>
        <v>2148.8844499999996</v>
      </c>
      <c r="L886" s="53">
        <f t="shared" si="226"/>
        <v>848.72</v>
      </c>
      <c r="M886" s="53">
        <f t="shared" si="227"/>
        <v>14626.59</v>
      </c>
      <c r="N886" s="53">
        <f t="shared" si="228"/>
        <v>3.1749999999999998</v>
      </c>
      <c r="O886" s="53">
        <f t="shared" si="229"/>
        <v>23.774999999999999</v>
      </c>
      <c r="P886" s="53">
        <f t="shared" si="230"/>
        <v>41.224999999999994</v>
      </c>
      <c r="Q886" s="53">
        <f t="shared" si="231"/>
        <v>482140.74882359186</v>
      </c>
      <c r="R886" s="53">
        <f t="shared" si="232"/>
        <v>147955.93515085804</v>
      </c>
      <c r="S886" s="53">
        <f t="shared" si="233"/>
        <v>9346149.1570652127</v>
      </c>
      <c r="T886" s="53">
        <f t="shared" si="234"/>
        <v>41.224999999999994</v>
      </c>
      <c r="U886" s="53">
        <f t="shared" si="235"/>
        <v>35.745304596247799</v>
      </c>
      <c r="V886" s="53">
        <f t="shared" si="236"/>
        <v>9976245.8410396632</v>
      </c>
      <c r="W886" s="53">
        <f t="shared" si="237"/>
        <v>279092.48371845949</v>
      </c>
      <c r="BM886" s="59"/>
      <c r="BN886" s="59"/>
      <c r="BO886" s="59"/>
      <c r="BT886" s="59"/>
      <c r="BV886" s="59"/>
    </row>
    <row r="887" spans="1:74">
      <c r="A887" s="49" t="s">
        <v>66</v>
      </c>
      <c r="B887" s="49" t="s">
        <v>378</v>
      </c>
      <c r="C887" s="49">
        <v>172.7</v>
      </c>
      <c r="D887" s="49">
        <f t="shared" si="221"/>
        <v>44.3</v>
      </c>
      <c r="E887" s="49">
        <v>19</v>
      </c>
      <c r="F887" s="49">
        <v>419.1</v>
      </c>
      <c r="G887" s="49">
        <v>31.8</v>
      </c>
      <c r="H887" s="49">
        <f t="shared" si="222"/>
        <v>7220.6994362604155</v>
      </c>
      <c r="I887" s="49">
        <f t="shared" si="223"/>
        <v>137652.31941666664</v>
      </c>
      <c r="J887" s="49">
        <f t="shared" si="224"/>
        <v>1123098.3125999998</v>
      </c>
      <c r="K887" s="53">
        <f t="shared" si="225"/>
        <v>2148.8844499999996</v>
      </c>
      <c r="L887" s="53">
        <f t="shared" si="226"/>
        <v>841.69999999999993</v>
      </c>
      <c r="M887" s="53">
        <f t="shared" si="227"/>
        <v>13327.380000000001</v>
      </c>
      <c r="N887" s="53">
        <f t="shared" si="228"/>
        <v>3.1749999999999998</v>
      </c>
      <c r="O887" s="53">
        <f t="shared" si="229"/>
        <v>25.324999999999999</v>
      </c>
      <c r="P887" s="53">
        <f t="shared" si="230"/>
        <v>41.225000000000001</v>
      </c>
      <c r="Q887" s="53">
        <f t="shared" si="231"/>
        <v>482140.74882359186</v>
      </c>
      <c r="R887" s="53">
        <f t="shared" si="232"/>
        <v>182306.08076146443</v>
      </c>
      <c r="S887" s="53">
        <f t="shared" si="233"/>
        <v>8286333.5861541238</v>
      </c>
      <c r="T887" s="53">
        <f t="shared" si="234"/>
        <v>41.225000000000001</v>
      </c>
      <c r="U887" s="53">
        <f t="shared" si="235"/>
        <v>35.394120565616873</v>
      </c>
      <c r="V887" s="53">
        <f t="shared" si="236"/>
        <v>8950780.4157391805</v>
      </c>
      <c r="W887" s="53">
        <f t="shared" si="237"/>
        <v>252888.90563463504</v>
      </c>
      <c r="BM887" s="59"/>
      <c r="BN887" s="59"/>
      <c r="BO887" s="59"/>
      <c r="BT887" s="59"/>
      <c r="BV887" s="59"/>
    </row>
    <row r="888" spans="1:74">
      <c r="A888" s="49" t="s">
        <v>66</v>
      </c>
      <c r="B888" s="49" t="s">
        <v>379</v>
      </c>
      <c r="C888" s="49">
        <v>190.4</v>
      </c>
      <c r="D888" s="49">
        <f t="shared" si="221"/>
        <v>31.699999999999996</v>
      </c>
      <c r="E888" s="49">
        <v>23.8</v>
      </c>
      <c r="F888" s="49">
        <v>311.10000000000002</v>
      </c>
      <c r="G888" s="49">
        <v>44.4</v>
      </c>
      <c r="H888" s="49">
        <f t="shared" si="222"/>
        <v>7220.6994362604155</v>
      </c>
      <c r="I888" s="49">
        <f t="shared" si="223"/>
        <v>63179.109116666645</v>
      </c>
      <c r="J888" s="49">
        <f t="shared" si="224"/>
        <v>2269173.3551999996</v>
      </c>
      <c r="K888" s="53">
        <f t="shared" si="225"/>
        <v>2148.8844499999996</v>
      </c>
      <c r="L888" s="53">
        <f t="shared" si="226"/>
        <v>754.45999999999992</v>
      </c>
      <c r="M888" s="53">
        <f t="shared" si="227"/>
        <v>13812.84</v>
      </c>
      <c r="N888" s="53">
        <f t="shared" si="228"/>
        <v>3.1749999999999998</v>
      </c>
      <c r="O888" s="53">
        <f t="shared" si="229"/>
        <v>19.024999999999999</v>
      </c>
      <c r="P888" s="53">
        <f t="shared" si="230"/>
        <v>41.224999999999994</v>
      </c>
      <c r="Q888" s="53">
        <f t="shared" si="231"/>
        <v>482140.74882359186</v>
      </c>
      <c r="R888" s="53">
        <f t="shared" si="232"/>
        <v>63909.132103920208</v>
      </c>
      <c r="S888" s="53">
        <f t="shared" si="233"/>
        <v>9693334.9470477048</v>
      </c>
      <c r="T888" s="53">
        <f t="shared" si="234"/>
        <v>41.224999999999994</v>
      </c>
      <c r="U888" s="53">
        <f t="shared" si="235"/>
        <v>35.331665572088724</v>
      </c>
      <c r="V888" s="53">
        <f t="shared" si="236"/>
        <v>10239384.827975217</v>
      </c>
      <c r="W888" s="53">
        <f t="shared" si="237"/>
        <v>289807.58937286324</v>
      </c>
      <c r="BM888" s="59"/>
      <c r="BN888" s="59"/>
      <c r="BO888" s="59"/>
      <c r="BT888" s="59"/>
      <c r="BV888" s="59"/>
    </row>
    <row r="889" spans="1:74">
      <c r="A889" s="49" t="s">
        <v>66</v>
      </c>
      <c r="B889" s="49" t="s">
        <v>380</v>
      </c>
      <c r="C889" s="49">
        <v>172.2</v>
      </c>
      <c r="D889" s="49">
        <f t="shared" si="221"/>
        <v>36.399999999999991</v>
      </c>
      <c r="E889" s="49">
        <v>22.2</v>
      </c>
      <c r="F889" s="49">
        <v>308</v>
      </c>
      <c r="G889" s="49">
        <v>39.700000000000003</v>
      </c>
      <c r="H889" s="49">
        <f t="shared" si="222"/>
        <v>7220.6994362604155</v>
      </c>
      <c r="I889" s="49">
        <f t="shared" si="223"/>
        <v>89222.806399999929</v>
      </c>
      <c r="J889" s="49">
        <f t="shared" si="224"/>
        <v>1605983.1736666667</v>
      </c>
      <c r="K889" s="53">
        <f t="shared" si="225"/>
        <v>2148.8844499999996</v>
      </c>
      <c r="L889" s="53">
        <f t="shared" si="226"/>
        <v>808.07999999999981</v>
      </c>
      <c r="M889" s="53">
        <f t="shared" si="227"/>
        <v>12227.6</v>
      </c>
      <c r="N889" s="53">
        <f t="shared" si="228"/>
        <v>3.1749999999999998</v>
      </c>
      <c r="O889" s="53">
        <f t="shared" si="229"/>
        <v>21.374999999999996</v>
      </c>
      <c r="P889" s="53">
        <f t="shared" si="230"/>
        <v>41.224999999999994</v>
      </c>
      <c r="Q889" s="53">
        <f t="shared" si="231"/>
        <v>482140.74882359186</v>
      </c>
      <c r="R889" s="53">
        <f t="shared" si="232"/>
        <v>98203.295777806663</v>
      </c>
      <c r="S889" s="53">
        <f t="shared" si="233"/>
        <v>8178105.7987370361</v>
      </c>
      <c r="T889" s="53">
        <f t="shared" si="234"/>
        <v>41.224999999999994</v>
      </c>
      <c r="U889" s="53">
        <f t="shared" si="235"/>
        <v>34.783890566498918</v>
      </c>
      <c r="V889" s="53">
        <f t="shared" si="236"/>
        <v>8758449.8433384337</v>
      </c>
      <c r="W889" s="53">
        <f t="shared" si="237"/>
        <v>251796.15335421613</v>
      </c>
      <c r="BM889" s="59"/>
      <c r="BN889" s="59"/>
      <c r="BO889" s="59"/>
      <c r="BT889" s="59"/>
      <c r="BV889" s="59"/>
    </row>
    <row r="890" spans="1:74">
      <c r="A890" s="49" t="s">
        <v>66</v>
      </c>
      <c r="B890" s="49" t="s">
        <v>381</v>
      </c>
      <c r="C890" s="49">
        <v>156.5</v>
      </c>
      <c r="D890" s="49">
        <f t="shared" si="221"/>
        <v>41.199999999999996</v>
      </c>
      <c r="E890" s="49">
        <v>20.6</v>
      </c>
      <c r="F890" s="49">
        <v>308</v>
      </c>
      <c r="G890" s="49">
        <v>34.9</v>
      </c>
      <c r="H890" s="49">
        <f t="shared" si="222"/>
        <v>7220.6994362604155</v>
      </c>
      <c r="I890" s="49">
        <f t="shared" si="223"/>
        <v>120054.27306666663</v>
      </c>
      <c r="J890" s="49">
        <f t="shared" si="224"/>
        <v>1091052.7576666665</v>
      </c>
      <c r="K890" s="53">
        <f t="shared" si="225"/>
        <v>2148.8844499999996</v>
      </c>
      <c r="L890" s="53">
        <f t="shared" si="226"/>
        <v>848.72</v>
      </c>
      <c r="M890" s="53">
        <f t="shared" si="227"/>
        <v>10749.199999999999</v>
      </c>
      <c r="N890" s="53">
        <f t="shared" si="228"/>
        <v>3.1749999999999998</v>
      </c>
      <c r="O890" s="53">
        <f t="shared" si="229"/>
        <v>23.774999999999999</v>
      </c>
      <c r="P890" s="53">
        <f t="shared" si="230"/>
        <v>41.224999999999994</v>
      </c>
      <c r="Q890" s="53">
        <f t="shared" si="231"/>
        <v>482140.74882359186</v>
      </c>
      <c r="R890" s="53">
        <f t="shared" si="232"/>
        <v>147955.93515085804</v>
      </c>
      <c r="S890" s="53">
        <f t="shared" si="233"/>
        <v>6868561.0603103917</v>
      </c>
      <c r="T890" s="53">
        <f t="shared" si="234"/>
        <v>41.224999999999994</v>
      </c>
      <c r="U890" s="53">
        <f t="shared" si="235"/>
        <v>34.199715129340468</v>
      </c>
      <c r="V890" s="53">
        <f t="shared" si="236"/>
        <v>7498657.7442848412</v>
      </c>
      <c r="W890" s="53">
        <f t="shared" si="237"/>
        <v>219260.82471522185</v>
      </c>
      <c r="BM890" s="59"/>
      <c r="BN890" s="59"/>
      <c r="BO890" s="59"/>
      <c r="BT890" s="59"/>
      <c r="BV890" s="59"/>
    </row>
    <row r="891" spans="1:74">
      <c r="A891" s="49" t="s">
        <v>66</v>
      </c>
      <c r="B891" s="49" t="s">
        <v>382</v>
      </c>
      <c r="C891" s="49">
        <v>144.30000000000001</v>
      </c>
      <c r="D891" s="49">
        <f t="shared" si="221"/>
        <v>44.3</v>
      </c>
      <c r="E891" s="49">
        <v>19</v>
      </c>
      <c r="F891" s="49">
        <v>308</v>
      </c>
      <c r="G891" s="49">
        <v>31.8</v>
      </c>
      <c r="H891" s="49">
        <f t="shared" si="222"/>
        <v>7220.6994362604155</v>
      </c>
      <c r="I891" s="49">
        <f t="shared" si="223"/>
        <v>137652.31941666664</v>
      </c>
      <c r="J891" s="49">
        <f t="shared" si="224"/>
        <v>825374.08799999999</v>
      </c>
      <c r="K891" s="53">
        <f t="shared" si="225"/>
        <v>2148.8844499999996</v>
      </c>
      <c r="L891" s="53">
        <f t="shared" si="226"/>
        <v>841.69999999999993</v>
      </c>
      <c r="M891" s="53">
        <f t="shared" si="227"/>
        <v>9794.4</v>
      </c>
      <c r="N891" s="53">
        <f t="shared" si="228"/>
        <v>3.1749999999999998</v>
      </c>
      <c r="O891" s="53">
        <f t="shared" si="229"/>
        <v>25.324999999999999</v>
      </c>
      <c r="P891" s="53">
        <f t="shared" si="230"/>
        <v>41.225000000000001</v>
      </c>
      <c r="Q891" s="53">
        <f t="shared" si="231"/>
        <v>482140.74882359186</v>
      </c>
      <c r="R891" s="53">
        <f t="shared" si="232"/>
        <v>182306.08076146443</v>
      </c>
      <c r="S891" s="53">
        <f t="shared" si="233"/>
        <v>6089693.9740765207</v>
      </c>
      <c r="T891" s="53">
        <f t="shared" si="234"/>
        <v>41.225000000000001</v>
      </c>
      <c r="U891" s="53">
        <f t="shared" si="235"/>
        <v>33.782825651285791</v>
      </c>
      <c r="V891" s="53">
        <f t="shared" si="236"/>
        <v>6754140.8036615774</v>
      </c>
      <c r="W891" s="53">
        <f t="shared" si="237"/>
        <v>199928.23789754577</v>
      </c>
      <c r="BM891" s="59"/>
      <c r="BN891" s="59"/>
      <c r="BO891" s="59"/>
      <c r="BT891" s="59"/>
      <c r="BV891" s="59"/>
    </row>
    <row r="892" spans="1:74">
      <c r="A892" s="49" t="s">
        <v>66</v>
      </c>
      <c r="B892" s="49" t="s">
        <v>383</v>
      </c>
      <c r="C892" s="49">
        <v>135.69999999999999</v>
      </c>
      <c r="D892" s="49">
        <f t="shared" si="221"/>
        <v>45.899999999999991</v>
      </c>
      <c r="E892" s="49">
        <v>19</v>
      </c>
      <c r="F892" s="49">
        <v>308</v>
      </c>
      <c r="G892" s="49">
        <v>30.2</v>
      </c>
      <c r="H892" s="49">
        <f t="shared" si="222"/>
        <v>7220.6994362604155</v>
      </c>
      <c r="I892" s="49">
        <f t="shared" si="223"/>
        <v>153112.41674999989</v>
      </c>
      <c r="J892" s="49">
        <f t="shared" si="224"/>
        <v>706952.60533333314</v>
      </c>
      <c r="K892" s="53">
        <f t="shared" si="225"/>
        <v>2148.8844499999996</v>
      </c>
      <c r="L892" s="53">
        <f t="shared" si="226"/>
        <v>872.0999999999998</v>
      </c>
      <c r="M892" s="53">
        <f t="shared" si="227"/>
        <v>9301.6</v>
      </c>
      <c r="N892" s="53">
        <f t="shared" si="228"/>
        <v>3.1749999999999998</v>
      </c>
      <c r="O892" s="53">
        <f t="shared" si="229"/>
        <v>26.124999999999996</v>
      </c>
      <c r="P892" s="53">
        <f t="shared" si="230"/>
        <v>41.224999999999994</v>
      </c>
      <c r="Q892" s="53">
        <f t="shared" si="231"/>
        <v>482140.74882359186</v>
      </c>
      <c r="R892" s="53">
        <f t="shared" si="232"/>
        <v>210100.44311191502</v>
      </c>
      <c r="S892" s="53">
        <f t="shared" si="233"/>
        <v>5706401.0506009692</v>
      </c>
      <c r="T892" s="53">
        <f t="shared" si="234"/>
        <v>41.224999999999994</v>
      </c>
      <c r="U892" s="53">
        <f t="shared" si="235"/>
        <v>33.520953522761211</v>
      </c>
      <c r="V892" s="53">
        <f t="shared" si="236"/>
        <v>6398642.2425364759</v>
      </c>
      <c r="W892" s="53">
        <f t="shared" si="237"/>
        <v>190884.85171496405</v>
      </c>
      <c r="BM892" s="59"/>
      <c r="BN892" s="59"/>
      <c r="BO892" s="59"/>
      <c r="BT892" s="59"/>
      <c r="BV892" s="59"/>
    </row>
    <row r="893" spans="1:74">
      <c r="A893" s="49" t="s">
        <v>66</v>
      </c>
      <c r="B893" s="49" t="s">
        <v>384</v>
      </c>
      <c r="C893" s="49">
        <v>126.6</v>
      </c>
      <c r="D893" s="49">
        <f t="shared" si="221"/>
        <v>47.499999999999993</v>
      </c>
      <c r="E893" s="49">
        <v>17.5</v>
      </c>
      <c r="F893" s="49">
        <v>304.8</v>
      </c>
      <c r="G893" s="49">
        <v>28.6</v>
      </c>
      <c r="H893" s="49">
        <f t="shared" si="222"/>
        <v>7220.6994362604155</v>
      </c>
      <c r="I893" s="49">
        <f t="shared" si="223"/>
        <v>156292.31770833326</v>
      </c>
      <c r="J893" s="49">
        <f t="shared" si="224"/>
        <v>594198.86239999998</v>
      </c>
      <c r="K893" s="53">
        <f t="shared" si="225"/>
        <v>2148.8844499999996</v>
      </c>
      <c r="L893" s="53">
        <f t="shared" si="226"/>
        <v>831.24999999999989</v>
      </c>
      <c r="M893" s="53">
        <f t="shared" si="227"/>
        <v>8717.2800000000007</v>
      </c>
      <c r="N893" s="53">
        <f t="shared" si="228"/>
        <v>3.1749999999999998</v>
      </c>
      <c r="O893" s="53">
        <f t="shared" si="229"/>
        <v>26.924999999999997</v>
      </c>
      <c r="P893" s="53">
        <f t="shared" si="230"/>
        <v>41.224999999999994</v>
      </c>
      <c r="Q893" s="53">
        <f t="shared" si="231"/>
        <v>482140.74882359186</v>
      </c>
      <c r="R893" s="53">
        <f t="shared" si="232"/>
        <v>221894.25359056401</v>
      </c>
      <c r="S893" s="53">
        <f t="shared" si="233"/>
        <v>5279585.4564228198</v>
      </c>
      <c r="T893" s="53">
        <f t="shared" si="234"/>
        <v>41.224999999999994</v>
      </c>
      <c r="U893" s="53">
        <f t="shared" si="235"/>
        <v>33.218792412604472</v>
      </c>
      <c r="V893" s="53">
        <f t="shared" si="236"/>
        <v>5983620.4588369755</v>
      </c>
      <c r="W893" s="53">
        <f t="shared" si="237"/>
        <v>180127.57310728016</v>
      </c>
      <c r="BM893" s="59"/>
      <c r="BN893" s="59"/>
      <c r="BO893" s="59"/>
      <c r="BT893" s="59"/>
      <c r="BV893" s="59"/>
    </row>
    <row r="894" spans="1:74">
      <c r="A894" s="49" t="s">
        <v>66</v>
      </c>
      <c r="B894" s="49" t="s">
        <v>385</v>
      </c>
      <c r="C894" s="49">
        <v>119</v>
      </c>
      <c r="D894" s="49">
        <f t="shared" si="221"/>
        <v>50.699999999999996</v>
      </c>
      <c r="E894" s="49">
        <v>15.9</v>
      </c>
      <c r="F894" s="49">
        <v>304.8</v>
      </c>
      <c r="G894" s="49">
        <v>25.4</v>
      </c>
      <c r="H894" s="49">
        <f t="shared" si="222"/>
        <v>7220.6994362604155</v>
      </c>
      <c r="I894" s="49">
        <f t="shared" si="223"/>
        <v>172679.09197499996</v>
      </c>
      <c r="J894" s="49">
        <f t="shared" si="224"/>
        <v>416231.42559999996</v>
      </c>
      <c r="K894" s="53">
        <f t="shared" si="225"/>
        <v>2148.8844499999996</v>
      </c>
      <c r="L894" s="53">
        <f t="shared" si="226"/>
        <v>806.13</v>
      </c>
      <c r="M894" s="53">
        <f t="shared" si="227"/>
        <v>7741.92</v>
      </c>
      <c r="N894" s="53">
        <f t="shared" si="228"/>
        <v>3.1749999999999998</v>
      </c>
      <c r="O894" s="53">
        <f t="shared" si="229"/>
        <v>28.524999999999999</v>
      </c>
      <c r="P894" s="53">
        <f t="shared" si="230"/>
        <v>41.224999999999994</v>
      </c>
      <c r="Q894" s="53">
        <f t="shared" si="231"/>
        <v>482140.74882359186</v>
      </c>
      <c r="R894" s="53">
        <f t="shared" si="232"/>
        <v>261278.7212955362</v>
      </c>
      <c r="S894" s="53">
        <f t="shared" si="233"/>
        <v>4577378.9601517348</v>
      </c>
      <c r="T894" s="53">
        <f t="shared" si="234"/>
        <v>41.224999999999994</v>
      </c>
      <c r="U894" s="53">
        <f t="shared" si="235"/>
        <v>32.62413357863943</v>
      </c>
      <c r="V894" s="53">
        <f t="shared" si="236"/>
        <v>5320798.4302708628</v>
      </c>
      <c r="W894" s="53">
        <f t="shared" si="237"/>
        <v>163093.9383400098</v>
      </c>
      <c r="BM894" s="59"/>
      <c r="BN894" s="59"/>
      <c r="BO894" s="59"/>
      <c r="BT894" s="59"/>
      <c r="BV894" s="59"/>
    </row>
    <row r="895" spans="1:74">
      <c r="A895" s="49" t="s">
        <v>66</v>
      </c>
      <c r="B895" s="49" t="s">
        <v>386</v>
      </c>
      <c r="C895" s="49">
        <v>111.9</v>
      </c>
      <c r="D895" s="49">
        <f t="shared" si="221"/>
        <v>52.3</v>
      </c>
      <c r="E895" s="49">
        <v>15.9</v>
      </c>
      <c r="F895" s="49">
        <v>304.8</v>
      </c>
      <c r="G895" s="49">
        <v>23.8</v>
      </c>
      <c r="H895" s="49">
        <f t="shared" si="222"/>
        <v>7220.6994362604155</v>
      </c>
      <c r="I895" s="49">
        <f t="shared" si="223"/>
        <v>189548.75877499994</v>
      </c>
      <c r="J895" s="49">
        <f t="shared" si="224"/>
        <v>342424.3088</v>
      </c>
      <c r="K895" s="53">
        <f t="shared" si="225"/>
        <v>2148.8844499999996</v>
      </c>
      <c r="L895" s="53">
        <f t="shared" si="226"/>
        <v>831.56999999999994</v>
      </c>
      <c r="M895" s="53">
        <f t="shared" si="227"/>
        <v>7254.2400000000007</v>
      </c>
      <c r="N895" s="53">
        <f t="shared" si="228"/>
        <v>3.1749999999999998</v>
      </c>
      <c r="O895" s="53">
        <f t="shared" si="229"/>
        <v>29.324999999999999</v>
      </c>
      <c r="P895" s="53">
        <f t="shared" si="230"/>
        <v>41.225000000000001</v>
      </c>
      <c r="Q895" s="53">
        <f t="shared" si="231"/>
        <v>482140.74882359186</v>
      </c>
      <c r="R895" s="53">
        <f t="shared" si="232"/>
        <v>295425.28736843052</v>
      </c>
      <c r="S895" s="53">
        <f t="shared" si="233"/>
        <v>4241452.3136161957</v>
      </c>
      <c r="T895" s="53">
        <f t="shared" si="234"/>
        <v>41.225000000000001</v>
      </c>
      <c r="U895" s="53">
        <f t="shared" si="235"/>
        <v>32.269115994835595</v>
      </c>
      <c r="V895" s="53">
        <f t="shared" si="236"/>
        <v>5019018.349808218</v>
      </c>
      <c r="W895" s="53">
        <f t="shared" si="237"/>
        <v>155536.28276062693</v>
      </c>
      <c r="BM895" s="59"/>
      <c r="BN895" s="59"/>
      <c r="BO895" s="59"/>
      <c r="BT895" s="59"/>
      <c r="BV895" s="59"/>
    </row>
    <row r="896" spans="1:74">
      <c r="A896" s="49" t="s">
        <v>66</v>
      </c>
      <c r="B896" s="49" t="s">
        <v>387</v>
      </c>
      <c r="C896" s="49">
        <v>100.8</v>
      </c>
      <c r="D896" s="49">
        <f t="shared" si="221"/>
        <v>55.499999999999993</v>
      </c>
      <c r="E896" s="49">
        <v>15.9</v>
      </c>
      <c r="F896" s="49">
        <v>304.8</v>
      </c>
      <c r="G896" s="49">
        <v>20.6</v>
      </c>
      <c r="H896" s="49">
        <f t="shared" si="222"/>
        <v>7220.6994362604155</v>
      </c>
      <c r="I896" s="49">
        <f t="shared" si="223"/>
        <v>226513.88437499991</v>
      </c>
      <c r="J896" s="49">
        <f t="shared" si="224"/>
        <v>222042.12640000004</v>
      </c>
      <c r="K896" s="53">
        <f t="shared" si="225"/>
        <v>2148.8844499999996</v>
      </c>
      <c r="L896" s="53">
        <f t="shared" si="226"/>
        <v>882.44999999999993</v>
      </c>
      <c r="M896" s="53">
        <f t="shared" si="227"/>
        <v>6278.880000000001</v>
      </c>
      <c r="N896" s="53">
        <f t="shared" si="228"/>
        <v>3.1749999999999998</v>
      </c>
      <c r="O896" s="53">
        <f t="shared" si="229"/>
        <v>30.924999999999997</v>
      </c>
      <c r="P896" s="53">
        <f t="shared" si="230"/>
        <v>41.224999999999994</v>
      </c>
      <c r="Q896" s="53">
        <f t="shared" si="231"/>
        <v>482140.74882359186</v>
      </c>
      <c r="R896" s="53">
        <f t="shared" si="232"/>
        <v>372990.87334104115</v>
      </c>
      <c r="S896" s="53">
        <f t="shared" si="233"/>
        <v>3596831.0717451083</v>
      </c>
      <c r="T896" s="53">
        <f t="shared" si="234"/>
        <v>41.224999999999994</v>
      </c>
      <c r="U896" s="53">
        <f t="shared" si="235"/>
        <v>31.466439785256505</v>
      </c>
      <c r="V896" s="53">
        <f t="shared" si="236"/>
        <v>4451962.693909741</v>
      </c>
      <c r="W896" s="53">
        <f t="shared" si="237"/>
        <v>141482.88539447964</v>
      </c>
      <c r="BM896" s="59"/>
      <c r="BN896" s="59"/>
      <c r="BO896" s="59"/>
      <c r="BT896" s="59"/>
      <c r="BV896" s="59"/>
    </row>
    <row r="897" spans="1:74">
      <c r="A897" s="49" t="s">
        <v>66</v>
      </c>
      <c r="B897" s="49" t="s">
        <v>388</v>
      </c>
      <c r="C897" s="49">
        <v>288.7</v>
      </c>
      <c r="D897" s="49">
        <f t="shared" si="221"/>
        <v>18.999999999999993</v>
      </c>
      <c r="E897" s="49">
        <v>31.8</v>
      </c>
      <c r="F897" s="49">
        <v>412.8</v>
      </c>
      <c r="G897" s="49">
        <v>57.1</v>
      </c>
      <c r="H897" s="49">
        <f t="shared" si="222"/>
        <v>7220.6994362604155</v>
      </c>
      <c r="I897" s="49">
        <f t="shared" si="223"/>
        <v>18176.349999999977</v>
      </c>
      <c r="J897" s="49">
        <f t="shared" si="224"/>
        <v>6404227.7384000001</v>
      </c>
      <c r="K897" s="53">
        <f t="shared" si="225"/>
        <v>2148.8844499999996</v>
      </c>
      <c r="L897" s="53">
        <f t="shared" si="226"/>
        <v>604.19999999999982</v>
      </c>
      <c r="M897" s="53">
        <f t="shared" si="227"/>
        <v>23570.880000000001</v>
      </c>
      <c r="N897" s="53">
        <f t="shared" si="228"/>
        <v>3.1749999999999998</v>
      </c>
      <c r="O897" s="53">
        <f t="shared" si="229"/>
        <v>12.674999999999997</v>
      </c>
      <c r="P897" s="53">
        <f t="shared" si="230"/>
        <v>41.224999999999994</v>
      </c>
      <c r="Q897" s="53">
        <f t="shared" si="231"/>
        <v>482140.74882359186</v>
      </c>
      <c r="R897" s="53">
        <f t="shared" si="232"/>
        <v>35575.787344777178</v>
      </c>
      <c r="S897" s="53">
        <f t="shared" si="233"/>
        <v>19073166.347842462</v>
      </c>
      <c r="T897" s="53">
        <f t="shared" si="234"/>
        <v>41.224999999999994</v>
      </c>
      <c r="U897" s="53">
        <f t="shared" si="235"/>
        <v>37.463599869310336</v>
      </c>
      <c r="V897" s="53">
        <f t="shared" si="236"/>
        <v>19590882.884010833</v>
      </c>
      <c r="W897" s="53">
        <f t="shared" si="237"/>
        <v>522931.13721992885</v>
      </c>
      <c r="BM897" s="59"/>
      <c r="BN897" s="59"/>
      <c r="BO897" s="59"/>
      <c r="BT897" s="59"/>
      <c r="BV897" s="59"/>
    </row>
    <row r="898" spans="1:74">
      <c r="A898" s="49" t="s">
        <v>66</v>
      </c>
      <c r="B898" s="49" t="s">
        <v>389</v>
      </c>
      <c r="C898" s="49">
        <v>263.89999999999998</v>
      </c>
      <c r="D898" s="49">
        <f t="shared" si="221"/>
        <v>23.699999999999996</v>
      </c>
      <c r="E898" s="49">
        <v>30.2</v>
      </c>
      <c r="F898" s="49">
        <v>409.6</v>
      </c>
      <c r="G898" s="49">
        <v>52.4</v>
      </c>
      <c r="H898" s="49">
        <f t="shared" si="222"/>
        <v>7220.6994362604155</v>
      </c>
      <c r="I898" s="49">
        <f t="shared" si="223"/>
        <v>33502.000049999981</v>
      </c>
      <c r="J898" s="49">
        <f t="shared" si="224"/>
        <v>4911029.7258666661</v>
      </c>
      <c r="K898" s="53">
        <f t="shared" si="225"/>
        <v>2148.8844499999996</v>
      </c>
      <c r="L898" s="53">
        <f t="shared" si="226"/>
        <v>715.7399999999999</v>
      </c>
      <c r="M898" s="53">
        <f t="shared" si="227"/>
        <v>21463.040000000001</v>
      </c>
      <c r="N898" s="53">
        <f t="shared" si="228"/>
        <v>3.1749999999999998</v>
      </c>
      <c r="O898" s="53">
        <f t="shared" si="229"/>
        <v>15.024999999999999</v>
      </c>
      <c r="P898" s="53">
        <f t="shared" si="230"/>
        <v>41.224999999999994</v>
      </c>
      <c r="Q898" s="53">
        <f t="shared" si="231"/>
        <v>482140.74882359186</v>
      </c>
      <c r="R898" s="53">
        <f t="shared" si="232"/>
        <v>40013.971965066972</v>
      </c>
      <c r="S898" s="53">
        <f t="shared" si="233"/>
        <v>16447040.945303869</v>
      </c>
      <c r="T898" s="53">
        <f t="shared" si="234"/>
        <v>41.224999999999994</v>
      </c>
      <c r="U898" s="53">
        <f t="shared" si="235"/>
        <v>37.093183666825439</v>
      </c>
      <c r="V898" s="53">
        <f t="shared" si="236"/>
        <v>16969195.666092526</v>
      </c>
      <c r="W898" s="53">
        <f t="shared" si="237"/>
        <v>457474.76998770126</v>
      </c>
      <c r="BM898" s="59"/>
      <c r="BN898" s="59"/>
      <c r="BO898" s="59"/>
      <c r="BT898" s="59"/>
      <c r="BV898" s="59"/>
    </row>
    <row r="899" spans="1:74">
      <c r="A899" s="49" t="s">
        <v>66</v>
      </c>
      <c r="B899" s="49" t="s">
        <v>390</v>
      </c>
      <c r="C899" s="49">
        <v>237</v>
      </c>
      <c r="D899" s="49">
        <f t="shared" ref="D899:D962" si="238">76.1-G899</f>
        <v>28.499999999999993</v>
      </c>
      <c r="E899" s="49">
        <v>27</v>
      </c>
      <c r="F899" s="49">
        <v>406.4</v>
      </c>
      <c r="G899" s="49">
        <v>47.6</v>
      </c>
      <c r="H899" s="49">
        <f t="shared" ref="H899:H962" si="239">(1/12)*$Y$4*($Z$4)^3</f>
        <v>7220.6994362604155</v>
      </c>
      <c r="I899" s="49">
        <f t="shared" ref="I899:I962" si="240">(1/12)*E899*(D899)^3</f>
        <v>52085.531249999956</v>
      </c>
      <c r="J899" s="49">
        <f t="shared" ref="J899:J962" si="241">(1/12)*F899*(G899)^3</f>
        <v>3652525.960533333</v>
      </c>
      <c r="K899" s="53">
        <f t="shared" ref="K899:K962" si="242">$Y$4*$Z$4</f>
        <v>2148.8844499999996</v>
      </c>
      <c r="L899" s="53">
        <f t="shared" ref="L899:L962" si="243">E899*D899</f>
        <v>769.49999999999977</v>
      </c>
      <c r="M899" s="53">
        <f t="shared" ref="M899:M962" si="244">F899*G899</f>
        <v>19344.64</v>
      </c>
      <c r="N899" s="53">
        <f t="shared" ref="N899:N962" si="245">$Z$4/2</f>
        <v>3.1749999999999998</v>
      </c>
      <c r="O899" s="53">
        <f t="shared" ref="O899:O962" si="246">($Z$4+D899)/2</f>
        <v>17.424999999999997</v>
      </c>
      <c r="P899" s="53">
        <f t="shared" ref="P899:P962" si="247">($Z$4+D899+G899)/2</f>
        <v>41.224999999999994</v>
      </c>
      <c r="Q899" s="53">
        <f t="shared" ref="Q899:Q962" si="248">H899+K899*(N899-$U$2)^2</f>
        <v>482140.74882359186</v>
      </c>
      <c r="R899" s="53">
        <f t="shared" ref="R899:R962" si="249">I899+L899*(O899-$U$2)^2</f>
        <v>52377.83400175898</v>
      </c>
      <c r="S899" s="53">
        <f t="shared" ref="S899:S962" si="250">J899+M899*(P899-$U$2)^2</f>
        <v>14049933.973376513</v>
      </c>
      <c r="T899" s="53">
        <f t="shared" ref="T899:T962" si="251">SUM($Z$4+D899+G899)/2</f>
        <v>41.224999999999994</v>
      </c>
      <c r="U899" s="53">
        <f t="shared" ref="U899:U962" si="252">(K899*N899+L899*O899+M899*P899)/(K899+L899+M899)</f>
        <v>36.729691936746264</v>
      </c>
      <c r="V899" s="53">
        <f t="shared" ref="V899:V962" si="253">SUM(Q899+R899+S899)</f>
        <v>14584452.556201864</v>
      </c>
      <c r="W899" s="53">
        <f t="shared" ref="W899:W962" si="254">V899/U899</f>
        <v>397075.27581005468</v>
      </c>
      <c r="BM899" s="59"/>
      <c r="BN899" s="59"/>
      <c r="BO899" s="59"/>
      <c r="BT899" s="59"/>
      <c r="BV899" s="59"/>
    </row>
    <row r="900" spans="1:74">
      <c r="A900" s="49" t="s">
        <v>66</v>
      </c>
      <c r="B900" s="49" t="s">
        <v>391</v>
      </c>
      <c r="C900" s="49">
        <v>216.8</v>
      </c>
      <c r="D900" s="49">
        <f t="shared" si="238"/>
        <v>31.699999999999996</v>
      </c>
      <c r="E900" s="49">
        <v>23.8</v>
      </c>
      <c r="F900" s="49">
        <v>403.2</v>
      </c>
      <c r="G900" s="49">
        <v>44.4</v>
      </c>
      <c r="H900" s="49">
        <f t="shared" si="239"/>
        <v>7220.6994362604155</v>
      </c>
      <c r="I900" s="49">
        <f t="shared" si="240"/>
        <v>63179.109116666645</v>
      </c>
      <c r="J900" s="49">
        <f t="shared" si="241"/>
        <v>2940953.7023999994</v>
      </c>
      <c r="K900" s="53">
        <f t="shared" si="242"/>
        <v>2148.8844499999996</v>
      </c>
      <c r="L900" s="53">
        <f t="shared" si="243"/>
        <v>754.45999999999992</v>
      </c>
      <c r="M900" s="53">
        <f t="shared" si="244"/>
        <v>17902.079999999998</v>
      </c>
      <c r="N900" s="53">
        <f t="shared" si="245"/>
        <v>3.1749999999999998</v>
      </c>
      <c r="O900" s="53">
        <f t="shared" si="246"/>
        <v>19.024999999999999</v>
      </c>
      <c r="P900" s="53">
        <f t="shared" si="247"/>
        <v>41.224999999999994</v>
      </c>
      <c r="Q900" s="53">
        <f t="shared" si="248"/>
        <v>482140.74882359186</v>
      </c>
      <c r="R900" s="53">
        <f t="shared" si="249"/>
        <v>63909.132103920208</v>
      </c>
      <c r="S900" s="53">
        <f t="shared" si="250"/>
        <v>12563010.770329908</v>
      </c>
      <c r="T900" s="53">
        <f t="shared" si="251"/>
        <v>41.224999999999994</v>
      </c>
      <c r="U900" s="53">
        <f t="shared" si="252"/>
        <v>36.489981709012902</v>
      </c>
      <c r="V900" s="53">
        <f t="shared" si="253"/>
        <v>13109060.65125742</v>
      </c>
      <c r="W900" s="53">
        <f t="shared" si="254"/>
        <v>359250.95155691804</v>
      </c>
      <c r="BM900" s="59"/>
      <c r="BN900" s="59"/>
      <c r="BO900" s="59"/>
      <c r="BT900" s="59"/>
      <c r="BV900" s="59"/>
    </row>
    <row r="901" spans="1:74">
      <c r="A901" s="49" t="s">
        <v>66</v>
      </c>
      <c r="B901" s="49" t="s">
        <v>392</v>
      </c>
      <c r="C901" s="49">
        <v>196</v>
      </c>
      <c r="D901" s="49">
        <f t="shared" si="238"/>
        <v>36.399999999999991</v>
      </c>
      <c r="E901" s="49">
        <v>22.2</v>
      </c>
      <c r="F901" s="49">
        <v>400</v>
      </c>
      <c r="G901" s="49">
        <v>39.700000000000003</v>
      </c>
      <c r="H901" s="49">
        <f t="shared" si="239"/>
        <v>7220.6994362604155</v>
      </c>
      <c r="I901" s="49">
        <f t="shared" si="240"/>
        <v>89222.806399999929</v>
      </c>
      <c r="J901" s="49">
        <f t="shared" si="241"/>
        <v>2085692.4333333333</v>
      </c>
      <c r="K901" s="53">
        <f t="shared" si="242"/>
        <v>2148.8844499999996</v>
      </c>
      <c r="L901" s="53">
        <f t="shared" si="243"/>
        <v>808.07999999999981</v>
      </c>
      <c r="M901" s="53">
        <f t="shared" si="244"/>
        <v>15880.000000000002</v>
      </c>
      <c r="N901" s="53">
        <f t="shared" si="245"/>
        <v>3.1749999999999998</v>
      </c>
      <c r="O901" s="53">
        <f t="shared" si="246"/>
        <v>21.374999999999996</v>
      </c>
      <c r="P901" s="53">
        <f t="shared" si="247"/>
        <v>41.224999999999994</v>
      </c>
      <c r="Q901" s="53">
        <f t="shared" si="248"/>
        <v>482140.74882359186</v>
      </c>
      <c r="R901" s="53">
        <f t="shared" si="249"/>
        <v>98203.295777806663</v>
      </c>
      <c r="S901" s="53">
        <f t="shared" si="250"/>
        <v>10620916.621736411</v>
      </c>
      <c r="T901" s="53">
        <f t="shared" si="251"/>
        <v>41.224999999999994</v>
      </c>
      <c r="U901" s="53">
        <f t="shared" si="252"/>
        <v>36.032791797764951</v>
      </c>
      <c r="V901" s="53">
        <f t="shared" si="253"/>
        <v>11201260.66633781</v>
      </c>
      <c r="W901" s="53">
        <f t="shared" si="254"/>
        <v>310862.96974170633</v>
      </c>
      <c r="BM901" s="59"/>
      <c r="BN901" s="59"/>
      <c r="BO901" s="59"/>
      <c r="BT901" s="59"/>
      <c r="BV901" s="59"/>
    </row>
    <row r="902" spans="1:74">
      <c r="A902" s="49" t="s">
        <v>66</v>
      </c>
      <c r="B902" s="49" t="s">
        <v>393</v>
      </c>
      <c r="C902" s="49">
        <v>180.3</v>
      </c>
      <c r="D902" s="49">
        <f t="shared" si="238"/>
        <v>41.199999999999996</v>
      </c>
      <c r="E902" s="49">
        <v>20.6</v>
      </c>
      <c r="F902" s="49">
        <v>403.2</v>
      </c>
      <c r="G902" s="49">
        <v>34.9</v>
      </c>
      <c r="H902" s="49">
        <f t="shared" si="239"/>
        <v>7220.6994362604155</v>
      </c>
      <c r="I902" s="49">
        <f t="shared" si="240"/>
        <v>120054.27306666663</v>
      </c>
      <c r="J902" s="49">
        <f t="shared" si="241"/>
        <v>1428287.2463999998</v>
      </c>
      <c r="K902" s="53">
        <f t="shared" si="242"/>
        <v>2148.8844499999996</v>
      </c>
      <c r="L902" s="53">
        <f t="shared" si="243"/>
        <v>848.72</v>
      </c>
      <c r="M902" s="53">
        <f t="shared" si="244"/>
        <v>14071.679999999998</v>
      </c>
      <c r="N902" s="53">
        <f t="shared" si="245"/>
        <v>3.1749999999999998</v>
      </c>
      <c r="O902" s="53">
        <f t="shared" si="246"/>
        <v>23.774999999999999</v>
      </c>
      <c r="P902" s="53">
        <f t="shared" si="247"/>
        <v>41.224999999999994</v>
      </c>
      <c r="Q902" s="53">
        <f t="shared" si="248"/>
        <v>482140.74882359186</v>
      </c>
      <c r="R902" s="53">
        <f t="shared" si="249"/>
        <v>147955.93515085804</v>
      </c>
      <c r="S902" s="53">
        <f t="shared" si="250"/>
        <v>8991570.842588149</v>
      </c>
      <c r="T902" s="53">
        <f t="shared" si="251"/>
        <v>41.224999999999994</v>
      </c>
      <c r="U902" s="53">
        <f t="shared" si="252"/>
        <v>35.567163691431126</v>
      </c>
      <c r="V902" s="53">
        <f t="shared" si="253"/>
        <v>9621667.5265625995</v>
      </c>
      <c r="W902" s="53">
        <f t="shared" si="254"/>
        <v>270521.0797812551</v>
      </c>
      <c r="BM902" s="59"/>
      <c r="BN902" s="59"/>
      <c r="BO902" s="59"/>
      <c r="BT902" s="59"/>
      <c r="BV902" s="59"/>
    </row>
    <row r="903" spans="1:74">
      <c r="A903" s="49" t="s">
        <v>66</v>
      </c>
      <c r="B903" s="49" t="s">
        <v>394</v>
      </c>
      <c r="C903" s="49">
        <v>165.1</v>
      </c>
      <c r="D903" s="49">
        <f t="shared" si="238"/>
        <v>44.3</v>
      </c>
      <c r="E903" s="49">
        <v>19</v>
      </c>
      <c r="F903" s="49">
        <v>400</v>
      </c>
      <c r="G903" s="49">
        <v>31.8</v>
      </c>
      <c r="H903" s="49">
        <f t="shared" si="239"/>
        <v>7220.6994362604155</v>
      </c>
      <c r="I903" s="49">
        <f t="shared" si="240"/>
        <v>137652.31941666664</v>
      </c>
      <c r="J903" s="49">
        <f t="shared" si="241"/>
        <v>1071914.3999999999</v>
      </c>
      <c r="K903" s="53">
        <f t="shared" si="242"/>
        <v>2148.8844499999996</v>
      </c>
      <c r="L903" s="53">
        <f t="shared" si="243"/>
        <v>841.69999999999993</v>
      </c>
      <c r="M903" s="53">
        <f t="shared" si="244"/>
        <v>12720</v>
      </c>
      <c r="N903" s="53">
        <f t="shared" si="245"/>
        <v>3.1749999999999998</v>
      </c>
      <c r="O903" s="53">
        <f t="shared" si="246"/>
        <v>25.324999999999999</v>
      </c>
      <c r="P903" s="53">
        <f t="shared" si="247"/>
        <v>41.225000000000001</v>
      </c>
      <c r="Q903" s="53">
        <f t="shared" si="248"/>
        <v>482140.74882359186</v>
      </c>
      <c r="R903" s="53">
        <f t="shared" si="249"/>
        <v>182306.08076146443</v>
      </c>
      <c r="S903" s="53">
        <f t="shared" si="250"/>
        <v>7908693.4728266504</v>
      </c>
      <c r="T903" s="53">
        <f t="shared" si="251"/>
        <v>41.225000000000001</v>
      </c>
      <c r="U903" s="53">
        <f t="shared" si="252"/>
        <v>35.168695498705652</v>
      </c>
      <c r="V903" s="53">
        <f t="shared" si="253"/>
        <v>8573140.3024117071</v>
      </c>
      <c r="W903" s="53">
        <f t="shared" si="254"/>
        <v>243771.91649679563</v>
      </c>
      <c r="BM903" s="59"/>
      <c r="BN903" s="59"/>
      <c r="BO903" s="59"/>
      <c r="BT903" s="59"/>
      <c r="BV903" s="59"/>
    </row>
    <row r="904" spans="1:74">
      <c r="A904" s="49" t="s">
        <v>66</v>
      </c>
      <c r="B904" s="49" t="s">
        <v>395</v>
      </c>
      <c r="C904" s="49">
        <v>150.4</v>
      </c>
      <c r="D904" s="49">
        <f t="shared" si="238"/>
        <v>47.499999999999993</v>
      </c>
      <c r="E904" s="49">
        <v>17.5</v>
      </c>
      <c r="F904" s="49">
        <v>400</v>
      </c>
      <c r="G904" s="49">
        <v>28.6</v>
      </c>
      <c r="H904" s="49">
        <f t="shared" si="239"/>
        <v>7220.6994362604155</v>
      </c>
      <c r="I904" s="49">
        <f t="shared" si="240"/>
        <v>156292.31770833326</v>
      </c>
      <c r="J904" s="49">
        <f t="shared" si="241"/>
        <v>779788.53333333333</v>
      </c>
      <c r="K904" s="53">
        <f t="shared" si="242"/>
        <v>2148.8844499999996</v>
      </c>
      <c r="L904" s="53">
        <f t="shared" si="243"/>
        <v>831.24999999999989</v>
      </c>
      <c r="M904" s="53">
        <f t="shared" si="244"/>
        <v>11440</v>
      </c>
      <c r="N904" s="53">
        <f t="shared" si="245"/>
        <v>3.1749999999999998</v>
      </c>
      <c r="O904" s="53">
        <f t="shared" si="246"/>
        <v>26.924999999999997</v>
      </c>
      <c r="P904" s="53">
        <f t="shared" si="247"/>
        <v>41.224999999999994</v>
      </c>
      <c r="Q904" s="53">
        <f t="shared" si="248"/>
        <v>482140.74882359186</v>
      </c>
      <c r="R904" s="53">
        <f t="shared" si="249"/>
        <v>221894.25359056401</v>
      </c>
      <c r="S904" s="53">
        <f t="shared" si="250"/>
        <v>6928589.8378252229</v>
      </c>
      <c r="T904" s="53">
        <f t="shared" si="251"/>
        <v>41.224999999999994</v>
      </c>
      <c r="U904" s="53">
        <f t="shared" si="252"/>
        <v>34.730474678670554</v>
      </c>
      <c r="V904" s="53">
        <f t="shared" si="253"/>
        <v>7632624.8402393786</v>
      </c>
      <c r="W904" s="53">
        <f t="shared" si="254"/>
        <v>219767.36312581683</v>
      </c>
      <c r="BM904" s="59"/>
      <c r="BN904" s="59"/>
      <c r="BO904" s="59"/>
      <c r="BT904" s="59"/>
      <c r="BV904" s="59"/>
    </row>
    <row r="905" spans="1:74">
      <c r="A905" s="49" t="s">
        <v>66</v>
      </c>
      <c r="B905" s="49" t="s">
        <v>396</v>
      </c>
      <c r="C905" s="49">
        <v>125.1</v>
      </c>
      <c r="D905" s="49">
        <f t="shared" si="238"/>
        <v>44.3</v>
      </c>
      <c r="E905" s="49">
        <v>17.5</v>
      </c>
      <c r="F905" s="49">
        <v>292.10000000000002</v>
      </c>
      <c r="G905" s="49">
        <v>31.8</v>
      </c>
      <c r="H905" s="49">
        <f t="shared" si="239"/>
        <v>7220.6994362604155</v>
      </c>
      <c r="I905" s="49">
        <f t="shared" si="240"/>
        <v>126785.03104166665</v>
      </c>
      <c r="J905" s="49">
        <f t="shared" si="241"/>
        <v>782765.49060000014</v>
      </c>
      <c r="K905" s="53">
        <f t="shared" si="242"/>
        <v>2148.8844499999996</v>
      </c>
      <c r="L905" s="53">
        <f t="shared" si="243"/>
        <v>775.25</v>
      </c>
      <c r="M905" s="53">
        <f t="shared" si="244"/>
        <v>9288.7800000000007</v>
      </c>
      <c r="N905" s="53">
        <f t="shared" si="245"/>
        <v>3.1749999999999998</v>
      </c>
      <c r="O905" s="53">
        <f t="shared" si="246"/>
        <v>25.324999999999999</v>
      </c>
      <c r="P905" s="53">
        <f t="shared" si="247"/>
        <v>41.225000000000001</v>
      </c>
      <c r="Q905" s="53">
        <f t="shared" si="248"/>
        <v>482140.74882359186</v>
      </c>
      <c r="R905" s="53">
        <f t="shared" si="249"/>
        <v>167913.49543819093</v>
      </c>
      <c r="S905" s="53">
        <f t="shared" si="250"/>
        <v>5775323.4085316621</v>
      </c>
      <c r="T905" s="53">
        <f t="shared" si="251"/>
        <v>41.225000000000001</v>
      </c>
      <c r="U905" s="53">
        <f t="shared" si="252"/>
        <v>33.520735083733435</v>
      </c>
      <c r="V905" s="53">
        <f t="shared" si="253"/>
        <v>6425377.6527934447</v>
      </c>
      <c r="W905" s="53">
        <f t="shared" si="254"/>
        <v>191683.67390342461</v>
      </c>
      <c r="BM905" s="59"/>
      <c r="BN905" s="59"/>
      <c r="BO905" s="59"/>
      <c r="BT905" s="59"/>
      <c r="BV905" s="59"/>
    </row>
    <row r="906" spans="1:74">
      <c r="A906" s="49" t="s">
        <v>66</v>
      </c>
      <c r="B906" s="49" t="s">
        <v>397</v>
      </c>
      <c r="C906" s="49">
        <v>114</v>
      </c>
      <c r="D906" s="49">
        <f t="shared" si="238"/>
        <v>49.099999999999994</v>
      </c>
      <c r="E906" s="49">
        <v>15.9</v>
      </c>
      <c r="F906" s="49">
        <v>295.3</v>
      </c>
      <c r="G906" s="49">
        <v>27</v>
      </c>
      <c r="H906" s="49">
        <f t="shared" si="239"/>
        <v>7220.6994362604155</v>
      </c>
      <c r="I906" s="49">
        <f t="shared" si="240"/>
        <v>156841.27157499993</v>
      </c>
      <c r="J906" s="49">
        <f t="shared" si="241"/>
        <v>484365.82500000001</v>
      </c>
      <c r="K906" s="53">
        <f t="shared" si="242"/>
        <v>2148.8844499999996</v>
      </c>
      <c r="L906" s="53">
        <f t="shared" si="243"/>
        <v>780.68999999999994</v>
      </c>
      <c r="M906" s="53">
        <f t="shared" si="244"/>
        <v>7973.1</v>
      </c>
      <c r="N906" s="53">
        <f t="shared" si="245"/>
        <v>3.1749999999999998</v>
      </c>
      <c r="O906" s="53">
        <f t="shared" si="246"/>
        <v>27.724999999999998</v>
      </c>
      <c r="P906" s="53">
        <f t="shared" si="247"/>
        <v>41.224999999999994</v>
      </c>
      <c r="Q906" s="53">
        <f t="shared" si="248"/>
        <v>482140.74882359186</v>
      </c>
      <c r="R906" s="53">
        <f t="shared" si="249"/>
        <v>230049.30276491586</v>
      </c>
      <c r="S906" s="53">
        <f t="shared" si="250"/>
        <v>4769768.5943045709</v>
      </c>
      <c r="T906" s="53">
        <f t="shared" si="251"/>
        <v>41.224999999999994</v>
      </c>
      <c r="U906" s="53">
        <f t="shared" si="252"/>
        <v>32.758786618520922</v>
      </c>
      <c r="V906" s="53">
        <f t="shared" si="253"/>
        <v>5481958.6458930783</v>
      </c>
      <c r="W906" s="53">
        <f t="shared" si="254"/>
        <v>167343.15314333802</v>
      </c>
      <c r="BM906" s="59"/>
      <c r="BN906" s="59"/>
      <c r="BO906" s="59"/>
      <c r="BT906" s="59"/>
      <c r="BV906" s="59"/>
    </row>
    <row r="907" spans="1:74">
      <c r="A907" s="49" t="s">
        <v>66</v>
      </c>
      <c r="B907" s="49" t="s">
        <v>398</v>
      </c>
      <c r="C907" s="49">
        <v>104.8</v>
      </c>
      <c r="D907" s="49">
        <f t="shared" si="238"/>
        <v>52.3</v>
      </c>
      <c r="E907" s="49">
        <v>15.9</v>
      </c>
      <c r="F907" s="49">
        <v>292.10000000000002</v>
      </c>
      <c r="G907" s="49">
        <v>23.8</v>
      </c>
      <c r="H907" s="49">
        <f t="shared" si="239"/>
        <v>7220.6994362604155</v>
      </c>
      <c r="I907" s="49">
        <f t="shared" si="240"/>
        <v>189548.75877499994</v>
      </c>
      <c r="J907" s="49">
        <f t="shared" si="241"/>
        <v>328156.62926666671</v>
      </c>
      <c r="K907" s="53">
        <f t="shared" si="242"/>
        <v>2148.8844499999996</v>
      </c>
      <c r="L907" s="53">
        <f t="shared" si="243"/>
        <v>831.56999999999994</v>
      </c>
      <c r="M907" s="53">
        <f t="shared" si="244"/>
        <v>6951.9800000000005</v>
      </c>
      <c r="N907" s="53">
        <f t="shared" si="245"/>
        <v>3.1749999999999998</v>
      </c>
      <c r="O907" s="53">
        <f t="shared" si="246"/>
        <v>29.324999999999999</v>
      </c>
      <c r="P907" s="53">
        <f t="shared" si="247"/>
        <v>41.225000000000001</v>
      </c>
      <c r="Q907" s="53">
        <f t="shared" si="248"/>
        <v>482140.74882359186</v>
      </c>
      <c r="R907" s="53">
        <f t="shared" si="249"/>
        <v>295425.28736843052</v>
      </c>
      <c r="S907" s="53">
        <f t="shared" si="250"/>
        <v>4064725.1338821873</v>
      </c>
      <c r="T907" s="53">
        <f t="shared" si="251"/>
        <v>41.225000000000001</v>
      </c>
      <c r="U907" s="53">
        <f t="shared" si="252"/>
        <v>31.996573999917008</v>
      </c>
      <c r="V907" s="53">
        <f t="shared" si="253"/>
        <v>4842291.1700742096</v>
      </c>
      <c r="W907" s="53">
        <f t="shared" si="254"/>
        <v>151337.80166860268</v>
      </c>
      <c r="BM907" s="59"/>
      <c r="BN907" s="59"/>
      <c r="BO907" s="59"/>
      <c r="BT907" s="59"/>
      <c r="BV907" s="59"/>
    </row>
    <row r="908" spans="1:74">
      <c r="A908" s="49" t="s">
        <v>66</v>
      </c>
      <c r="B908" s="49" t="s">
        <v>399</v>
      </c>
      <c r="C908" s="49">
        <v>96.7</v>
      </c>
      <c r="D908" s="49">
        <f t="shared" si="238"/>
        <v>53.899999999999991</v>
      </c>
      <c r="E908" s="49">
        <v>14.3</v>
      </c>
      <c r="F908" s="49">
        <v>292.10000000000002</v>
      </c>
      <c r="G908" s="49">
        <v>22.2</v>
      </c>
      <c r="H908" s="49">
        <f t="shared" si="239"/>
        <v>7220.6994362604155</v>
      </c>
      <c r="I908" s="49">
        <f t="shared" si="240"/>
        <v>186604.05930833324</v>
      </c>
      <c r="J908" s="49">
        <f t="shared" si="241"/>
        <v>266323.34340000001</v>
      </c>
      <c r="K908" s="53">
        <f t="shared" si="242"/>
        <v>2148.8844499999996</v>
      </c>
      <c r="L908" s="53">
        <f t="shared" si="243"/>
        <v>770.76999999999987</v>
      </c>
      <c r="M908" s="53">
        <f t="shared" si="244"/>
        <v>6484.62</v>
      </c>
      <c r="N908" s="53">
        <f t="shared" si="245"/>
        <v>3.1749999999999998</v>
      </c>
      <c r="O908" s="53">
        <f t="shared" si="246"/>
        <v>30.124999999999996</v>
      </c>
      <c r="P908" s="53">
        <f t="shared" si="247"/>
        <v>41.224999999999994</v>
      </c>
      <c r="Q908" s="53">
        <f t="shared" si="248"/>
        <v>482140.74882359186</v>
      </c>
      <c r="R908" s="53">
        <f t="shared" si="249"/>
        <v>299148.1339060039</v>
      </c>
      <c r="S908" s="53">
        <f t="shared" si="250"/>
        <v>3751693.9653522898</v>
      </c>
      <c r="T908" s="53">
        <f t="shared" si="251"/>
        <v>41.224999999999994</v>
      </c>
      <c r="U908" s="53">
        <f t="shared" si="252"/>
        <v>31.6207928064828</v>
      </c>
      <c r="V908" s="53">
        <f t="shared" si="253"/>
        <v>4532982.8480818858</v>
      </c>
      <c r="W908" s="53">
        <f t="shared" si="254"/>
        <v>143354.49701794152</v>
      </c>
      <c r="BM908" s="59"/>
      <c r="BN908" s="59"/>
      <c r="BO908" s="59"/>
      <c r="BT908" s="59"/>
      <c r="BV908" s="59"/>
    </row>
    <row r="909" spans="1:74">
      <c r="A909" s="49" t="s">
        <v>66</v>
      </c>
      <c r="B909" s="49" t="s">
        <v>400</v>
      </c>
      <c r="C909" s="49">
        <v>88.1</v>
      </c>
      <c r="D909" s="49">
        <f t="shared" si="238"/>
        <v>57.099999999999994</v>
      </c>
      <c r="E909" s="49">
        <v>14.3</v>
      </c>
      <c r="F909" s="49">
        <v>292.10000000000002</v>
      </c>
      <c r="G909" s="49">
        <v>19</v>
      </c>
      <c r="H909" s="49">
        <f t="shared" si="239"/>
        <v>7220.6994362604155</v>
      </c>
      <c r="I909" s="49">
        <f t="shared" si="240"/>
        <v>221851.8814416666</v>
      </c>
      <c r="J909" s="49">
        <f t="shared" si="241"/>
        <v>166959.49166666667</v>
      </c>
      <c r="K909" s="53">
        <f t="shared" si="242"/>
        <v>2148.8844499999996</v>
      </c>
      <c r="L909" s="53">
        <f t="shared" si="243"/>
        <v>816.53</v>
      </c>
      <c r="M909" s="53">
        <f t="shared" si="244"/>
        <v>5549.9000000000005</v>
      </c>
      <c r="N909" s="53">
        <f t="shared" si="245"/>
        <v>3.1749999999999998</v>
      </c>
      <c r="O909" s="53">
        <f t="shared" si="246"/>
        <v>31.724999999999998</v>
      </c>
      <c r="P909" s="53">
        <f t="shared" si="247"/>
        <v>41.224999999999994</v>
      </c>
      <c r="Q909" s="53">
        <f t="shared" si="248"/>
        <v>482140.74882359186</v>
      </c>
      <c r="R909" s="53">
        <f t="shared" si="249"/>
        <v>374741.30210206506</v>
      </c>
      <c r="S909" s="53">
        <f t="shared" si="250"/>
        <v>3149934.3482925007</v>
      </c>
      <c r="T909" s="53">
        <f t="shared" si="251"/>
        <v>41.224999999999994</v>
      </c>
      <c r="U909" s="53">
        <f t="shared" si="252"/>
        <v>30.711931005524995</v>
      </c>
      <c r="V909" s="53">
        <f t="shared" si="253"/>
        <v>4006816.3992181579</v>
      </c>
      <c r="W909" s="53">
        <f t="shared" si="254"/>
        <v>130464.48946819209</v>
      </c>
      <c r="BM909" s="59"/>
      <c r="BN909" s="59"/>
      <c r="BO909" s="59"/>
      <c r="BT909" s="59"/>
      <c r="BV909" s="59"/>
    </row>
    <row r="910" spans="1:74">
      <c r="A910" s="49" t="s">
        <v>66</v>
      </c>
      <c r="B910" s="49" t="s">
        <v>401</v>
      </c>
      <c r="C910" s="49">
        <v>291.7</v>
      </c>
      <c r="D910" s="49">
        <f t="shared" si="238"/>
        <v>14.199999999999996</v>
      </c>
      <c r="E910" s="49">
        <v>34.9</v>
      </c>
      <c r="F910" s="49">
        <v>396.9</v>
      </c>
      <c r="G910" s="49">
        <v>61.9</v>
      </c>
      <c r="H910" s="49">
        <f t="shared" si="239"/>
        <v>7220.6994362604155</v>
      </c>
      <c r="I910" s="49">
        <f t="shared" si="240"/>
        <v>8327.395933333326</v>
      </c>
      <c r="J910" s="49">
        <f t="shared" si="241"/>
        <v>7844617.9964249982</v>
      </c>
      <c r="K910" s="53">
        <f t="shared" si="242"/>
        <v>2148.8844499999996</v>
      </c>
      <c r="L910" s="53">
        <f t="shared" si="243"/>
        <v>495.57999999999981</v>
      </c>
      <c r="M910" s="53">
        <f t="shared" si="244"/>
        <v>24568.109999999997</v>
      </c>
      <c r="N910" s="53">
        <f t="shared" si="245"/>
        <v>3.1749999999999998</v>
      </c>
      <c r="O910" s="53">
        <f t="shared" si="246"/>
        <v>10.274999999999999</v>
      </c>
      <c r="P910" s="53">
        <f t="shared" si="247"/>
        <v>41.224999999999994</v>
      </c>
      <c r="Q910" s="53">
        <f t="shared" si="248"/>
        <v>482140.74882359186</v>
      </c>
      <c r="R910" s="53">
        <f t="shared" si="249"/>
        <v>38218.727813776743</v>
      </c>
      <c r="S910" s="53">
        <f t="shared" si="250"/>
        <v>21049550.410489701</v>
      </c>
      <c r="T910" s="53">
        <f t="shared" si="251"/>
        <v>41.224999999999994</v>
      </c>
      <c r="U910" s="53">
        <f t="shared" si="252"/>
        <v>37.656677035889551</v>
      </c>
      <c r="V910" s="53">
        <f t="shared" si="253"/>
        <v>21569909.887127068</v>
      </c>
      <c r="W910" s="53">
        <f t="shared" si="254"/>
        <v>572804.38915439555</v>
      </c>
      <c r="BM910" s="59"/>
      <c r="BN910" s="59"/>
      <c r="BO910" s="59"/>
      <c r="BT910" s="59"/>
      <c r="BV910" s="59"/>
    </row>
    <row r="911" spans="1:74">
      <c r="A911" s="49" t="s">
        <v>66</v>
      </c>
      <c r="B911" s="49" t="s">
        <v>402</v>
      </c>
      <c r="C911" s="49">
        <v>265.89999999999998</v>
      </c>
      <c r="D911" s="49">
        <f t="shared" si="238"/>
        <v>18.999999999999993</v>
      </c>
      <c r="E911" s="49">
        <v>31.8</v>
      </c>
      <c r="F911" s="49">
        <v>393.7</v>
      </c>
      <c r="G911" s="49">
        <v>57.1</v>
      </c>
      <c r="H911" s="49">
        <f t="shared" si="239"/>
        <v>7220.6994362604155</v>
      </c>
      <c r="I911" s="49">
        <f t="shared" si="240"/>
        <v>18176.349999999977</v>
      </c>
      <c r="J911" s="49">
        <f t="shared" si="241"/>
        <v>6107908.0925583337</v>
      </c>
      <c r="K911" s="53">
        <f t="shared" si="242"/>
        <v>2148.8844499999996</v>
      </c>
      <c r="L911" s="53">
        <f t="shared" si="243"/>
        <v>604.19999999999982</v>
      </c>
      <c r="M911" s="53">
        <f t="shared" si="244"/>
        <v>22480.27</v>
      </c>
      <c r="N911" s="53">
        <f t="shared" si="245"/>
        <v>3.1749999999999998</v>
      </c>
      <c r="O911" s="53">
        <f t="shared" si="246"/>
        <v>12.674999999999997</v>
      </c>
      <c r="P911" s="53">
        <f t="shared" si="247"/>
        <v>41.224999999999994</v>
      </c>
      <c r="Q911" s="53">
        <f t="shared" si="248"/>
        <v>482140.74882359186</v>
      </c>
      <c r="R911" s="53">
        <f t="shared" si="249"/>
        <v>35575.787344777178</v>
      </c>
      <c r="S911" s="53">
        <f t="shared" si="250"/>
        <v>18190662.769248009</v>
      </c>
      <c r="T911" s="53">
        <f t="shared" si="251"/>
        <v>41.224999999999994</v>
      </c>
      <c r="U911" s="53">
        <f t="shared" si="252"/>
        <v>37.301028515404141</v>
      </c>
      <c r="V911" s="53">
        <f t="shared" si="253"/>
        <v>18708379.305416379</v>
      </c>
      <c r="W911" s="53">
        <f t="shared" si="254"/>
        <v>501551.29898604302</v>
      </c>
      <c r="BM911" s="59"/>
      <c r="BN911" s="59"/>
      <c r="BO911" s="59"/>
      <c r="BT911" s="59"/>
      <c r="BV911" s="59"/>
    </row>
    <row r="912" spans="1:74">
      <c r="A912" s="49" t="s">
        <v>66</v>
      </c>
      <c r="B912" s="49" t="s">
        <v>403</v>
      </c>
      <c r="C912" s="49">
        <v>243.1</v>
      </c>
      <c r="D912" s="49">
        <f t="shared" si="238"/>
        <v>23.699999999999996</v>
      </c>
      <c r="E912" s="49">
        <v>28.6</v>
      </c>
      <c r="F912" s="49">
        <v>390.5</v>
      </c>
      <c r="G912" s="49">
        <v>52.4</v>
      </c>
      <c r="H912" s="49">
        <f t="shared" si="239"/>
        <v>7220.6994362604155</v>
      </c>
      <c r="I912" s="49">
        <f t="shared" si="240"/>
        <v>31727.059649999981</v>
      </c>
      <c r="J912" s="49">
        <f t="shared" si="241"/>
        <v>4682024.1893333327</v>
      </c>
      <c r="K912" s="53">
        <f t="shared" si="242"/>
        <v>2148.8844499999996</v>
      </c>
      <c r="L912" s="53">
        <f t="shared" si="243"/>
        <v>677.81999999999994</v>
      </c>
      <c r="M912" s="53">
        <f t="shared" si="244"/>
        <v>20462.2</v>
      </c>
      <c r="N912" s="53">
        <f t="shared" si="245"/>
        <v>3.1749999999999998</v>
      </c>
      <c r="O912" s="53">
        <f t="shared" si="246"/>
        <v>15.024999999999999</v>
      </c>
      <c r="P912" s="53">
        <f t="shared" si="247"/>
        <v>41.224999999999994</v>
      </c>
      <c r="Q912" s="53">
        <f t="shared" si="248"/>
        <v>482140.74882359186</v>
      </c>
      <c r="R912" s="53">
        <f t="shared" si="249"/>
        <v>37894.02643049389</v>
      </c>
      <c r="S912" s="53">
        <f t="shared" si="250"/>
        <v>15680101.291848537</v>
      </c>
      <c r="T912" s="53">
        <f t="shared" si="251"/>
        <v>41.224999999999994</v>
      </c>
      <c r="U912" s="53">
        <f t="shared" si="252"/>
        <v>36.95155134825373</v>
      </c>
      <c r="V912" s="53">
        <f t="shared" si="253"/>
        <v>16200136.067102622</v>
      </c>
      <c r="W912" s="53">
        <f t="shared" si="254"/>
        <v>438415.5867888403</v>
      </c>
      <c r="BM912" s="59"/>
      <c r="BN912" s="59"/>
      <c r="BO912" s="59"/>
      <c r="BT912" s="59"/>
      <c r="BV912" s="59"/>
    </row>
    <row r="913" spans="1:74">
      <c r="A913" s="49" t="s">
        <v>66</v>
      </c>
      <c r="B913" s="49" t="s">
        <v>404</v>
      </c>
      <c r="C913" s="49">
        <v>217.8</v>
      </c>
      <c r="D913" s="49">
        <f t="shared" si="238"/>
        <v>28.499999999999993</v>
      </c>
      <c r="E913" s="49">
        <v>25.4</v>
      </c>
      <c r="F913" s="49">
        <v>387.3</v>
      </c>
      <c r="G913" s="49">
        <v>47.6</v>
      </c>
      <c r="H913" s="49">
        <f t="shared" si="239"/>
        <v>7220.6994362604155</v>
      </c>
      <c r="I913" s="49">
        <f t="shared" si="240"/>
        <v>48998.981249999953</v>
      </c>
      <c r="J913" s="49">
        <f t="shared" si="241"/>
        <v>3480864.4304</v>
      </c>
      <c r="K913" s="53">
        <f t="shared" si="242"/>
        <v>2148.8844499999996</v>
      </c>
      <c r="L913" s="53">
        <f t="shared" si="243"/>
        <v>723.89999999999975</v>
      </c>
      <c r="M913" s="53">
        <f t="shared" si="244"/>
        <v>18435.48</v>
      </c>
      <c r="N913" s="53">
        <f t="shared" si="245"/>
        <v>3.1749999999999998</v>
      </c>
      <c r="O913" s="53">
        <f t="shared" si="246"/>
        <v>17.424999999999997</v>
      </c>
      <c r="P913" s="53">
        <f t="shared" si="247"/>
        <v>41.224999999999994</v>
      </c>
      <c r="Q913" s="53">
        <f t="shared" si="248"/>
        <v>482140.74882359186</v>
      </c>
      <c r="R913" s="53">
        <f t="shared" si="249"/>
        <v>49273.962357210294</v>
      </c>
      <c r="S913" s="53">
        <f t="shared" si="250"/>
        <v>13389614.73397816</v>
      </c>
      <c r="T913" s="53">
        <f t="shared" si="251"/>
        <v>41.224999999999994</v>
      </c>
      <c r="U913" s="53">
        <f t="shared" si="252"/>
        <v>36.579202893680524</v>
      </c>
      <c r="V913" s="53">
        <f t="shared" si="253"/>
        <v>13921029.445158962</v>
      </c>
      <c r="W913" s="53">
        <f t="shared" si="254"/>
        <v>380572.24717611272</v>
      </c>
      <c r="BM913" s="59"/>
      <c r="BN913" s="59"/>
      <c r="BO913" s="59"/>
      <c r="BT913" s="59"/>
      <c r="BV913" s="59"/>
    </row>
    <row r="914" spans="1:74">
      <c r="A914" s="49" t="s">
        <v>66</v>
      </c>
      <c r="B914" s="49" t="s">
        <v>405</v>
      </c>
      <c r="C914" s="49">
        <v>195</v>
      </c>
      <c r="D914" s="49">
        <f t="shared" si="238"/>
        <v>34.799999999999997</v>
      </c>
      <c r="E914" s="49">
        <v>23.8</v>
      </c>
      <c r="F914" s="49">
        <v>384.2</v>
      </c>
      <c r="G914" s="49">
        <v>41.3</v>
      </c>
      <c r="H914" s="49">
        <f t="shared" si="239"/>
        <v>7220.6994362604155</v>
      </c>
      <c r="I914" s="49">
        <f t="shared" si="240"/>
        <v>83585.980799999976</v>
      </c>
      <c r="J914" s="49">
        <f t="shared" si="241"/>
        <v>2255413.9872833327</v>
      </c>
      <c r="K914" s="53">
        <f t="shared" si="242"/>
        <v>2148.8844499999996</v>
      </c>
      <c r="L914" s="53">
        <f t="shared" si="243"/>
        <v>828.24</v>
      </c>
      <c r="M914" s="53">
        <f t="shared" si="244"/>
        <v>15867.46</v>
      </c>
      <c r="N914" s="53">
        <f t="shared" si="245"/>
        <v>3.1749999999999998</v>
      </c>
      <c r="O914" s="53">
        <f t="shared" si="246"/>
        <v>20.574999999999999</v>
      </c>
      <c r="P914" s="53">
        <f t="shared" si="247"/>
        <v>41.224999999999994</v>
      </c>
      <c r="Q914" s="53">
        <f t="shared" si="248"/>
        <v>482140.74882359186</v>
      </c>
      <c r="R914" s="53">
        <f t="shared" si="249"/>
        <v>88902.860909398485</v>
      </c>
      <c r="S914" s="53">
        <f t="shared" si="250"/>
        <v>10783898.143487254</v>
      </c>
      <c r="T914" s="53">
        <f t="shared" si="251"/>
        <v>41.224999999999994</v>
      </c>
      <c r="U914" s="53">
        <f t="shared" si="252"/>
        <v>35.978494852336738</v>
      </c>
      <c r="V914" s="53">
        <f t="shared" si="253"/>
        <v>11354941.753220245</v>
      </c>
      <c r="W914" s="53">
        <f t="shared" si="254"/>
        <v>315603.57929989288</v>
      </c>
      <c r="BM914" s="59"/>
      <c r="BN914" s="59"/>
      <c r="BO914" s="59"/>
      <c r="BT914" s="59"/>
      <c r="BV914" s="59"/>
    </row>
    <row r="915" spans="1:74">
      <c r="A915" s="49" t="s">
        <v>66</v>
      </c>
      <c r="B915" s="49" t="s">
        <v>406</v>
      </c>
      <c r="C915" s="49">
        <v>175.7</v>
      </c>
      <c r="D915" s="49">
        <f t="shared" si="238"/>
        <v>37.999999999999993</v>
      </c>
      <c r="E915" s="49">
        <v>20.6</v>
      </c>
      <c r="F915" s="49">
        <v>381</v>
      </c>
      <c r="G915" s="49">
        <v>38.1</v>
      </c>
      <c r="H915" s="49">
        <f t="shared" si="239"/>
        <v>7220.6994362604155</v>
      </c>
      <c r="I915" s="49">
        <f t="shared" si="240"/>
        <v>94196.933333333291</v>
      </c>
      <c r="J915" s="49">
        <f t="shared" si="241"/>
        <v>1755976.3267500002</v>
      </c>
      <c r="K915" s="53">
        <f t="shared" si="242"/>
        <v>2148.8844499999996</v>
      </c>
      <c r="L915" s="53">
        <f t="shared" si="243"/>
        <v>782.8</v>
      </c>
      <c r="M915" s="53">
        <f t="shared" si="244"/>
        <v>14516.1</v>
      </c>
      <c r="N915" s="53">
        <f t="shared" si="245"/>
        <v>3.1749999999999998</v>
      </c>
      <c r="O915" s="53">
        <f t="shared" si="246"/>
        <v>22.174999999999997</v>
      </c>
      <c r="P915" s="53">
        <f t="shared" si="247"/>
        <v>41.224999999999994</v>
      </c>
      <c r="Q915" s="53">
        <f t="shared" si="248"/>
        <v>482140.74882359186</v>
      </c>
      <c r="R915" s="53">
        <f t="shared" si="249"/>
        <v>107572.82587778081</v>
      </c>
      <c r="S915" s="53">
        <f t="shared" si="250"/>
        <v>9558127.9540345035</v>
      </c>
      <c r="T915" s="53">
        <f t="shared" si="251"/>
        <v>41.224999999999994</v>
      </c>
      <c r="U915" s="53">
        <f t="shared" si="252"/>
        <v>35.68404472286737</v>
      </c>
      <c r="V915" s="53">
        <f t="shared" si="253"/>
        <v>10147841.528735876</v>
      </c>
      <c r="W915" s="53">
        <f t="shared" si="254"/>
        <v>284380.36123838968</v>
      </c>
      <c r="BM915" s="59"/>
      <c r="BN915" s="59"/>
      <c r="BO915" s="59"/>
      <c r="BT915" s="59"/>
      <c r="BV915" s="59"/>
    </row>
    <row r="916" spans="1:74">
      <c r="A916" s="49" t="s">
        <v>66</v>
      </c>
      <c r="B916" s="49" t="s">
        <v>407</v>
      </c>
      <c r="C916" s="49">
        <v>157.5</v>
      </c>
      <c r="D916" s="49">
        <f t="shared" si="238"/>
        <v>42.8</v>
      </c>
      <c r="E916" s="49">
        <v>19</v>
      </c>
      <c r="F916" s="49">
        <v>384.2</v>
      </c>
      <c r="G916" s="49">
        <v>33.299999999999997</v>
      </c>
      <c r="H916" s="49">
        <f t="shared" si="239"/>
        <v>7220.6994362604155</v>
      </c>
      <c r="I916" s="49">
        <f t="shared" si="240"/>
        <v>124137.69066666663</v>
      </c>
      <c r="J916" s="49">
        <f t="shared" si="241"/>
        <v>1182248.6179499996</v>
      </c>
      <c r="K916" s="53">
        <f t="shared" si="242"/>
        <v>2148.8844499999996</v>
      </c>
      <c r="L916" s="53">
        <f t="shared" si="243"/>
        <v>813.19999999999993</v>
      </c>
      <c r="M916" s="53">
        <f t="shared" si="244"/>
        <v>12793.859999999999</v>
      </c>
      <c r="N916" s="53">
        <f t="shared" si="245"/>
        <v>3.1749999999999998</v>
      </c>
      <c r="O916" s="53">
        <f t="shared" si="246"/>
        <v>24.574999999999999</v>
      </c>
      <c r="P916" s="53">
        <f t="shared" si="247"/>
        <v>41.224999999999994</v>
      </c>
      <c r="Q916" s="53">
        <f t="shared" si="248"/>
        <v>482140.74882359186</v>
      </c>
      <c r="R916" s="53">
        <f t="shared" si="249"/>
        <v>158852.2759488356</v>
      </c>
      <c r="S916" s="53">
        <f t="shared" si="250"/>
        <v>8058726.1579400869</v>
      </c>
      <c r="T916" s="53">
        <f t="shared" si="251"/>
        <v>41.224999999999994</v>
      </c>
      <c r="U916" s="53">
        <f t="shared" si="252"/>
        <v>35.17618244895182</v>
      </c>
      <c r="V916" s="53">
        <f t="shared" si="253"/>
        <v>8699719.182712514</v>
      </c>
      <c r="W916" s="53">
        <f t="shared" si="254"/>
        <v>247318.45746301979</v>
      </c>
      <c r="BM916" s="59"/>
      <c r="BN916" s="59"/>
      <c r="BO916" s="59"/>
      <c r="BT916" s="59"/>
      <c r="BV916" s="59"/>
    </row>
    <row r="917" spans="1:74">
      <c r="A917" s="49" t="s">
        <v>66</v>
      </c>
      <c r="B917" s="49" t="s">
        <v>408</v>
      </c>
      <c r="C917" s="49">
        <v>141.80000000000001</v>
      </c>
      <c r="D917" s="49">
        <f t="shared" si="238"/>
        <v>45.899999999999991</v>
      </c>
      <c r="E917" s="49">
        <v>17.5</v>
      </c>
      <c r="F917" s="49">
        <v>381</v>
      </c>
      <c r="G917" s="49">
        <v>30.2</v>
      </c>
      <c r="H917" s="49">
        <f t="shared" si="239"/>
        <v>7220.6994362604155</v>
      </c>
      <c r="I917" s="49">
        <f t="shared" si="240"/>
        <v>141024.5943749999</v>
      </c>
      <c r="J917" s="49">
        <f t="shared" si="241"/>
        <v>874509.55399999989</v>
      </c>
      <c r="K917" s="53">
        <f t="shared" si="242"/>
        <v>2148.8844499999996</v>
      </c>
      <c r="L917" s="53">
        <f t="shared" si="243"/>
        <v>803.24999999999989</v>
      </c>
      <c r="M917" s="53">
        <f t="shared" si="244"/>
        <v>11506.199999999999</v>
      </c>
      <c r="N917" s="53">
        <f t="shared" si="245"/>
        <v>3.1749999999999998</v>
      </c>
      <c r="O917" s="53">
        <f t="shared" si="246"/>
        <v>26.124999999999996</v>
      </c>
      <c r="P917" s="53">
        <f t="shared" si="247"/>
        <v>41.224999999999994</v>
      </c>
      <c r="Q917" s="53">
        <f t="shared" si="248"/>
        <v>482140.74882359186</v>
      </c>
      <c r="R917" s="53">
        <f t="shared" si="249"/>
        <v>193513.56602413225</v>
      </c>
      <c r="S917" s="53">
        <f t="shared" si="250"/>
        <v>7058892.2086979514</v>
      </c>
      <c r="T917" s="53">
        <f t="shared" si="251"/>
        <v>41.224999999999994</v>
      </c>
      <c r="U917" s="53">
        <f t="shared" si="252"/>
        <v>34.730882116145125</v>
      </c>
      <c r="V917" s="53">
        <f t="shared" si="253"/>
        <v>7734546.523545675</v>
      </c>
      <c r="W917" s="53">
        <f t="shared" si="254"/>
        <v>222699.3975471232</v>
      </c>
      <c r="BM917" s="59"/>
      <c r="BN917" s="59"/>
      <c r="BO917" s="59"/>
      <c r="BT917" s="59"/>
      <c r="BV917" s="59"/>
    </row>
    <row r="918" spans="1:74">
      <c r="A918" s="49" t="s">
        <v>66</v>
      </c>
      <c r="B918" s="49" t="s">
        <v>409</v>
      </c>
      <c r="C918" s="49">
        <v>128.6</v>
      </c>
      <c r="D918" s="49">
        <f t="shared" si="238"/>
        <v>49.099999999999994</v>
      </c>
      <c r="E918" s="49">
        <v>15.9</v>
      </c>
      <c r="F918" s="49">
        <v>381</v>
      </c>
      <c r="G918" s="49">
        <v>27</v>
      </c>
      <c r="H918" s="49">
        <f t="shared" si="239"/>
        <v>7220.6994362604155</v>
      </c>
      <c r="I918" s="49">
        <f t="shared" si="240"/>
        <v>156841.27157499993</v>
      </c>
      <c r="J918" s="49">
        <f t="shared" si="241"/>
        <v>624935.25</v>
      </c>
      <c r="K918" s="53">
        <f t="shared" si="242"/>
        <v>2148.8844499999996</v>
      </c>
      <c r="L918" s="53">
        <f t="shared" si="243"/>
        <v>780.68999999999994</v>
      </c>
      <c r="M918" s="53">
        <f t="shared" si="244"/>
        <v>10287</v>
      </c>
      <c r="N918" s="53">
        <f t="shared" si="245"/>
        <v>3.1749999999999998</v>
      </c>
      <c r="O918" s="53">
        <f t="shared" si="246"/>
        <v>27.724999999999998</v>
      </c>
      <c r="P918" s="53">
        <f t="shared" si="247"/>
        <v>41.224999999999994</v>
      </c>
      <c r="Q918" s="53">
        <f t="shared" si="248"/>
        <v>482140.74882359186</v>
      </c>
      <c r="R918" s="53">
        <f t="shared" si="249"/>
        <v>230049.30276491586</v>
      </c>
      <c r="S918" s="53">
        <f t="shared" si="250"/>
        <v>6154019.0803590966</v>
      </c>
      <c r="T918" s="53">
        <f t="shared" si="251"/>
        <v>41.224999999999994</v>
      </c>
      <c r="U918" s="53">
        <f t="shared" si="252"/>
        <v>34.241014197044834</v>
      </c>
      <c r="V918" s="53">
        <f t="shared" si="253"/>
        <v>6866209.131947604</v>
      </c>
      <c r="W918" s="53">
        <f t="shared" si="254"/>
        <v>200525.86913562249</v>
      </c>
      <c r="BM918" s="59"/>
      <c r="BN918" s="59"/>
      <c r="BO918" s="59"/>
      <c r="BT918" s="59"/>
      <c r="BV918" s="59"/>
    </row>
    <row r="919" spans="1:74">
      <c r="A919" s="49" t="s">
        <v>66</v>
      </c>
      <c r="B919" s="49" t="s">
        <v>410</v>
      </c>
      <c r="C919" s="49">
        <v>110.4</v>
      </c>
      <c r="D919" s="49">
        <f t="shared" si="238"/>
        <v>45.899999999999991</v>
      </c>
      <c r="E919" s="49">
        <v>15.9</v>
      </c>
      <c r="F919" s="49">
        <v>266.7</v>
      </c>
      <c r="G919" s="49">
        <v>30.2</v>
      </c>
      <c r="H919" s="49">
        <f t="shared" si="239"/>
        <v>7220.6994362604155</v>
      </c>
      <c r="I919" s="49">
        <f t="shared" si="240"/>
        <v>128130.91717499992</v>
      </c>
      <c r="J919" s="49">
        <f t="shared" si="241"/>
        <v>612156.68779999984</v>
      </c>
      <c r="K919" s="53">
        <f t="shared" si="242"/>
        <v>2148.8844499999996</v>
      </c>
      <c r="L919" s="53">
        <f t="shared" si="243"/>
        <v>729.80999999999983</v>
      </c>
      <c r="M919" s="53">
        <f t="shared" si="244"/>
        <v>8054.3399999999992</v>
      </c>
      <c r="N919" s="53">
        <f t="shared" si="245"/>
        <v>3.1749999999999998</v>
      </c>
      <c r="O919" s="53">
        <f t="shared" si="246"/>
        <v>26.124999999999996</v>
      </c>
      <c r="P919" s="53">
        <f t="shared" si="247"/>
        <v>41.224999999999994</v>
      </c>
      <c r="Q919" s="53">
        <f t="shared" si="248"/>
        <v>482140.74882359186</v>
      </c>
      <c r="R919" s="53">
        <f t="shared" si="249"/>
        <v>175820.89713049732</v>
      </c>
      <c r="S919" s="53">
        <f t="shared" si="250"/>
        <v>4941224.5460885661</v>
      </c>
      <c r="T919" s="53">
        <f t="shared" si="251"/>
        <v>41.224999999999994</v>
      </c>
      <c r="U919" s="53">
        <f t="shared" si="252"/>
        <v>32.738318214916987</v>
      </c>
      <c r="V919" s="53">
        <f t="shared" si="253"/>
        <v>5599186.1920426553</v>
      </c>
      <c r="W919" s="53">
        <f t="shared" si="254"/>
        <v>171028.52245755939</v>
      </c>
      <c r="BM919" s="59"/>
      <c r="BN919" s="59"/>
      <c r="BO919" s="59"/>
      <c r="BT919" s="59"/>
      <c r="BV919" s="59"/>
    </row>
    <row r="920" spans="1:74">
      <c r="A920" s="49" t="s">
        <v>66</v>
      </c>
      <c r="B920" s="49" t="s">
        <v>411</v>
      </c>
      <c r="C920" s="49">
        <v>98.8</v>
      </c>
      <c r="D920" s="49">
        <f t="shared" si="238"/>
        <v>50.699999999999996</v>
      </c>
      <c r="E920" s="49">
        <v>15.9</v>
      </c>
      <c r="F920" s="49">
        <v>266.7</v>
      </c>
      <c r="G920" s="49">
        <v>25.4</v>
      </c>
      <c r="H920" s="49">
        <f t="shared" si="239"/>
        <v>7220.6994362604155</v>
      </c>
      <c r="I920" s="49">
        <f t="shared" si="240"/>
        <v>172679.09197499996</v>
      </c>
      <c r="J920" s="49">
        <f t="shared" si="241"/>
        <v>364202.49739999993</v>
      </c>
      <c r="K920" s="53">
        <f t="shared" si="242"/>
        <v>2148.8844499999996</v>
      </c>
      <c r="L920" s="53">
        <f t="shared" si="243"/>
        <v>806.13</v>
      </c>
      <c r="M920" s="53">
        <f t="shared" si="244"/>
        <v>6774.1799999999994</v>
      </c>
      <c r="N920" s="53">
        <f t="shared" si="245"/>
        <v>3.1749999999999998</v>
      </c>
      <c r="O920" s="53">
        <f t="shared" si="246"/>
        <v>28.524999999999999</v>
      </c>
      <c r="P920" s="53">
        <f t="shared" si="247"/>
        <v>41.224999999999994</v>
      </c>
      <c r="Q920" s="53">
        <f t="shared" si="248"/>
        <v>482140.74882359186</v>
      </c>
      <c r="R920" s="53">
        <f t="shared" si="249"/>
        <v>261278.7212955362</v>
      </c>
      <c r="S920" s="53">
        <f t="shared" si="250"/>
        <v>4005206.5901327673</v>
      </c>
      <c r="T920" s="53">
        <f t="shared" si="251"/>
        <v>41.224999999999994</v>
      </c>
      <c r="U920" s="53">
        <f t="shared" si="252"/>
        <v>31.768625703513404</v>
      </c>
      <c r="V920" s="53">
        <f t="shared" si="253"/>
        <v>4748626.0602518953</v>
      </c>
      <c r="W920" s="53">
        <f t="shared" si="254"/>
        <v>149475.33785595038</v>
      </c>
      <c r="BM920" s="59"/>
      <c r="BN920" s="59"/>
      <c r="BO920" s="59"/>
      <c r="BT920" s="59"/>
      <c r="BV920" s="59"/>
    </row>
    <row r="921" spans="1:74">
      <c r="A921" s="49" t="s">
        <v>66</v>
      </c>
      <c r="B921" s="49" t="s">
        <v>412</v>
      </c>
      <c r="C921" s="49">
        <v>92.2</v>
      </c>
      <c r="D921" s="49">
        <f t="shared" si="238"/>
        <v>52.3</v>
      </c>
      <c r="E921" s="49">
        <v>14.3</v>
      </c>
      <c r="F921" s="49">
        <v>266.7</v>
      </c>
      <c r="G921" s="49">
        <v>23.8</v>
      </c>
      <c r="H921" s="49">
        <f t="shared" si="239"/>
        <v>7220.6994362604155</v>
      </c>
      <c r="I921" s="49">
        <f t="shared" si="240"/>
        <v>170474.66984166662</v>
      </c>
      <c r="J921" s="49">
        <f t="shared" si="241"/>
        <v>299621.27019999997</v>
      </c>
      <c r="K921" s="53">
        <f t="shared" si="242"/>
        <v>2148.8844499999996</v>
      </c>
      <c r="L921" s="53">
        <f t="shared" si="243"/>
        <v>747.89</v>
      </c>
      <c r="M921" s="53">
        <f t="shared" si="244"/>
        <v>6347.46</v>
      </c>
      <c r="N921" s="53">
        <f t="shared" si="245"/>
        <v>3.1749999999999998</v>
      </c>
      <c r="O921" s="53">
        <f t="shared" si="246"/>
        <v>29.324999999999999</v>
      </c>
      <c r="P921" s="53">
        <f t="shared" si="247"/>
        <v>41.225000000000001</v>
      </c>
      <c r="Q921" s="53">
        <f t="shared" si="248"/>
        <v>482140.74882359186</v>
      </c>
      <c r="R921" s="53">
        <f t="shared" si="249"/>
        <v>265696.95656406018</v>
      </c>
      <c r="S921" s="53">
        <f t="shared" si="250"/>
        <v>3711270.774414171</v>
      </c>
      <c r="T921" s="53">
        <f t="shared" si="251"/>
        <v>41.225000000000001</v>
      </c>
      <c r="U921" s="53">
        <f t="shared" si="252"/>
        <v>31.417271213707696</v>
      </c>
      <c r="V921" s="53">
        <f t="shared" si="253"/>
        <v>4459108.4798018234</v>
      </c>
      <c r="W921" s="53">
        <f t="shared" si="254"/>
        <v>141931.7562454713</v>
      </c>
      <c r="BM921" s="59"/>
      <c r="BN921" s="59"/>
      <c r="BO921" s="59"/>
      <c r="BT921" s="59"/>
      <c r="BV921" s="59"/>
    </row>
    <row r="922" spans="1:74">
      <c r="A922" s="49" t="s">
        <v>66</v>
      </c>
      <c r="B922" s="49" t="s">
        <v>413</v>
      </c>
      <c r="C922" s="49">
        <v>86.6</v>
      </c>
      <c r="D922" s="49">
        <f t="shared" si="238"/>
        <v>53.899999999999991</v>
      </c>
      <c r="E922" s="49">
        <v>14.3</v>
      </c>
      <c r="F922" s="49">
        <v>266.7</v>
      </c>
      <c r="G922" s="49">
        <v>22.2</v>
      </c>
      <c r="H922" s="49">
        <f t="shared" si="239"/>
        <v>7220.6994362604155</v>
      </c>
      <c r="I922" s="49">
        <f t="shared" si="240"/>
        <v>186604.05930833324</v>
      </c>
      <c r="J922" s="49">
        <f t="shared" si="241"/>
        <v>243164.79179999995</v>
      </c>
      <c r="K922" s="53">
        <f t="shared" si="242"/>
        <v>2148.8844499999996</v>
      </c>
      <c r="L922" s="53">
        <f t="shared" si="243"/>
        <v>770.76999999999987</v>
      </c>
      <c r="M922" s="53">
        <f t="shared" si="244"/>
        <v>5920.74</v>
      </c>
      <c r="N922" s="53">
        <f t="shared" si="245"/>
        <v>3.1749999999999998</v>
      </c>
      <c r="O922" s="53">
        <f t="shared" si="246"/>
        <v>30.124999999999996</v>
      </c>
      <c r="P922" s="53">
        <f t="shared" si="247"/>
        <v>41.224999999999994</v>
      </c>
      <c r="Q922" s="53">
        <f t="shared" si="248"/>
        <v>482140.74882359186</v>
      </c>
      <c r="R922" s="53">
        <f t="shared" si="249"/>
        <v>299148.1339060039</v>
      </c>
      <c r="S922" s="53">
        <f t="shared" si="250"/>
        <v>3425459.7074955688</v>
      </c>
      <c r="T922" s="53">
        <f t="shared" si="251"/>
        <v>41.224999999999994</v>
      </c>
      <c r="U922" s="53">
        <f t="shared" si="252"/>
        <v>31.008193404622343</v>
      </c>
      <c r="V922" s="53">
        <f t="shared" si="253"/>
        <v>4206748.5902251648</v>
      </c>
      <c r="W922" s="53">
        <f t="shared" si="254"/>
        <v>135665.71052146726</v>
      </c>
      <c r="BM922" s="59"/>
      <c r="BN922" s="59"/>
      <c r="BO922" s="59"/>
      <c r="BT922" s="59"/>
      <c r="BV922" s="59"/>
    </row>
    <row r="923" spans="1:74">
      <c r="A923" s="49" t="s">
        <v>66</v>
      </c>
      <c r="B923" s="49" t="s">
        <v>414</v>
      </c>
      <c r="C923" s="49">
        <v>80.5</v>
      </c>
      <c r="D923" s="49">
        <f t="shared" si="238"/>
        <v>57.099999999999994</v>
      </c>
      <c r="E923" s="49">
        <v>14.3</v>
      </c>
      <c r="F923" s="49">
        <v>266.7</v>
      </c>
      <c r="G923" s="49">
        <v>19</v>
      </c>
      <c r="H923" s="49">
        <f t="shared" si="239"/>
        <v>7220.6994362604155</v>
      </c>
      <c r="I923" s="49">
        <f t="shared" si="240"/>
        <v>221851.8814416666</v>
      </c>
      <c r="J923" s="49">
        <f t="shared" si="241"/>
        <v>152441.27499999999</v>
      </c>
      <c r="K923" s="53">
        <f t="shared" si="242"/>
        <v>2148.8844499999996</v>
      </c>
      <c r="L923" s="53">
        <f t="shared" si="243"/>
        <v>816.53</v>
      </c>
      <c r="M923" s="53">
        <f t="shared" si="244"/>
        <v>5067.3</v>
      </c>
      <c r="N923" s="53">
        <f t="shared" si="245"/>
        <v>3.1749999999999998</v>
      </c>
      <c r="O923" s="53">
        <f t="shared" si="246"/>
        <v>31.724999999999998</v>
      </c>
      <c r="P923" s="53">
        <f t="shared" si="247"/>
        <v>41.224999999999994</v>
      </c>
      <c r="Q923" s="53">
        <f t="shared" si="248"/>
        <v>482140.74882359186</v>
      </c>
      <c r="R923" s="53">
        <f t="shared" si="249"/>
        <v>374741.30210206506</v>
      </c>
      <c r="S923" s="53">
        <f t="shared" si="250"/>
        <v>2876027.0136583699</v>
      </c>
      <c r="T923" s="53">
        <f t="shared" si="251"/>
        <v>41.224999999999994</v>
      </c>
      <c r="U923" s="53">
        <f t="shared" si="252"/>
        <v>30.080312997899483</v>
      </c>
      <c r="V923" s="53">
        <f t="shared" si="253"/>
        <v>3732909.064584027</v>
      </c>
      <c r="W923" s="53">
        <f t="shared" si="254"/>
        <v>124098.0791936805</v>
      </c>
      <c r="BM923" s="59"/>
      <c r="BN923" s="59"/>
      <c r="BO923" s="59"/>
      <c r="BT923" s="59"/>
      <c r="BV923" s="59"/>
    </row>
    <row r="924" spans="1:74">
      <c r="A924" s="49" t="s">
        <v>66</v>
      </c>
      <c r="B924" s="49" t="s">
        <v>415</v>
      </c>
      <c r="C924" s="49">
        <v>73.400000000000006</v>
      </c>
      <c r="D924" s="49">
        <f t="shared" si="238"/>
        <v>58.599999999999994</v>
      </c>
      <c r="E924" s="49">
        <v>12.7</v>
      </c>
      <c r="F924" s="49">
        <v>266.7</v>
      </c>
      <c r="G924" s="49">
        <v>17.5</v>
      </c>
      <c r="H924" s="49">
        <f t="shared" si="239"/>
        <v>7220.6994362604155</v>
      </c>
      <c r="I924" s="49">
        <f t="shared" si="240"/>
        <v>212968.47593333322</v>
      </c>
      <c r="J924" s="49">
        <f t="shared" si="241"/>
        <v>119112.10937499999</v>
      </c>
      <c r="K924" s="53">
        <f t="shared" si="242"/>
        <v>2148.8844499999996</v>
      </c>
      <c r="L924" s="53">
        <f t="shared" si="243"/>
        <v>744.21999999999991</v>
      </c>
      <c r="M924" s="53">
        <f t="shared" si="244"/>
        <v>4667.25</v>
      </c>
      <c r="N924" s="53">
        <f t="shared" si="245"/>
        <v>3.1749999999999998</v>
      </c>
      <c r="O924" s="53">
        <f t="shared" si="246"/>
        <v>32.474999999999994</v>
      </c>
      <c r="P924" s="53">
        <f t="shared" si="247"/>
        <v>41.224999999999994</v>
      </c>
      <c r="Q924" s="53">
        <f t="shared" si="248"/>
        <v>482140.74882359186</v>
      </c>
      <c r="R924" s="53">
        <f t="shared" si="249"/>
        <v>368012.48159346892</v>
      </c>
      <c r="S924" s="53">
        <f t="shared" si="250"/>
        <v>2627677.9212971828</v>
      </c>
      <c r="T924" s="53">
        <f t="shared" si="251"/>
        <v>41.224999999999994</v>
      </c>
      <c r="U924" s="53">
        <f t="shared" si="252"/>
        <v>29.548698458013433</v>
      </c>
      <c r="V924" s="53">
        <f t="shared" si="253"/>
        <v>3477831.1517142435</v>
      </c>
      <c r="W924" s="53">
        <f t="shared" si="254"/>
        <v>117698.28565058425</v>
      </c>
      <c r="BM924" s="59"/>
      <c r="BN924" s="59"/>
      <c r="BO924" s="59"/>
      <c r="BT924" s="59"/>
      <c r="BV924" s="59"/>
    </row>
    <row r="925" spans="1:74">
      <c r="A925" s="49" t="s">
        <v>66</v>
      </c>
      <c r="B925" s="49" t="s">
        <v>416</v>
      </c>
      <c r="C925" s="49">
        <v>66.900000000000006</v>
      </c>
      <c r="D925" s="49">
        <f t="shared" si="238"/>
        <v>60.199999999999996</v>
      </c>
      <c r="E925" s="49">
        <v>12.7</v>
      </c>
      <c r="F925" s="49">
        <v>263.5</v>
      </c>
      <c r="G925" s="49">
        <v>15.9</v>
      </c>
      <c r="H925" s="49">
        <f t="shared" si="239"/>
        <v>7220.6994362604155</v>
      </c>
      <c r="I925" s="49">
        <f t="shared" si="240"/>
        <v>230893.62846666656</v>
      </c>
      <c r="J925" s="49">
        <f t="shared" si="241"/>
        <v>88265.451375000004</v>
      </c>
      <c r="K925" s="53">
        <f t="shared" si="242"/>
        <v>2148.8844499999996</v>
      </c>
      <c r="L925" s="53">
        <f t="shared" si="243"/>
        <v>764.53999999999985</v>
      </c>
      <c r="M925" s="53">
        <f t="shared" si="244"/>
        <v>4189.6500000000005</v>
      </c>
      <c r="N925" s="53">
        <f t="shared" si="245"/>
        <v>3.1749999999999998</v>
      </c>
      <c r="O925" s="53">
        <f t="shared" si="246"/>
        <v>33.274999999999999</v>
      </c>
      <c r="P925" s="53">
        <f t="shared" si="247"/>
        <v>41.225000000000001</v>
      </c>
      <c r="Q925" s="53">
        <f t="shared" si="248"/>
        <v>482140.74882359186</v>
      </c>
      <c r="R925" s="53">
        <f t="shared" si="249"/>
        <v>408316.41408393939</v>
      </c>
      <c r="S925" s="53">
        <f t="shared" si="250"/>
        <v>2340129.5584872784</v>
      </c>
      <c r="T925" s="53">
        <f t="shared" si="251"/>
        <v>41.225000000000001</v>
      </c>
      <c r="U925" s="53">
        <f t="shared" si="252"/>
        <v>28.858081007267216</v>
      </c>
      <c r="V925" s="53">
        <f t="shared" si="253"/>
        <v>3230586.7213948099</v>
      </c>
      <c r="W925" s="53">
        <f t="shared" si="254"/>
        <v>111947.38557221681</v>
      </c>
      <c r="BM925" s="59"/>
      <c r="BN925" s="59"/>
      <c r="BO925" s="59"/>
      <c r="BT925" s="59"/>
      <c r="BV925" s="59"/>
    </row>
    <row r="926" spans="1:74">
      <c r="A926" s="49" t="s">
        <v>66</v>
      </c>
      <c r="B926" s="49" t="s">
        <v>417</v>
      </c>
      <c r="C926" s="49">
        <v>401.6</v>
      </c>
      <c r="D926" s="49">
        <f t="shared" si="238"/>
        <v>-14.400000000000006</v>
      </c>
      <c r="E926" s="49">
        <v>50.8</v>
      </c>
      <c r="F926" s="49">
        <v>387.3</v>
      </c>
      <c r="G926" s="49">
        <v>90.5</v>
      </c>
      <c r="H926" s="49">
        <f t="shared" si="239"/>
        <v>7220.6994362604155</v>
      </c>
      <c r="I926" s="49">
        <f t="shared" si="240"/>
        <v>-12640.665600000013</v>
      </c>
      <c r="J926" s="49">
        <f t="shared" si="241"/>
        <v>23922798.846875001</v>
      </c>
      <c r="K926" s="53">
        <f t="shared" si="242"/>
        <v>2148.8844499999996</v>
      </c>
      <c r="L926" s="53">
        <f t="shared" si="243"/>
        <v>-731.52000000000021</v>
      </c>
      <c r="M926" s="53">
        <f t="shared" si="244"/>
        <v>35050.65</v>
      </c>
      <c r="N926" s="53">
        <f t="shared" si="245"/>
        <v>3.1749999999999998</v>
      </c>
      <c r="O926" s="53">
        <f t="shared" si="246"/>
        <v>-4.025000000000003</v>
      </c>
      <c r="P926" s="53">
        <f t="shared" si="247"/>
        <v>41.224999999999994</v>
      </c>
      <c r="Q926" s="53">
        <f t="shared" si="248"/>
        <v>482140.74882359186</v>
      </c>
      <c r="R926" s="53">
        <f t="shared" si="249"/>
        <v>-368834.46629341866</v>
      </c>
      <c r="S926" s="53">
        <f t="shared" si="250"/>
        <v>42761914.445064567</v>
      </c>
      <c r="T926" s="53">
        <f t="shared" si="251"/>
        <v>41.224999999999994</v>
      </c>
      <c r="U926" s="53">
        <f t="shared" si="252"/>
        <v>39.890576559172935</v>
      </c>
      <c r="V926" s="53">
        <f t="shared" si="253"/>
        <v>42875220.727594741</v>
      </c>
      <c r="W926" s="53">
        <f t="shared" si="254"/>
        <v>1074820.7828982978</v>
      </c>
      <c r="BM926" s="59"/>
      <c r="BN926" s="59"/>
      <c r="BO926" s="59"/>
      <c r="BT926" s="59"/>
      <c r="BV926" s="59"/>
    </row>
    <row r="927" spans="1:74">
      <c r="A927" s="49" t="s">
        <v>66</v>
      </c>
      <c r="B927" s="49" t="s">
        <v>418</v>
      </c>
      <c r="C927" s="49">
        <v>274.5</v>
      </c>
      <c r="D927" s="49">
        <f t="shared" si="238"/>
        <v>12.599999999999994</v>
      </c>
      <c r="E927" s="49">
        <v>34.9</v>
      </c>
      <c r="F927" s="49">
        <v>371.5</v>
      </c>
      <c r="G927" s="49">
        <v>63.5</v>
      </c>
      <c r="H927" s="49">
        <f t="shared" si="239"/>
        <v>7220.6994362604155</v>
      </c>
      <c r="I927" s="49">
        <f t="shared" si="240"/>
        <v>5817.7601999999915</v>
      </c>
      <c r="J927" s="49">
        <f t="shared" si="241"/>
        <v>7926815.463541666</v>
      </c>
      <c r="K927" s="53">
        <f t="shared" si="242"/>
        <v>2148.8844499999996</v>
      </c>
      <c r="L927" s="53">
        <f t="shared" si="243"/>
        <v>439.73999999999978</v>
      </c>
      <c r="M927" s="53">
        <f t="shared" si="244"/>
        <v>23590.25</v>
      </c>
      <c r="N927" s="53">
        <f t="shared" si="245"/>
        <v>3.1749999999999998</v>
      </c>
      <c r="O927" s="53">
        <f t="shared" si="246"/>
        <v>9.4749999999999979</v>
      </c>
      <c r="P927" s="53">
        <f t="shared" si="247"/>
        <v>41.224999999999994</v>
      </c>
      <c r="Q927" s="53">
        <f t="shared" si="248"/>
        <v>482140.74882359186</v>
      </c>
      <c r="R927" s="53">
        <f t="shared" si="249"/>
        <v>38086.752646163935</v>
      </c>
      <c r="S927" s="53">
        <f t="shared" si="250"/>
        <v>20606165.111556508</v>
      </c>
      <c r="T927" s="53">
        <f t="shared" si="251"/>
        <v>41.224999999999994</v>
      </c>
      <c r="U927" s="53">
        <f t="shared" si="252"/>
        <v>37.568356987889906</v>
      </c>
      <c r="V927" s="53">
        <f t="shared" si="253"/>
        <v>21126392.613026265</v>
      </c>
      <c r="W927" s="53">
        <f t="shared" si="254"/>
        <v>562345.39668147638</v>
      </c>
      <c r="BM927" s="59"/>
      <c r="BN927" s="59"/>
      <c r="BO927" s="59"/>
      <c r="BT927" s="59"/>
      <c r="BV927" s="59"/>
    </row>
    <row r="928" spans="1:74">
      <c r="A928" s="49" t="s">
        <v>66</v>
      </c>
      <c r="B928" s="49" t="s">
        <v>419</v>
      </c>
      <c r="C928" s="49">
        <v>250.7</v>
      </c>
      <c r="D928" s="49">
        <f t="shared" si="238"/>
        <v>18.999999999999993</v>
      </c>
      <c r="E928" s="49">
        <v>31.8</v>
      </c>
      <c r="F928" s="49">
        <v>368.3</v>
      </c>
      <c r="G928" s="49">
        <v>57.1</v>
      </c>
      <c r="H928" s="49">
        <f t="shared" si="239"/>
        <v>7220.6994362604155</v>
      </c>
      <c r="I928" s="49">
        <f t="shared" si="240"/>
        <v>18176.349999999977</v>
      </c>
      <c r="J928" s="49">
        <f t="shared" si="241"/>
        <v>5713849.5059416676</v>
      </c>
      <c r="K928" s="53">
        <f t="shared" si="242"/>
        <v>2148.8844499999996</v>
      </c>
      <c r="L928" s="53">
        <f t="shared" si="243"/>
        <v>604.19999999999982</v>
      </c>
      <c r="M928" s="53">
        <f t="shared" si="244"/>
        <v>21029.93</v>
      </c>
      <c r="N928" s="53">
        <f t="shared" si="245"/>
        <v>3.1749999999999998</v>
      </c>
      <c r="O928" s="53">
        <f t="shared" si="246"/>
        <v>12.674999999999997</v>
      </c>
      <c r="P928" s="53">
        <f t="shared" si="247"/>
        <v>41.224999999999994</v>
      </c>
      <c r="Q928" s="53">
        <f t="shared" si="248"/>
        <v>482140.74882359186</v>
      </c>
      <c r="R928" s="53">
        <f t="shared" si="249"/>
        <v>35575.787344777178</v>
      </c>
      <c r="S928" s="53">
        <f t="shared" si="250"/>
        <v>17017071.622844912</v>
      </c>
      <c r="T928" s="53">
        <f t="shared" si="251"/>
        <v>41.224999999999994</v>
      </c>
      <c r="U928" s="53">
        <f t="shared" si="252"/>
        <v>37.061736191256863</v>
      </c>
      <c r="V928" s="53">
        <f t="shared" si="253"/>
        <v>17534788.159013283</v>
      </c>
      <c r="W928" s="53">
        <f t="shared" si="254"/>
        <v>473123.76485885918</v>
      </c>
      <c r="BM928" s="59"/>
      <c r="BN928" s="59"/>
      <c r="BO928" s="59"/>
      <c r="BT928" s="59"/>
      <c r="BV928" s="59"/>
    </row>
    <row r="929" spans="1:74">
      <c r="A929" s="49" t="s">
        <v>66</v>
      </c>
      <c r="B929" s="49" t="s">
        <v>420</v>
      </c>
      <c r="C929" s="49">
        <v>228.9</v>
      </c>
      <c r="D929" s="49">
        <f t="shared" si="238"/>
        <v>23.699999999999996</v>
      </c>
      <c r="E929" s="49">
        <v>30.2</v>
      </c>
      <c r="F929" s="49">
        <v>368.3</v>
      </c>
      <c r="G929" s="49">
        <v>52.4</v>
      </c>
      <c r="H929" s="49">
        <f t="shared" si="239"/>
        <v>7220.6994362604155</v>
      </c>
      <c r="I929" s="49">
        <f t="shared" si="240"/>
        <v>33502.000049999981</v>
      </c>
      <c r="J929" s="49">
        <f t="shared" si="241"/>
        <v>4415850.214933333</v>
      </c>
      <c r="K929" s="53">
        <f t="shared" si="242"/>
        <v>2148.8844499999996</v>
      </c>
      <c r="L929" s="53">
        <f t="shared" si="243"/>
        <v>715.7399999999999</v>
      </c>
      <c r="M929" s="53">
        <f t="shared" si="244"/>
        <v>19298.919999999998</v>
      </c>
      <c r="N929" s="53">
        <f t="shared" si="245"/>
        <v>3.1749999999999998</v>
      </c>
      <c r="O929" s="53">
        <f t="shared" si="246"/>
        <v>15.024999999999999</v>
      </c>
      <c r="P929" s="53">
        <f t="shared" si="247"/>
        <v>41.224999999999994</v>
      </c>
      <c r="Q929" s="53">
        <f t="shared" si="248"/>
        <v>482140.74882359186</v>
      </c>
      <c r="R929" s="53">
        <f t="shared" si="249"/>
        <v>40013.971965066972</v>
      </c>
      <c r="S929" s="53">
        <f t="shared" si="250"/>
        <v>14788684.521863803</v>
      </c>
      <c r="T929" s="53">
        <f t="shared" si="251"/>
        <v>41.224999999999994</v>
      </c>
      <c r="U929" s="53">
        <f t="shared" si="252"/>
        <v>36.689739787028962</v>
      </c>
      <c r="V929" s="53">
        <f t="shared" si="253"/>
        <v>15310839.242652463</v>
      </c>
      <c r="W929" s="53">
        <f t="shared" si="254"/>
        <v>417305.74628019985</v>
      </c>
      <c r="BM929" s="59"/>
      <c r="BN929" s="59"/>
      <c r="BO929" s="59"/>
      <c r="BT929" s="59"/>
      <c r="BV929" s="59"/>
    </row>
    <row r="930" spans="1:74">
      <c r="A930" s="49" t="s">
        <v>66</v>
      </c>
      <c r="B930" s="49" t="s">
        <v>421</v>
      </c>
      <c r="C930" s="49">
        <v>210.2</v>
      </c>
      <c r="D930" s="49">
        <f t="shared" si="238"/>
        <v>26.899999999999991</v>
      </c>
      <c r="E930" s="49">
        <v>27</v>
      </c>
      <c r="F930" s="49">
        <v>365.1</v>
      </c>
      <c r="G930" s="49">
        <v>49.2</v>
      </c>
      <c r="H930" s="49">
        <f t="shared" si="239"/>
        <v>7220.6994362604155</v>
      </c>
      <c r="I930" s="49">
        <f t="shared" si="240"/>
        <v>43796.495249999964</v>
      </c>
      <c r="J930" s="49">
        <f t="shared" si="241"/>
        <v>3623480.2224000008</v>
      </c>
      <c r="K930" s="53">
        <f t="shared" si="242"/>
        <v>2148.8844499999996</v>
      </c>
      <c r="L930" s="53">
        <f t="shared" si="243"/>
        <v>726.29999999999973</v>
      </c>
      <c r="M930" s="53">
        <f t="shared" si="244"/>
        <v>17962.920000000002</v>
      </c>
      <c r="N930" s="53">
        <f t="shared" si="245"/>
        <v>3.1749999999999998</v>
      </c>
      <c r="O930" s="53">
        <f t="shared" si="246"/>
        <v>16.624999999999996</v>
      </c>
      <c r="P930" s="53">
        <f t="shared" si="247"/>
        <v>41.224999999999994</v>
      </c>
      <c r="Q930" s="53">
        <f t="shared" si="248"/>
        <v>482140.74882359186</v>
      </c>
      <c r="R930" s="53">
        <f t="shared" si="249"/>
        <v>45253.442863246964</v>
      </c>
      <c r="S930" s="53">
        <f t="shared" si="250"/>
        <v>13278237.733631073</v>
      </c>
      <c r="T930" s="53">
        <f t="shared" si="251"/>
        <v>41.224999999999994</v>
      </c>
      <c r="U930" s="53">
        <f t="shared" si="252"/>
        <v>36.443757370107143</v>
      </c>
      <c r="V930" s="53">
        <f t="shared" si="253"/>
        <v>13805631.925317911</v>
      </c>
      <c r="W930" s="53">
        <f t="shared" si="254"/>
        <v>378820.21288622479</v>
      </c>
      <c r="BM930" s="59"/>
      <c r="BN930" s="59"/>
      <c r="BO930" s="59"/>
      <c r="BT930" s="59"/>
      <c r="BV930" s="59"/>
    </row>
    <row r="931" spans="1:74">
      <c r="A931" s="49" t="s">
        <v>66</v>
      </c>
      <c r="B931" s="49" t="s">
        <v>422</v>
      </c>
      <c r="C931" s="49">
        <v>193</v>
      </c>
      <c r="D931" s="49">
        <f t="shared" si="238"/>
        <v>31.699999999999996</v>
      </c>
      <c r="E931" s="49">
        <v>25.4</v>
      </c>
      <c r="F931" s="49">
        <v>361.9</v>
      </c>
      <c r="G931" s="49">
        <v>44.4</v>
      </c>
      <c r="H931" s="49">
        <f t="shared" si="239"/>
        <v>7220.6994362604155</v>
      </c>
      <c r="I931" s="49">
        <f t="shared" si="240"/>
        <v>67426.444183333297</v>
      </c>
      <c r="J931" s="49">
        <f t="shared" si="241"/>
        <v>2639710.1807999997</v>
      </c>
      <c r="K931" s="53">
        <f t="shared" si="242"/>
        <v>2148.8844499999996</v>
      </c>
      <c r="L931" s="53">
        <f t="shared" si="243"/>
        <v>805.17999999999984</v>
      </c>
      <c r="M931" s="53">
        <f t="shared" si="244"/>
        <v>16068.359999999999</v>
      </c>
      <c r="N931" s="53">
        <f t="shared" si="245"/>
        <v>3.1749999999999998</v>
      </c>
      <c r="O931" s="53">
        <f t="shared" si="246"/>
        <v>19.024999999999999</v>
      </c>
      <c r="P931" s="53">
        <f t="shared" si="247"/>
        <v>41.224999999999994</v>
      </c>
      <c r="Q931" s="53">
        <f t="shared" si="248"/>
        <v>482140.74882359186</v>
      </c>
      <c r="R931" s="53">
        <f t="shared" si="249"/>
        <v>68205.54434620055</v>
      </c>
      <c r="S931" s="53">
        <f t="shared" si="250"/>
        <v>11276174.597674588</v>
      </c>
      <c r="T931" s="53">
        <f t="shared" si="251"/>
        <v>41.224999999999994</v>
      </c>
      <c r="U931" s="53">
        <f t="shared" si="252"/>
        <v>35.986968981167372</v>
      </c>
      <c r="V931" s="53">
        <f t="shared" si="253"/>
        <v>11826520.89084438</v>
      </c>
      <c r="W931" s="53">
        <f t="shared" si="254"/>
        <v>328633.42553337605</v>
      </c>
      <c r="BM931" s="59"/>
      <c r="BN931" s="59"/>
      <c r="BO931" s="59"/>
      <c r="BT931" s="59"/>
      <c r="BV931" s="59"/>
    </row>
    <row r="932" spans="1:74">
      <c r="A932" s="49" t="s">
        <v>66</v>
      </c>
      <c r="B932" s="49" t="s">
        <v>423</v>
      </c>
      <c r="C932" s="49">
        <v>175.7</v>
      </c>
      <c r="D932" s="49">
        <f t="shared" si="238"/>
        <v>34.799999999999997</v>
      </c>
      <c r="E932" s="49">
        <v>23.8</v>
      </c>
      <c r="F932" s="49">
        <v>361.9</v>
      </c>
      <c r="G932" s="49">
        <v>41.3</v>
      </c>
      <c r="H932" s="49">
        <f t="shared" si="239"/>
        <v>7220.6994362604155</v>
      </c>
      <c r="I932" s="49">
        <f t="shared" si="240"/>
        <v>83585.980799999976</v>
      </c>
      <c r="J932" s="49">
        <f t="shared" si="241"/>
        <v>2124503.7011916661</v>
      </c>
      <c r="K932" s="53">
        <f t="shared" si="242"/>
        <v>2148.8844499999996</v>
      </c>
      <c r="L932" s="53">
        <f t="shared" si="243"/>
        <v>828.24</v>
      </c>
      <c r="M932" s="53">
        <f t="shared" si="244"/>
        <v>14946.469999999998</v>
      </c>
      <c r="N932" s="53">
        <f t="shared" si="245"/>
        <v>3.1749999999999998</v>
      </c>
      <c r="O932" s="53">
        <f t="shared" si="246"/>
        <v>20.574999999999999</v>
      </c>
      <c r="P932" s="53">
        <f t="shared" si="247"/>
        <v>41.224999999999994</v>
      </c>
      <c r="Q932" s="53">
        <f t="shared" si="248"/>
        <v>482140.74882359186</v>
      </c>
      <c r="R932" s="53">
        <f t="shared" si="249"/>
        <v>88902.860909398485</v>
      </c>
      <c r="S932" s="53">
        <f t="shared" si="250"/>
        <v>10157971.728599785</v>
      </c>
      <c r="T932" s="53">
        <f t="shared" si="251"/>
        <v>41.224999999999994</v>
      </c>
      <c r="U932" s="53">
        <f t="shared" si="252"/>
        <v>35.708907254300769</v>
      </c>
      <c r="V932" s="53">
        <f t="shared" si="253"/>
        <v>10729015.338332776</v>
      </c>
      <c r="W932" s="53">
        <f t="shared" si="254"/>
        <v>300457.67746198887</v>
      </c>
      <c r="BM932" s="59"/>
      <c r="BN932" s="59"/>
      <c r="BO932" s="59"/>
      <c r="BT932" s="59"/>
      <c r="BV932" s="59"/>
    </row>
    <row r="933" spans="1:74">
      <c r="A933" s="49" t="s">
        <v>66</v>
      </c>
      <c r="B933" s="49" t="s">
        <v>424</v>
      </c>
      <c r="C933" s="49">
        <v>162.1</v>
      </c>
      <c r="D933" s="49">
        <f t="shared" si="238"/>
        <v>37.999999999999993</v>
      </c>
      <c r="E933" s="49">
        <v>20.6</v>
      </c>
      <c r="F933" s="49">
        <v>358.8</v>
      </c>
      <c r="G933" s="49">
        <v>38.1</v>
      </c>
      <c r="H933" s="49">
        <f t="shared" si="239"/>
        <v>7220.6994362604155</v>
      </c>
      <c r="I933" s="49">
        <f t="shared" si="240"/>
        <v>94196.933333333291</v>
      </c>
      <c r="J933" s="49">
        <f t="shared" si="241"/>
        <v>1653659.5959000001</v>
      </c>
      <c r="K933" s="53">
        <f t="shared" si="242"/>
        <v>2148.8844499999996</v>
      </c>
      <c r="L933" s="53">
        <f t="shared" si="243"/>
        <v>782.8</v>
      </c>
      <c r="M933" s="53">
        <f t="shared" si="244"/>
        <v>13670.28</v>
      </c>
      <c r="N933" s="53">
        <f t="shared" si="245"/>
        <v>3.1749999999999998</v>
      </c>
      <c r="O933" s="53">
        <f t="shared" si="246"/>
        <v>22.174999999999997</v>
      </c>
      <c r="P933" s="53">
        <f t="shared" si="247"/>
        <v>41.224999999999994</v>
      </c>
      <c r="Q933" s="53">
        <f t="shared" si="248"/>
        <v>482140.74882359186</v>
      </c>
      <c r="R933" s="53">
        <f t="shared" si="249"/>
        <v>107572.82587778081</v>
      </c>
      <c r="S933" s="53">
        <f t="shared" si="250"/>
        <v>9001197.6637994219</v>
      </c>
      <c r="T933" s="53">
        <f t="shared" si="251"/>
        <v>41.224999999999994</v>
      </c>
      <c r="U933" s="53">
        <f t="shared" si="252"/>
        <v>35.401749768760041</v>
      </c>
      <c r="V933" s="53">
        <f t="shared" si="253"/>
        <v>9590911.2385007944</v>
      </c>
      <c r="W933" s="53">
        <f t="shared" si="254"/>
        <v>270916.30501733586</v>
      </c>
      <c r="BM933" s="59"/>
      <c r="BN933" s="59"/>
      <c r="BO933" s="59"/>
      <c r="BT933" s="59"/>
      <c r="BV933" s="59"/>
    </row>
    <row r="934" spans="1:74">
      <c r="A934" s="49" t="s">
        <v>66</v>
      </c>
      <c r="B934" s="49" t="s">
        <v>425</v>
      </c>
      <c r="C934" s="49">
        <v>144.80000000000001</v>
      </c>
      <c r="D934" s="49">
        <f t="shared" si="238"/>
        <v>42.8</v>
      </c>
      <c r="E934" s="49">
        <v>19</v>
      </c>
      <c r="F934" s="49">
        <v>355.6</v>
      </c>
      <c r="G934" s="49">
        <v>33.299999999999997</v>
      </c>
      <c r="H934" s="49">
        <f t="shared" si="239"/>
        <v>7220.6994362604155</v>
      </c>
      <c r="I934" s="49">
        <f t="shared" si="240"/>
        <v>124137.69066666663</v>
      </c>
      <c r="J934" s="49">
        <f t="shared" si="241"/>
        <v>1094241.5630999997</v>
      </c>
      <c r="K934" s="53">
        <f t="shared" si="242"/>
        <v>2148.8844499999996</v>
      </c>
      <c r="L934" s="53">
        <f t="shared" si="243"/>
        <v>813.19999999999993</v>
      </c>
      <c r="M934" s="53">
        <f t="shared" si="244"/>
        <v>11841.48</v>
      </c>
      <c r="N934" s="53">
        <f t="shared" si="245"/>
        <v>3.1749999999999998</v>
      </c>
      <c r="O934" s="53">
        <f t="shared" si="246"/>
        <v>24.574999999999999</v>
      </c>
      <c r="P934" s="53">
        <f t="shared" si="247"/>
        <v>41.224999999999994</v>
      </c>
      <c r="Q934" s="53">
        <f t="shared" si="248"/>
        <v>482140.74882359186</v>
      </c>
      <c r="R934" s="53">
        <f t="shared" si="249"/>
        <v>158852.2759488356</v>
      </c>
      <c r="S934" s="53">
        <f t="shared" si="250"/>
        <v>7458831.3944911379</v>
      </c>
      <c r="T934" s="53">
        <f t="shared" si="251"/>
        <v>41.224999999999994</v>
      </c>
      <c r="U934" s="53">
        <f t="shared" si="252"/>
        <v>34.787034762344007</v>
      </c>
      <c r="V934" s="53">
        <f t="shared" si="253"/>
        <v>8099824.4192635659</v>
      </c>
      <c r="W934" s="53">
        <f t="shared" si="254"/>
        <v>232840.32325834795</v>
      </c>
      <c r="BM934" s="59"/>
      <c r="BN934" s="59"/>
      <c r="BO934" s="59"/>
      <c r="BT934" s="59"/>
      <c r="BV934" s="59"/>
    </row>
    <row r="935" spans="1:74">
      <c r="A935" s="49" t="s">
        <v>66</v>
      </c>
      <c r="B935" s="49" t="s">
        <v>426</v>
      </c>
      <c r="C935" s="49">
        <v>133.19999999999999</v>
      </c>
      <c r="D935" s="49">
        <f t="shared" si="238"/>
        <v>45.899999999999991</v>
      </c>
      <c r="E935" s="49">
        <v>19</v>
      </c>
      <c r="F935" s="49">
        <v>358.8</v>
      </c>
      <c r="G935" s="49">
        <v>30.2</v>
      </c>
      <c r="H935" s="49">
        <f t="shared" si="239"/>
        <v>7220.6994362604155</v>
      </c>
      <c r="I935" s="49">
        <f t="shared" si="240"/>
        <v>153112.41674999989</v>
      </c>
      <c r="J935" s="49">
        <f t="shared" si="241"/>
        <v>823553.87919999985</v>
      </c>
      <c r="K935" s="53">
        <f t="shared" si="242"/>
        <v>2148.8844499999996</v>
      </c>
      <c r="L935" s="53">
        <f t="shared" si="243"/>
        <v>872.0999999999998</v>
      </c>
      <c r="M935" s="53">
        <f t="shared" si="244"/>
        <v>10835.76</v>
      </c>
      <c r="N935" s="53">
        <f t="shared" si="245"/>
        <v>3.1749999999999998</v>
      </c>
      <c r="O935" s="53">
        <f t="shared" si="246"/>
        <v>26.124999999999996</v>
      </c>
      <c r="P935" s="53">
        <f t="shared" si="247"/>
        <v>41.224999999999994</v>
      </c>
      <c r="Q935" s="53">
        <f t="shared" si="248"/>
        <v>482140.74882359186</v>
      </c>
      <c r="R935" s="53">
        <f t="shared" si="249"/>
        <v>210100.44311191502</v>
      </c>
      <c r="S935" s="53">
        <f t="shared" si="250"/>
        <v>6647586.6784273628</v>
      </c>
      <c r="T935" s="53">
        <f t="shared" si="251"/>
        <v>41.224999999999994</v>
      </c>
      <c r="U935" s="53">
        <f t="shared" si="252"/>
        <v>34.373912887507274</v>
      </c>
      <c r="V935" s="53">
        <f t="shared" si="253"/>
        <v>7339827.8703628695</v>
      </c>
      <c r="W935" s="53">
        <f t="shared" si="254"/>
        <v>213529.01819421406</v>
      </c>
      <c r="BM935" s="59"/>
      <c r="BN935" s="59"/>
      <c r="BO935" s="59"/>
      <c r="BT935" s="59"/>
      <c r="BV935" s="59"/>
    </row>
    <row r="936" spans="1:74">
      <c r="A936" s="49" t="s">
        <v>66</v>
      </c>
      <c r="B936" s="49" t="s">
        <v>427</v>
      </c>
      <c r="C936" s="49">
        <v>120.5</v>
      </c>
      <c r="D936" s="49">
        <f t="shared" si="238"/>
        <v>49.099999999999994</v>
      </c>
      <c r="E936" s="49">
        <v>17.5</v>
      </c>
      <c r="F936" s="49">
        <v>355.6</v>
      </c>
      <c r="G936" s="49">
        <v>27</v>
      </c>
      <c r="H936" s="49">
        <f t="shared" si="239"/>
        <v>7220.6994362604155</v>
      </c>
      <c r="I936" s="49">
        <f t="shared" si="240"/>
        <v>172624.04104166661</v>
      </c>
      <c r="J936" s="49">
        <f t="shared" si="241"/>
        <v>583272.9</v>
      </c>
      <c r="K936" s="53">
        <f t="shared" si="242"/>
        <v>2148.8844499999996</v>
      </c>
      <c r="L936" s="53">
        <f t="shared" si="243"/>
        <v>859.24999999999989</v>
      </c>
      <c r="M936" s="53">
        <f t="shared" si="244"/>
        <v>9601.2000000000007</v>
      </c>
      <c r="N936" s="53">
        <f t="shared" si="245"/>
        <v>3.1749999999999998</v>
      </c>
      <c r="O936" s="53">
        <f t="shared" si="246"/>
        <v>27.724999999999998</v>
      </c>
      <c r="P936" s="53">
        <f t="shared" si="247"/>
        <v>41.224999999999994</v>
      </c>
      <c r="Q936" s="53">
        <f t="shared" si="248"/>
        <v>482140.74882359186</v>
      </c>
      <c r="R936" s="53">
        <f t="shared" si="249"/>
        <v>253198.91813748603</v>
      </c>
      <c r="S936" s="53">
        <f t="shared" si="250"/>
        <v>5743751.1416684911</v>
      </c>
      <c r="T936" s="53">
        <f t="shared" si="251"/>
        <v>41.224999999999994</v>
      </c>
      <c r="U936" s="53">
        <f t="shared" si="252"/>
        <v>33.820570472595399</v>
      </c>
      <c r="V936" s="53">
        <f t="shared" si="253"/>
        <v>6479090.8086295687</v>
      </c>
      <c r="W936" s="53">
        <f t="shared" si="254"/>
        <v>191572.48733812862</v>
      </c>
      <c r="BM936" s="59"/>
      <c r="BN936" s="59"/>
      <c r="BO936" s="59"/>
      <c r="BT936" s="59"/>
      <c r="BV936" s="59"/>
    </row>
    <row r="937" spans="1:74">
      <c r="A937" s="49" t="s">
        <v>66</v>
      </c>
      <c r="B937" s="49" t="s">
        <v>428</v>
      </c>
      <c r="C937" s="49">
        <v>109.4</v>
      </c>
      <c r="D937" s="49">
        <f t="shared" si="238"/>
        <v>50.699999999999996</v>
      </c>
      <c r="E937" s="49">
        <v>15.9</v>
      </c>
      <c r="F937" s="49">
        <v>355.6</v>
      </c>
      <c r="G937" s="49">
        <v>25.4</v>
      </c>
      <c r="H937" s="49">
        <f t="shared" si="239"/>
        <v>7220.6994362604155</v>
      </c>
      <c r="I937" s="49">
        <f t="shared" si="240"/>
        <v>172679.09197499996</v>
      </c>
      <c r="J937" s="49">
        <f t="shared" si="241"/>
        <v>485603.32986666664</v>
      </c>
      <c r="K937" s="53">
        <f t="shared" si="242"/>
        <v>2148.8844499999996</v>
      </c>
      <c r="L937" s="53">
        <f t="shared" si="243"/>
        <v>806.13</v>
      </c>
      <c r="M937" s="53">
        <f t="shared" si="244"/>
        <v>9032.24</v>
      </c>
      <c r="N937" s="53">
        <f t="shared" si="245"/>
        <v>3.1749999999999998</v>
      </c>
      <c r="O937" s="53">
        <f t="shared" si="246"/>
        <v>28.524999999999999</v>
      </c>
      <c r="P937" s="53">
        <f t="shared" si="247"/>
        <v>41.224999999999994</v>
      </c>
      <c r="Q937" s="53">
        <f t="shared" si="248"/>
        <v>482140.74882359186</v>
      </c>
      <c r="R937" s="53">
        <f t="shared" si="249"/>
        <v>261278.7212955362</v>
      </c>
      <c r="S937" s="53">
        <f t="shared" si="250"/>
        <v>5340275.4535103571</v>
      </c>
      <c r="T937" s="53">
        <f t="shared" si="251"/>
        <v>41.224999999999994</v>
      </c>
      <c r="U937" s="53">
        <f t="shared" si="252"/>
        <v>33.549939400739923</v>
      </c>
      <c r="V937" s="53">
        <f t="shared" si="253"/>
        <v>6083694.9236294851</v>
      </c>
      <c r="W937" s="53">
        <f t="shared" si="254"/>
        <v>181332.51601328712</v>
      </c>
      <c r="BM937" s="59"/>
      <c r="BN937" s="59"/>
      <c r="BO937" s="59"/>
      <c r="BT937" s="59"/>
      <c r="BV937" s="59"/>
    </row>
    <row r="938" spans="1:74">
      <c r="A938" s="49" t="s">
        <v>66</v>
      </c>
      <c r="B938" s="49" t="s">
        <v>429</v>
      </c>
      <c r="C938" s="49">
        <v>95.7</v>
      </c>
      <c r="D938" s="49">
        <f t="shared" si="238"/>
        <v>47.499999999999993</v>
      </c>
      <c r="E938" s="49">
        <v>15.9</v>
      </c>
      <c r="F938" s="49">
        <v>254</v>
      </c>
      <c r="G938" s="49">
        <v>28.6</v>
      </c>
      <c r="H938" s="49">
        <f t="shared" si="239"/>
        <v>7220.6994362604155</v>
      </c>
      <c r="I938" s="49">
        <f t="shared" si="240"/>
        <v>142002.73437499994</v>
      </c>
      <c r="J938" s="49">
        <f t="shared" si="241"/>
        <v>495165.71866666665</v>
      </c>
      <c r="K938" s="53">
        <f t="shared" si="242"/>
        <v>2148.8844499999996</v>
      </c>
      <c r="L938" s="53">
        <f t="shared" si="243"/>
        <v>755.24999999999989</v>
      </c>
      <c r="M938" s="53">
        <f t="shared" si="244"/>
        <v>7264.4000000000005</v>
      </c>
      <c r="N938" s="53">
        <f t="shared" si="245"/>
        <v>3.1749999999999998</v>
      </c>
      <c r="O938" s="53">
        <f t="shared" si="246"/>
        <v>26.924999999999997</v>
      </c>
      <c r="P938" s="53">
        <f t="shared" si="247"/>
        <v>41.224999999999994</v>
      </c>
      <c r="Q938" s="53">
        <f t="shared" si="248"/>
        <v>482140.74882359186</v>
      </c>
      <c r="R938" s="53">
        <f t="shared" si="249"/>
        <v>201606.77897656959</v>
      </c>
      <c r="S938" s="53">
        <f t="shared" si="250"/>
        <v>4399654.547019016</v>
      </c>
      <c r="T938" s="53">
        <f t="shared" si="251"/>
        <v>41.224999999999994</v>
      </c>
      <c r="U938" s="53">
        <f t="shared" si="252"/>
        <v>32.121905667414048</v>
      </c>
      <c r="V938" s="53">
        <f t="shared" si="253"/>
        <v>5083402.0748191774</v>
      </c>
      <c r="W938" s="53">
        <f t="shared" si="254"/>
        <v>158253.4401119301</v>
      </c>
      <c r="BM938" s="59"/>
      <c r="BN938" s="59"/>
      <c r="BO938" s="59"/>
      <c r="BT938" s="59"/>
      <c r="BV938" s="59"/>
    </row>
    <row r="939" spans="1:74">
      <c r="A939" s="49" t="s">
        <v>66</v>
      </c>
      <c r="B939" s="49" t="s">
        <v>430</v>
      </c>
      <c r="C939" s="49">
        <v>85.1</v>
      </c>
      <c r="D939" s="49">
        <f t="shared" si="238"/>
        <v>52.3</v>
      </c>
      <c r="E939" s="49">
        <v>14.3</v>
      </c>
      <c r="F939" s="49">
        <v>257.2</v>
      </c>
      <c r="G939" s="49">
        <v>23.8</v>
      </c>
      <c r="H939" s="49">
        <f t="shared" si="239"/>
        <v>7220.6994362604155</v>
      </c>
      <c r="I939" s="49">
        <f t="shared" si="240"/>
        <v>170474.66984166662</v>
      </c>
      <c r="J939" s="49">
        <f t="shared" si="241"/>
        <v>288948.5965333333</v>
      </c>
      <c r="K939" s="53">
        <f t="shared" si="242"/>
        <v>2148.8844499999996</v>
      </c>
      <c r="L939" s="53">
        <f t="shared" si="243"/>
        <v>747.89</v>
      </c>
      <c r="M939" s="53">
        <f t="shared" si="244"/>
        <v>6121.36</v>
      </c>
      <c r="N939" s="53">
        <f t="shared" si="245"/>
        <v>3.1749999999999998</v>
      </c>
      <c r="O939" s="53">
        <f t="shared" si="246"/>
        <v>29.324999999999999</v>
      </c>
      <c r="P939" s="53">
        <f t="shared" si="247"/>
        <v>41.225000000000001</v>
      </c>
      <c r="Q939" s="53">
        <f t="shared" si="248"/>
        <v>482140.74882359186</v>
      </c>
      <c r="R939" s="53">
        <f t="shared" si="249"/>
        <v>265696.95656406018</v>
      </c>
      <c r="S939" s="53">
        <f t="shared" si="250"/>
        <v>3579073.2777627474</v>
      </c>
      <c r="T939" s="53">
        <f t="shared" si="251"/>
        <v>41.225000000000001</v>
      </c>
      <c r="U939" s="53">
        <f t="shared" si="252"/>
        <v>31.171374738014688</v>
      </c>
      <c r="V939" s="53">
        <f t="shared" si="253"/>
        <v>4326910.9831503993</v>
      </c>
      <c r="W939" s="53">
        <f t="shared" si="254"/>
        <v>138810.39958990211</v>
      </c>
      <c r="BM939" s="59"/>
      <c r="BN939" s="59"/>
      <c r="BO939" s="59"/>
      <c r="BT939" s="59"/>
      <c r="BV939" s="59"/>
    </row>
    <row r="940" spans="1:74">
      <c r="A940" s="49" t="s">
        <v>66</v>
      </c>
      <c r="B940" s="49" t="s">
        <v>431</v>
      </c>
      <c r="C940" s="49">
        <v>76</v>
      </c>
      <c r="D940" s="49">
        <f t="shared" si="238"/>
        <v>55.499999999999993</v>
      </c>
      <c r="E940" s="49">
        <v>12.7</v>
      </c>
      <c r="F940" s="49">
        <v>254</v>
      </c>
      <c r="G940" s="49">
        <v>20.6</v>
      </c>
      <c r="H940" s="49">
        <f t="shared" si="239"/>
        <v>7220.6994362604155</v>
      </c>
      <c r="I940" s="49">
        <f t="shared" si="240"/>
        <v>180926.1843749999</v>
      </c>
      <c r="J940" s="49">
        <f t="shared" si="241"/>
        <v>185035.10533333337</v>
      </c>
      <c r="K940" s="53">
        <f t="shared" si="242"/>
        <v>2148.8844499999996</v>
      </c>
      <c r="L940" s="53">
        <f t="shared" si="243"/>
        <v>704.84999999999991</v>
      </c>
      <c r="M940" s="53">
        <f t="shared" si="244"/>
        <v>5232.4000000000005</v>
      </c>
      <c r="N940" s="53">
        <f t="shared" si="245"/>
        <v>3.1749999999999998</v>
      </c>
      <c r="O940" s="53">
        <f t="shared" si="246"/>
        <v>30.924999999999997</v>
      </c>
      <c r="P940" s="53">
        <f t="shared" si="247"/>
        <v>41.224999999999994</v>
      </c>
      <c r="Q940" s="53">
        <f t="shared" si="248"/>
        <v>482140.74882359186</v>
      </c>
      <c r="R940" s="53">
        <f t="shared" si="249"/>
        <v>297923.52776296996</v>
      </c>
      <c r="S940" s="53">
        <f t="shared" si="250"/>
        <v>2997359.226454257</v>
      </c>
      <c r="T940" s="53">
        <f t="shared" si="251"/>
        <v>41.224999999999994</v>
      </c>
      <c r="U940" s="53">
        <f t="shared" si="252"/>
        <v>30.215412059930564</v>
      </c>
      <c r="V940" s="53">
        <f t="shared" si="253"/>
        <v>3777423.503040819</v>
      </c>
      <c r="W940" s="53">
        <f t="shared" si="254"/>
        <v>125016.44841210547</v>
      </c>
      <c r="BM940" s="59"/>
      <c r="BN940" s="59"/>
      <c r="BO940" s="59"/>
      <c r="BT940" s="59"/>
      <c r="BV940" s="59"/>
    </row>
    <row r="941" spans="1:74">
      <c r="A941" s="49" t="s">
        <v>66</v>
      </c>
      <c r="B941" s="49" t="s">
        <v>432</v>
      </c>
      <c r="C941" s="49">
        <v>69.900000000000006</v>
      </c>
      <c r="D941" s="49">
        <f t="shared" si="238"/>
        <v>57.099999999999994</v>
      </c>
      <c r="E941" s="49">
        <v>12.7</v>
      </c>
      <c r="F941" s="49">
        <v>254</v>
      </c>
      <c r="G941" s="49">
        <v>19</v>
      </c>
      <c r="H941" s="49">
        <f t="shared" si="239"/>
        <v>7220.6994362604155</v>
      </c>
      <c r="I941" s="49">
        <f t="shared" si="240"/>
        <v>197029.29330833323</v>
      </c>
      <c r="J941" s="49">
        <f t="shared" si="241"/>
        <v>145182.16666666666</v>
      </c>
      <c r="K941" s="53">
        <f t="shared" si="242"/>
        <v>2148.8844499999996</v>
      </c>
      <c r="L941" s="53">
        <f t="shared" si="243"/>
        <v>725.16999999999985</v>
      </c>
      <c r="M941" s="53">
        <f t="shared" si="244"/>
        <v>4826</v>
      </c>
      <c r="N941" s="53">
        <f t="shared" si="245"/>
        <v>3.1749999999999998</v>
      </c>
      <c r="O941" s="53">
        <f t="shared" si="246"/>
        <v>31.724999999999998</v>
      </c>
      <c r="P941" s="53">
        <f t="shared" si="247"/>
        <v>41.224999999999994</v>
      </c>
      <c r="Q941" s="53">
        <f t="shared" si="248"/>
        <v>482140.74882359186</v>
      </c>
      <c r="R941" s="53">
        <f t="shared" si="249"/>
        <v>332812.20536337234</v>
      </c>
      <c r="S941" s="53">
        <f t="shared" si="250"/>
        <v>2739073.3463413045</v>
      </c>
      <c r="T941" s="53">
        <f t="shared" si="251"/>
        <v>41.224999999999994</v>
      </c>
      <c r="U941" s="53">
        <f t="shared" si="252"/>
        <v>29.711553062946194</v>
      </c>
      <c r="V941" s="53">
        <f t="shared" si="253"/>
        <v>3554026.3005282688</v>
      </c>
      <c r="W941" s="53">
        <f t="shared" si="254"/>
        <v>119617.65488996124</v>
      </c>
      <c r="BM941" s="59"/>
      <c r="BN941" s="59"/>
      <c r="BO941" s="59"/>
      <c r="BT941" s="59"/>
      <c r="BV941" s="59"/>
    </row>
    <row r="942" spans="1:74">
      <c r="A942" s="49" t="s">
        <v>66</v>
      </c>
      <c r="B942" s="49" t="s">
        <v>433</v>
      </c>
      <c r="C942" s="49">
        <v>62.8</v>
      </c>
      <c r="D942" s="49">
        <f t="shared" si="238"/>
        <v>60.199999999999996</v>
      </c>
      <c r="E942" s="49">
        <v>11.1</v>
      </c>
      <c r="F942" s="49">
        <v>254</v>
      </c>
      <c r="G942" s="49">
        <v>15.9</v>
      </c>
      <c r="H942" s="49">
        <f t="shared" si="239"/>
        <v>7220.6994362604155</v>
      </c>
      <c r="I942" s="49">
        <f t="shared" si="240"/>
        <v>201804.66739999995</v>
      </c>
      <c r="J942" s="49">
        <f t="shared" si="241"/>
        <v>85083.205499999996</v>
      </c>
      <c r="K942" s="53">
        <f t="shared" si="242"/>
        <v>2148.8844499999996</v>
      </c>
      <c r="L942" s="53">
        <f t="shared" si="243"/>
        <v>668.21999999999991</v>
      </c>
      <c r="M942" s="53">
        <f t="shared" si="244"/>
        <v>4038.6</v>
      </c>
      <c r="N942" s="53">
        <f t="shared" si="245"/>
        <v>3.1749999999999998</v>
      </c>
      <c r="O942" s="53">
        <f t="shared" si="246"/>
        <v>33.274999999999999</v>
      </c>
      <c r="P942" s="53">
        <f t="shared" si="247"/>
        <v>41.225000000000001</v>
      </c>
      <c r="Q942" s="53">
        <f t="shared" si="248"/>
        <v>482140.74882359186</v>
      </c>
      <c r="R942" s="53">
        <f t="shared" si="249"/>
        <v>356874.9760891124</v>
      </c>
      <c r="S942" s="53">
        <f t="shared" si="250"/>
        <v>2255760.5611224617</v>
      </c>
      <c r="T942" s="53">
        <f t="shared" si="251"/>
        <v>41.225000000000001</v>
      </c>
      <c r="U942" s="53">
        <f t="shared" si="252"/>
        <v>28.523547806783007</v>
      </c>
      <c r="V942" s="53">
        <f t="shared" si="253"/>
        <v>3094776.2860351661</v>
      </c>
      <c r="W942" s="53">
        <f t="shared" si="254"/>
        <v>108498.99553165742</v>
      </c>
      <c r="BM942" s="59"/>
      <c r="BN942" s="59"/>
      <c r="BO942" s="59"/>
      <c r="BT942" s="59"/>
      <c r="BV942" s="59"/>
    </row>
    <row r="943" spans="1:74">
      <c r="A943" s="49" t="s">
        <v>66</v>
      </c>
      <c r="B943" s="49" t="s">
        <v>434</v>
      </c>
      <c r="C943" s="49">
        <v>276</v>
      </c>
      <c r="D943" s="49">
        <f t="shared" si="238"/>
        <v>6.2999999999999972</v>
      </c>
      <c r="E943" s="49">
        <v>38.1</v>
      </c>
      <c r="F943" s="49">
        <v>346.1</v>
      </c>
      <c r="G943" s="49">
        <v>69.8</v>
      </c>
      <c r="H943" s="49">
        <f t="shared" si="239"/>
        <v>7220.6994362604155</v>
      </c>
      <c r="I943" s="49">
        <f t="shared" si="240"/>
        <v>793.89922499999886</v>
      </c>
      <c r="J943" s="49">
        <f t="shared" si="241"/>
        <v>9808139.2059333343</v>
      </c>
      <c r="K943" s="53">
        <f t="shared" si="242"/>
        <v>2148.8844499999996</v>
      </c>
      <c r="L943" s="53">
        <f t="shared" si="243"/>
        <v>240.02999999999989</v>
      </c>
      <c r="M943" s="53">
        <f t="shared" si="244"/>
        <v>24157.78</v>
      </c>
      <c r="N943" s="53">
        <f t="shared" si="245"/>
        <v>3.1749999999999998</v>
      </c>
      <c r="O943" s="53">
        <f t="shared" si="246"/>
        <v>6.3249999999999984</v>
      </c>
      <c r="P943" s="53">
        <f t="shared" si="247"/>
        <v>41.224999999999994</v>
      </c>
      <c r="Q943" s="53">
        <f t="shared" si="248"/>
        <v>482140.74882359186</v>
      </c>
      <c r="R943" s="53">
        <f t="shared" si="249"/>
        <v>33743.381355882804</v>
      </c>
      <c r="S943" s="53">
        <f t="shared" si="250"/>
        <v>22792526.371809915</v>
      </c>
      <c r="T943" s="53">
        <f t="shared" si="251"/>
        <v>41.224999999999994</v>
      </c>
      <c r="U943" s="53">
        <f t="shared" si="252"/>
        <v>37.829394551182993</v>
      </c>
      <c r="V943" s="53">
        <f t="shared" si="253"/>
        <v>23308410.501989391</v>
      </c>
      <c r="W943" s="53">
        <f t="shared" si="254"/>
        <v>616145.48100824666</v>
      </c>
      <c r="BM943" s="59"/>
      <c r="BN943" s="59"/>
      <c r="BO943" s="59"/>
      <c r="BT943" s="59"/>
      <c r="BV943" s="59"/>
    </row>
    <row r="944" spans="1:74">
      <c r="A944" s="49" t="s">
        <v>66</v>
      </c>
      <c r="B944" s="49" t="s">
        <v>435</v>
      </c>
      <c r="C944" s="49">
        <v>248.7</v>
      </c>
      <c r="D944" s="49">
        <f t="shared" si="238"/>
        <v>12.599999999999994</v>
      </c>
      <c r="E944" s="49">
        <v>34.9</v>
      </c>
      <c r="F944" s="49">
        <v>342.9</v>
      </c>
      <c r="G944" s="49">
        <v>63.5</v>
      </c>
      <c r="H944" s="49">
        <f t="shared" si="239"/>
        <v>7220.6994362604155</v>
      </c>
      <c r="I944" s="49">
        <f t="shared" si="240"/>
        <v>5817.7601999999915</v>
      </c>
      <c r="J944" s="49">
        <f t="shared" si="241"/>
        <v>7316568.0281249993</v>
      </c>
      <c r="K944" s="53">
        <f t="shared" si="242"/>
        <v>2148.8844499999996</v>
      </c>
      <c r="L944" s="53">
        <f t="shared" si="243"/>
        <v>439.73999999999978</v>
      </c>
      <c r="M944" s="53">
        <f t="shared" si="244"/>
        <v>21774.149999999998</v>
      </c>
      <c r="N944" s="53">
        <f t="shared" si="245"/>
        <v>3.1749999999999998</v>
      </c>
      <c r="O944" s="53">
        <f t="shared" si="246"/>
        <v>9.4749999999999979</v>
      </c>
      <c r="P944" s="53">
        <f t="shared" si="247"/>
        <v>41.224999999999994</v>
      </c>
      <c r="Q944" s="53">
        <f t="shared" si="248"/>
        <v>482140.74882359186</v>
      </c>
      <c r="R944" s="53">
        <f t="shared" si="249"/>
        <v>38086.752646163935</v>
      </c>
      <c r="S944" s="53">
        <f t="shared" si="250"/>
        <v>19019795.469051752</v>
      </c>
      <c r="T944" s="53">
        <f t="shared" si="251"/>
        <v>41.224999999999994</v>
      </c>
      <c r="U944" s="53">
        <f t="shared" si="252"/>
        <v>37.295775989862676</v>
      </c>
      <c r="V944" s="53">
        <f t="shared" si="253"/>
        <v>19540022.97052151</v>
      </c>
      <c r="W944" s="53">
        <f t="shared" si="254"/>
        <v>523920.53662679286</v>
      </c>
      <c r="BM944" s="59"/>
      <c r="BN944" s="59"/>
      <c r="BO944" s="59"/>
      <c r="BT944" s="59"/>
      <c r="BV944" s="59"/>
    </row>
    <row r="945" spans="1:74">
      <c r="A945" s="49" t="s">
        <v>66</v>
      </c>
      <c r="B945" s="49" t="s">
        <v>436</v>
      </c>
      <c r="C945" s="49">
        <v>227.4</v>
      </c>
      <c r="D945" s="49">
        <f t="shared" si="238"/>
        <v>18.999999999999993</v>
      </c>
      <c r="E945" s="49">
        <v>31.8</v>
      </c>
      <c r="F945" s="49">
        <v>339.7</v>
      </c>
      <c r="G945" s="49">
        <v>57.1</v>
      </c>
      <c r="H945" s="49">
        <f t="shared" si="239"/>
        <v>7220.6994362604155</v>
      </c>
      <c r="I945" s="49">
        <f t="shared" si="240"/>
        <v>18176.349999999977</v>
      </c>
      <c r="J945" s="49">
        <f t="shared" si="241"/>
        <v>5270145.7430583332</v>
      </c>
      <c r="K945" s="53">
        <f t="shared" si="242"/>
        <v>2148.8844499999996</v>
      </c>
      <c r="L945" s="53">
        <f t="shared" si="243"/>
        <v>604.19999999999982</v>
      </c>
      <c r="M945" s="53">
        <f t="shared" si="244"/>
        <v>19396.87</v>
      </c>
      <c r="N945" s="53">
        <f t="shared" si="245"/>
        <v>3.1749999999999998</v>
      </c>
      <c r="O945" s="53">
        <f t="shared" si="246"/>
        <v>12.674999999999997</v>
      </c>
      <c r="P945" s="53">
        <f t="shared" si="247"/>
        <v>41.224999999999994</v>
      </c>
      <c r="Q945" s="53">
        <f t="shared" si="248"/>
        <v>482140.74882359186</v>
      </c>
      <c r="R945" s="53">
        <f t="shared" si="249"/>
        <v>35575.787344777178</v>
      </c>
      <c r="S945" s="53">
        <f t="shared" si="250"/>
        <v>15695626.473745359</v>
      </c>
      <c r="T945" s="53">
        <f t="shared" si="251"/>
        <v>41.224999999999994</v>
      </c>
      <c r="U945" s="53">
        <f t="shared" si="252"/>
        <v>36.754789302907568</v>
      </c>
      <c r="V945" s="53">
        <f t="shared" si="253"/>
        <v>16213343.009913728</v>
      </c>
      <c r="W945" s="53">
        <f t="shared" si="254"/>
        <v>441121.9141074259</v>
      </c>
      <c r="BM945" s="59"/>
      <c r="BN945" s="59"/>
      <c r="BO945" s="59"/>
      <c r="BT945" s="59"/>
      <c r="BV945" s="59"/>
    </row>
    <row r="946" spans="1:74">
      <c r="A946" s="49" t="s">
        <v>66</v>
      </c>
      <c r="B946" s="49" t="s">
        <v>437</v>
      </c>
      <c r="C946" s="49">
        <v>207.6</v>
      </c>
      <c r="D946" s="49">
        <f t="shared" si="238"/>
        <v>23.699999999999996</v>
      </c>
      <c r="E946" s="49">
        <v>30.2</v>
      </c>
      <c r="F946" s="49">
        <v>336.5</v>
      </c>
      <c r="G946" s="49">
        <v>52.4</v>
      </c>
      <c r="H946" s="49">
        <f t="shared" si="239"/>
        <v>7220.6994362604155</v>
      </c>
      <c r="I946" s="49">
        <f t="shared" si="240"/>
        <v>33502.000049999981</v>
      </c>
      <c r="J946" s="49">
        <f t="shared" si="241"/>
        <v>4034573.9813333326</v>
      </c>
      <c r="K946" s="53">
        <f t="shared" si="242"/>
        <v>2148.8844499999996</v>
      </c>
      <c r="L946" s="53">
        <f t="shared" si="243"/>
        <v>715.7399999999999</v>
      </c>
      <c r="M946" s="53">
        <f t="shared" si="244"/>
        <v>17632.599999999999</v>
      </c>
      <c r="N946" s="53">
        <f t="shared" si="245"/>
        <v>3.1749999999999998</v>
      </c>
      <c r="O946" s="53">
        <f t="shared" si="246"/>
        <v>15.024999999999999</v>
      </c>
      <c r="P946" s="53">
        <f t="shared" si="247"/>
        <v>41.224999999999994</v>
      </c>
      <c r="Q946" s="53">
        <f t="shared" si="248"/>
        <v>482140.74882359186</v>
      </c>
      <c r="R946" s="53">
        <f t="shared" si="249"/>
        <v>40013.971965066972</v>
      </c>
      <c r="S946" s="53">
        <f t="shared" si="250"/>
        <v>13511790.229723513</v>
      </c>
      <c r="T946" s="53">
        <f t="shared" si="251"/>
        <v>41.224999999999994</v>
      </c>
      <c r="U946" s="53">
        <f t="shared" si="252"/>
        <v>36.321046219931006</v>
      </c>
      <c r="V946" s="53">
        <f t="shared" si="253"/>
        <v>14033944.950512173</v>
      </c>
      <c r="W946" s="53">
        <f t="shared" si="254"/>
        <v>386386.03264712979</v>
      </c>
      <c r="BM946" s="59"/>
      <c r="BN946" s="59"/>
      <c r="BO946" s="59"/>
      <c r="BT946" s="59"/>
      <c r="BV946" s="59"/>
    </row>
    <row r="947" spans="1:74">
      <c r="A947" s="49" t="s">
        <v>66</v>
      </c>
      <c r="B947" s="49" t="s">
        <v>438</v>
      </c>
      <c r="C947" s="49">
        <v>186.4</v>
      </c>
      <c r="D947" s="49">
        <f t="shared" si="238"/>
        <v>28.499999999999993</v>
      </c>
      <c r="E947" s="49">
        <v>27</v>
      </c>
      <c r="F947" s="49">
        <v>333.4</v>
      </c>
      <c r="G947" s="49">
        <v>47.6</v>
      </c>
      <c r="H947" s="49">
        <f t="shared" si="239"/>
        <v>7220.6994362604155</v>
      </c>
      <c r="I947" s="49">
        <f t="shared" si="240"/>
        <v>52085.531249999956</v>
      </c>
      <c r="J947" s="49">
        <f t="shared" si="241"/>
        <v>2996437.3898666669</v>
      </c>
      <c r="K947" s="53">
        <f t="shared" si="242"/>
        <v>2148.8844499999996</v>
      </c>
      <c r="L947" s="53">
        <f t="shared" si="243"/>
        <v>769.49999999999977</v>
      </c>
      <c r="M947" s="53">
        <f t="shared" si="244"/>
        <v>15869.84</v>
      </c>
      <c r="N947" s="53">
        <f t="shared" si="245"/>
        <v>3.1749999999999998</v>
      </c>
      <c r="O947" s="53">
        <f t="shared" si="246"/>
        <v>17.424999999999997</v>
      </c>
      <c r="P947" s="53">
        <f t="shared" si="247"/>
        <v>41.224999999999994</v>
      </c>
      <c r="Q947" s="53">
        <f t="shared" si="248"/>
        <v>482140.74882359186</v>
      </c>
      <c r="R947" s="53">
        <f t="shared" si="249"/>
        <v>52377.83400175898</v>
      </c>
      <c r="S947" s="53">
        <f t="shared" si="250"/>
        <v>11526200.754733587</v>
      </c>
      <c r="T947" s="53">
        <f t="shared" si="251"/>
        <v>41.224999999999994</v>
      </c>
      <c r="U947" s="53">
        <f t="shared" si="252"/>
        <v>35.898304356734982</v>
      </c>
      <c r="V947" s="53">
        <f t="shared" si="253"/>
        <v>12060719.337558938</v>
      </c>
      <c r="W947" s="53">
        <f t="shared" si="254"/>
        <v>335969.05351592723</v>
      </c>
      <c r="BM947" s="59"/>
      <c r="BN947" s="59"/>
      <c r="BO947" s="59"/>
      <c r="BT947" s="59"/>
      <c r="BV947" s="59"/>
    </row>
    <row r="948" spans="1:74">
      <c r="A948" s="49" t="s">
        <v>66</v>
      </c>
      <c r="B948" s="49" t="s">
        <v>439</v>
      </c>
      <c r="C948" s="49">
        <v>170.2</v>
      </c>
      <c r="D948" s="49">
        <f t="shared" si="238"/>
        <v>31.699999999999996</v>
      </c>
      <c r="E948" s="49">
        <v>23.8</v>
      </c>
      <c r="F948" s="49">
        <v>333.4</v>
      </c>
      <c r="G948" s="49">
        <v>44.4</v>
      </c>
      <c r="H948" s="49">
        <f t="shared" si="239"/>
        <v>7220.6994362604155</v>
      </c>
      <c r="I948" s="49">
        <f t="shared" si="240"/>
        <v>63179.109116666645</v>
      </c>
      <c r="J948" s="49">
        <f t="shared" si="241"/>
        <v>2431830.2687999997</v>
      </c>
      <c r="K948" s="53">
        <f t="shared" si="242"/>
        <v>2148.8844499999996</v>
      </c>
      <c r="L948" s="53">
        <f t="shared" si="243"/>
        <v>754.45999999999992</v>
      </c>
      <c r="M948" s="53">
        <f t="shared" si="244"/>
        <v>14802.96</v>
      </c>
      <c r="N948" s="53">
        <f t="shared" si="245"/>
        <v>3.1749999999999998</v>
      </c>
      <c r="O948" s="53">
        <f t="shared" si="246"/>
        <v>19.024999999999999</v>
      </c>
      <c r="P948" s="53">
        <f t="shared" si="247"/>
        <v>41.224999999999994</v>
      </c>
      <c r="Q948" s="53">
        <f t="shared" si="248"/>
        <v>482140.74882359186</v>
      </c>
      <c r="R948" s="53">
        <f t="shared" si="249"/>
        <v>63909.132103920208</v>
      </c>
      <c r="S948" s="53">
        <f t="shared" si="250"/>
        <v>10388164.163759898</v>
      </c>
      <c r="T948" s="53">
        <f t="shared" si="251"/>
        <v>41.224999999999994</v>
      </c>
      <c r="U948" s="53">
        <f t="shared" si="252"/>
        <v>35.661215326541495</v>
      </c>
      <c r="V948" s="53">
        <f t="shared" si="253"/>
        <v>10934214.044687411</v>
      </c>
      <c r="W948" s="53">
        <f t="shared" si="254"/>
        <v>306613.61214320216</v>
      </c>
      <c r="BM948" s="59"/>
      <c r="BN948" s="59"/>
      <c r="BO948" s="59"/>
      <c r="BT948" s="59"/>
      <c r="BV948" s="59"/>
    </row>
    <row r="949" spans="1:74">
      <c r="A949" s="49" t="s">
        <v>66</v>
      </c>
      <c r="B949" s="49" t="s">
        <v>440</v>
      </c>
      <c r="C949" s="49">
        <v>153.5</v>
      </c>
      <c r="D949" s="49">
        <f t="shared" si="238"/>
        <v>36.399999999999991</v>
      </c>
      <c r="E949" s="49">
        <v>22.2</v>
      </c>
      <c r="F949" s="49">
        <v>330.2</v>
      </c>
      <c r="G949" s="49">
        <v>39.700000000000003</v>
      </c>
      <c r="H949" s="49">
        <f t="shared" si="239"/>
        <v>7220.6994362604155</v>
      </c>
      <c r="I949" s="49">
        <f t="shared" si="240"/>
        <v>89222.806399999929</v>
      </c>
      <c r="J949" s="49">
        <f t="shared" si="241"/>
        <v>1721739.1037166668</v>
      </c>
      <c r="K949" s="53">
        <f t="shared" si="242"/>
        <v>2148.8844499999996</v>
      </c>
      <c r="L949" s="53">
        <f t="shared" si="243"/>
        <v>808.07999999999981</v>
      </c>
      <c r="M949" s="53">
        <f t="shared" si="244"/>
        <v>13108.94</v>
      </c>
      <c r="N949" s="53">
        <f t="shared" si="245"/>
        <v>3.1749999999999998</v>
      </c>
      <c r="O949" s="53">
        <f t="shared" si="246"/>
        <v>21.374999999999996</v>
      </c>
      <c r="P949" s="53">
        <f t="shared" si="247"/>
        <v>41.224999999999994</v>
      </c>
      <c r="Q949" s="53">
        <f t="shared" si="248"/>
        <v>482140.74882359186</v>
      </c>
      <c r="R949" s="53">
        <f t="shared" si="249"/>
        <v>98203.295777806663</v>
      </c>
      <c r="S949" s="53">
        <f t="shared" si="250"/>
        <v>8767566.6712434068</v>
      </c>
      <c r="T949" s="53">
        <f t="shared" si="251"/>
        <v>41.224999999999994</v>
      </c>
      <c r="U949" s="53">
        <f t="shared" si="252"/>
        <v>35.13723559016622</v>
      </c>
      <c r="V949" s="53">
        <f t="shared" si="253"/>
        <v>9347910.7158448063</v>
      </c>
      <c r="W949" s="53">
        <f t="shared" si="254"/>
        <v>266040.01592148544</v>
      </c>
      <c r="BM949" s="59"/>
      <c r="BN949" s="59"/>
      <c r="BO949" s="59"/>
      <c r="BT949" s="59"/>
      <c r="BV949" s="59"/>
    </row>
    <row r="950" spans="1:74">
      <c r="A950" s="49" t="s">
        <v>66</v>
      </c>
      <c r="B950" s="49" t="s">
        <v>441</v>
      </c>
      <c r="C950" s="49">
        <v>142.80000000000001</v>
      </c>
      <c r="D950" s="49">
        <f t="shared" si="238"/>
        <v>39.599999999999994</v>
      </c>
      <c r="E950" s="49">
        <v>20.6</v>
      </c>
      <c r="F950" s="49">
        <v>330.2</v>
      </c>
      <c r="G950" s="49">
        <v>36.5</v>
      </c>
      <c r="H950" s="49">
        <f t="shared" si="239"/>
        <v>7220.6994362604155</v>
      </c>
      <c r="I950" s="49">
        <f t="shared" si="240"/>
        <v>106603.51679999997</v>
      </c>
      <c r="J950" s="49">
        <f t="shared" si="241"/>
        <v>1338056.3895833334</v>
      </c>
      <c r="K950" s="53">
        <f t="shared" si="242"/>
        <v>2148.8844499999996</v>
      </c>
      <c r="L950" s="53">
        <f t="shared" si="243"/>
        <v>815.76</v>
      </c>
      <c r="M950" s="53">
        <f t="shared" si="244"/>
        <v>12052.3</v>
      </c>
      <c r="N950" s="53">
        <f t="shared" si="245"/>
        <v>3.1749999999999998</v>
      </c>
      <c r="O950" s="53">
        <f t="shared" si="246"/>
        <v>22.974999999999998</v>
      </c>
      <c r="P950" s="53">
        <f t="shared" si="247"/>
        <v>41.224999999999994</v>
      </c>
      <c r="Q950" s="53">
        <f t="shared" si="248"/>
        <v>482140.74882359186</v>
      </c>
      <c r="R950" s="53">
        <f t="shared" si="249"/>
        <v>126460.02560580229</v>
      </c>
      <c r="S950" s="53">
        <f t="shared" si="250"/>
        <v>7815958.3093497315</v>
      </c>
      <c r="T950" s="53">
        <f t="shared" si="251"/>
        <v>41.224999999999994</v>
      </c>
      <c r="U950" s="53">
        <f t="shared" si="252"/>
        <v>34.788759016069335</v>
      </c>
      <c r="V950" s="53">
        <f t="shared" si="253"/>
        <v>8424559.0837791264</v>
      </c>
      <c r="W950" s="53">
        <f t="shared" si="254"/>
        <v>242163.25393750676</v>
      </c>
      <c r="BM950" s="59"/>
      <c r="BN950" s="59"/>
      <c r="BO950" s="59"/>
      <c r="BT950" s="59"/>
      <c r="BV950" s="59"/>
    </row>
    <row r="951" spans="1:74">
      <c r="A951" s="49" t="s">
        <v>66</v>
      </c>
      <c r="B951" s="49" t="s">
        <v>442</v>
      </c>
      <c r="C951" s="49">
        <v>130.69999999999999</v>
      </c>
      <c r="D951" s="49">
        <f t="shared" si="238"/>
        <v>42.8</v>
      </c>
      <c r="E951" s="49">
        <v>19</v>
      </c>
      <c r="F951" s="49">
        <v>327</v>
      </c>
      <c r="G951" s="49">
        <v>33.299999999999997</v>
      </c>
      <c r="H951" s="49">
        <f t="shared" si="239"/>
        <v>7220.6994362604155</v>
      </c>
      <c r="I951" s="49">
        <f t="shared" si="240"/>
        <v>124137.69066666663</v>
      </c>
      <c r="J951" s="49">
        <f t="shared" si="241"/>
        <v>1006234.5082499997</v>
      </c>
      <c r="K951" s="53">
        <f t="shared" si="242"/>
        <v>2148.8844499999996</v>
      </c>
      <c r="L951" s="53">
        <f t="shared" si="243"/>
        <v>813.19999999999993</v>
      </c>
      <c r="M951" s="53">
        <f t="shared" si="244"/>
        <v>10889.099999999999</v>
      </c>
      <c r="N951" s="53">
        <f t="shared" si="245"/>
        <v>3.1749999999999998</v>
      </c>
      <c r="O951" s="53">
        <f t="shared" si="246"/>
        <v>24.574999999999999</v>
      </c>
      <c r="P951" s="53">
        <f t="shared" si="247"/>
        <v>41.224999999999994</v>
      </c>
      <c r="Q951" s="53">
        <f t="shared" si="248"/>
        <v>482140.74882359186</v>
      </c>
      <c r="R951" s="53">
        <f t="shared" si="249"/>
        <v>158852.2759488356</v>
      </c>
      <c r="S951" s="53">
        <f t="shared" si="250"/>
        <v>6858936.6310421871</v>
      </c>
      <c r="T951" s="53">
        <f t="shared" si="251"/>
        <v>41.224999999999994</v>
      </c>
      <c r="U951" s="53">
        <f t="shared" si="252"/>
        <v>34.34437302787849</v>
      </c>
      <c r="V951" s="53">
        <f t="shared" si="253"/>
        <v>7499929.6558146141</v>
      </c>
      <c r="W951" s="53">
        <f t="shared" si="254"/>
        <v>218374.33601500507</v>
      </c>
      <c r="BM951" s="59"/>
      <c r="BN951" s="59"/>
      <c r="BO951" s="59"/>
      <c r="BT951" s="59"/>
      <c r="BV951" s="59"/>
    </row>
    <row r="952" spans="1:74">
      <c r="A952" s="49" t="s">
        <v>66</v>
      </c>
      <c r="B952" s="49" t="s">
        <v>443</v>
      </c>
      <c r="C952" s="49">
        <v>121</v>
      </c>
      <c r="D952" s="49">
        <f t="shared" si="238"/>
        <v>44.3</v>
      </c>
      <c r="E952" s="49">
        <v>17.5</v>
      </c>
      <c r="F952" s="49">
        <v>330.2</v>
      </c>
      <c r="G952" s="49">
        <v>31.8</v>
      </c>
      <c r="H952" s="49">
        <f t="shared" si="239"/>
        <v>7220.6994362604155</v>
      </c>
      <c r="I952" s="49">
        <f t="shared" si="240"/>
        <v>126785.03104166665</v>
      </c>
      <c r="J952" s="49">
        <f t="shared" si="241"/>
        <v>884865.33719999995</v>
      </c>
      <c r="K952" s="53">
        <f t="shared" si="242"/>
        <v>2148.8844499999996</v>
      </c>
      <c r="L952" s="53">
        <f t="shared" si="243"/>
        <v>775.25</v>
      </c>
      <c r="M952" s="53">
        <f t="shared" si="244"/>
        <v>10500.36</v>
      </c>
      <c r="N952" s="53">
        <f t="shared" si="245"/>
        <v>3.1749999999999998</v>
      </c>
      <c r="O952" s="53">
        <f t="shared" si="246"/>
        <v>25.324999999999999</v>
      </c>
      <c r="P952" s="53">
        <f t="shared" si="247"/>
        <v>41.225000000000001</v>
      </c>
      <c r="Q952" s="53">
        <f t="shared" si="248"/>
        <v>482140.74882359186</v>
      </c>
      <c r="R952" s="53">
        <f t="shared" si="249"/>
        <v>167913.49543819093</v>
      </c>
      <c r="S952" s="53">
        <f t="shared" si="250"/>
        <v>6528626.4618183998</v>
      </c>
      <c r="T952" s="53">
        <f t="shared" si="251"/>
        <v>41.225000000000001</v>
      </c>
      <c r="U952" s="53">
        <f t="shared" si="252"/>
        <v>34.21605611217263</v>
      </c>
      <c r="V952" s="53">
        <f t="shared" si="253"/>
        <v>7178680.7060801825</v>
      </c>
      <c r="W952" s="53">
        <f t="shared" si="254"/>
        <v>209804.44626773658</v>
      </c>
      <c r="BM952" s="59"/>
      <c r="BN952" s="59"/>
      <c r="BO952" s="59"/>
      <c r="BT952" s="59"/>
      <c r="BV952" s="59"/>
    </row>
    <row r="953" spans="1:74">
      <c r="A953" s="49" t="s">
        <v>66</v>
      </c>
      <c r="B953" s="49" t="s">
        <v>444</v>
      </c>
      <c r="C953" s="49">
        <v>108.9</v>
      </c>
      <c r="D953" s="49">
        <f t="shared" si="238"/>
        <v>49.099999999999994</v>
      </c>
      <c r="E953" s="49">
        <v>15.9</v>
      </c>
      <c r="F953" s="49">
        <v>327</v>
      </c>
      <c r="G953" s="49">
        <v>27</v>
      </c>
      <c r="H953" s="49">
        <f t="shared" si="239"/>
        <v>7220.6994362604155</v>
      </c>
      <c r="I953" s="49">
        <f t="shared" si="240"/>
        <v>156841.27157499993</v>
      </c>
      <c r="J953" s="49">
        <f t="shared" si="241"/>
        <v>536361.75</v>
      </c>
      <c r="K953" s="53">
        <f t="shared" si="242"/>
        <v>2148.8844499999996</v>
      </c>
      <c r="L953" s="53">
        <f t="shared" si="243"/>
        <v>780.68999999999994</v>
      </c>
      <c r="M953" s="53">
        <f t="shared" si="244"/>
        <v>8829</v>
      </c>
      <c r="N953" s="53">
        <f t="shared" si="245"/>
        <v>3.1749999999999998</v>
      </c>
      <c r="O953" s="53">
        <f t="shared" si="246"/>
        <v>27.724999999999998</v>
      </c>
      <c r="P953" s="53">
        <f t="shared" si="247"/>
        <v>41.224999999999994</v>
      </c>
      <c r="Q953" s="53">
        <f t="shared" si="248"/>
        <v>482140.74882359186</v>
      </c>
      <c r="R953" s="53">
        <f t="shared" si="249"/>
        <v>230049.30276491586</v>
      </c>
      <c r="S953" s="53">
        <f t="shared" si="250"/>
        <v>5281795.9036152875</v>
      </c>
      <c r="T953" s="53">
        <f t="shared" si="251"/>
        <v>41.224999999999994</v>
      </c>
      <c r="U953" s="53">
        <f t="shared" si="252"/>
        <v>33.375037513901184</v>
      </c>
      <c r="V953" s="53">
        <f t="shared" si="253"/>
        <v>5993985.9552037949</v>
      </c>
      <c r="W953" s="53">
        <f t="shared" si="254"/>
        <v>179594.88293330648</v>
      </c>
      <c r="BM953" s="59"/>
      <c r="BN953" s="59"/>
      <c r="BO953" s="59"/>
      <c r="BT953" s="59"/>
      <c r="BV953" s="59"/>
    </row>
    <row r="954" spans="1:74">
      <c r="A954" s="49" t="s">
        <v>66</v>
      </c>
      <c r="B954" s="49" t="s">
        <v>445</v>
      </c>
      <c r="C954" s="49">
        <v>97.7</v>
      </c>
      <c r="D954" s="49">
        <f t="shared" si="238"/>
        <v>52.3</v>
      </c>
      <c r="E954" s="49">
        <v>15.9</v>
      </c>
      <c r="F954" s="49">
        <v>327</v>
      </c>
      <c r="G954" s="49">
        <v>23.8</v>
      </c>
      <c r="H954" s="49">
        <f t="shared" si="239"/>
        <v>7220.6994362604155</v>
      </c>
      <c r="I954" s="49">
        <f t="shared" si="240"/>
        <v>189548.75877499994</v>
      </c>
      <c r="J954" s="49">
        <f t="shared" si="241"/>
        <v>367364.66200000001</v>
      </c>
      <c r="K954" s="53">
        <f t="shared" si="242"/>
        <v>2148.8844499999996</v>
      </c>
      <c r="L954" s="53">
        <f t="shared" si="243"/>
        <v>831.56999999999994</v>
      </c>
      <c r="M954" s="53">
        <f t="shared" si="244"/>
        <v>7782.6</v>
      </c>
      <c r="N954" s="53">
        <f t="shared" si="245"/>
        <v>3.1749999999999998</v>
      </c>
      <c r="O954" s="53">
        <f t="shared" si="246"/>
        <v>29.324999999999999</v>
      </c>
      <c r="P954" s="53">
        <f t="shared" si="247"/>
        <v>41.225000000000001</v>
      </c>
      <c r="Q954" s="53">
        <f t="shared" si="248"/>
        <v>482140.74882359186</v>
      </c>
      <c r="R954" s="53">
        <f t="shared" si="249"/>
        <v>295425.28736843052</v>
      </c>
      <c r="S954" s="53">
        <f t="shared" si="250"/>
        <v>4550376.9900016263</v>
      </c>
      <c r="T954" s="53">
        <f t="shared" si="251"/>
        <v>41.225000000000001</v>
      </c>
      <c r="U954" s="53">
        <f t="shared" si="252"/>
        <v>32.708761719471745</v>
      </c>
      <c r="V954" s="53">
        <f t="shared" si="253"/>
        <v>5327943.0261936486</v>
      </c>
      <c r="W954" s="53">
        <f t="shared" si="254"/>
        <v>162890.39224073983</v>
      </c>
      <c r="BM954" s="59"/>
      <c r="BN954" s="59"/>
      <c r="BO954" s="59"/>
      <c r="BT954" s="59"/>
      <c r="BV954" s="59"/>
    </row>
    <row r="955" spans="1:74">
      <c r="A955" s="49" t="s">
        <v>66</v>
      </c>
      <c r="B955" s="49" t="s">
        <v>446</v>
      </c>
      <c r="C955" s="49">
        <v>87.1</v>
      </c>
      <c r="D955" s="49">
        <f t="shared" si="238"/>
        <v>53.899999999999991</v>
      </c>
      <c r="E955" s="49">
        <v>14.3</v>
      </c>
      <c r="F955" s="49">
        <v>323.8</v>
      </c>
      <c r="G955" s="49">
        <v>22.2</v>
      </c>
      <c r="H955" s="49">
        <f t="shared" si="239"/>
        <v>7220.6994362604155</v>
      </c>
      <c r="I955" s="49">
        <f t="shared" si="240"/>
        <v>186604.05930833324</v>
      </c>
      <c r="J955" s="49">
        <f t="shared" si="241"/>
        <v>295225.94519999996</v>
      </c>
      <c r="K955" s="53">
        <f t="shared" si="242"/>
        <v>2148.8844499999996</v>
      </c>
      <c r="L955" s="53">
        <f t="shared" si="243"/>
        <v>770.76999999999987</v>
      </c>
      <c r="M955" s="53">
        <f t="shared" si="244"/>
        <v>7188.36</v>
      </c>
      <c r="N955" s="53">
        <f t="shared" si="245"/>
        <v>3.1749999999999998</v>
      </c>
      <c r="O955" s="53">
        <f t="shared" si="246"/>
        <v>30.124999999999996</v>
      </c>
      <c r="P955" s="53">
        <f t="shared" si="247"/>
        <v>41.224999999999994</v>
      </c>
      <c r="Q955" s="53">
        <f t="shared" si="248"/>
        <v>482140.74882359186</v>
      </c>
      <c r="R955" s="53">
        <f t="shared" si="249"/>
        <v>299148.1339060039</v>
      </c>
      <c r="S955" s="53">
        <f t="shared" si="250"/>
        <v>4158844.5942522129</v>
      </c>
      <c r="T955" s="53">
        <f t="shared" si="251"/>
        <v>41.224999999999994</v>
      </c>
      <c r="U955" s="53">
        <f t="shared" si="252"/>
        <v>32.289456746745152</v>
      </c>
      <c r="V955" s="53">
        <f t="shared" si="253"/>
        <v>4940133.4769818084</v>
      </c>
      <c r="W955" s="53">
        <f t="shared" si="254"/>
        <v>152995.2490600445</v>
      </c>
      <c r="BM955" s="59"/>
      <c r="BN955" s="59"/>
      <c r="BO955" s="59"/>
      <c r="BT955" s="59"/>
      <c r="BV955" s="59"/>
    </row>
    <row r="956" spans="1:74">
      <c r="A956" s="49" t="s">
        <v>66</v>
      </c>
      <c r="B956" s="49" t="s">
        <v>447</v>
      </c>
      <c r="C956" s="49">
        <v>77.5</v>
      </c>
      <c r="D956" s="49">
        <f t="shared" si="238"/>
        <v>57.099999999999994</v>
      </c>
      <c r="E956" s="49">
        <v>12.7</v>
      </c>
      <c r="F956" s="49">
        <v>323.8</v>
      </c>
      <c r="G956" s="49">
        <v>19</v>
      </c>
      <c r="H956" s="49">
        <f t="shared" si="239"/>
        <v>7220.6994362604155</v>
      </c>
      <c r="I956" s="49">
        <f t="shared" si="240"/>
        <v>197029.29330833323</v>
      </c>
      <c r="J956" s="49">
        <f t="shared" si="241"/>
        <v>185078.68333333335</v>
      </c>
      <c r="K956" s="53">
        <f t="shared" si="242"/>
        <v>2148.8844499999996</v>
      </c>
      <c r="L956" s="53">
        <f t="shared" si="243"/>
        <v>725.16999999999985</v>
      </c>
      <c r="M956" s="53">
        <f t="shared" si="244"/>
        <v>6152.2</v>
      </c>
      <c r="N956" s="53">
        <f t="shared" si="245"/>
        <v>3.1749999999999998</v>
      </c>
      <c r="O956" s="53">
        <f t="shared" si="246"/>
        <v>31.724999999999998</v>
      </c>
      <c r="P956" s="53">
        <f t="shared" si="247"/>
        <v>41.224999999999994</v>
      </c>
      <c r="Q956" s="53">
        <f t="shared" si="248"/>
        <v>482140.74882359186</v>
      </c>
      <c r="R956" s="53">
        <f t="shared" si="249"/>
        <v>332812.20536337234</v>
      </c>
      <c r="S956" s="53">
        <f t="shared" si="250"/>
        <v>3491779.3289185604</v>
      </c>
      <c r="T956" s="53">
        <f t="shared" si="251"/>
        <v>41.224999999999994</v>
      </c>
      <c r="U956" s="53">
        <f t="shared" si="252"/>
        <v>31.403188659139776</v>
      </c>
      <c r="V956" s="53">
        <f t="shared" si="253"/>
        <v>4306732.2831055243</v>
      </c>
      <c r="W956" s="53">
        <f t="shared" si="254"/>
        <v>137143.15224011708</v>
      </c>
      <c r="BM956" s="59"/>
      <c r="BN956" s="59"/>
      <c r="BO956" s="59"/>
      <c r="BT956" s="59"/>
      <c r="BV956" s="59"/>
    </row>
    <row r="957" spans="1:74">
      <c r="A957" s="49" t="s">
        <v>66</v>
      </c>
      <c r="B957" s="49" t="s">
        <v>448</v>
      </c>
      <c r="C957" s="49">
        <v>76.5</v>
      </c>
      <c r="D957" s="49">
        <f t="shared" si="238"/>
        <v>50.699999999999996</v>
      </c>
      <c r="E957" s="49">
        <v>14.3</v>
      </c>
      <c r="F957" s="49">
        <v>228.6</v>
      </c>
      <c r="G957" s="49">
        <v>25.4</v>
      </c>
      <c r="H957" s="49">
        <f t="shared" si="239"/>
        <v>7220.6994362604155</v>
      </c>
      <c r="I957" s="49">
        <f t="shared" si="240"/>
        <v>155302.57957499998</v>
      </c>
      <c r="J957" s="49">
        <f t="shared" si="241"/>
        <v>312173.56919999991</v>
      </c>
      <c r="K957" s="53">
        <f t="shared" si="242"/>
        <v>2148.8844499999996</v>
      </c>
      <c r="L957" s="53">
        <f t="shared" si="243"/>
        <v>725.01</v>
      </c>
      <c r="M957" s="53">
        <f t="shared" si="244"/>
        <v>5806.44</v>
      </c>
      <c r="N957" s="53">
        <f t="shared" si="245"/>
        <v>3.1749999999999998</v>
      </c>
      <c r="O957" s="53">
        <f t="shared" si="246"/>
        <v>28.524999999999999</v>
      </c>
      <c r="P957" s="53">
        <f t="shared" si="247"/>
        <v>41.224999999999994</v>
      </c>
      <c r="Q957" s="53">
        <f t="shared" si="248"/>
        <v>482140.74882359186</v>
      </c>
      <c r="R957" s="53">
        <f t="shared" si="249"/>
        <v>234986.5229261741</v>
      </c>
      <c r="S957" s="53">
        <f t="shared" si="250"/>
        <v>3433034.2201138008</v>
      </c>
      <c r="T957" s="53">
        <f t="shared" si="251"/>
        <v>41.224999999999994</v>
      </c>
      <c r="U957" s="53">
        <f t="shared" si="252"/>
        <v>30.744680278851465</v>
      </c>
      <c r="V957" s="53">
        <f t="shared" si="253"/>
        <v>4150161.4918635669</v>
      </c>
      <c r="W957" s="53">
        <f t="shared" si="254"/>
        <v>134987.95415083124</v>
      </c>
      <c r="BM957" s="59"/>
      <c r="BN957" s="59"/>
      <c r="BO957" s="59"/>
      <c r="BT957" s="59"/>
      <c r="BV957" s="59"/>
    </row>
    <row r="958" spans="1:74">
      <c r="A958" s="49" t="s">
        <v>66</v>
      </c>
      <c r="B958" s="49" t="s">
        <v>449</v>
      </c>
      <c r="C958" s="49">
        <v>69.900000000000006</v>
      </c>
      <c r="D958" s="49">
        <f t="shared" si="238"/>
        <v>53.899999999999991</v>
      </c>
      <c r="E958" s="49">
        <v>12.7</v>
      </c>
      <c r="F958" s="49">
        <v>231.8</v>
      </c>
      <c r="G958" s="49">
        <v>22.2</v>
      </c>
      <c r="H958" s="49">
        <f t="shared" si="239"/>
        <v>7220.6994362604155</v>
      </c>
      <c r="I958" s="49">
        <f t="shared" si="240"/>
        <v>165725.28344166657</v>
      </c>
      <c r="J958" s="49">
        <f t="shared" si="241"/>
        <v>211344.57719999997</v>
      </c>
      <c r="K958" s="53">
        <f t="shared" si="242"/>
        <v>2148.8844499999996</v>
      </c>
      <c r="L958" s="53">
        <f t="shared" si="243"/>
        <v>684.52999999999986</v>
      </c>
      <c r="M958" s="53">
        <f t="shared" si="244"/>
        <v>5145.96</v>
      </c>
      <c r="N958" s="53">
        <f t="shared" si="245"/>
        <v>3.1749999999999998</v>
      </c>
      <c r="O958" s="53">
        <f t="shared" si="246"/>
        <v>30.124999999999996</v>
      </c>
      <c r="P958" s="53">
        <f t="shared" si="247"/>
        <v>41.224999999999994</v>
      </c>
      <c r="Q958" s="53">
        <f t="shared" si="248"/>
        <v>482140.74882359186</v>
      </c>
      <c r="R958" s="53">
        <f t="shared" si="249"/>
        <v>265677.01402840909</v>
      </c>
      <c r="S958" s="53">
        <f t="shared" si="250"/>
        <v>2977208.6996530667</v>
      </c>
      <c r="T958" s="53">
        <f t="shared" si="251"/>
        <v>41.224999999999994</v>
      </c>
      <c r="U958" s="53">
        <f t="shared" si="252"/>
        <v>30.02570901767243</v>
      </c>
      <c r="V958" s="53">
        <f t="shared" si="253"/>
        <v>3725026.4625050677</v>
      </c>
      <c r="W958" s="53">
        <f t="shared" si="254"/>
        <v>124061.23233634897</v>
      </c>
      <c r="BM958" s="59"/>
      <c r="BN958" s="59"/>
      <c r="BO958" s="59"/>
      <c r="BT958" s="59"/>
      <c r="BV958" s="59"/>
    </row>
    <row r="959" spans="1:74">
      <c r="A959" s="49" t="s">
        <v>66</v>
      </c>
      <c r="B959" s="49" t="s">
        <v>450</v>
      </c>
      <c r="C959" s="49">
        <v>62.8</v>
      </c>
      <c r="D959" s="49">
        <f t="shared" si="238"/>
        <v>57.099999999999994</v>
      </c>
      <c r="E959" s="49">
        <v>12.7</v>
      </c>
      <c r="F959" s="49">
        <v>228.6</v>
      </c>
      <c r="G959" s="49">
        <v>19</v>
      </c>
      <c r="H959" s="49">
        <f t="shared" si="239"/>
        <v>7220.6994362604155</v>
      </c>
      <c r="I959" s="49">
        <f t="shared" si="240"/>
        <v>197029.29330833323</v>
      </c>
      <c r="J959" s="49">
        <f t="shared" si="241"/>
        <v>130663.94999999998</v>
      </c>
      <c r="K959" s="53">
        <f t="shared" si="242"/>
        <v>2148.8844499999996</v>
      </c>
      <c r="L959" s="53">
        <f t="shared" si="243"/>
        <v>725.16999999999985</v>
      </c>
      <c r="M959" s="53">
        <f t="shared" si="244"/>
        <v>4343.3999999999996</v>
      </c>
      <c r="N959" s="53">
        <f t="shared" si="245"/>
        <v>3.1749999999999998</v>
      </c>
      <c r="O959" s="53">
        <f t="shared" si="246"/>
        <v>31.724999999999998</v>
      </c>
      <c r="P959" s="53">
        <f t="shared" si="247"/>
        <v>41.224999999999994</v>
      </c>
      <c r="Q959" s="53">
        <f t="shared" si="248"/>
        <v>482140.74882359186</v>
      </c>
      <c r="R959" s="53">
        <f t="shared" si="249"/>
        <v>332812.20536337234</v>
      </c>
      <c r="S959" s="53">
        <f t="shared" si="250"/>
        <v>2465166.0117071741</v>
      </c>
      <c r="T959" s="53">
        <f t="shared" si="251"/>
        <v>41.224999999999994</v>
      </c>
      <c r="U959" s="53">
        <f t="shared" si="252"/>
        <v>28.941698603827</v>
      </c>
      <c r="V959" s="53">
        <f t="shared" si="253"/>
        <v>3280118.9658941384</v>
      </c>
      <c r="W959" s="53">
        <f t="shared" si="254"/>
        <v>113335.39923812225</v>
      </c>
      <c r="BM959" s="59"/>
      <c r="BN959" s="59"/>
      <c r="BO959" s="59"/>
      <c r="BT959" s="59"/>
      <c r="BV959" s="59"/>
    </row>
    <row r="960" spans="1:74">
      <c r="A960" s="49" t="s">
        <v>66</v>
      </c>
      <c r="B960" s="49" t="s">
        <v>451</v>
      </c>
      <c r="C960" s="49">
        <v>56.7</v>
      </c>
      <c r="D960" s="49">
        <f t="shared" si="238"/>
        <v>58.599999999999994</v>
      </c>
      <c r="E960" s="49">
        <v>11.1</v>
      </c>
      <c r="F960" s="49">
        <v>228.6</v>
      </c>
      <c r="G960" s="49">
        <v>17.5</v>
      </c>
      <c r="H960" s="49">
        <f t="shared" si="239"/>
        <v>7220.6994362604155</v>
      </c>
      <c r="I960" s="49">
        <f t="shared" si="240"/>
        <v>186137.80179999993</v>
      </c>
      <c r="J960" s="49">
        <f t="shared" si="241"/>
        <v>102096.09374999999</v>
      </c>
      <c r="K960" s="53">
        <f t="shared" si="242"/>
        <v>2148.8844499999996</v>
      </c>
      <c r="L960" s="53">
        <f t="shared" si="243"/>
        <v>650.45999999999992</v>
      </c>
      <c r="M960" s="53">
        <f t="shared" si="244"/>
        <v>4000.5</v>
      </c>
      <c r="N960" s="53">
        <f t="shared" si="245"/>
        <v>3.1749999999999998</v>
      </c>
      <c r="O960" s="53">
        <f t="shared" si="246"/>
        <v>32.474999999999994</v>
      </c>
      <c r="P960" s="53">
        <f t="shared" si="247"/>
        <v>41.224999999999994</v>
      </c>
      <c r="Q960" s="53">
        <f t="shared" si="248"/>
        <v>482140.74882359186</v>
      </c>
      <c r="R960" s="53">
        <f t="shared" si="249"/>
        <v>321648.70438484295</v>
      </c>
      <c r="S960" s="53">
        <f t="shared" si="250"/>
        <v>2252295.361111871</v>
      </c>
      <c r="T960" s="53">
        <f t="shared" si="251"/>
        <v>41.224999999999994</v>
      </c>
      <c r="U960" s="53">
        <f t="shared" si="252"/>
        <v>28.363444273898057</v>
      </c>
      <c r="V960" s="53">
        <f t="shared" si="253"/>
        <v>3056084.8143203058</v>
      </c>
      <c r="W960" s="53">
        <f t="shared" si="254"/>
        <v>107747.30969936257</v>
      </c>
      <c r="BM960" s="59"/>
      <c r="BN960" s="59"/>
      <c r="BO960" s="59"/>
      <c r="BT960" s="59"/>
      <c r="BV960" s="59"/>
    </row>
    <row r="961" spans="1:74">
      <c r="A961" s="49" t="s">
        <v>66</v>
      </c>
      <c r="B961" s="49" t="s">
        <v>452</v>
      </c>
      <c r="C961" s="49">
        <v>50.6</v>
      </c>
      <c r="D961" s="49">
        <f t="shared" si="238"/>
        <v>61.8</v>
      </c>
      <c r="E961" s="49">
        <v>11.1</v>
      </c>
      <c r="F961" s="49">
        <v>228.6</v>
      </c>
      <c r="G961" s="49">
        <v>14.3</v>
      </c>
      <c r="H961" s="49">
        <f t="shared" si="239"/>
        <v>7220.6994362604155</v>
      </c>
      <c r="I961" s="49">
        <f t="shared" si="240"/>
        <v>218326.85459999996</v>
      </c>
      <c r="J961" s="49">
        <f t="shared" si="241"/>
        <v>55706.143349999998</v>
      </c>
      <c r="K961" s="53">
        <f t="shared" si="242"/>
        <v>2148.8844499999996</v>
      </c>
      <c r="L961" s="53">
        <f t="shared" si="243"/>
        <v>685.9799999999999</v>
      </c>
      <c r="M961" s="53">
        <f t="shared" si="244"/>
        <v>3268.98</v>
      </c>
      <c r="N961" s="53">
        <f t="shared" si="245"/>
        <v>3.1749999999999998</v>
      </c>
      <c r="O961" s="53">
        <f t="shared" si="246"/>
        <v>34.074999999999996</v>
      </c>
      <c r="P961" s="53">
        <f t="shared" si="247"/>
        <v>41.224999999999994</v>
      </c>
      <c r="Q961" s="53">
        <f t="shared" si="248"/>
        <v>482140.74882359186</v>
      </c>
      <c r="R961" s="53">
        <f t="shared" si="249"/>
        <v>394677.65102100698</v>
      </c>
      <c r="S961" s="53">
        <f t="shared" si="250"/>
        <v>1812726.1161085574</v>
      </c>
      <c r="T961" s="53">
        <f t="shared" si="251"/>
        <v>41.224999999999994</v>
      </c>
      <c r="U961" s="53">
        <f t="shared" si="252"/>
        <v>27.025783255133568</v>
      </c>
      <c r="V961" s="53">
        <f t="shared" si="253"/>
        <v>2689544.5159531562</v>
      </c>
      <c r="W961" s="53">
        <f t="shared" si="254"/>
        <v>99517.726852274485</v>
      </c>
      <c r="BM961" s="59"/>
      <c r="BN961" s="59"/>
      <c r="BO961" s="59"/>
      <c r="BT961" s="59"/>
      <c r="BV961" s="59"/>
    </row>
    <row r="962" spans="1:74">
      <c r="A962" s="49" t="s">
        <v>66</v>
      </c>
      <c r="B962" s="49" t="s">
        <v>453</v>
      </c>
      <c r="C962" s="49">
        <v>46.1</v>
      </c>
      <c r="D962" s="49">
        <f t="shared" si="238"/>
        <v>61.8</v>
      </c>
      <c r="E962" s="49">
        <v>11.1</v>
      </c>
      <c r="F962" s="49">
        <v>177.8</v>
      </c>
      <c r="G962" s="49">
        <v>14.3</v>
      </c>
      <c r="H962" s="49">
        <f t="shared" si="239"/>
        <v>7220.6994362604155</v>
      </c>
      <c r="I962" s="49">
        <f t="shared" si="240"/>
        <v>218326.85459999996</v>
      </c>
      <c r="J962" s="49">
        <f t="shared" si="241"/>
        <v>43327.000383333339</v>
      </c>
      <c r="K962" s="53">
        <f t="shared" si="242"/>
        <v>2148.8844499999996</v>
      </c>
      <c r="L962" s="53">
        <f t="shared" si="243"/>
        <v>685.9799999999999</v>
      </c>
      <c r="M962" s="53">
        <f t="shared" si="244"/>
        <v>2542.5400000000004</v>
      </c>
      <c r="N962" s="53">
        <f t="shared" si="245"/>
        <v>3.1749999999999998</v>
      </c>
      <c r="O962" s="53">
        <f t="shared" si="246"/>
        <v>34.074999999999996</v>
      </c>
      <c r="P962" s="53">
        <f t="shared" si="247"/>
        <v>41.224999999999994</v>
      </c>
      <c r="Q962" s="53">
        <f t="shared" si="248"/>
        <v>482140.74882359186</v>
      </c>
      <c r="R962" s="53">
        <f t="shared" si="249"/>
        <v>394677.65102100698</v>
      </c>
      <c r="S962" s="53">
        <f t="shared" si="250"/>
        <v>1409898.090306656</v>
      </c>
      <c r="T962" s="53">
        <f t="shared" si="251"/>
        <v>41.224999999999994</v>
      </c>
      <c r="U962" s="53">
        <f t="shared" si="252"/>
        <v>25.107594078914786</v>
      </c>
      <c r="V962" s="53">
        <f t="shared" si="253"/>
        <v>2286716.4901512549</v>
      </c>
      <c r="W962" s="53">
        <f t="shared" si="254"/>
        <v>91076.687115617591</v>
      </c>
      <c r="BM962" s="59"/>
      <c r="BN962" s="59"/>
      <c r="BO962" s="59"/>
      <c r="BV962" s="59"/>
    </row>
    <row r="963" spans="1:74">
      <c r="A963" s="49" t="s">
        <v>66</v>
      </c>
      <c r="B963" s="49" t="s">
        <v>454</v>
      </c>
      <c r="C963" s="49">
        <v>41</v>
      </c>
      <c r="D963" s="49">
        <f t="shared" ref="D963:D1026" si="255">76.1-G963</f>
        <v>63.399999999999991</v>
      </c>
      <c r="E963" s="49">
        <v>9.5</v>
      </c>
      <c r="F963" s="49">
        <v>177.8</v>
      </c>
      <c r="G963" s="49">
        <v>12.7</v>
      </c>
      <c r="H963" s="49">
        <f t="shared" ref="H963:H1026" si="256">(1/12)*$Y$4*($Z$4)^3</f>
        <v>7220.6994362604155</v>
      </c>
      <c r="I963" s="49">
        <f t="shared" ref="I963:I1026" si="257">(1/12)*E963*(D963)^3</f>
        <v>201748.41566666658</v>
      </c>
      <c r="J963" s="49">
        <f t="shared" ref="J963:J1026" si="258">(1/12)*F963*(G963)^3</f>
        <v>30350.208116666665</v>
      </c>
      <c r="K963" s="53">
        <f t="shared" ref="K963:K1026" si="259">$Y$4*$Z$4</f>
        <v>2148.8844499999996</v>
      </c>
      <c r="L963" s="53">
        <f t="shared" ref="L963:L1026" si="260">E963*D963</f>
        <v>602.29999999999995</v>
      </c>
      <c r="M963" s="53">
        <f t="shared" ref="M963:M1026" si="261">F963*G963</f>
        <v>2258.06</v>
      </c>
      <c r="N963" s="53">
        <f t="shared" ref="N963:N1026" si="262">$Z$4/2</f>
        <v>3.1749999999999998</v>
      </c>
      <c r="O963" s="53">
        <f t="shared" ref="O963:O1026" si="263">($Z$4+D963)/2</f>
        <v>34.874999999999993</v>
      </c>
      <c r="P963" s="53">
        <f t="shared" ref="P963:P1026" si="264">($Z$4+D963+G963)/2</f>
        <v>41.224999999999994</v>
      </c>
      <c r="Q963" s="53">
        <f t="shared" ref="Q963:Q1026" si="265">H963+K963*(N963-$U$2)^2</f>
        <v>482140.74882359186</v>
      </c>
      <c r="R963" s="53">
        <f t="shared" ref="R963:R1026" si="266">I963+L963*(O963-$U$2)^2</f>
        <v>372423.67329864902</v>
      </c>
      <c r="S963" s="53">
        <f t="shared" ref="S963:S1026" si="267">J963+M963*(P963-$U$2)^2</f>
        <v>1244018.2390275893</v>
      </c>
      <c r="T963" s="53">
        <f t="shared" ref="T963:T1026" si="268">SUM($Z$4+D963+G963)/2</f>
        <v>41.224999999999994</v>
      </c>
      <c r="U963" s="53">
        <f t="shared" ref="U963:U1026" si="269">(K963*N963+L963*O963+M963*P963)/(K963+L963+M963)</f>
        <v>24.138659100325995</v>
      </c>
      <c r="V963" s="53">
        <f t="shared" ref="V963:V1026" si="270">SUM(Q963+R963+S963)</f>
        <v>2098582.6611498301</v>
      </c>
      <c r="W963" s="53">
        <f t="shared" ref="W963:W1026" si="271">V963/U963</f>
        <v>86938.659369090165</v>
      </c>
      <c r="BM963" s="59"/>
      <c r="BN963" s="59"/>
      <c r="BO963" s="59"/>
      <c r="BV963" s="59"/>
    </row>
    <row r="964" spans="1:74">
      <c r="A964" s="49" t="s">
        <v>66</v>
      </c>
      <c r="B964" s="49" t="s">
        <v>458</v>
      </c>
      <c r="C964" s="49">
        <v>149.9</v>
      </c>
      <c r="D964" s="49">
        <f t="shared" si="255"/>
        <v>34.799999999999997</v>
      </c>
      <c r="E964" s="49">
        <v>23.8</v>
      </c>
      <c r="F964" s="49">
        <v>320.7</v>
      </c>
      <c r="G964" s="49">
        <v>41.3</v>
      </c>
      <c r="H964" s="49">
        <f t="shared" si="256"/>
        <v>7220.6994362604155</v>
      </c>
      <c r="I964" s="49">
        <f t="shared" si="257"/>
        <v>83585.980799999976</v>
      </c>
      <c r="J964" s="49">
        <f t="shared" si="258"/>
        <v>1882642.5448249995</v>
      </c>
      <c r="K964" s="53">
        <f t="shared" si="259"/>
        <v>2148.8844499999996</v>
      </c>
      <c r="L964" s="53">
        <f t="shared" si="260"/>
        <v>828.24</v>
      </c>
      <c r="M964" s="53">
        <f t="shared" si="261"/>
        <v>13244.909999999998</v>
      </c>
      <c r="N964" s="53">
        <f t="shared" si="262"/>
        <v>3.1749999999999998</v>
      </c>
      <c r="O964" s="53">
        <f t="shared" si="263"/>
        <v>20.574999999999999</v>
      </c>
      <c r="P964" s="53">
        <f t="shared" si="264"/>
        <v>41.224999999999994</v>
      </c>
      <c r="Q964" s="53">
        <f t="shared" si="265"/>
        <v>482140.74882359186</v>
      </c>
      <c r="R964" s="53">
        <f t="shared" si="266"/>
        <v>88902.860909398485</v>
      </c>
      <c r="S964" s="53">
        <f t="shared" si="267"/>
        <v>9001551.6257583611</v>
      </c>
      <c r="T964" s="53">
        <f t="shared" si="268"/>
        <v>41.224999999999994</v>
      </c>
      <c r="U964" s="53">
        <f t="shared" si="269"/>
        <v>35.130313810839553</v>
      </c>
      <c r="V964" s="53">
        <f t="shared" si="270"/>
        <v>9572595.2354913522</v>
      </c>
      <c r="W964" s="53">
        <f t="shared" si="271"/>
        <v>272488.17892818543</v>
      </c>
      <c r="BM964" s="59"/>
      <c r="BN964" s="59"/>
      <c r="BO964" s="59"/>
      <c r="BT964" s="59"/>
      <c r="BV964" s="59"/>
    </row>
    <row r="965" spans="1:74">
      <c r="A965" s="49" t="s">
        <v>66</v>
      </c>
      <c r="B965" s="49" t="s">
        <v>459</v>
      </c>
      <c r="C965" s="49">
        <v>135.69999999999999</v>
      </c>
      <c r="D965" s="49">
        <f t="shared" si="255"/>
        <v>37.999999999999993</v>
      </c>
      <c r="E965" s="49">
        <v>20.6</v>
      </c>
      <c r="F965" s="49">
        <v>317.5</v>
      </c>
      <c r="G965" s="49">
        <v>38.1</v>
      </c>
      <c r="H965" s="49">
        <f t="shared" si="256"/>
        <v>7220.6994362604155</v>
      </c>
      <c r="I965" s="49">
        <f t="shared" si="257"/>
        <v>94196.933333333291</v>
      </c>
      <c r="J965" s="49">
        <f t="shared" si="258"/>
        <v>1463313.6056250001</v>
      </c>
      <c r="K965" s="53">
        <f t="shared" si="259"/>
        <v>2148.8844499999996</v>
      </c>
      <c r="L965" s="53">
        <f t="shared" si="260"/>
        <v>782.8</v>
      </c>
      <c r="M965" s="53">
        <f t="shared" si="261"/>
        <v>12096.75</v>
      </c>
      <c r="N965" s="53">
        <f t="shared" si="262"/>
        <v>3.1749999999999998</v>
      </c>
      <c r="O965" s="53">
        <f t="shared" si="263"/>
        <v>22.174999999999997</v>
      </c>
      <c r="P965" s="53">
        <f t="shared" si="264"/>
        <v>41.224999999999994</v>
      </c>
      <c r="Q965" s="53">
        <f t="shared" si="265"/>
        <v>482140.74882359186</v>
      </c>
      <c r="R965" s="53">
        <f t="shared" si="266"/>
        <v>107572.82587778081</v>
      </c>
      <c r="S965" s="53">
        <f t="shared" si="267"/>
        <v>7965106.6283620857</v>
      </c>
      <c r="T965" s="53">
        <f t="shared" si="268"/>
        <v>41.224999999999994</v>
      </c>
      <c r="U965" s="53">
        <f t="shared" si="269"/>
        <v>34.792034966672787</v>
      </c>
      <c r="V965" s="53">
        <f t="shared" si="270"/>
        <v>8554820.2030634582</v>
      </c>
      <c r="W965" s="53">
        <f t="shared" si="271"/>
        <v>245884.44485233765</v>
      </c>
      <c r="BM965" s="59"/>
      <c r="BN965" s="59"/>
      <c r="BO965" s="59"/>
      <c r="BT965" s="59"/>
      <c r="BV965" s="59"/>
    </row>
    <row r="966" spans="1:74">
      <c r="A966" s="49" t="s">
        <v>66</v>
      </c>
      <c r="B966" s="49" t="s">
        <v>460</v>
      </c>
      <c r="C966" s="49">
        <v>123.6</v>
      </c>
      <c r="D966" s="49">
        <f t="shared" si="255"/>
        <v>41.199999999999996</v>
      </c>
      <c r="E966" s="49">
        <v>19</v>
      </c>
      <c r="F966" s="49">
        <v>314.3</v>
      </c>
      <c r="G966" s="49">
        <v>34.9</v>
      </c>
      <c r="H966" s="49">
        <f t="shared" si="256"/>
        <v>7220.6994362604155</v>
      </c>
      <c r="I966" s="49">
        <f t="shared" si="257"/>
        <v>110729.6693333333</v>
      </c>
      <c r="J966" s="49">
        <f t="shared" si="258"/>
        <v>1113369.7458916667</v>
      </c>
      <c r="K966" s="53">
        <f t="shared" si="259"/>
        <v>2148.8844499999996</v>
      </c>
      <c r="L966" s="53">
        <f t="shared" si="260"/>
        <v>782.8</v>
      </c>
      <c r="M966" s="53">
        <f t="shared" si="261"/>
        <v>10969.07</v>
      </c>
      <c r="N966" s="53">
        <f t="shared" si="262"/>
        <v>3.1749999999999998</v>
      </c>
      <c r="O966" s="53">
        <f t="shared" si="263"/>
        <v>23.774999999999999</v>
      </c>
      <c r="P966" s="53">
        <f t="shared" si="264"/>
        <v>41.224999999999994</v>
      </c>
      <c r="Q966" s="53">
        <f t="shared" si="265"/>
        <v>482140.74882359186</v>
      </c>
      <c r="R966" s="53">
        <f t="shared" si="266"/>
        <v>136464.2120323448</v>
      </c>
      <c r="S966" s="53">
        <f t="shared" si="267"/>
        <v>7009054.3547258321</v>
      </c>
      <c r="T966" s="53">
        <f t="shared" si="268"/>
        <v>41.224999999999994</v>
      </c>
      <c r="U966" s="53">
        <f t="shared" si="269"/>
        <v>34.36027091887447</v>
      </c>
      <c r="V966" s="53">
        <f t="shared" si="270"/>
        <v>7627659.3155817688</v>
      </c>
      <c r="W966" s="53">
        <f t="shared" si="271"/>
        <v>221990.66280911694</v>
      </c>
      <c r="BM966" s="59"/>
      <c r="BN966" s="59"/>
      <c r="BO966" s="59"/>
      <c r="BT966" s="59"/>
      <c r="BV966" s="59"/>
    </row>
    <row r="967" spans="1:74">
      <c r="A967" s="49" t="s">
        <v>66</v>
      </c>
      <c r="B967" s="49" t="s">
        <v>461</v>
      </c>
      <c r="C967" s="49">
        <v>109.4</v>
      </c>
      <c r="D967" s="49">
        <f t="shared" si="255"/>
        <v>47.499999999999993</v>
      </c>
      <c r="E967" s="49">
        <v>19</v>
      </c>
      <c r="F967" s="49">
        <v>317.5</v>
      </c>
      <c r="G967" s="49">
        <v>28.6</v>
      </c>
      <c r="H967" s="49">
        <f t="shared" si="256"/>
        <v>7220.6994362604155</v>
      </c>
      <c r="I967" s="49">
        <f t="shared" si="257"/>
        <v>169688.80208333326</v>
      </c>
      <c r="J967" s="49">
        <f t="shared" si="258"/>
        <v>618957.14833333343</v>
      </c>
      <c r="K967" s="53">
        <f t="shared" si="259"/>
        <v>2148.8844499999996</v>
      </c>
      <c r="L967" s="53">
        <f t="shared" si="260"/>
        <v>902.49999999999989</v>
      </c>
      <c r="M967" s="53">
        <f t="shared" si="261"/>
        <v>9080.5</v>
      </c>
      <c r="N967" s="53">
        <f t="shared" si="262"/>
        <v>3.1749999999999998</v>
      </c>
      <c r="O967" s="53">
        <f t="shared" si="263"/>
        <v>26.924999999999997</v>
      </c>
      <c r="P967" s="53">
        <f t="shared" si="264"/>
        <v>41.224999999999994</v>
      </c>
      <c r="Q967" s="53">
        <f t="shared" si="265"/>
        <v>482140.74882359186</v>
      </c>
      <c r="R967" s="53">
        <f t="shared" si="266"/>
        <v>240913.76104118378</v>
      </c>
      <c r="S967" s="53">
        <f t="shared" si="267"/>
        <v>5499568.1837737709</v>
      </c>
      <c r="T967" s="53">
        <f t="shared" si="268"/>
        <v>41.224999999999994</v>
      </c>
      <c r="U967" s="53">
        <f t="shared" si="269"/>
        <v>33.421529425195764</v>
      </c>
      <c r="V967" s="53">
        <f t="shared" si="270"/>
        <v>6222622.6936385464</v>
      </c>
      <c r="W967" s="53">
        <f t="shared" si="271"/>
        <v>186186.05433859787</v>
      </c>
      <c r="BM967" s="59"/>
      <c r="BN967" s="59"/>
      <c r="BO967" s="59"/>
      <c r="BT967" s="59"/>
      <c r="BV967" s="59"/>
    </row>
    <row r="968" spans="1:74">
      <c r="A968" s="49" t="s">
        <v>66</v>
      </c>
      <c r="B968" s="49" t="s">
        <v>462</v>
      </c>
      <c r="C968" s="49">
        <v>98.3</v>
      </c>
      <c r="D968" s="49">
        <f t="shared" si="255"/>
        <v>49.099999999999994</v>
      </c>
      <c r="E968" s="49">
        <v>15.9</v>
      </c>
      <c r="F968" s="49">
        <v>317.5</v>
      </c>
      <c r="G968" s="49">
        <v>27</v>
      </c>
      <c r="H968" s="49">
        <f t="shared" si="256"/>
        <v>7220.6994362604155</v>
      </c>
      <c r="I968" s="49">
        <f t="shared" si="257"/>
        <v>156841.27157499993</v>
      </c>
      <c r="J968" s="49">
        <f t="shared" si="258"/>
        <v>520779.375</v>
      </c>
      <c r="K968" s="53">
        <f t="shared" si="259"/>
        <v>2148.8844499999996</v>
      </c>
      <c r="L968" s="53">
        <f t="shared" si="260"/>
        <v>780.68999999999994</v>
      </c>
      <c r="M968" s="53">
        <f t="shared" si="261"/>
        <v>8572.5</v>
      </c>
      <c r="N968" s="53">
        <f t="shared" si="262"/>
        <v>3.1749999999999998</v>
      </c>
      <c r="O968" s="53">
        <f t="shared" si="263"/>
        <v>27.724999999999998</v>
      </c>
      <c r="P968" s="53">
        <f t="shared" si="264"/>
        <v>41.224999999999994</v>
      </c>
      <c r="Q968" s="53">
        <f t="shared" si="265"/>
        <v>482140.74882359186</v>
      </c>
      <c r="R968" s="53">
        <f t="shared" si="266"/>
        <v>230049.30276491586</v>
      </c>
      <c r="S968" s="53">
        <f t="shared" si="267"/>
        <v>5128349.2336325804</v>
      </c>
      <c r="T968" s="53">
        <f t="shared" si="268"/>
        <v>41.224999999999994</v>
      </c>
      <c r="U968" s="53">
        <f t="shared" si="269"/>
        <v>33.199980798137673</v>
      </c>
      <c r="V968" s="53">
        <f t="shared" si="270"/>
        <v>5840539.2852210877</v>
      </c>
      <c r="W968" s="53">
        <f t="shared" si="271"/>
        <v>175919.95973529926</v>
      </c>
      <c r="BM968" s="59"/>
      <c r="BN968" s="59"/>
      <c r="BO968" s="59"/>
      <c r="BT968" s="59"/>
      <c r="BV968" s="59"/>
    </row>
    <row r="969" spans="1:74">
      <c r="A969" s="49" t="s">
        <v>66</v>
      </c>
      <c r="B969" s="49" t="s">
        <v>463</v>
      </c>
      <c r="C969" s="49">
        <v>90.7</v>
      </c>
      <c r="D969" s="49">
        <f t="shared" si="255"/>
        <v>52.3</v>
      </c>
      <c r="E969" s="49">
        <v>15.9</v>
      </c>
      <c r="F969" s="49">
        <v>314.3</v>
      </c>
      <c r="G969" s="49">
        <v>23.8</v>
      </c>
      <c r="H969" s="49">
        <f t="shared" si="256"/>
        <v>7220.6994362604155</v>
      </c>
      <c r="I969" s="49">
        <f t="shared" si="257"/>
        <v>189548.75877499994</v>
      </c>
      <c r="J969" s="49">
        <f t="shared" si="258"/>
        <v>353096.98246666667</v>
      </c>
      <c r="K969" s="53">
        <f t="shared" si="259"/>
        <v>2148.8844499999996</v>
      </c>
      <c r="L969" s="53">
        <f t="shared" si="260"/>
        <v>831.56999999999994</v>
      </c>
      <c r="M969" s="53">
        <f t="shared" si="261"/>
        <v>7480.34</v>
      </c>
      <c r="N969" s="53">
        <f t="shared" si="262"/>
        <v>3.1749999999999998</v>
      </c>
      <c r="O969" s="53">
        <f t="shared" si="263"/>
        <v>29.324999999999999</v>
      </c>
      <c r="P969" s="53">
        <f t="shared" si="264"/>
        <v>41.225000000000001</v>
      </c>
      <c r="Q969" s="53">
        <f t="shared" si="265"/>
        <v>482140.74882359186</v>
      </c>
      <c r="R969" s="53">
        <f t="shared" si="266"/>
        <v>295425.28736843052</v>
      </c>
      <c r="S969" s="53">
        <f t="shared" si="267"/>
        <v>4373649.8102676189</v>
      </c>
      <c r="T969" s="53">
        <f t="shared" si="268"/>
        <v>41.225000000000001</v>
      </c>
      <c r="U969" s="53">
        <f t="shared" si="269"/>
        <v>32.462688804553466</v>
      </c>
      <c r="V969" s="53">
        <f t="shared" si="270"/>
        <v>5151215.8464596411</v>
      </c>
      <c r="W969" s="53">
        <f t="shared" si="271"/>
        <v>158681.12088537449</v>
      </c>
      <c r="BM969" s="59"/>
      <c r="BN969" s="59"/>
      <c r="BO969" s="59"/>
      <c r="BT969" s="59"/>
      <c r="BV969" s="59"/>
    </row>
    <row r="970" spans="1:74">
      <c r="A970" s="49" t="s">
        <v>66</v>
      </c>
      <c r="B970" s="49" t="s">
        <v>464</v>
      </c>
      <c r="C970" s="49">
        <v>82.6</v>
      </c>
      <c r="D970" s="49">
        <f t="shared" si="255"/>
        <v>53.899999999999991</v>
      </c>
      <c r="E970" s="49">
        <v>14.3</v>
      </c>
      <c r="F970" s="49">
        <v>314.3</v>
      </c>
      <c r="G970" s="49">
        <v>22.2</v>
      </c>
      <c r="H970" s="49">
        <f t="shared" si="256"/>
        <v>7220.6994362604155</v>
      </c>
      <c r="I970" s="49">
        <f t="shared" si="257"/>
        <v>186604.05930833324</v>
      </c>
      <c r="J970" s="49">
        <f t="shared" si="258"/>
        <v>286564.28219999996</v>
      </c>
      <c r="K970" s="53">
        <f t="shared" si="259"/>
        <v>2148.8844499999996</v>
      </c>
      <c r="L970" s="53">
        <f t="shared" si="260"/>
        <v>770.76999999999987</v>
      </c>
      <c r="M970" s="53">
        <f t="shared" si="261"/>
        <v>6977.46</v>
      </c>
      <c r="N970" s="53">
        <f t="shared" si="262"/>
        <v>3.1749999999999998</v>
      </c>
      <c r="O970" s="53">
        <f t="shared" si="263"/>
        <v>30.124999999999996</v>
      </c>
      <c r="P970" s="53">
        <f t="shared" si="264"/>
        <v>41.224999999999994</v>
      </c>
      <c r="Q970" s="53">
        <f t="shared" si="265"/>
        <v>482140.74882359186</v>
      </c>
      <c r="R970" s="53">
        <f t="shared" si="266"/>
        <v>299148.1339060039</v>
      </c>
      <c r="S970" s="53">
        <f t="shared" si="267"/>
        <v>4036827.8442664314</v>
      </c>
      <c r="T970" s="53">
        <f t="shared" si="268"/>
        <v>41.224999999999994</v>
      </c>
      <c r="U970" s="53">
        <f t="shared" si="269"/>
        <v>32.099047099404821</v>
      </c>
      <c r="V970" s="53">
        <f t="shared" si="270"/>
        <v>4818116.7269960269</v>
      </c>
      <c r="W970" s="53">
        <f t="shared" si="271"/>
        <v>150101.55012001476</v>
      </c>
      <c r="BM970" s="59"/>
      <c r="BN970" s="59"/>
      <c r="BO970" s="59"/>
      <c r="BT970" s="59"/>
      <c r="BV970" s="59"/>
    </row>
    <row r="971" spans="1:74">
      <c r="A971" s="49" t="s">
        <v>66</v>
      </c>
      <c r="B971" s="49" t="s">
        <v>465</v>
      </c>
      <c r="C971" s="49">
        <v>75.5</v>
      </c>
      <c r="D971" s="49">
        <f t="shared" si="255"/>
        <v>55.499999999999993</v>
      </c>
      <c r="E971" s="49">
        <v>12.7</v>
      </c>
      <c r="F971" s="49">
        <v>311.10000000000002</v>
      </c>
      <c r="G971" s="49">
        <v>20.6</v>
      </c>
      <c r="H971" s="49">
        <f t="shared" si="256"/>
        <v>7220.6994362604155</v>
      </c>
      <c r="I971" s="49">
        <f t="shared" si="257"/>
        <v>180926.1843749999</v>
      </c>
      <c r="J971" s="49">
        <f t="shared" si="258"/>
        <v>226631.57980000007</v>
      </c>
      <c r="K971" s="53">
        <f t="shared" si="259"/>
        <v>2148.8844499999996</v>
      </c>
      <c r="L971" s="53">
        <f t="shared" si="260"/>
        <v>704.84999999999991</v>
      </c>
      <c r="M971" s="53">
        <f t="shared" si="261"/>
        <v>6408.6600000000008</v>
      </c>
      <c r="N971" s="53">
        <f t="shared" si="262"/>
        <v>3.1749999999999998</v>
      </c>
      <c r="O971" s="53">
        <f t="shared" si="263"/>
        <v>30.924999999999997</v>
      </c>
      <c r="P971" s="53">
        <f t="shared" si="264"/>
        <v>41.224999999999994</v>
      </c>
      <c r="Q971" s="53">
        <f t="shared" si="265"/>
        <v>482140.74882359186</v>
      </c>
      <c r="R971" s="53">
        <f t="shared" si="266"/>
        <v>297923.52776296996</v>
      </c>
      <c r="S971" s="53">
        <f t="shared" si="267"/>
        <v>3671175.0210626745</v>
      </c>
      <c r="T971" s="53">
        <f t="shared" si="268"/>
        <v>41.224999999999994</v>
      </c>
      <c r="U971" s="53">
        <f t="shared" si="269"/>
        <v>31.613553542707308</v>
      </c>
      <c r="V971" s="53">
        <f t="shared" si="270"/>
        <v>4451239.2976492364</v>
      </c>
      <c r="W971" s="53">
        <f t="shared" si="271"/>
        <v>140801.61193002167</v>
      </c>
      <c r="BM971" s="59"/>
      <c r="BN971" s="59"/>
      <c r="BO971" s="59"/>
      <c r="BT971" s="59"/>
      <c r="BV971" s="59"/>
    </row>
    <row r="972" spans="1:74">
      <c r="A972" s="49" t="s">
        <v>66</v>
      </c>
      <c r="B972" s="49" t="s">
        <v>466</v>
      </c>
      <c r="C972" s="49">
        <v>69.400000000000006</v>
      </c>
      <c r="D972" s="49">
        <f t="shared" si="255"/>
        <v>52.3</v>
      </c>
      <c r="E972" s="49">
        <v>14.3</v>
      </c>
      <c r="F972" s="49">
        <v>212.7</v>
      </c>
      <c r="G972" s="49">
        <v>23.8</v>
      </c>
      <c r="H972" s="49">
        <f t="shared" si="256"/>
        <v>7220.6994362604155</v>
      </c>
      <c r="I972" s="49">
        <f t="shared" si="257"/>
        <v>170474.66984166662</v>
      </c>
      <c r="J972" s="49">
        <f t="shared" si="258"/>
        <v>238955.54619999998</v>
      </c>
      <c r="K972" s="53">
        <f t="shared" si="259"/>
        <v>2148.8844499999996</v>
      </c>
      <c r="L972" s="53">
        <f t="shared" si="260"/>
        <v>747.89</v>
      </c>
      <c r="M972" s="53">
        <f t="shared" si="261"/>
        <v>5062.26</v>
      </c>
      <c r="N972" s="53">
        <f t="shared" si="262"/>
        <v>3.1749999999999998</v>
      </c>
      <c r="O972" s="53">
        <f t="shared" si="263"/>
        <v>29.324999999999999</v>
      </c>
      <c r="P972" s="53">
        <f t="shared" si="264"/>
        <v>41.225000000000001</v>
      </c>
      <c r="Q972" s="53">
        <f t="shared" si="265"/>
        <v>482140.74882359186</v>
      </c>
      <c r="R972" s="53">
        <f t="shared" si="266"/>
        <v>265696.95656406018</v>
      </c>
      <c r="S972" s="53">
        <f t="shared" si="267"/>
        <v>2959832.3723955536</v>
      </c>
      <c r="T972" s="53">
        <f t="shared" si="268"/>
        <v>41.225000000000001</v>
      </c>
      <c r="U972" s="53">
        <f t="shared" si="269"/>
        <v>29.833549832008838</v>
      </c>
      <c r="V972" s="53">
        <f t="shared" si="270"/>
        <v>3707670.0777832055</v>
      </c>
      <c r="W972" s="53">
        <f t="shared" si="271"/>
        <v>124278.54206626104</v>
      </c>
      <c r="BM972" s="59"/>
      <c r="BN972" s="59"/>
      <c r="BO972" s="59"/>
      <c r="BV972" s="59"/>
    </row>
    <row r="973" spans="1:74">
      <c r="A973" s="49" t="s">
        <v>66</v>
      </c>
      <c r="B973" s="49" t="s">
        <v>467</v>
      </c>
      <c r="C973" s="49">
        <v>61.8</v>
      </c>
      <c r="D973" s="49">
        <f t="shared" si="255"/>
        <v>55.499999999999993</v>
      </c>
      <c r="E973" s="49">
        <v>12.7</v>
      </c>
      <c r="F973" s="49">
        <v>212.7</v>
      </c>
      <c r="G973" s="49">
        <v>20.6</v>
      </c>
      <c r="H973" s="49">
        <f t="shared" si="256"/>
        <v>7220.6994362604155</v>
      </c>
      <c r="I973" s="49">
        <f t="shared" si="257"/>
        <v>180926.1843749999</v>
      </c>
      <c r="J973" s="49">
        <f t="shared" si="258"/>
        <v>154948.68860000002</v>
      </c>
      <c r="K973" s="53">
        <f t="shared" si="259"/>
        <v>2148.8844499999996</v>
      </c>
      <c r="L973" s="53">
        <f t="shared" si="260"/>
        <v>704.84999999999991</v>
      </c>
      <c r="M973" s="53">
        <f t="shared" si="261"/>
        <v>4381.62</v>
      </c>
      <c r="N973" s="53">
        <f t="shared" si="262"/>
        <v>3.1749999999999998</v>
      </c>
      <c r="O973" s="53">
        <f t="shared" si="263"/>
        <v>30.924999999999997</v>
      </c>
      <c r="P973" s="53">
        <f t="shared" si="264"/>
        <v>41.224999999999994</v>
      </c>
      <c r="Q973" s="53">
        <f t="shared" si="265"/>
        <v>482140.74882359186</v>
      </c>
      <c r="R973" s="53">
        <f t="shared" si="266"/>
        <v>297923.52776296996</v>
      </c>
      <c r="S973" s="53">
        <f t="shared" si="267"/>
        <v>2509993.3364835447</v>
      </c>
      <c r="T973" s="53">
        <f t="shared" si="268"/>
        <v>41.224999999999994</v>
      </c>
      <c r="U973" s="53">
        <f t="shared" si="269"/>
        <v>28.920833156798558</v>
      </c>
      <c r="V973" s="53">
        <f t="shared" si="270"/>
        <v>3290057.6130701066</v>
      </c>
      <c r="W973" s="53">
        <f t="shared" si="271"/>
        <v>113760.81716707726</v>
      </c>
      <c r="BM973" s="59"/>
      <c r="BN973" s="59"/>
      <c r="BO973" s="59"/>
      <c r="BV973" s="59"/>
    </row>
    <row r="974" spans="1:74">
      <c r="A974" s="49" t="s">
        <v>66</v>
      </c>
      <c r="B974" s="49" t="s">
        <v>468</v>
      </c>
      <c r="C974" s="49">
        <v>54.2</v>
      </c>
      <c r="D974" s="49">
        <f t="shared" si="255"/>
        <v>57.099999999999994</v>
      </c>
      <c r="E974" s="49">
        <v>11.1</v>
      </c>
      <c r="F974" s="49">
        <v>209.5</v>
      </c>
      <c r="G974" s="49">
        <v>19</v>
      </c>
      <c r="H974" s="49">
        <f t="shared" si="256"/>
        <v>7220.6994362604155</v>
      </c>
      <c r="I974" s="49">
        <f t="shared" si="257"/>
        <v>172206.70517499992</v>
      </c>
      <c r="J974" s="49">
        <f t="shared" si="258"/>
        <v>119746.70833333333</v>
      </c>
      <c r="K974" s="53">
        <f t="shared" si="259"/>
        <v>2148.8844499999996</v>
      </c>
      <c r="L974" s="53">
        <f t="shared" si="260"/>
        <v>633.80999999999995</v>
      </c>
      <c r="M974" s="53">
        <f t="shared" si="261"/>
        <v>3980.5</v>
      </c>
      <c r="N974" s="53">
        <f t="shared" si="262"/>
        <v>3.1749999999999998</v>
      </c>
      <c r="O974" s="53">
        <f t="shared" si="263"/>
        <v>31.724999999999998</v>
      </c>
      <c r="P974" s="53">
        <f t="shared" si="264"/>
        <v>41.224999999999994</v>
      </c>
      <c r="Q974" s="53">
        <f t="shared" si="265"/>
        <v>482140.74882359186</v>
      </c>
      <c r="R974" s="53">
        <f t="shared" si="266"/>
        <v>290883.10862467985</v>
      </c>
      <c r="S974" s="53">
        <f t="shared" si="267"/>
        <v>2259196.3230649736</v>
      </c>
      <c r="T974" s="53">
        <f t="shared" si="268"/>
        <v>41.224999999999994</v>
      </c>
      <c r="U974" s="53">
        <f t="shared" si="269"/>
        <v>28.245002312294897</v>
      </c>
      <c r="V974" s="53">
        <f t="shared" si="270"/>
        <v>3032220.1805132451</v>
      </c>
      <c r="W974" s="53">
        <f t="shared" si="271"/>
        <v>107354.21958855128</v>
      </c>
      <c r="BM974" s="59"/>
      <c r="BN974" s="59"/>
      <c r="BO974" s="59"/>
      <c r="BV974" s="59"/>
    </row>
    <row r="975" spans="1:74">
      <c r="A975" s="49" t="s">
        <v>66</v>
      </c>
      <c r="B975" s="49" t="s">
        <v>469</v>
      </c>
      <c r="C975" s="49">
        <v>50.6</v>
      </c>
      <c r="D975" s="49">
        <f t="shared" si="255"/>
        <v>58.599999999999994</v>
      </c>
      <c r="E975" s="49">
        <v>11.1</v>
      </c>
      <c r="F975" s="49">
        <v>209.5</v>
      </c>
      <c r="G975" s="49">
        <v>17.5</v>
      </c>
      <c r="H975" s="49">
        <f t="shared" si="256"/>
        <v>7220.6994362604155</v>
      </c>
      <c r="I975" s="49">
        <f t="shared" si="257"/>
        <v>186137.80179999993</v>
      </c>
      <c r="J975" s="49">
        <f t="shared" si="258"/>
        <v>93565.755208333328</v>
      </c>
      <c r="K975" s="53">
        <f t="shared" si="259"/>
        <v>2148.8844499999996</v>
      </c>
      <c r="L975" s="53">
        <f t="shared" si="260"/>
        <v>650.45999999999992</v>
      </c>
      <c r="M975" s="53">
        <f t="shared" si="261"/>
        <v>3666.25</v>
      </c>
      <c r="N975" s="53">
        <f t="shared" si="262"/>
        <v>3.1749999999999998</v>
      </c>
      <c r="O975" s="53">
        <f t="shared" si="263"/>
        <v>32.474999999999994</v>
      </c>
      <c r="P975" s="53">
        <f t="shared" si="264"/>
        <v>41.224999999999994</v>
      </c>
      <c r="Q975" s="53">
        <f t="shared" si="265"/>
        <v>482140.74882359186</v>
      </c>
      <c r="R975" s="53">
        <f t="shared" si="266"/>
        <v>321648.70438484295</v>
      </c>
      <c r="S975" s="53">
        <f t="shared" si="267"/>
        <v>2064111.4529874756</v>
      </c>
      <c r="T975" s="53">
        <f t="shared" si="268"/>
        <v>41.224999999999994</v>
      </c>
      <c r="U975" s="53">
        <f t="shared" si="269"/>
        <v>27.698544080312672</v>
      </c>
      <c r="V975" s="53">
        <f t="shared" si="270"/>
        <v>2867900.9061959106</v>
      </c>
      <c r="W975" s="53">
        <f t="shared" si="271"/>
        <v>103539.77082262357</v>
      </c>
      <c r="BM975" s="59"/>
      <c r="BN975" s="59"/>
      <c r="BO975" s="59"/>
      <c r="BV975" s="59"/>
    </row>
    <row r="976" spans="1:74">
      <c r="A976" s="49" t="s">
        <v>66</v>
      </c>
      <c r="B976" s="49" t="s">
        <v>470</v>
      </c>
      <c r="C976" s="49">
        <v>46.2</v>
      </c>
      <c r="D976" s="49">
        <f t="shared" si="255"/>
        <v>60.199999999999996</v>
      </c>
      <c r="E976" s="49">
        <v>9.5</v>
      </c>
      <c r="F976" s="49">
        <v>209.5</v>
      </c>
      <c r="G976" s="49">
        <v>15.9</v>
      </c>
      <c r="H976" s="49">
        <f t="shared" si="256"/>
        <v>7220.6994362604155</v>
      </c>
      <c r="I976" s="49">
        <f t="shared" si="257"/>
        <v>172715.70633333328</v>
      </c>
      <c r="J976" s="49">
        <f t="shared" si="258"/>
        <v>70176.895875000002</v>
      </c>
      <c r="K976" s="53">
        <f t="shared" si="259"/>
        <v>2148.8844499999996</v>
      </c>
      <c r="L976" s="53">
        <f t="shared" si="260"/>
        <v>571.9</v>
      </c>
      <c r="M976" s="53">
        <f t="shared" si="261"/>
        <v>3331.05</v>
      </c>
      <c r="N976" s="53">
        <f t="shared" si="262"/>
        <v>3.1749999999999998</v>
      </c>
      <c r="O976" s="53">
        <f t="shared" si="263"/>
        <v>33.274999999999999</v>
      </c>
      <c r="P976" s="53">
        <f t="shared" si="264"/>
        <v>41.225000000000001</v>
      </c>
      <c r="Q976" s="53">
        <f t="shared" si="265"/>
        <v>482140.74882359186</v>
      </c>
      <c r="R976" s="53">
        <f t="shared" si="266"/>
        <v>305433.53809428541</v>
      </c>
      <c r="S976" s="53">
        <f t="shared" si="267"/>
        <v>1860558.4155714791</v>
      </c>
      <c r="T976" s="53">
        <f t="shared" si="268"/>
        <v>41.225000000000001</v>
      </c>
      <c r="U976" s="53">
        <f t="shared" si="269"/>
        <v>26.962934665000628</v>
      </c>
      <c r="V976" s="53">
        <f t="shared" si="270"/>
        <v>2648132.7024893565</v>
      </c>
      <c r="W976" s="53">
        <f t="shared" si="271"/>
        <v>98213.815943662034</v>
      </c>
      <c r="BM976" s="59"/>
      <c r="BN976" s="59"/>
      <c r="BO976" s="59"/>
      <c r="BV976" s="59"/>
    </row>
    <row r="977" spans="1:74">
      <c r="A977" s="49" t="s">
        <v>66</v>
      </c>
      <c r="B977" s="49" t="s">
        <v>471</v>
      </c>
      <c r="C977" s="49">
        <v>41</v>
      </c>
      <c r="D977" s="49">
        <f t="shared" si="255"/>
        <v>63.399999999999991</v>
      </c>
      <c r="E977" s="49">
        <v>9.5</v>
      </c>
      <c r="F977" s="49">
        <v>209.5</v>
      </c>
      <c r="G977" s="49">
        <v>12.7</v>
      </c>
      <c r="H977" s="49">
        <f t="shared" si="256"/>
        <v>7220.6994362604155</v>
      </c>
      <c r="I977" s="49">
        <f t="shared" si="257"/>
        <v>201748.41566666658</v>
      </c>
      <c r="J977" s="49">
        <f t="shared" si="258"/>
        <v>35761.353208333327</v>
      </c>
      <c r="K977" s="53">
        <f t="shared" si="259"/>
        <v>2148.8844499999996</v>
      </c>
      <c r="L977" s="53">
        <f t="shared" si="260"/>
        <v>602.29999999999995</v>
      </c>
      <c r="M977" s="53">
        <f t="shared" si="261"/>
        <v>2660.6499999999996</v>
      </c>
      <c r="N977" s="53">
        <f t="shared" si="262"/>
        <v>3.1749999999999998</v>
      </c>
      <c r="O977" s="53">
        <f t="shared" si="263"/>
        <v>34.874999999999993</v>
      </c>
      <c r="P977" s="53">
        <f t="shared" si="264"/>
        <v>41.224999999999994</v>
      </c>
      <c r="Q977" s="53">
        <f t="shared" si="265"/>
        <v>482140.74882359186</v>
      </c>
      <c r="R977" s="53">
        <f t="shared" si="266"/>
        <v>372423.67329864902</v>
      </c>
      <c r="S977" s="53">
        <f t="shared" si="267"/>
        <v>1465814.5167394821</v>
      </c>
      <c r="T977" s="53">
        <f t="shared" si="268"/>
        <v>41.224999999999994</v>
      </c>
      <c r="U977" s="53">
        <f t="shared" si="269"/>
        <v>25.409723477175095</v>
      </c>
      <c r="V977" s="53">
        <f t="shared" si="270"/>
        <v>2320378.9388617231</v>
      </c>
      <c r="W977" s="53">
        <f t="shared" si="271"/>
        <v>91318.543507412032</v>
      </c>
      <c r="BM977" s="59"/>
      <c r="BN977" s="59"/>
      <c r="BO977" s="59"/>
      <c r="BV977" s="59"/>
    </row>
    <row r="978" spans="1:74">
      <c r="A978" s="49" t="s">
        <v>66</v>
      </c>
      <c r="B978" s="49" t="s">
        <v>472</v>
      </c>
      <c r="C978" s="49">
        <v>35.799999999999997</v>
      </c>
      <c r="D978" s="49">
        <f t="shared" si="255"/>
        <v>65</v>
      </c>
      <c r="E978" s="49">
        <v>9.5</v>
      </c>
      <c r="F978" s="49">
        <v>206.4</v>
      </c>
      <c r="G978" s="49">
        <v>11.1</v>
      </c>
      <c r="H978" s="49">
        <f t="shared" si="256"/>
        <v>7220.6994362604155</v>
      </c>
      <c r="I978" s="49">
        <f t="shared" si="257"/>
        <v>217411.45833333331</v>
      </c>
      <c r="J978" s="49">
        <f t="shared" si="258"/>
        <v>23523.253199999996</v>
      </c>
      <c r="K978" s="53">
        <f t="shared" si="259"/>
        <v>2148.8844499999996</v>
      </c>
      <c r="L978" s="53">
        <f t="shared" si="260"/>
        <v>617.5</v>
      </c>
      <c r="M978" s="53">
        <f t="shared" si="261"/>
        <v>2291.04</v>
      </c>
      <c r="N978" s="53">
        <f t="shared" si="262"/>
        <v>3.1749999999999998</v>
      </c>
      <c r="O978" s="53">
        <f t="shared" si="263"/>
        <v>35.674999999999997</v>
      </c>
      <c r="P978" s="53">
        <f t="shared" si="264"/>
        <v>41.224999999999994</v>
      </c>
      <c r="Q978" s="53">
        <f t="shared" si="265"/>
        <v>482140.74882359186</v>
      </c>
      <c r="R978" s="53">
        <f t="shared" si="266"/>
        <v>409420.84558494459</v>
      </c>
      <c r="S978" s="53">
        <f t="shared" si="267"/>
        <v>1254917.4612981728</v>
      </c>
      <c r="T978" s="53">
        <f t="shared" si="268"/>
        <v>41.224999999999994</v>
      </c>
      <c r="U978" s="53">
        <f t="shared" si="269"/>
        <v>24.380026997486834</v>
      </c>
      <c r="V978" s="53">
        <f t="shared" si="270"/>
        <v>2146479.0557067092</v>
      </c>
      <c r="W978" s="53">
        <f t="shared" si="271"/>
        <v>88042.521689084868</v>
      </c>
      <c r="BM978" s="59"/>
      <c r="BN978" s="59"/>
      <c r="BO978" s="59"/>
      <c r="BV978" s="59"/>
    </row>
    <row r="979" spans="1:74">
      <c r="A979" s="49" t="s">
        <v>66</v>
      </c>
      <c r="B979" s="49" t="s">
        <v>473</v>
      </c>
      <c r="C979" s="49">
        <v>42.4</v>
      </c>
      <c r="D979" s="49">
        <f t="shared" si="255"/>
        <v>60.199999999999996</v>
      </c>
      <c r="E979" s="49">
        <v>9.5</v>
      </c>
      <c r="F979" s="49">
        <v>165.1</v>
      </c>
      <c r="G979" s="49">
        <v>15.9</v>
      </c>
      <c r="H979" s="49">
        <f t="shared" si="256"/>
        <v>7220.6994362604155</v>
      </c>
      <c r="I979" s="49">
        <f t="shared" si="257"/>
        <v>172715.70633333328</v>
      </c>
      <c r="J979" s="49">
        <f t="shared" si="258"/>
        <v>55304.083574999997</v>
      </c>
      <c r="K979" s="53">
        <f t="shared" si="259"/>
        <v>2148.8844499999996</v>
      </c>
      <c r="L979" s="53">
        <f t="shared" si="260"/>
        <v>571.9</v>
      </c>
      <c r="M979" s="53">
        <f t="shared" si="261"/>
        <v>2625.09</v>
      </c>
      <c r="N979" s="53">
        <f t="shared" si="262"/>
        <v>3.1749999999999998</v>
      </c>
      <c r="O979" s="53">
        <f t="shared" si="263"/>
        <v>33.274999999999999</v>
      </c>
      <c r="P979" s="53">
        <f t="shared" si="264"/>
        <v>41.225000000000001</v>
      </c>
      <c r="Q979" s="53">
        <f t="shared" si="265"/>
        <v>482140.74882359186</v>
      </c>
      <c r="R979" s="53">
        <f t="shared" si="266"/>
        <v>305433.53809428541</v>
      </c>
      <c r="S979" s="53">
        <f t="shared" si="267"/>
        <v>1466244.3647296</v>
      </c>
      <c r="T979" s="53">
        <f t="shared" si="268"/>
        <v>41.225000000000001</v>
      </c>
      <c r="U979" s="53">
        <f t="shared" si="269"/>
        <v>25.079529482543315</v>
      </c>
      <c r="V979" s="53">
        <f t="shared" si="270"/>
        <v>2253818.6516474774</v>
      </c>
      <c r="W979" s="53">
        <f t="shared" si="271"/>
        <v>89866.863459948683</v>
      </c>
      <c r="BM979" s="59"/>
      <c r="BN979" s="59"/>
      <c r="BO979" s="59"/>
      <c r="BV979" s="59"/>
    </row>
    <row r="980" spans="1:74">
      <c r="A980" s="49" t="s">
        <v>66</v>
      </c>
      <c r="B980" s="49" t="s">
        <v>474</v>
      </c>
      <c r="C980" s="49">
        <v>37.299999999999997</v>
      </c>
      <c r="D980" s="49">
        <f t="shared" si="255"/>
        <v>61.8</v>
      </c>
      <c r="E980" s="49">
        <v>9.5</v>
      </c>
      <c r="F980" s="49">
        <v>165.1</v>
      </c>
      <c r="G980" s="49">
        <v>14.3</v>
      </c>
      <c r="H980" s="49">
        <f t="shared" si="256"/>
        <v>7220.6994362604155</v>
      </c>
      <c r="I980" s="49">
        <f t="shared" si="257"/>
        <v>186856.31699999998</v>
      </c>
      <c r="J980" s="49">
        <f t="shared" si="258"/>
        <v>40232.214641666673</v>
      </c>
      <c r="K980" s="53">
        <f t="shared" si="259"/>
        <v>2148.8844499999996</v>
      </c>
      <c r="L980" s="53">
        <f t="shared" si="260"/>
        <v>587.1</v>
      </c>
      <c r="M980" s="53">
        <f t="shared" si="261"/>
        <v>2360.9299999999998</v>
      </c>
      <c r="N980" s="53">
        <f t="shared" si="262"/>
        <v>3.1749999999999998</v>
      </c>
      <c r="O980" s="53">
        <f t="shared" si="263"/>
        <v>34.074999999999996</v>
      </c>
      <c r="P980" s="53">
        <f t="shared" si="264"/>
        <v>41.224999999999994</v>
      </c>
      <c r="Q980" s="53">
        <f t="shared" si="265"/>
        <v>482140.74882359186</v>
      </c>
      <c r="R980" s="53">
        <f t="shared" si="266"/>
        <v>337787.17880176276</v>
      </c>
      <c r="S980" s="53">
        <f t="shared" si="267"/>
        <v>1309191.0838561803</v>
      </c>
      <c r="T980" s="53">
        <f t="shared" si="268"/>
        <v>41.224999999999994</v>
      </c>
      <c r="U980" s="53">
        <f t="shared" si="269"/>
        <v>24.359341538241825</v>
      </c>
      <c r="V980" s="53">
        <f t="shared" si="270"/>
        <v>2129119.0114815347</v>
      </c>
      <c r="W980" s="53">
        <f t="shared" si="271"/>
        <v>87404.620857219081</v>
      </c>
      <c r="BM980" s="59"/>
      <c r="BN980" s="59"/>
      <c r="BO980" s="59"/>
      <c r="BV980" s="59"/>
    </row>
    <row r="981" spans="1:74">
      <c r="A981" s="49" t="s">
        <v>66</v>
      </c>
      <c r="B981" s="49" t="s">
        <v>475</v>
      </c>
      <c r="C981" s="49">
        <v>32.9</v>
      </c>
      <c r="D981" s="49">
        <f t="shared" si="255"/>
        <v>65</v>
      </c>
      <c r="E981" s="49">
        <v>9.5</v>
      </c>
      <c r="F981" s="49">
        <v>165.1</v>
      </c>
      <c r="G981" s="49">
        <v>11.1</v>
      </c>
      <c r="H981" s="49">
        <f t="shared" si="256"/>
        <v>7220.6994362604155</v>
      </c>
      <c r="I981" s="49">
        <f t="shared" si="257"/>
        <v>217411.45833333331</v>
      </c>
      <c r="J981" s="49">
        <f t="shared" si="258"/>
        <v>18816.323174999998</v>
      </c>
      <c r="K981" s="53">
        <f t="shared" si="259"/>
        <v>2148.8844499999996</v>
      </c>
      <c r="L981" s="53">
        <f t="shared" si="260"/>
        <v>617.5</v>
      </c>
      <c r="M981" s="53">
        <f t="shared" si="261"/>
        <v>1832.61</v>
      </c>
      <c r="N981" s="53">
        <f t="shared" si="262"/>
        <v>3.1749999999999998</v>
      </c>
      <c r="O981" s="53">
        <f t="shared" si="263"/>
        <v>35.674999999999997</v>
      </c>
      <c r="P981" s="53">
        <f t="shared" si="264"/>
        <v>41.224999999999994</v>
      </c>
      <c r="Q981" s="53">
        <f t="shared" si="265"/>
        <v>482140.74882359186</v>
      </c>
      <c r="R981" s="53">
        <f t="shared" si="266"/>
        <v>409420.84558494459</v>
      </c>
      <c r="S981" s="53">
        <f t="shared" si="267"/>
        <v>1003812.3685093428</v>
      </c>
      <c r="T981" s="53">
        <f t="shared" si="268"/>
        <v>41.224999999999994</v>
      </c>
      <c r="U981" s="53">
        <f t="shared" si="269"/>
        <v>22.700911908852166</v>
      </c>
      <c r="V981" s="53">
        <f t="shared" si="270"/>
        <v>1895373.9629178792</v>
      </c>
      <c r="W981" s="53">
        <f t="shared" si="271"/>
        <v>83493.296239733114</v>
      </c>
      <c r="BM981" s="59"/>
      <c r="BN981" s="59"/>
      <c r="BO981" s="59"/>
      <c r="BV981" s="59"/>
    </row>
    <row r="982" spans="1:74">
      <c r="A982" s="49" t="s">
        <v>66</v>
      </c>
      <c r="B982" s="49" t="s">
        <v>476</v>
      </c>
      <c r="C982" s="49">
        <v>232</v>
      </c>
      <c r="D982" s="49">
        <f t="shared" si="255"/>
        <v>6.2999999999999972</v>
      </c>
      <c r="E982" s="49">
        <v>38.1</v>
      </c>
      <c r="F982" s="49">
        <v>304.8</v>
      </c>
      <c r="G982" s="49">
        <v>69.8</v>
      </c>
      <c r="H982" s="49">
        <f t="shared" si="256"/>
        <v>7220.6994362604155</v>
      </c>
      <c r="I982" s="49">
        <f t="shared" si="257"/>
        <v>793.89922499999886</v>
      </c>
      <c r="J982" s="49">
        <f t="shared" si="258"/>
        <v>8637737.1568</v>
      </c>
      <c r="K982" s="53">
        <f t="shared" si="259"/>
        <v>2148.8844499999996</v>
      </c>
      <c r="L982" s="53">
        <f t="shared" si="260"/>
        <v>240.02999999999989</v>
      </c>
      <c r="M982" s="53">
        <f t="shared" si="261"/>
        <v>21275.040000000001</v>
      </c>
      <c r="N982" s="53">
        <f t="shared" si="262"/>
        <v>3.1749999999999998</v>
      </c>
      <c r="O982" s="53">
        <f t="shared" si="263"/>
        <v>6.3249999999999984</v>
      </c>
      <c r="P982" s="53">
        <f t="shared" si="264"/>
        <v>41.224999999999994</v>
      </c>
      <c r="Q982" s="53">
        <f t="shared" si="265"/>
        <v>482140.74882359186</v>
      </c>
      <c r="R982" s="53">
        <f t="shared" si="266"/>
        <v>33743.381355882804</v>
      </c>
      <c r="S982" s="53">
        <f t="shared" si="267"/>
        <v>20072701.641513035</v>
      </c>
      <c r="T982" s="53">
        <f t="shared" si="268"/>
        <v>41.224999999999994</v>
      </c>
      <c r="U982" s="53">
        <f t="shared" si="269"/>
        <v>37.415742315999509</v>
      </c>
      <c r="V982" s="53">
        <f t="shared" si="270"/>
        <v>20588585.771692511</v>
      </c>
      <c r="W982" s="53">
        <f t="shared" si="271"/>
        <v>550265.32943831338</v>
      </c>
      <c r="BM982" s="59"/>
      <c r="BN982" s="59"/>
      <c r="BO982" s="59"/>
      <c r="BT982" s="59"/>
      <c r="BV982" s="59"/>
    </row>
    <row r="983" spans="1:74">
      <c r="A983" s="49" t="s">
        <v>66</v>
      </c>
      <c r="B983" s="49" t="s">
        <v>477</v>
      </c>
      <c r="C983" s="49">
        <v>211.2</v>
      </c>
      <c r="D983" s="49">
        <f t="shared" si="255"/>
        <v>12.599999999999994</v>
      </c>
      <c r="E983" s="49">
        <v>34.9</v>
      </c>
      <c r="F983" s="49">
        <v>301.60000000000002</v>
      </c>
      <c r="G983" s="49">
        <v>63.5</v>
      </c>
      <c r="H983" s="49">
        <f t="shared" si="256"/>
        <v>7220.6994362604155</v>
      </c>
      <c r="I983" s="49">
        <f t="shared" si="257"/>
        <v>5817.7601999999915</v>
      </c>
      <c r="J983" s="49">
        <f t="shared" si="258"/>
        <v>6435336.5916666668</v>
      </c>
      <c r="K983" s="53">
        <f t="shared" si="259"/>
        <v>2148.8844499999996</v>
      </c>
      <c r="L983" s="53">
        <f t="shared" si="260"/>
        <v>439.73999999999978</v>
      </c>
      <c r="M983" s="53">
        <f t="shared" si="261"/>
        <v>19151.600000000002</v>
      </c>
      <c r="N983" s="53">
        <f t="shared" si="262"/>
        <v>3.1749999999999998</v>
      </c>
      <c r="O983" s="53">
        <f t="shared" si="263"/>
        <v>9.4749999999999979</v>
      </c>
      <c r="P983" s="53">
        <f t="shared" si="264"/>
        <v>41.224999999999994</v>
      </c>
      <c r="Q983" s="53">
        <f t="shared" si="265"/>
        <v>482140.74882359186</v>
      </c>
      <c r="R983" s="53">
        <f t="shared" si="266"/>
        <v>38086.752646163935</v>
      </c>
      <c r="S983" s="53">
        <f t="shared" si="267"/>
        <v>16728988.957322862</v>
      </c>
      <c r="T983" s="53">
        <f t="shared" si="268"/>
        <v>41.224999999999994</v>
      </c>
      <c r="U983" s="53">
        <f t="shared" si="269"/>
        <v>36.821788867444276</v>
      </c>
      <c r="V983" s="53">
        <f t="shared" si="270"/>
        <v>17249216.458792619</v>
      </c>
      <c r="W983" s="53">
        <f t="shared" si="271"/>
        <v>468451.34333067102</v>
      </c>
      <c r="BM983" s="59"/>
      <c r="BN983" s="59"/>
      <c r="BO983" s="59"/>
      <c r="BT983" s="59"/>
      <c r="BV983" s="59"/>
    </row>
    <row r="984" spans="1:74">
      <c r="A984" s="49" t="s">
        <v>66</v>
      </c>
      <c r="B984" s="49" t="s">
        <v>478</v>
      </c>
      <c r="C984" s="49">
        <v>192.5</v>
      </c>
      <c r="D984" s="49">
        <f t="shared" si="255"/>
        <v>17.399999999999991</v>
      </c>
      <c r="E984" s="49">
        <v>31.8</v>
      </c>
      <c r="F984" s="49">
        <v>298.39999999999998</v>
      </c>
      <c r="G984" s="49">
        <v>58.7</v>
      </c>
      <c r="H984" s="49">
        <f t="shared" si="256"/>
        <v>7220.6994362604155</v>
      </c>
      <c r="I984" s="49">
        <f t="shared" si="257"/>
        <v>13960.263599999978</v>
      </c>
      <c r="J984" s="49">
        <f t="shared" si="258"/>
        <v>5029581.8079333333</v>
      </c>
      <c r="K984" s="53">
        <f t="shared" si="259"/>
        <v>2148.8844499999996</v>
      </c>
      <c r="L984" s="53">
        <f t="shared" si="260"/>
        <v>553.31999999999971</v>
      </c>
      <c r="M984" s="53">
        <f t="shared" si="261"/>
        <v>17516.079999999998</v>
      </c>
      <c r="N984" s="53">
        <f t="shared" si="262"/>
        <v>3.1749999999999998</v>
      </c>
      <c r="O984" s="53">
        <f t="shared" si="263"/>
        <v>11.874999999999996</v>
      </c>
      <c r="P984" s="53">
        <f t="shared" si="264"/>
        <v>41.224999999999994</v>
      </c>
      <c r="Q984" s="53">
        <f t="shared" si="265"/>
        <v>482140.74882359186</v>
      </c>
      <c r="R984" s="53">
        <f t="shared" si="266"/>
        <v>34999.484846144856</v>
      </c>
      <c r="S984" s="53">
        <f t="shared" si="267"/>
        <v>14444170.580099791</v>
      </c>
      <c r="T984" s="53">
        <f t="shared" si="268"/>
        <v>41.224999999999994</v>
      </c>
      <c r="U984" s="53">
        <f t="shared" si="269"/>
        <v>36.377655233194126</v>
      </c>
      <c r="V984" s="53">
        <f t="shared" si="270"/>
        <v>14961310.813769529</v>
      </c>
      <c r="W984" s="53">
        <f t="shared" si="271"/>
        <v>411277.4921270223</v>
      </c>
      <c r="BM984" s="59"/>
      <c r="BN984" s="59"/>
      <c r="BO984" s="59"/>
      <c r="BT984" s="59"/>
      <c r="BV984" s="59"/>
    </row>
    <row r="985" spans="1:74">
      <c r="A985" s="49" t="s">
        <v>66</v>
      </c>
      <c r="B985" s="49" t="s">
        <v>479</v>
      </c>
      <c r="C985" s="49">
        <v>173.7</v>
      </c>
      <c r="D985" s="49">
        <f t="shared" si="255"/>
        <v>22.099999999999994</v>
      </c>
      <c r="E985" s="49">
        <v>30.2</v>
      </c>
      <c r="F985" s="49">
        <v>295.3</v>
      </c>
      <c r="G985" s="49">
        <v>54</v>
      </c>
      <c r="H985" s="49">
        <f t="shared" si="256"/>
        <v>7220.6994362604155</v>
      </c>
      <c r="I985" s="49">
        <f t="shared" si="257"/>
        <v>27164.550183333311</v>
      </c>
      <c r="J985" s="49">
        <f t="shared" si="258"/>
        <v>3874926.6</v>
      </c>
      <c r="K985" s="53">
        <f t="shared" si="259"/>
        <v>2148.8844499999996</v>
      </c>
      <c r="L985" s="53">
        <f t="shared" si="260"/>
        <v>667.41999999999985</v>
      </c>
      <c r="M985" s="53">
        <f t="shared" si="261"/>
        <v>15946.2</v>
      </c>
      <c r="N985" s="53">
        <f t="shared" si="262"/>
        <v>3.1749999999999998</v>
      </c>
      <c r="O985" s="53">
        <f t="shared" si="263"/>
        <v>14.224999999999998</v>
      </c>
      <c r="P985" s="53">
        <f t="shared" si="264"/>
        <v>41.224999999999994</v>
      </c>
      <c r="Q985" s="53">
        <f t="shared" si="265"/>
        <v>482140.74882359186</v>
      </c>
      <c r="R985" s="53">
        <f t="shared" si="266"/>
        <v>36885.09668246744</v>
      </c>
      <c r="S985" s="53">
        <f t="shared" si="267"/>
        <v>12445732.138609141</v>
      </c>
      <c r="T985" s="53">
        <f t="shared" si="268"/>
        <v>41.224999999999994</v>
      </c>
      <c r="U985" s="53">
        <f t="shared" si="269"/>
        <v>35.906659178900284</v>
      </c>
      <c r="V985" s="53">
        <f t="shared" si="270"/>
        <v>12964757.9841152</v>
      </c>
      <c r="W985" s="53">
        <f t="shared" si="271"/>
        <v>361068.3444405109</v>
      </c>
      <c r="BM985" s="59"/>
      <c r="BN985" s="59"/>
      <c r="BO985" s="59"/>
      <c r="BT985" s="59"/>
      <c r="BV985" s="59"/>
    </row>
    <row r="986" spans="1:74">
      <c r="A986" s="49" t="s">
        <v>66</v>
      </c>
      <c r="B986" s="49" t="s">
        <v>480</v>
      </c>
      <c r="C986" s="49">
        <v>158</v>
      </c>
      <c r="D986" s="49">
        <f t="shared" si="255"/>
        <v>26.899999999999991</v>
      </c>
      <c r="E986" s="49">
        <v>27</v>
      </c>
      <c r="F986" s="49">
        <v>292.10000000000002</v>
      </c>
      <c r="G986" s="49">
        <v>49.2</v>
      </c>
      <c r="H986" s="49">
        <f t="shared" si="256"/>
        <v>7220.6994362604155</v>
      </c>
      <c r="I986" s="49">
        <f t="shared" si="257"/>
        <v>43796.495249999964</v>
      </c>
      <c r="J986" s="49">
        <f t="shared" si="258"/>
        <v>2898982.6704000006</v>
      </c>
      <c r="K986" s="53">
        <f t="shared" si="259"/>
        <v>2148.8844499999996</v>
      </c>
      <c r="L986" s="53">
        <f t="shared" si="260"/>
        <v>726.29999999999973</v>
      </c>
      <c r="M986" s="53">
        <f t="shared" si="261"/>
        <v>14371.320000000002</v>
      </c>
      <c r="N986" s="53">
        <f t="shared" si="262"/>
        <v>3.1749999999999998</v>
      </c>
      <c r="O986" s="53">
        <f t="shared" si="263"/>
        <v>16.624999999999996</v>
      </c>
      <c r="P986" s="53">
        <f t="shared" si="264"/>
        <v>41.224999999999994</v>
      </c>
      <c r="Q986" s="53">
        <f t="shared" si="265"/>
        <v>482140.74882359186</v>
      </c>
      <c r="R986" s="53">
        <f t="shared" si="266"/>
        <v>45253.442863246964</v>
      </c>
      <c r="S986" s="53">
        <f t="shared" si="267"/>
        <v>10623317.562294265</v>
      </c>
      <c r="T986" s="53">
        <f t="shared" si="268"/>
        <v>41.224999999999994</v>
      </c>
      <c r="U986" s="53">
        <f t="shared" si="269"/>
        <v>35.448059309708412</v>
      </c>
      <c r="V986" s="53">
        <f t="shared" si="270"/>
        <v>11150711.753981104</v>
      </c>
      <c r="W986" s="53">
        <f t="shared" si="271"/>
        <v>314564.80188542168</v>
      </c>
      <c r="BM986" s="59"/>
      <c r="BN986" s="59"/>
      <c r="BO986" s="59"/>
      <c r="BT986" s="59"/>
      <c r="BV986" s="59"/>
    </row>
    <row r="987" spans="1:74">
      <c r="A987" s="49" t="s">
        <v>66</v>
      </c>
      <c r="B987" s="49" t="s">
        <v>481</v>
      </c>
      <c r="C987" s="49">
        <v>142.30000000000001</v>
      </c>
      <c r="D987" s="49">
        <f t="shared" si="255"/>
        <v>31.699999999999996</v>
      </c>
      <c r="E987" s="49">
        <v>23.8</v>
      </c>
      <c r="F987" s="49">
        <v>292.10000000000002</v>
      </c>
      <c r="G987" s="49">
        <v>44.4</v>
      </c>
      <c r="H987" s="49">
        <f t="shared" si="256"/>
        <v>7220.6994362604155</v>
      </c>
      <c r="I987" s="49">
        <f t="shared" si="257"/>
        <v>63179.109116666645</v>
      </c>
      <c r="J987" s="49">
        <f t="shared" si="258"/>
        <v>2130586.7472000001</v>
      </c>
      <c r="K987" s="53">
        <f t="shared" si="259"/>
        <v>2148.8844499999996</v>
      </c>
      <c r="L987" s="53">
        <f t="shared" si="260"/>
        <v>754.45999999999992</v>
      </c>
      <c r="M987" s="53">
        <f t="shared" si="261"/>
        <v>12969.24</v>
      </c>
      <c r="N987" s="53">
        <f t="shared" si="262"/>
        <v>3.1749999999999998</v>
      </c>
      <c r="O987" s="53">
        <f t="shared" si="263"/>
        <v>19.024999999999999</v>
      </c>
      <c r="P987" s="53">
        <f t="shared" si="264"/>
        <v>41.224999999999994</v>
      </c>
      <c r="Q987" s="53">
        <f t="shared" si="265"/>
        <v>482140.74882359186</v>
      </c>
      <c r="R987" s="53">
        <f t="shared" si="266"/>
        <v>63909.132103920208</v>
      </c>
      <c r="S987" s="53">
        <f t="shared" si="267"/>
        <v>9101327.9911045805</v>
      </c>
      <c r="T987" s="53">
        <f t="shared" si="268"/>
        <v>41.224999999999994</v>
      </c>
      <c r="U987" s="53">
        <f t="shared" si="269"/>
        <v>35.018445192695125</v>
      </c>
      <c r="V987" s="53">
        <f t="shared" si="270"/>
        <v>9647377.8720320929</v>
      </c>
      <c r="W987" s="53">
        <f t="shared" si="271"/>
        <v>275494.18082229828</v>
      </c>
      <c r="BM987" s="59"/>
      <c r="BN987" s="59"/>
      <c r="BO987" s="59"/>
      <c r="BT987" s="59"/>
      <c r="BV987" s="59"/>
    </row>
    <row r="988" spans="1:74">
      <c r="A988" s="49" t="s">
        <v>66</v>
      </c>
      <c r="B988" s="49" t="s">
        <v>482</v>
      </c>
      <c r="C988" s="49">
        <v>130.19999999999999</v>
      </c>
      <c r="D988" s="49">
        <f t="shared" si="255"/>
        <v>36.399999999999991</v>
      </c>
      <c r="E988" s="49">
        <v>22.2</v>
      </c>
      <c r="F988" s="49">
        <v>288.89999999999998</v>
      </c>
      <c r="G988" s="49">
        <v>39.700000000000003</v>
      </c>
      <c r="H988" s="49">
        <f t="shared" si="256"/>
        <v>7220.6994362604155</v>
      </c>
      <c r="I988" s="49">
        <f t="shared" si="257"/>
        <v>89222.806399999929</v>
      </c>
      <c r="J988" s="49">
        <f t="shared" si="258"/>
        <v>1506391.3599749999</v>
      </c>
      <c r="K988" s="53">
        <f t="shared" si="259"/>
        <v>2148.8844499999996</v>
      </c>
      <c r="L988" s="53">
        <f t="shared" si="260"/>
        <v>808.07999999999981</v>
      </c>
      <c r="M988" s="53">
        <f t="shared" si="261"/>
        <v>11469.33</v>
      </c>
      <c r="N988" s="53">
        <f t="shared" si="262"/>
        <v>3.1749999999999998</v>
      </c>
      <c r="O988" s="53">
        <f t="shared" si="263"/>
        <v>21.374999999999996</v>
      </c>
      <c r="P988" s="53">
        <f t="shared" si="264"/>
        <v>41.224999999999994</v>
      </c>
      <c r="Q988" s="53">
        <f t="shared" si="265"/>
        <v>482140.74882359186</v>
      </c>
      <c r="R988" s="53">
        <f t="shared" si="266"/>
        <v>98203.295777806663</v>
      </c>
      <c r="S988" s="53">
        <f t="shared" si="267"/>
        <v>7670957.0300491219</v>
      </c>
      <c r="T988" s="53">
        <f t="shared" si="268"/>
        <v>41.224999999999994</v>
      </c>
      <c r="U988" s="53">
        <f t="shared" si="269"/>
        <v>34.445335155262271</v>
      </c>
      <c r="V988" s="53">
        <f t="shared" si="270"/>
        <v>8251301.0746505205</v>
      </c>
      <c r="W988" s="53">
        <f t="shared" si="271"/>
        <v>239547.70762014072</v>
      </c>
      <c r="BM988" s="59"/>
      <c r="BN988" s="59"/>
      <c r="BO988" s="59"/>
      <c r="BT988" s="59"/>
      <c r="BV988" s="59"/>
    </row>
    <row r="989" spans="1:74">
      <c r="A989" s="49" t="s">
        <v>66</v>
      </c>
      <c r="B989" s="49" t="s">
        <v>483</v>
      </c>
      <c r="C989" s="49">
        <v>117.5</v>
      </c>
      <c r="D989" s="49">
        <f t="shared" si="255"/>
        <v>39.599999999999994</v>
      </c>
      <c r="E989" s="49">
        <v>20.6</v>
      </c>
      <c r="F989" s="49">
        <v>285.8</v>
      </c>
      <c r="G989" s="49">
        <v>36.5</v>
      </c>
      <c r="H989" s="49">
        <f t="shared" si="256"/>
        <v>7220.6994362604155</v>
      </c>
      <c r="I989" s="49">
        <f t="shared" si="257"/>
        <v>106603.51679999997</v>
      </c>
      <c r="J989" s="49">
        <f t="shared" si="258"/>
        <v>1158136.0270833333</v>
      </c>
      <c r="K989" s="53">
        <f t="shared" si="259"/>
        <v>2148.8844499999996</v>
      </c>
      <c r="L989" s="53">
        <f t="shared" si="260"/>
        <v>815.76</v>
      </c>
      <c r="M989" s="53">
        <f t="shared" si="261"/>
        <v>10431.700000000001</v>
      </c>
      <c r="N989" s="53">
        <f t="shared" si="262"/>
        <v>3.1749999999999998</v>
      </c>
      <c r="O989" s="53">
        <f t="shared" si="263"/>
        <v>22.974999999999998</v>
      </c>
      <c r="P989" s="53">
        <f t="shared" si="264"/>
        <v>41.224999999999994</v>
      </c>
      <c r="Q989" s="53">
        <f t="shared" si="265"/>
        <v>482140.74882359186</v>
      </c>
      <c r="R989" s="53">
        <f t="shared" si="266"/>
        <v>126460.02560580229</v>
      </c>
      <c r="S989" s="53">
        <f t="shared" si="267"/>
        <v>6764993.5942221489</v>
      </c>
      <c r="T989" s="53">
        <f t="shared" si="268"/>
        <v>41.224999999999994</v>
      </c>
      <c r="U989" s="53">
        <f t="shared" si="269"/>
        <v>34.010145702751764</v>
      </c>
      <c r="V989" s="53">
        <f t="shared" si="270"/>
        <v>7373594.3686515428</v>
      </c>
      <c r="W989" s="53">
        <f t="shared" si="271"/>
        <v>216805.72712321384</v>
      </c>
      <c r="BM989" s="59"/>
      <c r="BN989" s="59"/>
      <c r="BO989" s="59"/>
      <c r="BT989" s="59"/>
      <c r="BV989" s="59"/>
    </row>
    <row r="990" spans="1:74">
      <c r="A990" s="49" t="s">
        <v>66</v>
      </c>
      <c r="B990" s="49" t="s">
        <v>484</v>
      </c>
      <c r="C990" s="49">
        <v>106.4</v>
      </c>
      <c r="D990" s="49">
        <f t="shared" si="255"/>
        <v>42.8</v>
      </c>
      <c r="E990" s="49">
        <v>19</v>
      </c>
      <c r="F990" s="49">
        <v>285.8</v>
      </c>
      <c r="G990" s="49">
        <v>33.299999999999997</v>
      </c>
      <c r="H990" s="49">
        <f t="shared" si="256"/>
        <v>7220.6994362604155</v>
      </c>
      <c r="I990" s="49">
        <f t="shared" si="257"/>
        <v>124137.69066666663</v>
      </c>
      <c r="J990" s="49">
        <f t="shared" si="258"/>
        <v>879455.11454999971</v>
      </c>
      <c r="K990" s="53">
        <f t="shared" si="259"/>
        <v>2148.8844499999996</v>
      </c>
      <c r="L990" s="53">
        <f t="shared" si="260"/>
        <v>813.19999999999993</v>
      </c>
      <c r="M990" s="53">
        <f t="shared" si="261"/>
        <v>9517.14</v>
      </c>
      <c r="N990" s="53">
        <f t="shared" si="262"/>
        <v>3.1749999999999998</v>
      </c>
      <c r="O990" s="53">
        <f t="shared" si="263"/>
        <v>24.574999999999999</v>
      </c>
      <c r="P990" s="53">
        <f t="shared" si="264"/>
        <v>41.224999999999994</v>
      </c>
      <c r="Q990" s="53">
        <f t="shared" si="265"/>
        <v>482140.74882359186</v>
      </c>
      <c r="R990" s="53">
        <f t="shared" si="266"/>
        <v>158852.2759488356</v>
      </c>
      <c r="S990" s="53">
        <f t="shared" si="267"/>
        <v>5994752.5662136311</v>
      </c>
      <c r="T990" s="53">
        <f t="shared" si="268"/>
        <v>41.224999999999994</v>
      </c>
      <c r="U990" s="53">
        <f t="shared" si="269"/>
        <v>33.587920171493508</v>
      </c>
      <c r="V990" s="53">
        <f t="shared" si="270"/>
        <v>6635745.5909860581</v>
      </c>
      <c r="W990" s="53">
        <f t="shared" si="271"/>
        <v>197563.45606114366</v>
      </c>
      <c r="BM990" s="59"/>
      <c r="BN990" s="59"/>
      <c r="BO990" s="59"/>
      <c r="BT990" s="59"/>
      <c r="BV990" s="59"/>
    </row>
    <row r="991" spans="1:74">
      <c r="A991" s="49" t="s">
        <v>66</v>
      </c>
      <c r="B991" s="49" t="s">
        <v>485</v>
      </c>
      <c r="C991" s="49">
        <v>97.2</v>
      </c>
      <c r="D991" s="49">
        <f t="shared" si="255"/>
        <v>45.899999999999991</v>
      </c>
      <c r="E991" s="49">
        <v>17.5</v>
      </c>
      <c r="F991" s="49">
        <v>282.60000000000002</v>
      </c>
      <c r="G991" s="49">
        <v>30.2</v>
      </c>
      <c r="H991" s="49">
        <f t="shared" si="256"/>
        <v>7220.6994362604155</v>
      </c>
      <c r="I991" s="49">
        <f t="shared" si="257"/>
        <v>141024.5943749999</v>
      </c>
      <c r="J991" s="49">
        <f t="shared" si="258"/>
        <v>648651.9683999999</v>
      </c>
      <c r="K991" s="53">
        <f t="shared" si="259"/>
        <v>2148.8844499999996</v>
      </c>
      <c r="L991" s="53">
        <f t="shared" si="260"/>
        <v>803.24999999999989</v>
      </c>
      <c r="M991" s="53">
        <f t="shared" si="261"/>
        <v>8534.52</v>
      </c>
      <c r="N991" s="53">
        <f t="shared" si="262"/>
        <v>3.1749999999999998</v>
      </c>
      <c r="O991" s="53">
        <f t="shared" si="263"/>
        <v>26.124999999999996</v>
      </c>
      <c r="P991" s="53">
        <f t="shared" si="264"/>
        <v>41.224999999999994</v>
      </c>
      <c r="Q991" s="53">
        <f t="shared" si="265"/>
        <v>482140.74882359186</v>
      </c>
      <c r="R991" s="53">
        <f t="shared" si="266"/>
        <v>193513.56602413225</v>
      </c>
      <c r="S991" s="53">
        <f t="shared" si="267"/>
        <v>5235808.2366877729</v>
      </c>
      <c r="T991" s="53">
        <f t="shared" si="268"/>
        <v>41.224999999999994</v>
      </c>
      <c r="U991" s="53">
        <f t="shared" si="269"/>
        <v>33.050807180740946</v>
      </c>
      <c r="V991" s="53">
        <f t="shared" si="270"/>
        <v>5911462.5515354965</v>
      </c>
      <c r="W991" s="53">
        <f t="shared" si="271"/>
        <v>178859.85413936176</v>
      </c>
      <c r="BM991" s="59"/>
      <c r="BN991" s="59"/>
      <c r="BO991" s="59"/>
      <c r="BT991" s="59"/>
      <c r="BV991" s="59"/>
    </row>
    <row r="992" spans="1:74">
      <c r="A992" s="49" t="s">
        <v>66</v>
      </c>
      <c r="B992" s="49" t="s">
        <v>486</v>
      </c>
      <c r="C992" s="49">
        <v>89.1</v>
      </c>
      <c r="D992" s="49">
        <f t="shared" si="255"/>
        <v>49.099999999999994</v>
      </c>
      <c r="E992" s="49">
        <v>15.9</v>
      </c>
      <c r="F992" s="49">
        <v>285.8</v>
      </c>
      <c r="G992" s="49">
        <v>27</v>
      </c>
      <c r="H992" s="49">
        <f t="shared" si="256"/>
        <v>7220.6994362604155</v>
      </c>
      <c r="I992" s="49">
        <f t="shared" si="257"/>
        <v>156841.27157499993</v>
      </c>
      <c r="J992" s="49">
        <f t="shared" si="258"/>
        <v>468783.45</v>
      </c>
      <c r="K992" s="53">
        <f t="shared" si="259"/>
        <v>2148.8844499999996</v>
      </c>
      <c r="L992" s="53">
        <f t="shared" si="260"/>
        <v>780.68999999999994</v>
      </c>
      <c r="M992" s="53">
        <f t="shared" si="261"/>
        <v>7716.6</v>
      </c>
      <c r="N992" s="53">
        <f t="shared" si="262"/>
        <v>3.1749999999999998</v>
      </c>
      <c r="O992" s="53">
        <f t="shared" si="263"/>
        <v>27.724999999999998</v>
      </c>
      <c r="P992" s="53">
        <f t="shared" si="264"/>
        <v>41.224999999999994</v>
      </c>
      <c r="Q992" s="53">
        <f t="shared" si="265"/>
        <v>482140.74882359186</v>
      </c>
      <c r="R992" s="53">
        <f t="shared" si="266"/>
        <v>230049.30276491586</v>
      </c>
      <c r="S992" s="53">
        <f t="shared" si="267"/>
        <v>4616321.9243218629</v>
      </c>
      <c r="T992" s="53">
        <f t="shared" si="268"/>
        <v>41.224999999999994</v>
      </c>
      <c r="U992" s="53">
        <f t="shared" si="269"/>
        <v>32.554808772530492</v>
      </c>
      <c r="V992" s="53">
        <f t="shared" si="270"/>
        <v>5328511.9759103702</v>
      </c>
      <c r="W992" s="53">
        <f t="shared" si="271"/>
        <v>163678.18386347056</v>
      </c>
      <c r="BM992" s="59"/>
      <c r="BN992" s="59"/>
      <c r="BO992" s="59"/>
      <c r="BT992" s="59"/>
      <c r="BV992" s="59"/>
    </row>
    <row r="993" spans="1:74">
      <c r="A993" s="49" t="s">
        <v>66</v>
      </c>
      <c r="B993" s="49" t="s">
        <v>487</v>
      </c>
      <c r="C993" s="49">
        <v>79</v>
      </c>
      <c r="D993" s="49">
        <f t="shared" si="255"/>
        <v>52.3</v>
      </c>
      <c r="E993" s="49">
        <v>14.3</v>
      </c>
      <c r="F993" s="49">
        <v>285.8</v>
      </c>
      <c r="G993" s="49">
        <v>23.8</v>
      </c>
      <c r="H993" s="49">
        <f t="shared" si="256"/>
        <v>7220.6994362604155</v>
      </c>
      <c r="I993" s="49">
        <f t="shared" si="257"/>
        <v>170474.66984166662</v>
      </c>
      <c r="J993" s="49">
        <f t="shared" si="258"/>
        <v>321078.96146666666</v>
      </c>
      <c r="K993" s="53">
        <f t="shared" si="259"/>
        <v>2148.8844499999996</v>
      </c>
      <c r="L993" s="53">
        <f t="shared" si="260"/>
        <v>747.89</v>
      </c>
      <c r="M993" s="53">
        <f t="shared" si="261"/>
        <v>6802.0400000000009</v>
      </c>
      <c r="N993" s="53">
        <f t="shared" si="262"/>
        <v>3.1749999999999998</v>
      </c>
      <c r="O993" s="53">
        <f t="shared" si="263"/>
        <v>29.324999999999999</v>
      </c>
      <c r="P993" s="53">
        <f t="shared" si="264"/>
        <v>41.225000000000001</v>
      </c>
      <c r="Q993" s="53">
        <f t="shared" si="265"/>
        <v>482140.74882359186</v>
      </c>
      <c r="R993" s="53">
        <f t="shared" si="266"/>
        <v>265696.95656406018</v>
      </c>
      <c r="S993" s="53">
        <f t="shared" si="267"/>
        <v>3977057.3203133489</v>
      </c>
      <c r="T993" s="53">
        <f t="shared" si="268"/>
        <v>41.225000000000001</v>
      </c>
      <c r="U993" s="53">
        <f t="shared" si="269"/>
        <v>31.876955990095265</v>
      </c>
      <c r="V993" s="53">
        <f t="shared" si="270"/>
        <v>4724895.0257010013</v>
      </c>
      <c r="W993" s="53">
        <f t="shared" si="271"/>
        <v>148222.90519738177</v>
      </c>
      <c r="BM993" s="59"/>
      <c r="BN993" s="59"/>
      <c r="BO993" s="59"/>
      <c r="BT993" s="59"/>
      <c r="BV993" s="59"/>
    </row>
    <row r="994" spans="1:74">
      <c r="A994" s="49" t="s">
        <v>66</v>
      </c>
      <c r="B994" s="49" t="s">
        <v>488</v>
      </c>
      <c r="C994" s="49">
        <v>71.900000000000006</v>
      </c>
      <c r="D994" s="49">
        <f t="shared" si="255"/>
        <v>53.899999999999991</v>
      </c>
      <c r="E994" s="49">
        <v>14.3</v>
      </c>
      <c r="F994" s="49">
        <v>282.60000000000002</v>
      </c>
      <c r="G994" s="49">
        <v>22.2</v>
      </c>
      <c r="H994" s="49">
        <f t="shared" si="256"/>
        <v>7220.6994362604155</v>
      </c>
      <c r="I994" s="49">
        <f t="shared" si="257"/>
        <v>186604.05930833324</v>
      </c>
      <c r="J994" s="49">
        <f t="shared" si="258"/>
        <v>257661.68039999998</v>
      </c>
      <c r="K994" s="53">
        <f t="shared" si="259"/>
        <v>2148.8844499999996</v>
      </c>
      <c r="L994" s="53">
        <f t="shared" si="260"/>
        <v>770.76999999999987</v>
      </c>
      <c r="M994" s="53">
        <f t="shared" si="261"/>
        <v>6273.72</v>
      </c>
      <c r="N994" s="53">
        <f t="shared" si="262"/>
        <v>3.1749999999999998</v>
      </c>
      <c r="O994" s="53">
        <f t="shared" si="263"/>
        <v>30.124999999999996</v>
      </c>
      <c r="P994" s="53">
        <f t="shared" si="264"/>
        <v>41.224999999999994</v>
      </c>
      <c r="Q994" s="53">
        <f t="shared" si="265"/>
        <v>482140.74882359186</v>
      </c>
      <c r="R994" s="53">
        <f t="shared" si="266"/>
        <v>299148.1339060039</v>
      </c>
      <c r="S994" s="53">
        <f t="shared" si="267"/>
        <v>3629677.2153665083</v>
      </c>
      <c r="T994" s="53">
        <f t="shared" si="268"/>
        <v>41.224999999999994</v>
      </c>
      <c r="U994" s="53">
        <f t="shared" si="269"/>
        <v>31.400468125036504</v>
      </c>
      <c r="V994" s="53">
        <f t="shared" si="270"/>
        <v>4410966.0980961043</v>
      </c>
      <c r="W994" s="53">
        <f t="shared" si="271"/>
        <v>140474.53307166186</v>
      </c>
      <c r="BM994" s="59"/>
      <c r="BN994" s="59"/>
      <c r="BO994" s="59"/>
      <c r="BT994" s="59"/>
      <c r="BV994" s="59"/>
    </row>
    <row r="995" spans="1:74">
      <c r="A995" s="49" t="s">
        <v>66</v>
      </c>
      <c r="B995" s="49" t="s">
        <v>489</v>
      </c>
      <c r="C995" s="49">
        <v>64.3</v>
      </c>
      <c r="D995" s="49">
        <f t="shared" si="255"/>
        <v>57.099999999999994</v>
      </c>
      <c r="E995" s="49">
        <v>12.7</v>
      </c>
      <c r="F995" s="49">
        <v>282.60000000000002</v>
      </c>
      <c r="G995" s="49">
        <v>19</v>
      </c>
      <c r="H995" s="49">
        <f t="shared" si="256"/>
        <v>7220.6994362604155</v>
      </c>
      <c r="I995" s="49">
        <f t="shared" si="257"/>
        <v>197029.29330833323</v>
      </c>
      <c r="J995" s="49">
        <f t="shared" si="258"/>
        <v>161529.45000000001</v>
      </c>
      <c r="K995" s="53">
        <f t="shared" si="259"/>
        <v>2148.8844499999996</v>
      </c>
      <c r="L995" s="53">
        <f t="shared" si="260"/>
        <v>725.16999999999985</v>
      </c>
      <c r="M995" s="53">
        <f t="shared" si="261"/>
        <v>5369.4000000000005</v>
      </c>
      <c r="N995" s="53">
        <f t="shared" si="262"/>
        <v>3.1749999999999998</v>
      </c>
      <c r="O995" s="53">
        <f t="shared" si="263"/>
        <v>31.724999999999998</v>
      </c>
      <c r="P995" s="53">
        <f t="shared" si="264"/>
        <v>41.224999999999994</v>
      </c>
      <c r="Q995" s="53">
        <f t="shared" si="265"/>
        <v>482140.74882359186</v>
      </c>
      <c r="R995" s="53">
        <f t="shared" si="266"/>
        <v>332812.20536337234</v>
      </c>
      <c r="S995" s="53">
        <f t="shared" si="267"/>
        <v>3047488.6916380031</v>
      </c>
      <c r="T995" s="53">
        <f t="shared" si="268"/>
        <v>41.224999999999994</v>
      </c>
      <c r="U995" s="53">
        <f t="shared" si="269"/>
        <v>30.470507589054485</v>
      </c>
      <c r="V995" s="53">
        <f t="shared" si="270"/>
        <v>3862441.6458249674</v>
      </c>
      <c r="W995" s="53">
        <f t="shared" si="271"/>
        <v>126760.003407768</v>
      </c>
      <c r="BM995" s="59"/>
      <c r="BN995" s="59"/>
      <c r="BO995" s="59"/>
      <c r="BT995" s="59"/>
      <c r="BV995" s="59"/>
    </row>
    <row r="996" spans="1:74">
      <c r="A996" s="49" t="s">
        <v>66</v>
      </c>
      <c r="B996" s="49" t="s">
        <v>490</v>
      </c>
      <c r="C996" s="49">
        <v>56.2</v>
      </c>
      <c r="D996" s="49">
        <f t="shared" si="255"/>
        <v>58.599999999999994</v>
      </c>
      <c r="E996" s="49">
        <v>11.1</v>
      </c>
      <c r="F996" s="49">
        <v>279.39999999999998</v>
      </c>
      <c r="G996" s="49">
        <v>17.5</v>
      </c>
      <c r="H996" s="49">
        <f t="shared" si="256"/>
        <v>7220.6994362604155</v>
      </c>
      <c r="I996" s="49">
        <f t="shared" si="257"/>
        <v>186137.80179999993</v>
      </c>
      <c r="J996" s="49">
        <f t="shared" si="258"/>
        <v>124784.11458333333</v>
      </c>
      <c r="K996" s="53">
        <f t="shared" si="259"/>
        <v>2148.8844499999996</v>
      </c>
      <c r="L996" s="53">
        <f t="shared" si="260"/>
        <v>650.45999999999992</v>
      </c>
      <c r="M996" s="53">
        <f t="shared" si="261"/>
        <v>4889.5</v>
      </c>
      <c r="N996" s="53">
        <f t="shared" si="262"/>
        <v>3.1749999999999998</v>
      </c>
      <c r="O996" s="53">
        <f t="shared" si="263"/>
        <v>32.474999999999994</v>
      </c>
      <c r="P996" s="53">
        <f t="shared" si="264"/>
        <v>41.224999999999994</v>
      </c>
      <c r="Q996" s="53">
        <f t="shared" si="265"/>
        <v>482140.74882359186</v>
      </c>
      <c r="R996" s="53">
        <f t="shared" si="266"/>
        <v>321648.70438484295</v>
      </c>
      <c r="S996" s="53">
        <f t="shared" si="267"/>
        <v>2752805.4413589532</v>
      </c>
      <c r="T996" s="53">
        <f t="shared" si="268"/>
        <v>41.224999999999994</v>
      </c>
      <c r="U996" s="53">
        <f t="shared" si="269"/>
        <v>29.850523784331465</v>
      </c>
      <c r="V996" s="53">
        <f t="shared" si="270"/>
        <v>3556594.8945673881</v>
      </c>
      <c r="W996" s="53">
        <f t="shared" si="271"/>
        <v>119146.8169960302</v>
      </c>
      <c r="BM996" s="59"/>
      <c r="BN996" s="59"/>
      <c r="BO996" s="59"/>
      <c r="BT996" s="59"/>
      <c r="BV996" s="59"/>
    </row>
    <row r="997" spans="1:74">
      <c r="A997" s="49" t="s">
        <v>66</v>
      </c>
      <c r="B997" s="49" t="s">
        <v>491</v>
      </c>
      <c r="C997" s="49">
        <v>52.7</v>
      </c>
      <c r="D997" s="49">
        <f t="shared" si="255"/>
        <v>55.499999999999993</v>
      </c>
      <c r="E997" s="49">
        <v>12.7</v>
      </c>
      <c r="F997" s="49">
        <v>193.7</v>
      </c>
      <c r="G997" s="49">
        <v>20.6</v>
      </c>
      <c r="H997" s="49">
        <f t="shared" si="256"/>
        <v>7220.6994362604155</v>
      </c>
      <c r="I997" s="49">
        <f t="shared" si="257"/>
        <v>180926.1843749999</v>
      </c>
      <c r="J997" s="49">
        <f t="shared" si="258"/>
        <v>141107.47993333338</v>
      </c>
      <c r="K997" s="53">
        <f t="shared" si="259"/>
        <v>2148.8844499999996</v>
      </c>
      <c r="L997" s="53">
        <f t="shared" si="260"/>
        <v>704.84999999999991</v>
      </c>
      <c r="M997" s="53">
        <f t="shared" si="261"/>
        <v>3990.2200000000003</v>
      </c>
      <c r="N997" s="53">
        <f t="shared" si="262"/>
        <v>3.1749999999999998</v>
      </c>
      <c r="O997" s="53">
        <f t="shared" si="263"/>
        <v>30.924999999999997</v>
      </c>
      <c r="P997" s="53">
        <f t="shared" si="264"/>
        <v>41.224999999999994</v>
      </c>
      <c r="Q997" s="53">
        <f t="shared" si="265"/>
        <v>482140.74882359186</v>
      </c>
      <c r="R997" s="53">
        <f t="shared" si="266"/>
        <v>297923.52776296996</v>
      </c>
      <c r="S997" s="53">
        <f t="shared" si="267"/>
        <v>2285781.4258432663</v>
      </c>
      <c r="T997" s="53">
        <f t="shared" si="268"/>
        <v>41.224999999999994</v>
      </c>
      <c r="U997" s="53">
        <f t="shared" si="269"/>
        <v>28.217168201455518</v>
      </c>
      <c r="V997" s="53">
        <f t="shared" si="270"/>
        <v>3065845.7024298282</v>
      </c>
      <c r="W997" s="53">
        <f t="shared" si="271"/>
        <v>108651.78534363642</v>
      </c>
      <c r="BM997" s="59"/>
      <c r="BN997" s="59"/>
      <c r="BO997" s="59"/>
      <c r="BV997" s="59"/>
    </row>
    <row r="998" spans="1:74">
      <c r="A998" s="49" t="s">
        <v>66</v>
      </c>
      <c r="B998" s="49" t="s">
        <v>492</v>
      </c>
      <c r="C998" s="49">
        <v>48.4</v>
      </c>
      <c r="D998" s="49">
        <f t="shared" si="255"/>
        <v>57.099999999999994</v>
      </c>
      <c r="E998" s="49">
        <v>11.1</v>
      </c>
      <c r="F998" s="49">
        <v>193.7</v>
      </c>
      <c r="G998" s="49">
        <v>19</v>
      </c>
      <c r="H998" s="49">
        <f t="shared" si="256"/>
        <v>7220.6994362604155</v>
      </c>
      <c r="I998" s="49">
        <f t="shared" si="257"/>
        <v>172206.70517499992</v>
      </c>
      <c r="J998" s="49">
        <f t="shared" si="258"/>
        <v>110715.69166666667</v>
      </c>
      <c r="K998" s="53">
        <f t="shared" si="259"/>
        <v>2148.8844499999996</v>
      </c>
      <c r="L998" s="53">
        <f t="shared" si="260"/>
        <v>633.80999999999995</v>
      </c>
      <c r="M998" s="53">
        <f t="shared" si="261"/>
        <v>3680.2999999999997</v>
      </c>
      <c r="N998" s="53">
        <f t="shared" si="262"/>
        <v>3.1749999999999998</v>
      </c>
      <c r="O998" s="53">
        <f t="shared" si="263"/>
        <v>31.724999999999998</v>
      </c>
      <c r="P998" s="53">
        <f t="shared" si="264"/>
        <v>41.224999999999994</v>
      </c>
      <c r="Q998" s="53">
        <f t="shared" si="265"/>
        <v>482140.74882359186</v>
      </c>
      <c r="R998" s="53">
        <f t="shared" si="266"/>
        <v>290883.10862467985</v>
      </c>
      <c r="S998" s="53">
        <f t="shared" si="267"/>
        <v>2088813.0204185459</v>
      </c>
      <c r="T998" s="53">
        <f t="shared" si="268"/>
        <v>41.224999999999994</v>
      </c>
      <c r="U998" s="53">
        <f t="shared" si="269"/>
        <v>27.642093655016208</v>
      </c>
      <c r="V998" s="53">
        <f t="shared" si="270"/>
        <v>2861836.8778668176</v>
      </c>
      <c r="W998" s="53">
        <f t="shared" si="271"/>
        <v>103531.84218184141</v>
      </c>
      <c r="BM998" s="59"/>
      <c r="BN998" s="59"/>
      <c r="BO998" s="59"/>
      <c r="BV998" s="59"/>
    </row>
    <row r="999" spans="1:74">
      <c r="A999" s="49" t="s">
        <v>66</v>
      </c>
      <c r="B999" s="49" t="s">
        <v>493</v>
      </c>
      <c r="C999" s="49">
        <v>44.7</v>
      </c>
      <c r="D999" s="49">
        <f t="shared" si="255"/>
        <v>58.599999999999994</v>
      </c>
      <c r="E999" s="49">
        <v>11.1</v>
      </c>
      <c r="F999" s="49">
        <v>190.5</v>
      </c>
      <c r="G999" s="49">
        <v>17.5</v>
      </c>
      <c r="H999" s="49">
        <f t="shared" si="256"/>
        <v>7220.6994362604155</v>
      </c>
      <c r="I999" s="49">
        <f t="shared" si="257"/>
        <v>186137.80179999993</v>
      </c>
      <c r="J999" s="49">
        <f t="shared" si="258"/>
        <v>85080.078125</v>
      </c>
      <c r="K999" s="53">
        <f t="shared" si="259"/>
        <v>2148.8844499999996</v>
      </c>
      <c r="L999" s="53">
        <f t="shared" si="260"/>
        <v>650.45999999999992</v>
      </c>
      <c r="M999" s="53">
        <f t="shared" si="261"/>
        <v>3333.75</v>
      </c>
      <c r="N999" s="53">
        <f t="shared" si="262"/>
        <v>3.1749999999999998</v>
      </c>
      <c r="O999" s="53">
        <f t="shared" si="263"/>
        <v>32.474999999999994</v>
      </c>
      <c r="P999" s="53">
        <f t="shared" si="264"/>
        <v>41.224999999999994</v>
      </c>
      <c r="Q999" s="53">
        <f t="shared" si="265"/>
        <v>482140.74882359186</v>
      </c>
      <c r="R999" s="53">
        <f t="shared" si="266"/>
        <v>321648.70438484295</v>
      </c>
      <c r="S999" s="53">
        <f t="shared" si="267"/>
        <v>1876912.8009265591</v>
      </c>
      <c r="T999" s="53">
        <f t="shared" si="268"/>
        <v>41.224999999999994</v>
      </c>
      <c r="U999" s="53">
        <f t="shared" si="269"/>
        <v>26.965219878319331</v>
      </c>
      <c r="V999" s="53">
        <f t="shared" si="270"/>
        <v>2680702.254134994</v>
      </c>
      <c r="W999" s="53">
        <f t="shared" si="271"/>
        <v>99413.32821433217</v>
      </c>
      <c r="BM999" s="59"/>
      <c r="BN999" s="59"/>
      <c r="BO999" s="59"/>
      <c r="BV999" s="59"/>
    </row>
    <row r="1000" spans="1:74">
      <c r="A1000" s="49" t="s">
        <v>66</v>
      </c>
      <c r="B1000" s="49" t="s">
        <v>494</v>
      </c>
      <c r="C1000" s="49">
        <v>41</v>
      </c>
      <c r="D1000" s="49">
        <f t="shared" si="255"/>
        <v>60.199999999999996</v>
      </c>
      <c r="E1000" s="49">
        <v>9.5</v>
      </c>
      <c r="F1000" s="49">
        <v>190.5</v>
      </c>
      <c r="G1000" s="49">
        <v>15.9</v>
      </c>
      <c r="H1000" s="49">
        <f t="shared" si="256"/>
        <v>7220.6994362604155</v>
      </c>
      <c r="I1000" s="49">
        <f t="shared" si="257"/>
        <v>172715.70633333328</v>
      </c>
      <c r="J1000" s="49">
        <f t="shared" si="258"/>
        <v>63812.404125000001</v>
      </c>
      <c r="K1000" s="53">
        <f t="shared" si="259"/>
        <v>2148.8844499999996</v>
      </c>
      <c r="L1000" s="53">
        <f t="shared" si="260"/>
        <v>571.9</v>
      </c>
      <c r="M1000" s="53">
        <f t="shared" si="261"/>
        <v>3028.9500000000003</v>
      </c>
      <c r="N1000" s="53">
        <f t="shared" si="262"/>
        <v>3.1749999999999998</v>
      </c>
      <c r="O1000" s="53">
        <f t="shared" si="263"/>
        <v>33.274999999999999</v>
      </c>
      <c r="P1000" s="53">
        <f t="shared" si="264"/>
        <v>41.225000000000001</v>
      </c>
      <c r="Q1000" s="53">
        <f t="shared" si="265"/>
        <v>482140.74882359186</v>
      </c>
      <c r="R1000" s="53">
        <f t="shared" si="266"/>
        <v>305433.53809428541</v>
      </c>
      <c r="S1000" s="53">
        <f t="shared" si="267"/>
        <v>1691820.4208418461</v>
      </c>
      <c r="T1000" s="53">
        <f t="shared" si="268"/>
        <v>41.225000000000001</v>
      </c>
      <c r="U1000" s="53">
        <f t="shared" si="269"/>
        <v>26.21358354710625</v>
      </c>
      <c r="V1000" s="53">
        <f t="shared" si="270"/>
        <v>2479394.7077597235</v>
      </c>
      <c r="W1000" s="53">
        <f t="shared" si="271"/>
        <v>94584.347969983181</v>
      </c>
      <c r="BM1000" s="59"/>
      <c r="BN1000" s="59"/>
      <c r="BO1000" s="59"/>
      <c r="BV1000" s="59"/>
    </row>
    <row r="1001" spans="1:74">
      <c r="A1001" s="49" t="s">
        <v>66</v>
      </c>
      <c r="B1001" s="49" t="s">
        <v>495</v>
      </c>
      <c r="C1001" s="49">
        <v>37.200000000000003</v>
      </c>
      <c r="D1001" s="49">
        <f t="shared" si="255"/>
        <v>61.8</v>
      </c>
      <c r="E1001" s="49">
        <v>9.5</v>
      </c>
      <c r="F1001" s="49">
        <v>190.5</v>
      </c>
      <c r="G1001" s="49">
        <v>14.3</v>
      </c>
      <c r="H1001" s="49">
        <f t="shared" si="256"/>
        <v>7220.6994362604155</v>
      </c>
      <c r="I1001" s="49">
        <f t="shared" si="257"/>
        <v>186856.31699999998</v>
      </c>
      <c r="J1001" s="49">
        <f t="shared" si="258"/>
        <v>46421.786125000006</v>
      </c>
      <c r="K1001" s="53">
        <f t="shared" si="259"/>
        <v>2148.8844499999996</v>
      </c>
      <c r="L1001" s="53">
        <f t="shared" si="260"/>
        <v>587.1</v>
      </c>
      <c r="M1001" s="53">
        <f t="shared" si="261"/>
        <v>2724.15</v>
      </c>
      <c r="N1001" s="53">
        <f t="shared" si="262"/>
        <v>3.1749999999999998</v>
      </c>
      <c r="O1001" s="53">
        <f t="shared" si="263"/>
        <v>34.074999999999996</v>
      </c>
      <c r="P1001" s="53">
        <f t="shared" si="264"/>
        <v>41.224999999999994</v>
      </c>
      <c r="Q1001" s="53">
        <f t="shared" si="265"/>
        <v>482140.74882359186</v>
      </c>
      <c r="R1001" s="53">
        <f t="shared" si="266"/>
        <v>337787.17880176276</v>
      </c>
      <c r="S1001" s="53">
        <f t="shared" si="267"/>
        <v>1510605.0967571312</v>
      </c>
      <c r="T1001" s="53">
        <f t="shared" si="268"/>
        <v>41.224999999999994</v>
      </c>
      <c r="U1001" s="53">
        <f t="shared" si="269"/>
        <v>25.481281761981155</v>
      </c>
      <c r="V1001" s="53">
        <f t="shared" si="270"/>
        <v>2330533.024382486</v>
      </c>
      <c r="W1001" s="53">
        <f t="shared" si="271"/>
        <v>91460.588448879047</v>
      </c>
      <c r="BM1001" s="59"/>
      <c r="BN1001" s="59"/>
      <c r="BO1001" s="59"/>
      <c r="BV1001" s="59"/>
    </row>
    <row r="1002" spans="1:74">
      <c r="A1002" s="49" t="s">
        <v>66</v>
      </c>
      <c r="B1002" s="49" t="s">
        <v>496</v>
      </c>
      <c r="C1002" s="49">
        <v>34.299999999999997</v>
      </c>
      <c r="D1002" s="49">
        <f t="shared" si="255"/>
        <v>60.199999999999996</v>
      </c>
      <c r="E1002" s="49">
        <v>9.5</v>
      </c>
      <c r="F1002" s="49">
        <v>152.4</v>
      </c>
      <c r="G1002" s="49">
        <v>15.9</v>
      </c>
      <c r="H1002" s="49">
        <f t="shared" si="256"/>
        <v>7220.6994362604155</v>
      </c>
      <c r="I1002" s="49">
        <f t="shared" si="257"/>
        <v>172715.70633333328</v>
      </c>
      <c r="J1002" s="49">
        <f t="shared" si="258"/>
        <v>51049.923299999995</v>
      </c>
      <c r="K1002" s="53">
        <f t="shared" si="259"/>
        <v>2148.8844499999996</v>
      </c>
      <c r="L1002" s="53">
        <f t="shared" si="260"/>
        <v>571.9</v>
      </c>
      <c r="M1002" s="53">
        <f t="shared" si="261"/>
        <v>2423.1600000000003</v>
      </c>
      <c r="N1002" s="53">
        <f t="shared" si="262"/>
        <v>3.1749999999999998</v>
      </c>
      <c r="O1002" s="53">
        <f t="shared" si="263"/>
        <v>33.274999999999999</v>
      </c>
      <c r="P1002" s="53">
        <f t="shared" si="264"/>
        <v>41.225000000000001</v>
      </c>
      <c r="Q1002" s="53">
        <f t="shared" si="265"/>
        <v>482140.74882359186</v>
      </c>
      <c r="R1002" s="53">
        <f t="shared" si="266"/>
        <v>305433.53809428541</v>
      </c>
      <c r="S1002" s="53">
        <f t="shared" si="267"/>
        <v>1353456.336673477</v>
      </c>
      <c r="T1002" s="53">
        <f t="shared" si="268"/>
        <v>41.225000000000001</v>
      </c>
      <c r="U1002" s="53">
        <f t="shared" si="269"/>
        <v>24.445725036698253</v>
      </c>
      <c r="V1002" s="53">
        <f t="shared" si="270"/>
        <v>2141030.6235913541</v>
      </c>
      <c r="W1002" s="53">
        <f t="shared" si="271"/>
        <v>87583.028131798506</v>
      </c>
      <c r="BM1002" s="59"/>
      <c r="BN1002" s="59"/>
      <c r="BO1002" s="59"/>
      <c r="BV1002" s="59"/>
    </row>
    <row r="1003" spans="1:74">
      <c r="A1003" s="49" t="s">
        <v>66</v>
      </c>
      <c r="B1003" s="49" t="s">
        <v>497</v>
      </c>
      <c r="C1003" s="49">
        <v>29.8</v>
      </c>
      <c r="D1003" s="49">
        <f t="shared" si="255"/>
        <v>63.399999999999991</v>
      </c>
      <c r="E1003" s="49">
        <v>7.9</v>
      </c>
      <c r="F1003" s="49">
        <v>152.4</v>
      </c>
      <c r="G1003" s="49">
        <v>12.7</v>
      </c>
      <c r="H1003" s="49">
        <f t="shared" si="256"/>
        <v>7220.6994362604155</v>
      </c>
      <c r="I1003" s="49">
        <f t="shared" si="257"/>
        <v>167769.73513333328</v>
      </c>
      <c r="J1003" s="49">
        <f t="shared" si="258"/>
        <v>26014.464099999997</v>
      </c>
      <c r="K1003" s="53">
        <f t="shared" si="259"/>
        <v>2148.8844499999996</v>
      </c>
      <c r="L1003" s="53">
        <f t="shared" si="260"/>
        <v>500.85999999999996</v>
      </c>
      <c r="M1003" s="53">
        <f t="shared" si="261"/>
        <v>1935.48</v>
      </c>
      <c r="N1003" s="53">
        <f t="shared" si="262"/>
        <v>3.1749999999999998</v>
      </c>
      <c r="O1003" s="53">
        <f t="shared" si="263"/>
        <v>34.874999999999993</v>
      </c>
      <c r="P1003" s="53">
        <f t="shared" si="264"/>
        <v>41.224999999999994</v>
      </c>
      <c r="Q1003" s="53">
        <f t="shared" si="265"/>
        <v>482140.74882359186</v>
      </c>
      <c r="R1003" s="53">
        <f t="shared" si="266"/>
        <v>309699.68621677125</v>
      </c>
      <c r="S1003" s="53">
        <f t="shared" si="267"/>
        <v>1066301.3477379337</v>
      </c>
      <c r="T1003" s="53">
        <f t="shared" si="268"/>
        <v>41.224999999999994</v>
      </c>
      <c r="U1003" s="53">
        <f t="shared" si="269"/>
        <v>22.699077169221233</v>
      </c>
      <c r="V1003" s="53">
        <f t="shared" si="270"/>
        <v>1858141.7827782969</v>
      </c>
      <c r="W1003" s="53">
        <f t="shared" si="271"/>
        <v>81859.794075586484</v>
      </c>
      <c r="BM1003" s="59"/>
      <c r="BN1003" s="59"/>
      <c r="BO1003" s="59"/>
      <c r="BV1003" s="59"/>
    </row>
    <row r="1004" spans="1:74">
      <c r="A1004" s="49" t="s">
        <v>66</v>
      </c>
      <c r="B1004" s="49" t="s">
        <v>498</v>
      </c>
      <c r="C1004" s="49">
        <v>26.1</v>
      </c>
      <c r="D1004" s="49">
        <f t="shared" si="255"/>
        <v>65</v>
      </c>
      <c r="E1004" s="49">
        <v>7.9</v>
      </c>
      <c r="F1004" s="49">
        <v>152.4</v>
      </c>
      <c r="G1004" s="49">
        <v>11.1</v>
      </c>
      <c r="H1004" s="49">
        <f t="shared" si="256"/>
        <v>7220.6994362604155</v>
      </c>
      <c r="I1004" s="49">
        <f t="shared" si="257"/>
        <v>180794.79166666666</v>
      </c>
      <c r="J1004" s="49">
        <f t="shared" si="258"/>
        <v>17368.913699999997</v>
      </c>
      <c r="K1004" s="53">
        <f t="shared" si="259"/>
        <v>2148.8844499999996</v>
      </c>
      <c r="L1004" s="53">
        <f t="shared" si="260"/>
        <v>513.5</v>
      </c>
      <c r="M1004" s="53">
        <f t="shared" si="261"/>
        <v>1691.64</v>
      </c>
      <c r="N1004" s="53">
        <f t="shared" si="262"/>
        <v>3.1749999999999998</v>
      </c>
      <c r="O1004" s="53">
        <f t="shared" si="263"/>
        <v>35.674999999999997</v>
      </c>
      <c r="P1004" s="53">
        <f t="shared" si="264"/>
        <v>41.224999999999994</v>
      </c>
      <c r="Q1004" s="53">
        <f t="shared" si="265"/>
        <v>482140.74882359186</v>
      </c>
      <c r="R1004" s="53">
        <f t="shared" si="266"/>
        <v>340465.75580221706</v>
      </c>
      <c r="S1004" s="53">
        <f t="shared" si="267"/>
        <v>926596.03247016261</v>
      </c>
      <c r="T1004" s="53">
        <f t="shared" si="268"/>
        <v>41.224999999999994</v>
      </c>
      <c r="U1004" s="53">
        <f t="shared" si="269"/>
        <v>21.791260182002421</v>
      </c>
      <c r="V1004" s="53">
        <f t="shared" si="270"/>
        <v>1749202.5370959714</v>
      </c>
      <c r="W1004" s="53">
        <f t="shared" si="271"/>
        <v>80270.829795362268</v>
      </c>
      <c r="BM1004" s="59"/>
      <c r="BN1004" s="59"/>
      <c r="BO1004" s="59"/>
      <c r="BV1004" s="59"/>
    </row>
    <row r="1005" spans="1:74">
      <c r="A1005" s="49" t="s">
        <v>66</v>
      </c>
      <c r="B1005" s="49" t="s">
        <v>499</v>
      </c>
      <c r="C1005" s="49">
        <v>74.400000000000006</v>
      </c>
      <c r="D1005" s="49">
        <f t="shared" si="255"/>
        <v>50.699999999999996</v>
      </c>
      <c r="E1005" s="49">
        <v>14.3</v>
      </c>
      <c r="F1005" s="49">
        <v>263.5</v>
      </c>
      <c r="G1005" s="49">
        <v>25.4</v>
      </c>
      <c r="H1005" s="49">
        <f t="shared" si="256"/>
        <v>7220.6994362604155</v>
      </c>
      <c r="I1005" s="49">
        <f t="shared" si="257"/>
        <v>155302.57957499998</v>
      </c>
      <c r="J1005" s="49">
        <f t="shared" si="258"/>
        <v>359832.61366666661</v>
      </c>
      <c r="K1005" s="53">
        <f t="shared" si="259"/>
        <v>2148.8844499999996</v>
      </c>
      <c r="L1005" s="53">
        <f t="shared" si="260"/>
        <v>725.01</v>
      </c>
      <c r="M1005" s="53">
        <f t="shared" si="261"/>
        <v>6692.9</v>
      </c>
      <c r="N1005" s="53">
        <f t="shared" si="262"/>
        <v>3.1749999999999998</v>
      </c>
      <c r="O1005" s="53">
        <f t="shared" si="263"/>
        <v>28.524999999999999</v>
      </c>
      <c r="P1005" s="53">
        <f t="shared" si="264"/>
        <v>41.224999999999994</v>
      </c>
      <c r="Q1005" s="53">
        <f t="shared" si="265"/>
        <v>482140.74882359186</v>
      </c>
      <c r="R1005" s="53">
        <f t="shared" si="266"/>
        <v>234986.5229261741</v>
      </c>
      <c r="S1005" s="53">
        <f t="shared" si="267"/>
        <v>3957150.1181101776</v>
      </c>
      <c r="T1005" s="53">
        <f t="shared" si="268"/>
        <v>41.224999999999994</v>
      </c>
      <c r="U1005" s="53">
        <f t="shared" si="269"/>
        <v>31.715787609375255</v>
      </c>
      <c r="V1005" s="53">
        <f t="shared" si="270"/>
        <v>4674277.3898599437</v>
      </c>
      <c r="W1005" s="53">
        <f t="shared" si="271"/>
        <v>147380.14541622851</v>
      </c>
      <c r="BM1005" s="59"/>
      <c r="BN1005" s="59"/>
      <c r="BO1005" s="59"/>
      <c r="BV1005" s="59"/>
    </row>
    <row r="1006" spans="1:74">
      <c r="A1006" s="49" t="s">
        <v>66</v>
      </c>
      <c r="B1006" s="49" t="s">
        <v>500</v>
      </c>
      <c r="C1006" s="49">
        <v>66.3</v>
      </c>
      <c r="D1006" s="49">
        <f t="shared" si="255"/>
        <v>53.899999999999991</v>
      </c>
      <c r="E1006" s="49">
        <v>12.7</v>
      </c>
      <c r="F1006" s="49">
        <v>263.5</v>
      </c>
      <c r="G1006" s="49">
        <v>22.2</v>
      </c>
      <c r="H1006" s="49">
        <f t="shared" si="256"/>
        <v>7220.6994362604155</v>
      </c>
      <c r="I1006" s="49">
        <f t="shared" si="257"/>
        <v>165725.28344166657</v>
      </c>
      <c r="J1006" s="49">
        <f t="shared" si="258"/>
        <v>240247.17899999997</v>
      </c>
      <c r="K1006" s="53">
        <f t="shared" si="259"/>
        <v>2148.8844499999996</v>
      </c>
      <c r="L1006" s="53">
        <f t="shared" si="260"/>
        <v>684.52999999999986</v>
      </c>
      <c r="M1006" s="53">
        <f t="shared" si="261"/>
        <v>5849.7</v>
      </c>
      <c r="N1006" s="53">
        <f t="shared" si="262"/>
        <v>3.1749999999999998</v>
      </c>
      <c r="O1006" s="53">
        <f t="shared" si="263"/>
        <v>30.124999999999996</v>
      </c>
      <c r="P1006" s="53">
        <f t="shared" si="264"/>
        <v>41.224999999999994</v>
      </c>
      <c r="Q1006" s="53">
        <f t="shared" si="265"/>
        <v>482140.74882359186</v>
      </c>
      <c r="R1006" s="53">
        <f t="shared" si="266"/>
        <v>265677.01402840909</v>
      </c>
      <c r="S1006" s="53">
        <f t="shared" si="267"/>
        <v>3384359.3285529898</v>
      </c>
      <c r="T1006" s="53">
        <f t="shared" si="268"/>
        <v>41.224999999999994</v>
      </c>
      <c r="U1006" s="53">
        <f t="shared" si="269"/>
        <v>30.933377467891138</v>
      </c>
      <c r="V1006" s="53">
        <f t="shared" si="270"/>
        <v>4132177.0914049908</v>
      </c>
      <c r="W1006" s="53">
        <f t="shared" si="271"/>
        <v>133583.12055300761</v>
      </c>
      <c r="BM1006" s="59"/>
      <c r="BN1006" s="59"/>
      <c r="BO1006" s="59"/>
      <c r="BV1006" s="59"/>
    </row>
    <row r="1007" spans="1:74">
      <c r="A1007" s="49" t="s">
        <v>66</v>
      </c>
      <c r="B1007" s="49" t="s">
        <v>501</v>
      </c>
      <c r="C1007" s="49">
        <v>57.2</v>
      </c>
      <c r="D1007" s="49">
        <f t="shared" si="255"/>
        <v>57.099999999999994</v>
      </c>
      <c r="E1007" s="49">
        <v>11.1</v>
      </c>
      <c r="F1007" s="49">
        <v>260.3</v>
      </c>
      <c r="G1007" s="49">
        <v>19</v>
      </c>
      <c r="H1007" s="49">
        <f t="shared" si="256"/>
        <v>7220.6994362604155</v>
      </c>
      <c r="I1007" s="49">
        <f t="shared" si="257"/>
        <v>172206.70517499992</v>
      </c>
      <c r="J1007" s="49">
        <f t="shared" si="258"/>
        <v>148783.14166666666</v>
      </c>
      <c r="K1007" s="53">
        <f t="shared" si="259"/>
        <v>2148.8844499999996</v>
      </c>
      <c r="L1007" s="53">
        <f t="shared" si="260"/>
        <v>633.80999999999995</v>
      </c>
      <c r="M1007" s="53">
        <f t="shared" si="261"/>
        <v>4945.7</v>
      </c>
      <c r="N1007" s="53">
        <f t="shared" si="262"/>
        <v>3.1749999999999998</v>
      </c>
      <c r="O1007" s="53">
        <f t="shared" si="263"/>
        <v>31.724999999999998</v>
      </c>
      <c r="P1007" s="53">
        <f t="shared" si="264"/>
        <v>41.224999999999994</v>
      </c>
      <c r="Q1007" s="53">
        <f t="shared" si="265"/>
        <v>482140.74882359186</v>
      </c>
      <c r="R1007" s="53">
        <f t="shared" si="266"/>
        <v>290883.10862467985</v>
      </c>
      <c r="S1007" s="53">
        <f t="shared" si="267"/>
        <v>2807010.9923332343</v>
      </c>
      <c r="T1007" s="53">
        <f t="shared" si="268"/>
        <v>41.224999999999994</v>
      </c>
      <c r="U1007" s="53">
        <f t="shared" si="269"/>
        <v>29.866075595915003</v>
      </c>
      <c r="V1007" s="53">
        <f t="shared" si="270"/>
        <v>3580034.8497815058</v>
      </c>
      <c r="W1007" s="53">
        <f t="shared" si="271"/>
        <v>119869.61053132715</v>
      </c>
      <c r="BM1007" s="59"/>
      <c r="BN1007" s="59"/>
      <c r="BO1007" s="59"/>
      <c r="BV1007" s="59"/>
    </row>
    <row r="1008" spans="1:74">
      <c r="A1008" s="49" t="s">
        <v>66</v>
      </c>
      <c r="B1008" s="49" t="s">
        <v>502</v>
      </c>
      <c r="C1008" s="49">
        <v>49.7</v>
      </c>
      <c r="D1008" s="49">
        <f t="shared" si="255"/>
        <v>58.599999999999994</v>
      </c>
      <c r="E1008" s="49">
        <v>9.5</v>
      </c>
      <c r="F1008" s="49">
        <v>260.3</v>
      </c>
      <c r="G1008" s="49">
        <v>17.5</v>
      </c>
      <c r="H1008" s="49">
        <f t="shared" si="256"/>
        <v>7220.6994362604155</v>
      </c>
      <c r="I1008" s="49">
        <f t="shared" si="257"/>
        <v>159307.12766666661</v>
      </c>
      <c r="J1008" s="49">
        <f t="shared" si="258"/>
        <v>116253.77604166667</v>
      </c>
      <c r="K1008" s="53">
        <f t="shared" si="259"/>
        <v>2148.8844499999996</v>
      </c>
      <c r="L1008" s="53">
        <f t="shared" si="260"/>
        <v>556.69999999999993</v>
      </c>
      <c r="M1008" s="53">
        <f t="shared" si="261"/>
        <v>4555.25</v>
      </c>
      <c r="N1008" s="53">
        <f t="shared" si="262"/>
        <v>3.1749999999999998</v>
      </c>
      <c r="O1008" s="53">
        <f t="shared" si="263"/>
        <v>32.474999999999994</v>
      </c>
      <c r="P1008" s="53">
        <f t="shared" si="264"/>
        <v>41.224999999999994</v>
      </c>
      <c r="Q1008" s="53">
        <f t="shared" si="265"/>
        <v>482140.74882359186</v>
      </c>
      <c r="R1008" s="53">
        <f t="shared" si="266"/>
        <v>275284.92717621697</v>
      </c>
      <c r="S1008" s="53">
        <f t="shared" si="267"/>
        <v>2564621.5332345581</v>
      </c>
      <c r="T1008" s="53">
        <f t="shared" si="268"/>
        <v>41.224999999999994</v>
      </c>
      <c r="U1008" s="53">
        <f t="shared" si="269"/>
        <v>29.293013543195435</v>
      </c>
      <c r="V1008" s="53">
        <f t="shared" si="270"/>
        <v>3322047.2092343671</v>
      </c>
      <c r="W1008" s="53">
        <f t="shared" si="271"/>
        <v>113407.49234747326</v>
      </c>
      <c r="BM1008" s="59"/>
      <c r="BN1008" s="59"/>
      <c r="BO1008" s="59"/>
      <c r="BV1008" s="59"/>
    </row>
    <row r="1009" spans="1:74">
      <c r="A1009" s="49" t="s">
        <v>66</v>
      </c>
      <c r="B1009" s="49" t="s">
        <v>503</v>
      </c>
      <c r="C1009" s="49">
        <v>42.5</v>
      </c>
      <c r="D1009" s="49">
        <f t="shared" si="255"/>
        <v>58.599999999999994</v>
      </c>
      <c r="E1009" s="49">
        <v>11.1</v>
      </c>
      <c r="F1009" s="49">
        <v>181</v>
      </c>
      <c r="G1009" s="49">
        <v>17.5</v>
      </c>
      <c r="H1009" s="49">
        <f t="shared" si="256"/>
        <v>7220.6994362604155</v>
      </c>
      <c r="I1009" s="49">
        <f t="shared" si="257"/>
        <v>186137.80179999993</v>
      </c>
      <c r="J1009" s="49">
        <f t="shared" si="258"/>
        <v>80837.239583333328</v>
      </c>
      <c r="K1009" s="53">
        <f t="shared" si="259"/>
        <v>2148.8844499999996</v>
      </c>
      <c r="L1009" s="53">
        <f t="shared" si="260"/>
        <v>650.45999999999992</v>
      </c>
      <c r="M1009" s="53">
        <f t="shared" si="261"/>
        <v>3167.5</v>
      </c>
      <c r="N1009" s="53">
        <f t="shared" si="262"/>
        <v>3.1749999999999998</v>
      </c>
      <c r="O1009" s="53">
        <f t="shared" si="263"/>
        <v>32.474999999999994</v>
      </c>
      <c r="P1009" s="53">
        <f t="shared" si="264"/>
        <v>41.224999999999994</v>
      </c>
      <c r="Q1009" s="53">
        <f t="shared" si="265"/>
        <v>482140.74882359186</v>
      </c>
      <c r="R1009" s="53">
        <f t="shared" si="266"/>
        <v>321648.70438484295</v>
      </c>
      <c r="S1009" s="53">
        <f t="shared" si="267"/>
        <v>1783313.4748961006</v>
      </c>
      <c r="T1009" s="53">
        <f t="shared" si="268"/>
        <v>41.224999999999994</v>
      </c>
      <c r="U1009" s="53">
        <f t="shared" si="269"/>
        <v>26.567909630818342</v>
      </c>
      <c r="V1009" s="53">
        <f t="shared" si="270"/>
        <v>2587102.9281045357</v>
      </c>
      <c r="W1009" s="53">
        <f t="shared" si="271"/>
        <v>97376.984642538024</v>
      </c>
      <c r="BM1009" s="59"/>
      <c r="BN1009" s="59"/>
      <c r="BO1009" s="59"/>
      <c r="BV1009" s="59"/>
    </row>
    <row r="1010" spans="1:74">
      <c r="A1010" s="49" t="s">
        <v>66</v>
      </c>
      <c r="B1010" s="49" t="s">
        <v>504</v>
      </c>
      <c r="C1010" s="49">
        <v>37.299999999999997</v>
      </c>
      <c r="D1010" s="49">
        <f t="shared" si="255"/>
        <v>60.199999999999996</v>
      </c>
      <c r="E1010" s="49">
        <v>9.5</v>
      </c>
      <c r="F1010" s="49">
        <v>181</v>
      </c>
      <c r="G1010" s="49">
        <v>15.9</v>
      </c>
      <c r="H1010" s="49">
        <f t="shared" si="256"/>
        <v>7220.6994362604155</v>
      </c>
      <c r="I1010" s="49">
        <f t="shared" si="257"/>
        <v>172715.70633333328</v>
      </c>
      <c r="J1010" s="49">
        <f t="shared" si="258"/>
        <v>60630.158249999993</v>
      </c>
      <c r="K1010" s="53">
        <f t="shared" si="259"/>
        <v>2148.8844499999996</v>
      </c>
      <c r="L1010" s="53">
        <f t="shared" si="260"/>
        <v>571.9</v>
      </c>
      <c r="M1010" s="53">
        <f t="shared" si="261"/>
        <v>2877.9</v>
      </c>
      <c r="N1010" s="53">
        <f t="shared" si="262"/>
        <v>3.1749999999999998</v>
      </c>
      <c r="O1010" s="53">
        <f t="shared" si="263"/>
        <v>33.274999999999999</v>
      </c>
      <c r="P1010" s="53">
        <f t="shared" si="264"/>
        <v>41.225000000000001</v>
      </c>
      <c r="Q1010" s="53">
        <f t="shared" si="265"/>
        <v>482140.74882359186</v>
      </c>
      <c r="R1010" s="53">
        <f t="shared" si="266"/>
        <v>305433.53809428541</v>
      </c>
      <c r="S1010" s="53">
        <f t="shared" si="267"/>
        <v>1607451.4234770299</v>
      </c>
      <c r="T1010" s="53">
        <f t="shared" si="268"/>
        <v>41.225000000000001</v>
      </c>
      <c r="U1010" s="53">
        <f t="shared" si="269"/>
        <v>25.808582251630561</v>
      </c>
      <c r="V1010" s="53">
        <f t="shared" si="270"/>
        <v>2395025.7103949073</v>
      </c>
      <c r="W1010" s="53">
        <f t="shared" si="271"/>
        <v>92799.584535240865</v>
      </c>
      <c r="BM1010" s="59"/>
      <c r="BN1010" s="59"/>
      <c r="BO1010" s="59"/>
      <c r="BV1010" s="59"/>
    </row>
    <row r="1011" spans="1:74">
      <c r="A1011" s="49" t="s">
        <v>66</v>
      </c>
      <c r="B1011" s="49" t="s">
        <v>505</v>
      </c>
      <c r="C1011" s="49">
        <v>33.6</v>
      </c>
      <c r="D1011" s="49">
        <f t="shared" si="255"/>
        <v>61.8</v>
      </c>
      <c r="E1011" s="49">
        <v>9.5</v>
      </c>
      <c r="F1011" s="49">
        <v>177.8</v>
      </c>
      <c r="G1011" s="49">
        <v>14.3</v>
      </c>
      <c r="H1011" s="49">
        <f t="shared" si="256"/>
        <v>7220.6994362604155</v>
      </c>
      <c r="I1011" s="49">
        <f t="shared" si="257"/>
        <v>186856.31699999998</v>
      </c>
      <c r="J1011" s="49">
        <f t="shared" si="258"/>
        <v>43327.000383333339</v>
      </c>
      <c r="K1011" s="53">
        <f t="shared" si="259"/>
        <v>2148.8844499999996</v>
      </c>
      <c r="L1011" s="53">
        <f t="shared" si="260"/>
        <v>587.1</v>
      </c>
      <c r="M1011" s="53">
        <f t="shared" si="261"/>
        <v>2542.5400000000004</v>
      </c>
      <c r="N1011" s="53">
        <f t="shared" si="262"/>
        <v>3.1749999999999998</v>
      </c>
      <c r="O1011" s="53">
        <f t="shared" si="263"/>
        <v>34.074999999999996</v>
      </c>
      <c r="P1011" s="53">
        <f t="shared" si="264"/>
        <v>41.224999999999994</v>
      </c>
      <c r="Q1011" s="53">
        <f t="shared" si="265"/>
        <v>482140.74882359186</v>
      </c>
      <c r="R1011" s="53">
        <f t="shared" si="266"/>
        <v>337787.17880176276</v>
      </c>
      <c r="S1011" s="53">
        <f t="shared" si="267"/>
        <v>1409898.090306656</v>
      </c>
      <c r="T1011" s="53">
        <f t="shared" si="268"/>
        <v>41.224999999999994</v>
      </c>
      <c r="U1011" s="53">
        <f t="shared" si="269"/>
        <v>24.939612078286387</v>
      </c>
      <c r="V1011" s="53">
        <f t="shared" si="270"/>
        <v>2229826.0179320108</v>
      </c>
      <c r="W1011" s="53">
        <f t="shared" si="271"/>
        <v>89409.009688382575</v>
      </c>
      <c r="BM1011" s="59"/>
      <c r="BN1011" s="59"/>
      <c r="BO1011" s="59"/>
      <c r="BV1011" s="59"/>
    </row>
    <row r="1012" spans="1:74">
      <c r="A1012" s="49" t="s">
        <v>66</v>
      </c>
      <c r="B1012" s="49" t="s">
        <v>506</v>
      </c>
      <c r="C1012" s="49">
        <v>29.8</v>
      </c>
      <c r="D1012" s="49">
        <f t="shared" si="255"/>
        <v>63.399999999999991</v>
      </c>
      <c r="E1012" s="49">
        <v>7.9</v>
      </c>
      <c r="F1012" s="49">
        <v>177.8</v>
      </c>
      <c r="G1012" s="49">
        <v>12.7</v>
      </c>
      <c r="H1012" s="49">
        <f t="shared" si="256"/>
        <v>7220.6994362604155</v>
      </c>
      <c r="I1012" s="49">
        <f t="shared" si="257"/>
        <v>167769.73513333328</v>
      </c>
      <c r="J1012" s="49">
        <f t="shared" si="258"/>
        <v>30350.208116666665</v>
      </c>
      <c r="K1012" s="53">
        <f t="shared" si="259"/>
        <v>2148.8844499999996</v>
      </c>
      <c r="L1012" s="53">
        <f t="shared" si="260"/>
        <v>500.85999999999996</v>
      </c>
      <c r="M1012" s="53">
        <f t="shared" si="261"/>
        <v>2258.06</v>
      </c>
      <c r="N1012" s="53">
        <f t="shared" si="262"/>
        <v>3.1749999999999998</v>
      </c>
      <c r="O1012" s="53">
        <f t="shared" si="263"/>
        <v>34.874999999999993</v>
      </c>
      <c r="P1012" s="53">
        <f t="shared" si="264"/>
        <v>41.224999999999994</v>
      </c>
      <c r="Q1012" s="53">
        <f t="shared" si="265"/>
        <v>482140.74882359186</v>
      </c>
      <c r="R1012" s="53">
        <f t="shared" si="266"/>
        <v>309699.68621677125</v>
      </c>
      <c r="S1012" s="53">
        <f t="shared" si="267"/>
        <v>1244018.2390275893</v>
      </c>
      <c r="T1012" s="53">
        <f t="shared" si="268"/>
        <v>41.224999999999994</v>
      </c>
      <c r="U1012" s="53">
        <f t="shared" si="269"/>
        <v>23.916748379970596</v>
      </c>
      <c r="V1012" s="53">
        <f t="shared" si="270"/>
        <v>2035858.6740679524</v>
      </c>
      <c r="W1012" s="53">
        <f t="shared" si="271"/>
        <v>85122.719933488523</v>
      </c>
      <c r="BM1012" s="59"/>
      <c r="BN1012" s="59"/>
      <c r="BO1012" s="59"/>
      <c r="BV1012" s="59"/>
    </row>
    <row r="1013" spans="1:74">
      <c r="A1013" s="49" t="s">
        <v>66</v>
      </c>
      <c r="B1013" s="49" t="s">
        <v>507</v>
      </c>
      <c r="C1013" s="49">
        <v>26.8</v>
      </c>
      <c r="D1013" s="49">
        <f t="shared" si="255"/>
        <v>65</v>
      </c>
      <c r="E1013" s="49">
        <v>7.9</v>
      </c>
      <c r="F1013" s="49">
        <v>177.8</v>
      </c>
      <c r="G1013" s="49">
        <v>11.1</v>
      </c>
      <c r="H1013" s="49">
        <f t="shared" si="256"/>
        <v>7220.6994362604155</v>
      </c>
      <c r="I1013" s="49">
        <f t="shared" si="257"/>
        <v>180794.79166666666</v>
      </c>
      <c r="J1013" s="49">
        <f t="shared" si="258"/>
        <v>20263.732649999998</v>
      </c>
      <c r="K1013" s="53">
        <f t="shared" si="259"/>
        <v>2148.8844499999996</v>
      </c>
      <c r="L1013" s="53">
        <f t="shared" si="260"/>
        <v>513.5</v>
      </c>
      <c r="M1013" s="53">
        <f t="shared" si="261"/>
        <v>1973.5800000000002</v>
      </c>
      <c r="N1013" s="53">
        <f t="shared" si="262"/>
        <v>3.1749999999999998</v>
      </c>
      <c r="O1013" s="53">
        <f t="shared" si="263"/>
        <v>35.674999999999997</v>
      </c>
      <c r="P1013" s="53">
        <f t="shared" si="264"/>
        <v>41.224999999999994</v>
      </c>
      <c r="Q1013" s="53">
        <f t="shared" si="265"/>
        <v>482140.74882359186</v>
      </c>
      <c r="R1013" s="53">
        <f t="shared" si="266"/>
        <v>340465.75580221706</v>
      </c>
      <c r="S1013" s="53">
        <f t="shared" si="267"/>
        <v>1081028.7045485231</v>
      </c>
      <c r="T1013" s="53">
        <f t="shared" si="268"/>
        <v>41.224999999999994</v>
      </c>
      <c r="U1013" s="53">
        <f t="shared" si="269"/>
        <v>22.97313909056184</v>
      </c>
      <c r="V1013" s="53">
        <f t="shared" si="270"/>
        <v>1903635.209174332</v>
      </c>
      <c r="W1013" s="53">
        <f t="shared" si="271"/>
        <v>82863.521683739382</v>
      </c>
      <c r="BM1013" s="59"/>
      <c r="BN1013" s="59"/>
      <c r="BO1013" s="59"/>
      <c r="BV1013" s="59"/>
    </row>
    <row r="1014" spans="1:74">
      <c r="A1014" s="49" t="s">
        <v>66</v>
      </c>
      <c r="B1014" s="49" t="s">
        <v>508</v>
      </c>
      <c r="C1014" s="49">
        <v>23.1</v>
      </c>
      <c r="D1014" s="49">
        <f t="shared" si="255"/>
        <v>65</v>
      </c>
      <c r="E1014" s="49">
        <v>6.3</v>
      </c>
      <c r="F1014" s="49">
        <v>139.69999999999999</v>
      </c>
      <c r="G1014" s="49">
        <v>11.1</v>
      </c>
      <c r="H1014" s="49">
        <f t="shared" si="256"/>
        <v>7220.6994362604155</v>
      </c>
      <c r="I1014" s="49">
        <f t="shared" si="257"/>
        <v>144178.12499999997</v>
      </c>
      <c r="J1014" s="49">
        <f t="shared" si="258"/>
        <v>15921.504224999997</v>
      </c>
      <c r="K1014" s="53">
        <f t="shared" si="259"/>
        <v>2148.8844499999996</v>
      </c>
      <c r="L1014" s="53">
        <f t="shared" si="260"/>
        <v>409.5</v>
      </c>
      <c r="M1014" s="53">
        <f t="shared" si="261"/>
        <v>1550.6699999999998</v>
      </c>
      <c r="N1014" s="53">
        <f t="shared" si="262"/>
        <v>3.1749999999999998</v>
      </c>
      <c r="O1014" s="53">
        <f t="shared" si="263"/>
        <v>35.674999999999997</v>
      </c>
      <c r="P1014" s="53">
        <f t="shared" si="264"/>
        <v>41.224999999999994</v>
      </c>
      <c r="Q1014" s="53">
        <f t="shared" si="265"/>
        <v>482140.74882359186</v>
      </c>
      <c r="R1014" s="53">
        <f t="shared" si="266"/>
        <v>271510.66601948952</v>
      </c>
      <c r="S1014" s="53">
        <f t="shared" si="267"/>
        <v>849379.69643098232</v>
      </c>
      <c r="T1014" s="53">
        <f t="shared" si="268"/>
        <v>41.224999999999994</v>
      </c>
      <c r="U1014" s="53">
        <f t="shared" si="269"/>
        <v>20.773146819397827</v>
      </c>
      <c r="V1014" s="53">
        <f t="shared" si="270"/>
        <v>1603031.1112740636</v>
      </c>
      <c r="W1014" s="53">
        <f t="shared" si="271"/>
        <v>77168.429280881202</v>
      </c>
      <c r="BM1014" s="59"/>
      <c r="BN1014" s="59"/>
      <c r="BO1014" s="59"/>
      <c r="BV1014" s="59"/>
    </row>
    <row r="1015" spans="1:74">
      <c r="A1015" s="49" t="s">
        <v>66</v>
      </c>
      <c r="B1015" s="49" t="s">
        <v>509</v>
      </c>
      <c r="C1015" s="49">
        <v>19.399999999999999</v>
      </c>
      <c r="D1015" s="49">
        <f t="shared" si="255"/>
        <v>66.599999999999994</v>
      </c>
      <c r="E1015" s="49">
        <v>6.3</v>
      </c>
      <c r="F1015" s="49">
        <v>139.69999999999999</v>
      </c>
      <c r="G1015" s="49">
        <v>9.5</v>
      </c>
      <c r="H1015" s="49">
        <f t="shared" si="256"/>
        <v>7220.6994362604155</v>
      </c>
      <c r="I1015" s="49">
        <f t="shared" si="257"/>
        <v>155089.35539999994</v>
      </c>
      <c r="J1015" s="49">
        <f t="shared" si="258"/>
        <v>9981.2739583333332</v>
      </c>
      <c r="K1015" s="53">
        <f t="shared" si="259"/>
        <v>2148.8844499999996</v>
      </c>
      <c r="L1015" s="53">
        <f t="shared" si="260"/>
        <v>419.57999999999993</v>
      </c>
      <c r="M1015" s="53">
        <f t="shared" si="261"/>
        <v>1327.1499999999999</v>
      </c>
      <c r="N1015" s="53">
        <f t="shared" si="262"/>
        <v>3.1749999999999998</v>
      </c>
      <c r="O1015" s="53">
        <f t="shared" si="263"/>
        <v>36.474999999999994</v>
      </c>
      <c r="P1015" s="53">
        <f t="shared" si="264"/>
        <v>41.224999999999994</v>
      </c>
      <c r="Q1015" s="53">
        <f t="shared" si="265"/>
        <v>482140.74882359186</v>
      </c>
      <c r="R1015" s="53">
        <f t="shared" si="266"/>
        <v>297662.74461706181</v>
      </c>
      <c r="S1015" s="53">
        <f t="shared" si="267"/>
        <v>723301.34836885869</v>
      </c>
      <c r="T1015" s="53">
        <f t="shared" si="268"/>
        <v>41.224999999999994</v>
      </c>
      <c r="U1015" s="53">
        <f t="shared" si="269"/>
        <v>19.724397361435496</v>
      </c>
      <c r="V1015" s="53">
        <f t="shared" si="270"/>
        <v>1503104.8418095123</v>
      </c>
      <c r="W1015" s="53">
        <f t="shared" si="271"/>
        <v>76205.362032927515</v>
      </c>
      <c r="BM1015" s="59"/>
      <c r="BN1015" s="59"/>
      <c r="BO1015" s="59"/>
      <c r="BV1015" s="59"/>
    </row>
    <row r="1016" spans="1:74">
      <c r="A1016" s="49" t="s">
        <v>66</v>
      </c>
      <c r="B1016" s="49" t="s">
        <v>512</v>
      </c>
      <c r="C1016" s="49">
        <v>541.9</v>
      </c>
      <c r="D1016" s="49">
        <f t="shared" si="255"/>
        <v>-49.300000000000011</v>
      </c>
      <c r="E1016" s="49">
        <v>77.8</v>
      </c>
      <c r="F1016" s="49">
        <v>454</v>
      </c>
      <c r="G1016" s="49">
        <v>125.4</v>
      </c>
      <c r="H1016" s="49">
        <f t="shared" si="256"/>
        <v>7220.6994362604155</v>
      </c>
      <c r="I1016" s="49">
        <f t="shared" si="257"/>
        <v>-776853.4678833338</v>
      </c>
      <c r="J1016" s="49">
        <f t="shared" si="258"/>
        <v>74604876.588</v>
      </c>
      <c r="K1016" s="53">
        <f t="shared" si="259"/>
        <v>2148.8844499999996</v>
      </c>
      <c r="L1016" s="53">
        <f t="shared" si="260"/>
        <v>-3835.5400000000009</v>
      </c>
      <c r="M1016" s="53">
        <f t="shared" si="261"/>
        <v>56931.600000000006</v>
      </c>
      <c r="N1016" s="53">
        <f t="shared" si="262"/>
        <v>3.1749999999999998</v>
      </c>
      <c r="O1016" s="53">
        <f t="shared" si="263"/>
        <v>-21.475000000000005</v>
      </c>
      <c r="P1016" s="53">
        <f t="shared" si="264"/>
        <v>41.224999999999994</v>
      </c>
      <c r="Q1016" s="53">
        <f t="shared" si="265"/>
        <v>482140.74882359186</v>
      </c>
      <c r="R1016" s="53">
        <f t="shared" si="266"/>
        <v>-6766203.3884210316</v>
      </c>
      <c r="S1016" s="53">
        <f t="shared" si="267"/>
        <v>105204622.77216175</v>
      </c>
      <c r="T1016" s="53">
        <f t="shared" si="268"/>
        <v>41.224999999999994</v>
      </c>
      <c r="U1016" s="53">
        <f t="shared" si="269"/>
        <v>44.098082890347619</v>
      </c>
      <c r="V1016" s="53">
        <f t="shared" si="270"/>
        <v>98920560.132564306</v>
      </c>
      <c r="W1016" s="53">
        <f t="shared" si="271"/>
        <v>2243194.1174979392</v>
      </c>
      <c r="BM1016" s="59"/>
      <c r="BN1016" s="59"/>
      <c r="BO1016" s="59"/>
      <c r="BT1016" s="59"/>
      <c r="BV1016" s="59"/>
    </row>
    <row r="1017" spans="1:74">
      <c r="A1017" s="49" t="s">
        <v>66</v>
      </c>
      <c r="B1017" s="49" t="s">
        <v>513</v>
      </c>
      <c r="C1017" s="49">
        <v>495.3</v>
      </c>
      <c r="D1017" s="49">
        <f t="shared" si="255"/>
        <v>-38.200000000000003</v>
      </c>
      <c r="E1017" s="49">
        <v>71.400000000000006</v>
      </c>
      <c r="F1017" s="49">
        <v>447.7</v>
      </c>
      <c r="G1017" s="49">
        <v>114.3</v>
      </c>
      <c r="H1017" s="49">
        <f t="shared" si="256"/>
        <v>7220.6994362604155</v>
      </c>
      <c r="I1017" s="49">
        <f t="shared" si="257"/>
        <v>-331670.65960000013</v>
      </c>
      <c r="J1017" s="49">
        <f t="shared" si="258"/>
        <v>55711459.947824992</v>
      </c>
      <c r="K1017" s="53">
        <f t="shared" si="259"/>
        <v>2148.8844499999996</v>
      </c>
      <c r="L1017" s="53">
        <f t="shared" si="260"/>
        <v>-2727.4800000000005</v>
      </c>
      <c r="M1017" s="53">
        <f t="shared" si="261"/>
        <v>51172.11</v>
      </c>
      <c r="N1017" s="53">
        <f t="shared" si="262"/>
        <v>3.1749999999999998</v>
      </c>
      <c r="O1017" s="53">
        <f t="shared" si="263"/>
        <v>-15.925000000000001</v>
      </c>
      <c r="P1017" s="53">
        <f t="shared" si="264"/>
        <v>41.224999999999994</v>
      </c>
      <c r="Q1017" s="53">
        <f t="shared" si="265"/>
        <v>482140.74882359186</v>
      </c>
      <c r="R1017" s="53">
        <f t="shared" si="266"/>
        <v>-3478395.5954855336</v>
      </c>
      <c r="S1017" s="53">
        <f t="shared" si="267"/>
        <v>83215580.290622413</v>
      </c>
      <c r="T1017" s="53">
        <f t="shared" si="268"/>
        <v>41.224999999999994</v>
      </c>
      <c r="U1017" s="53">
        <f t="shared" si="269"/>
        <v>42.68982072817338</v>
      </c>
      <c r="V1017" s="53">
        <f t="shared" si="270"/>
        <v>80219325.443960473</v>
      </c>
      <c r="W1017" s="53">
        <f t="shared" si="271"/>
        <v>1879120.6914349792</v>
      </c>
      <c r="BM1017" s="59"/>
      <c r="BN1017" s="59"/>
      <c r="BO1017" s="59"/>
      <c r="BT1017" s="59"/>
      <c r="BV1017" s="59"/>
    </row>
    <row r="1018" spans="1:74">
      <c r="A1018" s="49" t="s">
        <v>66</v>
      </c>
      <c r="B1018" s="49" t="s">
        <v>514</v>
      </c>
      <c r="C1018" s="49">
        <v>450.7</v>
      </c>
      <c r="D1018" s="49">
        <f t="shared" si="255"/>
        <v>-30.300000000000011</v>
      </c>
      <c r="E1018" s="49">
        <v>66.7</v>
      </c>
      <c r="F1018" s="49">
        <v>441.3</v>
      </c>
      <c r="G1018" s="49">
        <v>106.4</v>
      </c>
      <c r="H1018" s="49">
        <f t="shared" si="256"/>
        <v>7220.6994362604155</v>
      </c>
      <c r="I1018" s="49">
        <f t="shared" si="257"/>
        <v>-154622.42257500018</v>
      </c>
      <c r="J1018" s="49">
        <f t="shared" si="258"/>
        <v>44297331.545600004</v>
      </c>
      <c r="K1018" s="53">
        <f t="shared" si="259"/>
        <v>2148.8844499999996</v>
      </c>
      <c r="L1018" s="53">
        <f t="shared" si="260"/>
        <v>-2021.0100000000009</v>
      </c>
      <c r="M1018" s="53">
        <f t="shared" si="261"/>
        <v>46954.320000000007</v>
      </c>
      <c r="N1018" s="53">
        <f t="shared" si="262"/>
        <v>3.1749999999999998</v>
      </c>
      <c r="O1018" s="53">
        <f t="shared" si="263"/>
        <v>-11.975000000000005</v>
      </c>
      <c r="P1018" s="53">
        <f t="shared" si="264"/>
        <v>41.224999999999994</v>
      </c>
      <c r="Q1018" s="53">
        <f t="shared" si="265"/>
        <v>482140.74882359186</v>
      </c>
      <c r="R1018" s="53">
        <f t="shared" si="266"/>
        <v>-1975511.9460440814</v>
      </c>
      <c r="S1018" s="53">
        <f t="shared" si="267"/>
        <v>69534463.020034418</v>
      </c>
      <c r="T1018" s="53">
        <f t="shared" si="268"/>
        <v>41.224999999999994</v>
      </c>
      <c r="U1018" s="53">
        <f t="shared" si="269"/>
        <v>41.771972777678165</v>
      </c>
      <c r="V1018" s="53">
        <f t="shared" si="270"/>
        <v>68041091.822813928</v>
      </c>
      <c r="W1018" s="53">
        <f t="shared" si="271"/>
        <v>1628869.4858858397</v>
      </c>
      <c r="BM1018" s="59"/>
      <c r="BN1018" s="59"/>
      <c r="BO1018" s="59"/>
      <c r="BT1018" s="59"/>
      <c r="BV1018" s="59"/>
    </row>
    <row r="1019" spans="1:74">
      <c r="A1019" s="49" t="s">
        <v>66</v>
      </c>
      <c r="B1019" s="49" t="s">
        <v>515</v>
      </c>
      <c r="C1019" s="49">
        <v>409.7</v>
      </c>
      <c r="D1019" s="49">
        <f t="shared" si="255"/>
        <v>-20.700000000000003</v>
      </c>
      <c r="E1019" s="49">
        <v>60.3</v>
      </c>
      <c r="F1019" s="49">
        <v>438.1</v>
      </c>
      <c r="G1019" s="49">
        <v>96.8</v>
      </c>
      <c r="H1019" s="49">
        <f t="shared" si="256"/>
        <v>7220.6994362604155</v>
      </c>
      <c r="I1019" s="49">
        <f t="shared" si="257"/>
        <v>-44570.458575000019</v>
      </c>
      <c r="J1019" s="49">
        <f t="shared" si="258"/>
        <v>33114490.628266666</v>
      </c>
      <c r="K1019" s="53">
        <f t="shared" si="259"/>
        <v>2148.8844499999996</v>
      </c>
      <c r="L1019" s="53">
        <f t="shared" si="260"/>
        <v>-1248.21</v>
      </c>
      <c r="M1019" s="53">
        <f t="shared" si="261"/>
        <v>42408.08</v>
      </c>
      <c r="N1019" s="53">
        <f t="shared" si="262"/>
        <v>3.1749999999999998</v>
      </c>
      <c r="O1019" s="53">
        <f t="shared" si="263"/>
        <v>-7.1750000000000016</v>
      </c>
      <c r="P1019" s="53">
        <f t="shared" si="264"/>
        <v>41.224999999999994</v>
      </c>
      <c r="Q1019" s="53">
        <f t="shared" si="265"/>
        <v>482140.74882359186</v>
      </c>
      <c r="R1019" s="53">
        <f t="shared" si="266"/>
        <v>-838261.28228123335</v>
      </c>
      <c r="S1019" s="53">
        <f t="shared" si="267"/>
        <v>55908097.064018101</v>
      </c>
      <c r="T1019" s="53">
        <f t="shared" si="268"/>
        <v>41.224999999999994</v>
      </c>
      <c r="U1019" s="53">
        <f t="shared" si="269"/>
        <v>40.731989069677567</v>
      </c>
      <c r="V1019" s="53">
        <f t="shared" si="270"/>
        <v>55551976.530560456</v>
      </c>
      <c r="W1019" s="53">
        <f t="shared" si="271"/>
        <v>1363841.486737397</v>
      </c>
      <c r="BM1019" s="59"/>
      <c r="BN1019" s="59"/>
      <c r="BO1019" s="59"/>
      <c r="BT1019" s="59"/>
      <c r="BV1019" s="59"/>
    </row>
    <row r="1020" spans="1:74">
      <c r="A1020" s="49" t="s">
        <v>66</v>
      </c>
      <c r="B1020" s="49" t="s">
        <v>516</v>
      </c>
      <c r="C1020" s="49">
        <v>372.2</v>
      </c>
      <c r="D1020" s="49">
        <f t="shared" si="255"/>
        <v>-12.800000000000011</v>
      </c>
      <c r="E1020" s="49">
        <v>55.6</v>
      </c>
      <c r="F1020" s="49">
        <v>431.8</v>
      </c>
      <c r="G1020" s="49">
        <v>88.9</v>
      </c>
      <c r="H1020" s="49">
        <f t="shared" si="256"/>
        <v>7220.6994362604155</v>
      </c>
      <c r="I1020" s="49">
        <f t="shared" si="257"/>
        <v>-9716.8042666666915</v>
      </c>
      <c r="J1020" s="49">
        <f t="shared" si="258"/>
        <v>25281723.361183342</v>
      </c>
      <c r="K1020" s="53">
        <f t="shared" si="259"/>
        <v>2148.8844499999996</v>
      </c>
      <c r="L1020" s="53">
        <f t="shared" si="260"/>
        <v>-711.68000000000063</v>
      </c>
      <c r="M1020" s="53">
        <f t="shared" si="261"/>
        <v>38387.020000000004</v>
      </c>
      <c r="N1020" s="53">
        <f t="shared" si="262"/>
        <v>3.1749999999999998</v>
      </c>
      <c r="O1020" s="53">
        <f t="shared" si="263"/>
        <v>-3.2250000000000059</v>
      </c>
      <c r="P1020" s="53">
        <f t="shared" si="264"/>
        <v>41.224999999999994</v>
      </c>
      <c r="Q1020" s="53">
        <f t="shared" si="265"/>
        <v>482140.74882359186</v>
      </c>
      <c r="R1020" s="53">
        <f t="shared" si="266"/>
        <v>-331578.86759699538</v>
      </c>
      <c r="S1020" s="53">
        <f t="shared" si="267"/>
        <v>45914079.886669025</v>
      </c>
      <c r="T1020" s="53">
        <f t="shared" si="268"/>
        <v>41.224999999999994</v>
      </c>
      <c r="U1020" s="53">
        <f t="shared" si="269"/>
        <v>39.966196394535181</v>
      </c>
      <c r="V1020" s="53">
        <f t="shared" si="270"/>
        <v>46064641.767895624</v>
      </c>
      <c r="W1020" s="53">
        <f t="shared" si="271"/>
        <v>1152590.0867112367</v>
      </c>
      <c r="BM1020" s="59"/>
      <c r="BN1020" s="59"/>
      <c r="BO1020" s="59"/>
      <c r="BT1020" s="59"/>
      <c r="BV1020" s="59"/>
    </row>
    <row r="1021" spans="1:74">
      <c r="A1021" s="49" t="s">
        <v>66</v>
      </c>
      <c r="B1021" s="49" t="s">
        <v>517</v>
      </c>
      <c r="C1021" s="49">
        <v>338.8</v>
      </c>
      <c r="D1021" s="49">
        <f t="shared" si="255"/>
        <v>-4.9000000000000057</v>
      </c>
      <c r="E1021" s="49">
        <v>50.8</v>
      </c>
      <c r="F1021" s="49">
        <v>428.6</v>
      </c>
      <c r="G1021" s="49">
        <v>81</v>
      </c>
      <c r="H1021" s="49">
        <f t="shared" si="256"/>
        <v>7220.6994362604155</v>
      </c>
      <c r="I1021" s="49">
        <f t="shared" si="257"/>
        <v>-498.04743333333494</v>
      </c>
      <c r="J1021" s="49">
        <f t="shared" si="258"/>
        <v>18981301.050000001</v>
      </c>
      <c r="K1021" s="53">
        <f t="shared" si="259"/>
        <v>2148.8844499999996</v>
      </c>
      <c r="L1021" s="53">
        <f t="shared" si="260"/>
        <v>-248.92000000000027</v>
      </c>
      <c r="M1021" s="53">
        <f t="shared" si="261"/>
        <v>34716.6</v>
      </c>
      <c r="N1021" s="53">
        <f t="shared" si="262"/>
        <v>3.1749999999999998</v>
      </c>
      <c r="O1021" s="53">
        <f t="shared" si="263"/>
        <v>0.72499999999999698</v>
      </c>
      <c r="P1021" s="53">
        <f t="shared" si="264"/>
        <v>41.224999999999994</v>
      </c>
      <c r="Q1021" s="53">
        <f t="shared" si="265"/>
        <v>482140.74882359186</v>
      </c>
      <c r="R1021" s="53">
        <f t="shared" si="266"/>
        <v>-75138.010606293887</v>
      </c>
      <c r="S1021" s="53">
        <f t="shared" si="267"/>
        <v>37640870.575133145</v>
      </c>
      <c r="T1021" s="53">
        <f t="shared" si="268"/>
        <v>41.224999999999994</v>
      </c>
      <c r="U1021" s="53">
        <f t="shared" si="269"/>
        <v>39.267312423373724</v>
      </c>
      <c r="V1021" s="53">
        <f t="shared" si="270"/>
        <v>38047873.313350439</v>
      </c>
      <c r="W1021" s="53">
        <f t="shared" si="271"/>
        <v>968945.18532678043</v>
      </c>
      <c r="BM1021" s="59"/>
      <c r="BN1021" s="59"/>
      <c r="BO1021" s="59"/>
      <c r="BT1021" s="59"/>
      <c r="BV1021" s="59"/>
    </row>
    <row r="1022" spans="1:74">
      <c r="A1022" s="49" t="s">
        <v>66</v>
      </c>
      <c r="B1022" s="49" t="s">
        <v>518</v>
      </c>
      <c r="C1022" s="49">
        <v>317.5</v>
      </c>
      <c r="D1022" s="49">
        <f t="shared" si="255"/>
        <v>-1.7000000000000028</v>
      </c>
      <c r="E1022" s="49">
        <v>47.6</v>
      </c>
      <c r="F1022" s="49">
        <v>425.4</v>
      </c>
      <c r="G1022" s="49">
        <v>77.8</v>
      </c>
      <c r="H1022" s="49">
        <f t="shared" si="256"/>
        <v>7220.6994362604155</v>
      </c>
      <c r="I1022" s="49">
        <f t="shared" si="257"/>
        <v>-19.488233333333429</v>
      </c>
      <c r="J1022" s="49">
        <f t="shared" si="258"/>
        <v>16693793.248399995</v>
      </c>
      <c r="K1022" s="53">
        <f t="shared" si="259"/>
        <v>2148.8844499999996</v>
      </c>
      <c r="L1022" s="53">
        <f t="shared" si="260"/>
        <v>-80.920000000000144</v>
      </c>
      <c r="M1022" s="53">
        <f t="shared" si="261"/>
        <v>33096.119999999995</v>
      </c>
      <c r="N1022" s="53">
        <f t="shared" si="262"/>
        <v>3.1749999999999998</v>
      </c>
      <c r="O1022" s="53">
        <f t="shared" si="263"/>
        <v>2.3249999999999984</v>
      </c>
      <c r="P1022" s="53">
        <f t="shared" si="264"/>
        <v>41.224999999999994</v>
      </c>
      <c r="Q1022" s="53">
        <f t="shared" si="265"/>
        <v>482140.74882359186</v>
      </c>
      <c r="R1022" s="53">
        <f t="shared" si="266"/>
        <v>-20006.969097935169</v>
      </c>
      <c r="S1022" s="53">
        <f t="shared" si="267"/>
        <v>34482382.918821335</v>
      </c>
      <c r="T1022" s="53">
        <f t="shared" si="268"/>
        <v>41.224999999999994</v>
      </c>
      <c r="U1022" s="53">
        <f t="shared" si="269"/>
        <v>38.989273788095161</v>
      </c>
      <c r="V1022" s="53">
        <f t="shared" si="270"/>
        <v>34944516.698546991</v>
      </c>
      <c r="W1022" s="53">
        <f t="shared" si="271"/>
        <v>896259.74796218995</v>
      </c>
      <c r="BM1022" s="59"/>
      <c r="BN1022" s="59"/>
      <c r="BO1022" s="59"/>
      <c r="BT1022" s="59"/>
      <c r="BV1022" s="59"/>
    </row>
    <row r="1023" spans="1:74">
      <c r="A1023" s="49" t="s">
        <v>66</v>
      </c>
      <c r="B1023" s="49" t="s">
        <v>519</v>
      </c>
      <c r="C1023" s="49">
        <v>295.8</v>
      </c>
      <c r="D1023" s="49">
        <f t="shared" si="255"/>
        <v>3.0999999999999943</v>
      </c>
      <c r="E1023" s="49">
        <v>44.4</v>
      </c>
      <c r="F1023" s="49">
        <v>422.3</v>
      </c>
      <c r="G1023" s="49">
        <v>73</v>
      </c>
      <c r="H1023" s="49">
        <f t="shared" si="256"/>
        <v>7220.6994362604155</v>
      </c>
      <c r="I1023" s="49">
        <f t="shared" si="257"/>
        <v>110.22669999999937</v>
      </c>
      <c r="J1023" s="49">
        <f t="shared" si="258"/>
        <v>13690156.591666665</v>
      </c>
      <c r="K1023" s="53">
        <f t="shared" si="259"/>
        <v>2148.8844499999996</v>
      </c>
      <c r="L1023" s="53">
        <f t="shared" si="260"/>
        <v>137.63999999999973</v>
      </c>
      <c r="M1023" s="53">
        <f t="shared" si="261"/>
        <v>30827.9</v>
      </c>
      <c r="N1023" s="53">
        <f t="shared" si="262"/>
        <v>3.1749999999999998</v>
      </c>
      <c r="O1023" s="53">
        <f t="shared" si="263"/>
        <v>4.724999999999997</v>
      </c>
      <c r="P1023" s="53">
        <f t="shared" si="264"/>
        <v>41.224999999999994</v>
      </c>
      <c r="Q1023" s="53">
        <f t="shared" si="265"/>
        <v>482140.74882359186</v>
      </c>
      <c r="R1023" s="53">
        <f t="shared" si="266"/>
        <v>24517.184717186552</v>
      </c>
      <c r="S1023" s="53">
        <f t="shared" si="267"/>
        <v>30259617.407640927</v>
      </c>
      <c r="T1023" s="53">
        <f t="shared" si="268"/>
        <v>41.224999999999994</v>
      </c>
      <c r="U1023" s="53">
        <f t="shared" si="269"/>
        <v>38.604120586753851</v>
      </c>
      <c r="V1023" s="53">
        <f t="shared" si="270"/>
        <v>30766275.341181707</v>
      </c>
      <c r="W1023" s="53">
        <f t="shared" si="271"/>
        <v>796968.68814927677</v>
      </c>
      <c r="BM1023" s="59"/>
      <c r="BN1023" s="59"/>
      <c r="BO1023" s="59"/>
      <c r="BT1023" s="59"/>
      <c r="BV1023" s="59"/>
    </row>
    <row r="1024" spans="1:74">
      <c r="A1024" s="49" t="s">
        <v>66</v>
      </c>
      <c r="B1024" s="49" t="s">
        <v>520</v>
      </c>
      <c r="C1024" s="49">
        <v>275.5</v>
      </c>
      <c r="D1024" s="49">
        <f t="shared" si="255"/>
        <v>7.7999999999999972</v>
      </c>
      <c r="E1024" s="49">
        <v>42.9</v>
      </c>
      <c r="F1024" s="49">
        <v>419.1</v>
      </c>
      <c r="G1024" s="49">
        <v>68.3</v>
      </c>
      <c r="H1024" s="49">
        <f t="shared" si="256"/>
        <v>7220.6994362604155</v>
      </c>
      <c r="I1024" s="49">
        <f t="shared" si="257"/>
        <v>1696.523399999998</v>
      </c>
      <c r="J1024" s="49">
        <f t="shared" si="258"/>
        <v>11127523.645974997</v>
      </c>
      <c r="K1024" s="53">
        <f t="shared" si="259"/>
        <v>2148.8844499999996</v>
      </c>
      <c r="L1024" s="53">
        <f t="shared" si="260"/>
        <v>334.61999999999989</v>
      </c>
      <c r="M1024" s="53">
        <f t="shared" si="261"/>
        <v>28624.53</v>
      </c>
      <c r="N1024" s="53">
        <f t="shared" si="262"/>
        <v>3.1749999999999998</v>
      </c>
      <c r="O1024" s="53">
        <f t="shared" si="263"/>
        <v>7.0749999999999984</v>
      </c>
      <c r="P1024" s="53">
        <f t="shared" si="264"/>
        <v>41.224999999999994</v>
      </c>
      <c r="Q1024" s="53">
        <f t="shared" si="265"/>
        <v>482140.74882359186</v>
      </c>
      <c r="R1024" s="53">
        <f t="shared" si="266"/>
        <v>41938.044166697939</v>
      </c>
      <c r="S1024" s="53">
        <f t="shared" si="267"/>
        <v>26512711.356155697</v>
      </c>
      <c r="T1024" s="53">
        <f t="shared" si="268"/>
        <v>41.224999999999994</v>
      </c>
      <c r="U1024" s="53">
        <f t="shared" si="269"/>
        <v>38.229236109089811</v>
      </c>
      <c r="V1024" s="53">
        <f t="shared" si="270"/>
        <v>27036790.149145987</v>
      </c>
      <c r="W1024" s="53">
        <f t="shared" si="271"/>
        <v>707228.10343357653</v>
      </c>
      <c r="BM1024" s="59"/>
      <c r="BN1024" s="59"/>
      <c r="BO1024" s="59"/>
      <c r="BT1024" s="59"/>
      <c r="BV1024" s="59"/>
    </row>
    <row r="1025" spans="1:74">
      <c r="A1025" s="49" t="s">
        <v>66</v>
      </c>
      <c r="B1025" s="49" t="s">
        <v>521</v>
      </c>
      <c r="C1025" s="49">
        <v>254.7</v>
      </c>
      <c r="D1025" s="49">
        <f t="shared" si="255"/>
        <v>12.599999999999994</v>
      </c>
      <c r="E1025" s="49">
        <v>39.700000000000003</v>
      </c>
      <c r="F1025" s="49">
        <v>415.9</v>
      </c>
      <c r="G1025" s="49">
        <v>63.5</v>
      </c>
      <c r="H1025" s="49">
        <f t="shared" si="256"/>
        <v>7220.6994362604155</v>
      </c>
      <c r="I1025" s="49">
        <f t="shared" si="257"/>
        <v>6617.9105999999911</v>
      </c>
      <c r="J1025" s="49">
        <f t="shared" si="258"/>
        <v>8874192.6010416653</v>
      </c>
      <c r="K1025" s="53">
        <f t="shared" si="259"/>
        <v>2148.8844499999996</v>
      </c>
      <c r="L1025" s="53">
        <f t="shared" si="260"/>
        <v>500.2199999999998</v>
      </c>
      <c r="M1025" s="53">
        <f t="shared" si="261"/>
        <v>26409.649999999998</v>
      </c>
      <c r="N1025" s="53">
        <f t="shared" si="262"/>
        <v>3.1749999999999998</v>
      </c>
      <c r="O1025" s="53">
        <f t="shared" si="263"/>
        <v>9.4749999999999979</v>
      </c>
      <c r="P1025" s="53">
        <f t="shared" si="264"/>
        <v>41.224999999999994</v>
      </c>
      <c r="Q1025" s="53">
        <f t="shared" si="265"/>
        <v>482140.74882359186</v>
      </c>
      <c r="R1025" s="53">
        <f t="shared" si="266"/>
        <v>43325.045273716576</v>
      </c>
      <c r="S1025" s="53">
        <f t="shared" si="267"/>
        <v>23068920.780340113</v>
      </c>
      <c r="T1025" s="53">
        <f t="shared" si="268"/>
        <v>41.224999999999994</v>
      </c>
      <c r="U1025" s="53">
        <f t="shared" si="269"/>
        <v>37.864668830592286</v>
      </c>
      <c r="V1025" s="53">
        <f t="shared" si="270"/>
        <v>23594386.574437421</v>
      </c>
      <c r="W1025" s="53">
        <f t="shared" si="271"/>
        <v>623124.0706210701</v>
      </c>
      <c r="BM1025" s="59"/>
      <c r="BN1025" s="59"/>
      <c r="BO1025" s="59"/>
      <c r="BT1025" s="59"/>
      <c r="BV1025" s="59"/>
    </row>
    <row r="1026" spans="1:74">
      <c r="A1026" s="49" t="s">
        <v>66</v>
      </c>
      <c r="B1026" s="49" t="s">
        <v>522</v>
      </c>
      <c r="C1026" s="49">
        <v>231.4</v>
      </c>
      <c r="D1026" s="49">
        <f t="shared" si="255"/>
        <v>18.999999999999993</v>
      </c>
      <c r="E1026" s="49">
        <v>36.5</v>
      </c>
      <c r="F1026" s="49">
        <v>412.8</v>
      </c>
      <c r="G1026" s="49">
        <v>57.1</v>
      </c>
      <c r="H1026" s="49">
        <f t="shared" si="256"/>
        <v>7220.6994362604155</v>
      </c>
      <c r="I1026" s="49">
        <f t="shared" si="257"/>
        <v>20862.791666666642</v>
      </c>
      <c r="J1026" s="49">
        <f t="shared" si="258"/>
        <v>6404227.7384000001</v>
      </c>
      <c r="K1026" s="53">
        <f t="shared" si="259"/>
        <v>2148.8844499999996</v>
      </c>
      <c r="L1026" s="53">
        <f t="shared" si="260"/>
        <v>693.49999999999977</v>
      </c>
      <c r="M1026" s="53">
        <f t="shared" si="261"/>
        <v>23570.880000000001</v>
      </c>
      <c r="N1026" s="53">
        <f t="shared" si="262"/>
        <v>3.1749999999999998</v>
      </c>
      <c r="O1026" s="53">
        <f t="shared" si="263"/>
        <v>12.674999999999997</v>
      </c>
      <c r="P1026" s="53">
        <f t="shared" si="264"/>
        <v>41.224999999999994</v>
      </c>
      <c r="Q1026" s="53">
        <f t="shared" si="265"/>
        <v>482140.74882359186</v>
      </c>
      <c r="R1026" s="53">
        <f t="shared" si="266"/>
        <v>40833.843964917207</v>
      </c>
      <c r="S1026" s="53">
        <f t="shared" si="267"/>
        <v>19073166.347842462</v>
      </c>
      <c r="T1026" s="53">
        <f t="shared" si="268"/>
        <v>41.224999999999994</v>
      </c>
      <c r="U1026" s="53">
        <f t="shared" si="269"/>
        <v>37.379792660530072</v>
      </c>
      <c r="V1026" s="53">
        <f t="shared" si="270"/>
        <v>19596140.940630972</v>
      </c>
      <c r="W1026" s="53">
        <f t="shared" si="271"/>
        <v>524244.23855413339</v>
      </c>
      <c r="BM1026" s="59"/>
      <c r="BN1026" s="59"/>
      <c r="BO1026" s="59"/>
      <c r="BT1026" s="59"/>
      <c r="BV1026" s="59"/>
    </row>
    <row r="1027" spans="1:74">
      <c r="A1027" s="49" t="s">
        <v>66</v>
      </c>
      <c r="B1027" s="49" t="s">
        <v>523</v>
      </c>
      <c r="C1027" s="49">
        <v>210.7</v>
      </c>
      <c r="D1027" s="49">
        <f t="shared" ref="D1027:D1090" si="272">76.1-G1027</f>
        <v>23.699999999999996</v>
      </c>
      <c r="E1027" s="49">
        <v>33.299999999999997</v>
      </c>
      <c r="F1027" s="49">
        <v>409.6</v>
      </c>
      <c r="G1027" s="49">
        <v>52.4</v>
      </c>
      <c r="H1027" s="49">
        <f t="shared" ref="H1027:H1090" si="273">(1/12)*$Y$4*($Z$4)^3</f>
        <v>7220.6994362604155</v>
      </c>
      <c r="I1027" s="49">
        <f t="shared" ref="I1027:I1090" si="274">(1/12)*E1027*(D1027)^3</f>
        <v>36940.947074999975</v>
      </c>
      <c r="J1027" s="49">
        <f t="shared" ref="J1027:J1090" si="275">(1/12)*F1027*(G1027)^3</f>
        <v>4911029.7258666661</v>
      </c>
      <c r="K1027" s="53">
        <f t="shared" ref="K1027:K1090" si="276">$Y$4*$Z$4</f>
        <v>2148.8844499999996</v>
      </c>
      <c r="L1027" s="53">
        <f t="shared" ref="L1027:L1090" si="277">E1027*D1027</f>
        <v>789.20999999999981</v>
      </c>
      <c r="M1027" s="53">
        <f t="shared" ref="M1027:M1090" si="278">F1027*G1027</f>
        <v>21463.040000000001</v>
      </c>
      <c r="N1027" s="53">
        <f t="shared" ref="N1027:N1090" si="279">$Z$4/2</f>
        <v>3.1749999999999998</v>
      </c>
      <c r="O1027" s="53">
        <f t="shared" ref="O1027:O1090" si="280">($Z$4+D1027)/2</f>
        <v>15.024999999999999</v>
      </c>
      <c r="P1027" s="53">
        <f t="shared" ref="P1027:P1090" si="281">($Z$4+D1027+G1027)/2</f>
        <v>41.224999999999994</v>
      </c>
      <c r="Q1027" s="53">
        <f t="shared" ref="Q1027:Q1090" si="282">H1027+K1027*(N1027-$U$2)^2</f>
        <v>482140.74882359186</v>
      </c>
      <c r="R1027" s="53">
        <f t="shared" ref="R1027:R1090" si="283">I1027+L1027*(O1027-$U$2)^2</f>
        <v>44121.366438302321</v>
      </c>
      <c r="S1027" s="53">
        <f t="shared" ref="S1027:S1090" si="284">J1027+M1027*(P1027-$U$2)^2</f>
        <v>16447040.945303869</v>
      </c>
      <c r="T1027" s="53">
        <f t="shared" ref="T1027:T1090" si="285">SUM($Z$4+D1027+G1027)/2</f>
        <v>41.224999999999994</v>
      </c>
      <c r="U1027" s="53">
        <f t="shared" ref="U1027:U1090" si="286">(K1027*N1027+L1027*O1027+M1027*P1027)/(K1027+L1027+M1027)</f>
        <v>37.026738008025276</v>
      </c>
      <c r="V1027" s="53">
        <f t="shared" ref="V1027:V1090" si="287">SUM(Q1027+R1027+S1027)</f>
        <v>16973303.060565762</v>
      </c>
      <c r="W1027" s="53">
        <f t="shared" ref="W1027:W1090" si="288">V1027/U1027</f>
        <v>458406.65350771439</v>
      </c>
      <c r="BM1027" s="59"/>
      <c r="BN1027" s="59"/>
      <c r="BO1027" s="59"/>
      <c r="BT1027" s="59"/>
      <c r="BV1027" s="59"/>
    </row>
    <row r="1028" spans="1:74">
      <c r="A1028" s="49" t="s">
        <v>66</v>
      </c>
      <c r="B1028" s="49" t="s">
        <v>524</v>
      </c>
      <c r="C1028" s="49">
        <v>191.4</v>
      </c>
      <c r="D1028" s="49">
        <f t="shared" si="272"/>
        <v>28.499999999999993</v>
      </c>
      <c r="E1028" s="49">
        <v>30.2</v>
      </c>
      <c r="F1028" s="49">
        <v>406.4</v>
      </c>
      <c r="G1028" s="49">
        <v>47.6</v>
      </c>
      <c r="H1028" s="49">
        <f t="shared" si="273"/>
        <v>7220.6994362604155</v>
      </c>
      <c r="I1028" s="49">
        <f t="shared" si="274"/>
        <v>58258.631249999955</v>
      </c>
      <c r="J1028" s="49">
        <f t="shared" si="275"/>
        <v>3652525.960533333</v>
      </c>
      <c r="K1028" s="53">
        <f t="shared" si="276"/>
        <v>2148.8844499999996</v>
      </c>
      <c r="L1028" s="53">
        <f t="shared" si="277"/>
        <v>860.69999999999982</v>
      </c>
      <c r="M1028" s="53">
        <f t="shared" si="278"/>
        <v>19344.64</v>
      </c>
      <c r="N1028" s="53">
        <f t="shared" si="279"/>
        <v>3.1749999999999998</v>
      </c>
      <c r="O1028" s="53">
        <f t="shared" si="280"/>
        <v>17.424999999999997</v>
      </c>
      <c r="P1028" s="53">
        <f t="shared" si="281"/>
        <v>41.224999999999994</v>
      </c>
      <c r="Q1028" s="53">
        <f t="shared" si="282"/>
        <v>482140.74882359186</v>
      </c>
      <c r="R1028" s="53">
        <f t="shared" si="283"/>
        <v>58585.577290856345</v>
      </c>
      <c r="S1028" s="53">
        <f t="shared" si="284"/>
        <v>14049933.973376513</v>
      </c>
      <c r="T1028" s="53">
        <f t="shared" si="285"/>
        <v>41.224999999999994</v>
      </c>
      <c r="U1028" s="53">
        <f t="shared" si="286"/>
        <v>36.650933315145714</v>
      </c>
      <c r="V1028" s="53">
        <f t="shared" si="287"/>
        <v>14590660.29949096</v>
      </c>
      <c r="W1028" s="53">
        <f t="shared" si="288"/>
        <v>398097.91947266681</v>
      </c>
      <c r="BM1028" s="59"/>
      <c r="BN1028" s="59"/>
      <c r="BO1028" s="59"/>
      <c r="BT1028" s="59"/>
      <c r="BV1028" s="59"/>
    </row>
    <row r="1029" spans="1:74">
      <c r="A1029" s="49" t="s">
        <v>66</v>
      </c>
      <c r="B1029" s="49" t="s">
        <v>525</v>
      </c>
      <c r="C1029" s="49">
        <v>173.2</v>
      </c>
      <c r="D1029" s="49">
        <f t="shared" si="272"/>
        <v>31.699999999999996</v>
      </c>
      <c r="E1029" s="49">
        <v>27</v>
      </c>
      <c r="F1029" s="49">
        <v>403.2</v>
      </c>
      <c r="G1029" s="49">
        <v>44.4</v>
      </c>
      <c r="H1029" s="49">
        <f t="shared" si="273"/>
        <v>7220.6994362604155</v>
      </c>
      <c r="I1029" s="49">
        <f t="shared" si="274"/>
        <v>71673.779249999978</v>
      </c>
      <c r="J1029" s="49">
        <f t="shared" si="275"/>
        <v>2940953.7023999994</v>
      </c>
      <c r="K1029" s="53">
        <f t="shared" si="276"/>
        <v>2148.8844499999996</v>
      </c>
      <c r="L1029" s="53">
        <f t="shared" si="277"/>
        <v>855.89999999999986</v>
      </c>
      <c r="M1029" s="53">
        <f t="shared" si="278"/>
        <v>17902.079999999998</v>
      </c>
      <c r="N1029" s="53">
        <f t="shared" si="279"/>
        <v>3.1749999999999998</v>
      </c>
      <c r="O1029" s="53">
        <f t="shared" si="280"/>
        <v>19.024999999999999</v>
      </c>
      <c r="P1029" s="53">
        <f t="shared" si="281"/>
        <v>41.224999999999994</v>
      </c>
      <c r="Q1029" s="53">
        <f t="shared" si="282"/>
        <v>482140.74882359186</v>
      </c>
      <c r="R1029" s="53">
        <f t="shared" si="283"/>
        <v>72501.956588480913</v>
      </c>
      <c r="S1029" s="53">
        <f t="shared" si="284"/>
        <v>12563010.770329908</v>
      </c>
      <c r="T1029" s="53">
        <f t="shared" si="285"/>
        <v>41.224999999999994</v>
      </c>
      <c r="U1029" s="53">
        <f t="shared" si="286"/>
        <v>36.405241706570202</v>
      </c>
      <c r="V1029" s="53">
        <f t="shared" si="287"/>
        <v>13117653.475741981</v>
      </c>
      <c r="W1029" s="53">
        <f t="shared" si="288"/>
        <v>360323.2078905435</v>
      </c>
      <c r="BM1029" s="59"/>
      <c r="BN1029" s="59"/>
      <c r="BO1029" s="59"/>
      <c r="BT1029" s="59"/>
      <c r="BV1029" s="59"/>
    </row>
    <row r="1030" spans="1:74">
      <c r="A1030" s="49" t="s">
        <v>66</v>
      </c>
      <c r="B1030" s="49" t="s">
        <v>526</v>
      </c>
      <c r="C1030" s="49">
        <v>157</v>
      </c>
      <c r="D1030" s="49">
        <f t="shared" si="272"/>
        <v>36.399999999999991</v>
      </c>
      <c r="E1030" s="49">
        <v>25.4</v>
      </c>
      <c r="F1030" s="49">
        <v>400</v>
      </c>
      <c r="G1030" s="49">
        <v>39.700000000000003</v>
      </c>
      <c r="H1030" s="49">
        <f t="shared" si="273"/>
        <v>7220.6994362604155</v>
      </c>
      <c r="I1030" s="49">
        <f t="shared" si="274"/>
        <v>102083.75146666657</v>
      </c>
      <c r="J1030" s="49">
        <f t="shared" si="275"/>
        <v>2085692.4333333333</v>
      </c>
      <c r="K1030" s="53">
        <f t="shared" si="276"/>
        <v>2148.8844499999996</v>
      </c>
      <c r="L1030" s="53">
        <f t="shared" si="277"/>
        <v>924.55999999999972</v>
      </c>
      <c r="M1030" s="53">
        <f t="shared" si="278"/>
        <v>15880.000000000002</v>
      </c>
      <c r="N1030" s="53">
        <f t="shared" si="279"/>
        <v>3.1749999999999998</v>
      </c>
      <c r="O1030" s="53">
        <f t="shared" si="280"/>
        <v>21.374999999999996</v>
      </c>
      <c r="P1030" s="53">
        <f t="shared" si="281"/>
        <v>41.224999999999994</v>
      </c>
      <c r="Q1030" s="53">
        <f t="shared" si="282"/>
        <v>482140.74882359186</v>
      </c>
      <c r="R1030" s="53">
        <f t="shared" si="283"/>
        <v>112358.72579983284</v>
      </c>
      <c r="S1030" s="53">
        <f t="shared" si="284"/>
        <v>10620916.621736411</v>
      </c>
      <c r="T1030" s="53">
        <f t="shared" si="285"/>
        <v>41.224999999999994</v>
      </c>
      <c r="U1030" s="53">
        <f t="shared" si="286"/>
        <v>35.942711095383501</v>
      </c>
      <c r="V1030" s="53">
        <f t="shared" si="287"/>
        <v>11215416.096359836</v>
      </c>
      <c r="W1030" s="53">
        <f t="shared" si="288"/>
        <v>312035.89697495993</v>
      </c>
      <c r="BM1030" s="59"/>
      <c r="BN1030" s="59"/>
      <c r="BO1030" s="59"/>
      <c r="BT1030" s="59"/>
      <c r="BV1030" s="59"/>
    </row>
    <row r="1031" spans="1:74">
      <c r="A1031" s="49" t="s">
        <v>66</v>
      </c>
      <c r="B1031" s="49" t="s">
        <v>527</v>
      </c>
      <c r="C1031" s="49">
        <v>143.80000000000001</v>
      </c>
      <c r="D1031" s="49">
        <f t="shared" si="272"/>
        <v>39.599999999999994</v>
      </c>
      <c r="E1031" s="49">
        <v>22.2</v>
      </c>
      <c r="F1031" s="49">
        <v>400</v>
      </c>
      <c r="G1031" s="49">
        <v>36.5</v>
      </c>
      <c r="H1031" s="49">
        <f t="shared" si="273"/>
        <v>7220.6994362604155</v>
      </c>
      <c r="I1031" s="49">
        <f t="shared" si="274"/>
        <v>114883.40159999995</v>
      </c>
      <c r="J1031" s="49">
        <f t="shared" si="275"/>
        <v>1620904.1666666665</v>
      </c>
      <c r="K1031" s="53">
        <f t="shared" si="276"/>
        <v>2148.8844499999996</v>
      </c>
      <c r="L1031" s="53">
        <f t="shared" si="277"/>
        <v>879.11999999999989</v>
      </c>
      <c r="M1031" s="53">
        <f t="shared" si="278"/>
        <v>14600</v>
      </c>
      <c r="N1031" s="53">
        <f t="shared" si="279"/>
        <v>3.1749999999999998</v>
      </c>
      <c r="O1031" s="53">
        <f t="shared" si="280"/>
        <v>22.974999999999998</v>
      </c>
      <c r="P1031" s="53">
        <f t="shared" si="281"/>
        <v>41.224999999999994</v>
      </c>
      <c r="Q1031" s="53">
        <f t="shared" si="282"/>
        <v>482140.74882359186</v>
      </c>
      <c r="R1031" s="53">
        <f t="shared" si="283"/>
        <v>136282.16351693257</v>
      </c>
      <c r="S1031" s="53">
        <f t="shared" si="284"/>
        <v>9468150.5867349859</v>
      </c>
      <c r="T1031" s="53">
        <f t="shared" si="285"/>
        <v>41.224999999999994</v>
      </c>
      <c r="U1031" s="53">
        <f t="shared" si="286"/>
        <v>35.676499396887202</v>
      </c>
      <c r="V1031" s="53">
        <f t="shared" si="287"/>
        <v>10086573.49907551</v>
      </c>
      <c r="W1031" s="53">
        <f t="shared" si="288"/>
        <v>282723.18387704738</v>
      </c>
      <c r="BM1031" s="59"/>
      <c r="BN1031" s="59"/>
      <c r="BO1031" s="59"/>
      <c r="BT1031" s="59"/>
      <c r="BV1031" s="59"/>
    </row>
    <row r="1032" spans="1:74">
      <c r="A1032" s="49" t="s">
        <v>66</v>
      </c>
      <c r="B1032" s="49" t="s">
        <v>528</v>
      </c>
      <c r="C1032" s="49">
        <v>131.19999999999999</v>
      </c>
      <c r="D1032" s="49">
        <f t="shared" si="272"/>
        <v>42.8</v>
      </c>
      <c r="E1032" s="49">
        <v>20.6</v>
      </c>
      <c r="F1032" s="49">
        <v>396.9</v>
      </c>
      <c r="G1032" s="49">
        <v>33.299999999999997</v>
      </c>
      <c r="H1032" s="49">
        <f t="shared" si="273"/>
        <v>7220.6994362604155</v>
      </c>
      <c r="I1032" s="49">
        <f t="shared" si="274"/>
        <v>134591.39093333331</v>
      </c>
      <c r="J1032" s="49">
        <f t="shared" si="275"/>
        <v>1221328.6737749996</v>
      </c>
      <c r="K1032" s="53">
        <f t="shared" si="276"/>
        <v>2148.8844499999996</v>
      </c>
      <c r="L1032" s="53">
        <f t="shared" si="277"/>
        <v>881.68</v>
      </c>
      <c r="M1032" s="53">
        <f t="shared" si="278"/>
        <v>13216.769999999999</v>
      </c>
      <c r="N1032" s="53">
        <f t="shared" si="279"/>
        <v>3.1749999999999998</v>
      </c>
      <c r="O1032" s="53">
        <f t="shared" si="280"/>
        <v>24.574999999999999</v>
      </c>
      <c r="P1032" s="53">
        <f t="shared" si="281"/>
        <v>41.224999999999994</v>
      </c>
      <c r="Q1032" s="53">
        <f t="shared" si="282"/>
        <v>482140.74882359186</v>
      </c>
      <c r="R1032" s="53">
        <f t="shared" si="283"/>
        <v>172229.3097129481</v>
      </c>
      <c r="S1032" s="53">
        <f t="shared" si="284"/>
        <v>8325112.9934576275</v>
      </c>
      <c r="T1032" s="53">
        <f t="shared" si="285"/>
        <v>41.224999999999994</v>
      </c>
      <c r="U1032" s="53">
        <f t="shared" si="286"/>
        <v>35.28894780514289</v>
      </c>
      <c r="V1032" s="53">
        <f t="shared" si="287"/>
        <v>8979483.0519941673</v>
      </c>
      <c r="W1032" s="53">
        <f t="shared" si="288"/>
        <v>254455.9588904923</v>
      </c>
      <c r="BM1032" s="59"/>
      <c r="BN1032" s="59"/>
      <c r="BO1032" s="59"/>
      <c r="BT1032" s="59"/>
      <c r="BV1032" s="59"/>
    </row>
    <row r="1033" spans="1:74">
      <c r="A1033" s="49" t="s">
        <v>66</v>
      </c>
      <c r="B1033" s="49" t="s">
        <v>529</v>
      </c>
      <c r="C1033" s="49">
        <v>118.5</v>
      </c>
      <c r="D1033" s="49">
        <f t="shared" si="272"/>
        <v>45.899999999999991</v>
      </c>
      <c r="E1033" s="49">
        <v>19</v>
      </c>
      <c r="F1033" s="49">
        <v>396.9</v>
      </c>
      <c r="G1033" s="49">
        <v>30.2</v>
      </c>
      <c r="H1033" s="49">
        <f t="shared" si="273"/>
        <v>7220.6994362604155</v>
      </c>
      <c r="I1033" s="49">
        <f t="shared" si="274"/>
        <v>153112.41674999989</v>
      </c>
      <c r="J1033" s="49">
        <f t="shared" si="275"/>
        <v>911004.83459999971</v>
      </c>
      <c r="K1033" s="53">
        <f t="shared" si="276"/>
        <v>2148.8844499999996</v>
      </c>
      <c r="L1033" s="53">
        <f t="shared" si="277"/>
        <v>872.0999999999998</v>
      </c>
      <c r="M1033" s="53">
        <f t="shared" si="278"/>
        <v>11986.38</v>
      </c>
      <c r="N1033" s="53">
        <f t="shared" si="279"/>
        <v>3.1749999999999998</v>
      </c>
      <c r="O1033" s="53">
        <f t="shared" si="280"/>
        <v>26.124999999999996</v>
      </c>
      <c r="P1033" s="53">
        <f t="shared" si="281"/>
        <v>41.224999999999994</v>
      </c>
      <c r="Q1033" s="53">
        <f t="shared" si="282"/>
        <v>482140.74882359186</v>
      </c>
      <c r="R1033" s="53">
        <f t="shared" si="283"/>
        <v>210100.44311191502</v>
      </c>
      <c r="S1033" s="53">
        <f t="shared" si="284"/>
        <v>7353475.8992971573</v>
      </c>
      <c r="T1033" s="53">
        <f t="shared" si="285"/>
        <v>41.224999999999994</v>
      </c>
      <c r="U1033" s="53">
        <f t="shared" si="286"/>
        <v>34.899188186820496</v>
      </c>
      <c r="V1033" s="53">
        <f t="shared" si="287"/>
        <v>8045717.091232664</v>
      </c>
      <c r="W1033" s="53">
        <f t="shared" si="288"/>
        <v>230541.66899707681</v>
      </c>
      <c r="BM1033" s="59"/>
      <c r="BN1033" s="59"/>
      <c r="BO1033" s="59"/>
      <c r="BT1033" s="59"/>
      <c r="BV1033" s="59"/>
    </row>
    <row r="1034" spans="1:74">
      <c r="A1034" s="49" t="s">
        <v>66</v>
      </c>
      <c r="B1034" s="49" t="s">
        <v>530</v>
      </c>
      <c r="C1034" s="49">
        <v>107.9</v>
      </c>
      <c r="D1034" s="49">
        <f t="shared" si="272"/>
        <v>49.099999999999994</v>
      </c>
      <c r="E1034" s="49">
        <v>17.5</v>
      </c>
      <c r="F1034" s="49">
        <v>393.7</v>
      </c>
      <c r="G1034" s="49">
        <v>27</v>
      </c>
      <c r="H1034" s="49">
        <f t="shared" si="273"/>
        <v>7220.6994362604155</v>
      </c>
      <c r="I1034" s="49">
        <f t="shared" si="274"/>
        <v>172624.04104166661</v>
      </c>
      <c r="J1034" s="49">
        <f t="shared" si="275"/>
        <v>645766.42499999993</v>
      </c>
      <c r="K1034" s="53">
        <f t="shared" si="276"/>
        <v>2148.8844499999996</v>
      </c>
      <c r="L1034" s="53">
        <f t="shared" si="277"/>
        <v>859.24999999999989</v>
      </c>
      <c r="M1034" s="53">
        <f t="shared" si="278"/>
        <v>10629.9</v>
      </c>
      <c r="N1034" s="53">
        <f t="shared" si="279"/>
        <v>3.1749999999999998</v>
      </c>
      <c r="O1034" s="53">
        <f t="shared" si="280"/>
        <v>27.724999999999998</v>
      </c>
      <c r="P1034" s="53">
        <f t="shared" si="281"/>
        <v>41.224999999999994</v>
      </c>
      <c r="Q1034" s="53">
        <f t="shared" si="282"/>
        <v>482140.74882359186</v>
      </c>
      <c r="R1034" s="53">
        <f t="shared" si="283"/>
        <v>253198.91813748603</v>
      </c>
      <c r="S1034" s="53">
        <f t="shared" si="284"/>
        <v>6359153.049704399</v>
      </c>
      <c r="T1034" s="53">
        <f t="shared" si="285"/>
        <v>41.224999999999994</v>
      </c>
      <c r="U1034" s="53">
        <f t="shared" si="286"/>
        <v>34.379077395478348</v>
      </c>
      <c r="V1034" s="53">
        <f t="shared" si="287"/>
        <v>7094492.7166654766</v>
      </c>
      <c r="W1034" s="53">
        <f t="shared" si="288"/>
        <v>206360.76515533743</v>
      </c>
      <c r="BM1034" s="59"/>
      <c r="BN1034" s="59"/>
      <c r="BO1034" s="59"/>
      <c r="BT1034" s="59"/>
      <c r="BV1034" s="59"/>
    </row>
    <row r="1035" spans="1:74">
      <c r="A1035" s="49" t="s">
        <v>66</v>
      </c>
      <c r="B1035" s="49" t="s">
        <v>531</v>
      </c>
      <c r="C1035" s="49">
        <v>98.3</v>
      </c>
      <c r="D1035" s="49">
        <f t="shared" si="272"/>
        <v>50.699999999999996</v>
      </c>
      <c r="E1035" s="49">
        <v>15.9</v>
      </c>
      <c r="F1035" s="49">
        <v>374.6</v>
      </c>
      <c r="G1035" s="49">
        <v>25.4</v>
      </c>
      <c r="H1035" s="49">
        <f t="shared" si="273"/>
        <v>7220.6994362604155</v>
      </c>
      <c r="I1035" s="49">
        <f t="shared" si="274"/>
        <v>172679.09197499996</v>
      </c>
      <c r="J1035" s="49">
        <f t="shared" si="275"/>
        <v>511549.51453333331</v>
      </c>
      <c r="K1035" s="53">
        <f t="shared" si="276"/>
        <v>2148.8844499999996</v>
      </c>
      <c r="L1035" s="53">
        <f t="shared" si="277"/>
        <v>806.13</v>
      </c>
      <c r="M1035" s="53">
        <f t="shared" si="278"/>
        <v>9514.84</v>
      </c>
      <c r="N1035" s="53">
        <f t="shared" si="279"/>
        <v>3.1749999999999998</v>
      </c>
      <c r="O1035" s="53">
        <f t="shared" si="280"/>
        <v>28.524999999999999</v>
      </c>
      <c r="P1035" s="53">
        <f t="shared" si="281"/>
        <v>41.224999999999994</v>
      </c>
      <c r="Q1035" s="53">
        <f t="shared" si="282"/>
        <v>482140.74882359186</v>
      </c>
      <c r="R1035" s="53">
        <f t="shared" si="283"/>
        <v>261278.7212955362</v>
      </c>
      <c r="S1035" s="53">
        <f t="shared" si="284"/>
        <v>5625610.7561444882</v>
      </c>
      <c r="T1035" s="53">
        <f t="shared" si="285"/>
        <v>41.224999999999994</v>
      </c>
      <c r="U1035" s="53">
        <f t="shared" si="286"/>
        <v>33.846974483230639</v>
      </c>
      <c r="V1035" s="53">
        <f t="shared" si="287"/>
        <v>6369030.2262636162</v>
      </c>
      <c r="W1035" s="53">
        <f t="shared" si="288"/>
        <v>188171.33062865425</v>
      </c>
      <c r="BM1035" s="59"/>
      <c r="BN1035" s="59"/>
      <c r="BO1035" s="59"/>
      <c r="BT1035" s="59"/>
      <c r="BV1035" s="59"/>
    </row>
    <row r="1036" spans="1:74">
      <c r="A1036" s="49" t="s">
        <v>66</v>
      </c>
      <c r="B1036" s="49" t="s">
        <v>532</v>
      </c>
      <c r="C1036" s="49">
        <v>89.6</v>
      </c>
      <c r="D1036" s="49">
        <f t="shared" si="272"/>
        <v>52.3</v>
      </c>
      <c r="E1036" s="49">
        <v>14.3</v>
      </c>
      <c r="F1036" s="49">
        <v>371.5</v>
      </c>
      <c r="G1036" s="49">
        <v>23.8</v>
      </c>
      <c r="H1036" s="49">
        <f t="shared" si="273"/>
        <v>7220.6994362604155</v>
      </c>
      <c r="I1036" s="49">
        <f t="shared" si="274"/>
        <v>170474.66984166662</v>
      </c>
      <c r="J1036" s="49">
        <f t="shared" si="275"/>
        <v>417357.71233333333</v>
      </c>
      <c r="K1036" s="53">
        <f t="shared" si="276"/>
        <v>2148.8844499999996</v>
      </c>
      <c r="L1036" s="53">
        <f t="shared" si="277"/>
        <v>747.89</v>
      </c>
      <c r="M1036" s="53">
        <f t="shared" si="278"/>
        <v>8841.7000000000007</v>
      </c>
      <c r="N1036" s="53">
        <f t="shared" si="279"/>
        <v>3.1749999999999998</v>
      </c>
      <c r="O1036" s="53">
        <f t="shared" si="280"/>
        <v>29.324999999999999</v>
      </c>
      <c r="P1036" s="53">
        <f t="shared" si="281"/>
        <v>41.225000000000001</v>
      </c>
      <c r="Q1036" s="53">
        <f t="shared" si="282"/>
        <v>482140.74882359186</v>
      </c>
      <c r="R1036" s="53">
        <f t="shared" si="283"/>
        <v>265696.95656406018</v>
      </c>
      <c r="S1036" s="53">
        <f t="shared" si="284"/>
        <v>5169617.895368821</v>
      </c>
      <c r="T1036" s="53">
        <f t="shared" si="285"/>
        <v>41.225000000000001</v>
      </c>
      <c r="U1036" s="53">
        <f t="shared" si="286"/>
        <v>33.501258323968152</v>
      </c>
      <c r="V1036" s="53">
        <f t="shared" si="287"/>
        <v>5917455.6007564729</v>
      </c>
      <c r="W1036" s="53">
        <f t="shared" si="288"/>
        <v>176633.83099024929</v>
      </c>
      <c r="BM1036" s="59"/>
      <c r="BN1036" s="59"/>
      <c r="BO1036" s="59"/>
      <c r="BT1036" s="59"/>
      <c r="BV1036" s="59"/>
    </row>
    <row r="1037" spans="1:74">
      <c r="A1037" s="49" t="s">
        <v>66</v>
      </c>
      <c r="B1037" s="49" t="s">
        <v>533</v>
      </c>
      <c r="C1037" s="49">
        <v>81</v>
      </c>
      <c r="D1037" s="49">
        <f t="shared" si="272"/>
        <v>53.899999999999991</v>
      </c>
      <c r="E1037" s="49">
        <v>12.7</v>
      </c>
      <c r="F1037" s="49">
        <v>371.5</v>
      </c>
      <c r="G1037" s="49">
        <v>22.2</v>
      </c>
      <c r="H1037" s="49">
        <f t="shared" si="273"/>
        <v>7220.6994362604155</v>
      </c>
      <c r="I1037" s="49">
        <f t="shared" si="274"/>
        <v>165725.28344166657</v>
      </c>
      <c r="J1037" s="49">
        <f t="shared" si="275"/>
        <v>338716.61099999998</v>
      </c>
      <c r="K1037" s="53">
        <f t="shared" si="276"/>
        <v>2148.8844499999996</v>
      </c>
      <c r="L1037" s="53">
        <f t="shared" si="277"/>
        <v>684.52999999999986</v>
      </c>
      <c r="M1037" s="53">
        <f t="shared" si="278"/>
        <v>8247.2999999999993</v>
      </c>
      <c r="N1037" s="53">
        <f t="shared" si="279"/>
        <v>3.1749999999999998</v>
      </c>
      <c r="O1037" s="53">
        <f t="shared" si="280"/>
        <v>30.124999999999996</v>
      </c>
      <c r="P1037" s="53">
        <f t="shared" si="281"/>
        <v>41.224999999999994</v>
      </c>
      <c r="Q1037" s="53">
        <f t="shared" si="282"/>
        <v>482140.74882359186</v>
      </c>
      <c r="R1037" s="53">
        <f t="shared" si="283"/>
        <v>265677.01402840909</v>
      </c>
      <c r="S1037" s="53">
        <f t="shared" si="284"/>
        <v>4771497.1178650307</v>
      </c>
      <c r="T1037" s="53">
        <f t="shared" si="285"/>
        <v>41.224999999999994</v>
      </c>
      <c r="U1037" s="53">
        <f t="shared" si="286"/>
        <v>33.160236962766419</v>
      </c>
      <c r="V1037" s="53">
        <f t="shared" si="287"/>
        <v>5519314.8807170317</v>
      </c>
      <c r="W1037" s="53">
        <f t="shared" si="288"/>
        <v>166443.77080038146</v>
      </c>
      <c r="BM1037" s="59"/>
      <c r="BN1037" s="59"/>
      <c r="BO1037" s="59"/>
      <c r="BT1037" s="59"/>
      <c r="BV1037" s="59"/>
    </row>
    <row r="1038" spans="1:74">
      <c r="A1038" s="49" t="s">
        <v>66</v>
      </c>
      <c r="B1038" s="49" t="s">
        <v>534</v>
      </c>
      <c r="C1038" s="49">
        <v>73.900000000000006</v>
      </c>
      <c r="D1038" s="49">
        <f t="shared" si="272"/>
        <v>57.099999999999994</v>
      </c>
      <c r="E1038" s="49">
        <v>12.7</v>
      </c>
      <c r="F1038" s="49">
        <v>371.5</v>
      </c>
      <c r="G1038" s="49">
        <v>19</v>
      </c>
      <c r="H1038" s="49">
        <f t="shared" si="273"/>
        <v>7220.6994362604155</v>
      </c>
      <c r="I1038" s="49">
        <f t="shared" si="274"/>
        <v>197029.29330833323</v>
      </c>
      <c r="J1038" s="49">
        <f t="shared" si="275"/>
        <v>212343.20833333331</v>
      </c>
      <c r="K1038" s="53">
        <f t="shared" si="276"/>
        <v>2148.8844499999996</v>
      </c>
      <c r="L1038" s="53">
        <f t="shared" si="277"/>
        <v>725.16999999999985</v>
      </c>
      <c r="M1038" s="53">
        <f t="shared" si="278"/>
        <v>7058.5</v>
      </c>
      <c r="N1038" s="53">
        <f t="shared" si="279"/>
        <v>3.1749999999999998</v>
      </c>
      <c r="O1038" s="53">
        <f t="shared" si="280"/>
        <v>31.724999999999998</v>
      </c>
      <c r="P1038" s="53">
        <f t="shared" si="281"/>
        <v>41.224999999999994</v>
      </c>
      <c r="Q1038" s="53">
        <f t="shared" si="282"/>
        <v>482140.74882359186</v>
      </c>
      <c r="R1038" s="53">
        <f t="shared" si="283"/>
        <v>332812.20536337234</v>
      </c>
      <c r="S1038" s="53">
        <f t="shared" si="284"/>
        <v>4006164.3628574596</v>
      </c>
      <c r="T1038" s="53">
        <f t="shared" si="285"/>
        <v>41.224999999999994</v>
      </c>
      <c r="U1038" s="53">
        <f t="shared" si="286"/>
        <v>32.299383858776629</v>
      </c>
      <c r="V1038" s="53">
        <f t="shared" si="287"/>
        <v>4821117.3170444239</v>
      </c>
      <c r="W1038" s="53">
        <f t="shared" si="288"/>
        <v>149263.44533765444</v>
      </c>
      <c r="BM1038" s="59"/>
      <c r="BN1038" s="59"/>
      <c r="BO1038" s="59"/>
      <c r="BT1038" s="59"/>
      <c r="BV1038" s="59"/>
    </row>
    <row r="1039" spans="1:74">
      <c r="A1039" s="49" t="s">
        <v>66</v>
      </c>
      <c r="B1039" s="49" t="s">
        <v>535</v>
      </c>
      <c r="C1039" s="49">
        <v>66.900000000000006</v>
      </c>
      <c r="D1039" s="49">
        <f t="shared" si="272"/>
        <v>58.599999999999994</v>
      </c>
      <c r="E1039" s="49">
        <v>11.1</v>
      </c>
      <c r="F1039" s="49">
        <v>368.3</v>
      </c>
      <c r="G1039" s="49">
        <v>17.5</v>
      </c>
      <c r="H1039" s="49">
        <f t="shared" si="273"/>
        <v>7220.6994362604155</v>
      </c>
      <c r="I1039" s="49">
        <f t="shared" si="274"/>
        <v>186137.80179999993</v>
      </c>
      <c r="J1039" s="49">
        <f t="shared" si="275"/>
        <v>164488.15104166666</v>
      </c>
      <c r="K1039" s="53">
        <f t="shared" si="276"/>
        <v>2148.8844499999996</v>
      </c>
      <c r="L1039" s="53">
        <f t="shared" si="277"/>
        <v>650.45999999999992</v>
      </c>
      <c r="M1039" s="53">
        <f t="shared" si="278"/>
        <v>6445.25</v>
      </c>
      <c r="N1039" s="53">
        <f t="shared" si="279"/>
        <v>3.1749999999999998</v>
      </c>
      <c r="O1039" s="53">
        <f t="shared" si="280"/>
        <v>32.474999999999994</v>
      </c>
      <c r="P1039" s="53">
        <f t="shared" si="281"/>
        <v>41.224999999999994</v>
      </c>
      <c r="Q1039" s="53">
        <f t="shared" si="282"/>
        <v>482140.74882359186</v>
      </c>
      <c r="R1039" s="53">
        <f t="shared" si="283"/>
        <v>321648.70438484295</v>
      </c>
      <c r="S1039" s="53">
        <f t="shared" si="284"/>
        <v>3628698.0817913474</v>
      </c>
      <c r="T1039" s="53">
        <f t="shared" si="285"/>
        <v>41.224999999999994</v>
      </c>
      <c r="U1039" s="53">
        <f t="shared" si="286"/>
        <v>31.764706333737539</v>
      </c>
      <c r="V1039" s="53">
        <f t="shared" si="287"/>
        <v>4432487.5349997822</v>
      </c>
      <c r="W1039" s="53">
        <f t="shared" si="288"/>
        <v>139541.27226707595</v>
      </c>
      <c r="BM1039" s="59"/>
      <c r="BN1039" s="59"/>
      <c r="BO1039" s="59"/>
      <c r="BT1039" s="59"/>
      <c r="BV1039" s="59"/>
    </row>
    <row r="1040" spans="1:74">
      <c r="A1040" s="49" t="s">
        <v>66</v>
      </c>
      <c r="B1040" s="49" t="s">
        <v>536</v>
      </c>
      <c r="C1040" s="49">
        <v>60.8</v>
      </c>
      <c r="D1040" s="49">
        <f t="shared" si="272"/>
        <v>53.899999999999991</v>
      </c>
      <c r="E1040" s="49">
        <v>12.7</v>
      </c>
      <c r="F1040" s="49">
        <v>257.2</v>
      </c>
      <c r="G1040" s="49">
        <v>22.2</v>
      </c>
      <c r="H1040" s="49">
        <f t="shared" si="273"/>
        <v>7220.6994362604155</v>
      </c>
      <c r="I1040" s="49">
        <f t="shared" si="274"/>
        <v>165725.28344166657</v>
      </c>
      <c r="J1040" s="49">
        <f t="shared" si="275"/>
        <v>234503.12879999995</v>
      </c>
      <c r="K1040" s="53">
        <f t="shared" si="276"/>
        <v>2148.8844499999996</v>
      </c>
      <c r="L1040" s="53">
        <f t="shared" si="277"/>
        <v>684.52999999999986</v>
      </c>
      <c r="M1040" s="53">
        <f t="shared" si="278"/>
        <v>5709.8399999999992</v>
      </c>
      <c r="N1040" s="53">
        <f t="shared" si="279"/>
        <v>3.1749999999999998</v>
      </c>
      <c r="O1040" s="53">
        <f t="shared" si="280"/>
        <v>30.124999999999996</v>
      </c>
      <c r="P1040" s="53">
        <f t="shared" si="281"/>
        <v>41.224999999999994</v>
      </c>
      <c r="Q1040" s="53">
        <f t="shared" si="282"/>
        <v>482140.74882359186</v>
      </c>
      <c r="R1040" s="53">
        <f t="shared" si="283"/>
        <v>265677.01402840909</v>
      </c>
      <c r="S1040" s="53">
        <f t="shared" si="284"/>
        <v>3303442.9575097873</v>
      </c>
      <c r="T1040" s="53">
        <f t="shared" si="285"/>
        <v>41.224999999999994</v>
      </c>
      <c r="U1040" s="53">
        <f t="shared" si="286"/>
        <v>30.764895265263924</v>
      </c>
      <c r="V1040" s="53">
        <f t="shared" si="287"/>
        <v>4051260.7203617883</v>
      </c>
      <c r="W1040" s="53">
        <f t="shared" si="288"/>
        <v>131684.5282725858</v>
      </c>
      <c r="BM1040" s="59"/>
      <c r="BN1040" s="59"/>
      <c r="BO1040" s="59"/>
      <c r="BV1040" s="59"/>
    </row>
    <row r="1041" spans="1:74">
      <c r="A1041" s="49" t="s">
        <v>66</v>
      </c>
      <c r="B1041" s="49" t="s">
        <v>537</v>
      </c>
      <c r="C1041" s="49">
        <v>55.2</v>
      </c>
      <c r="D1041" s="49">
        <f t="shared" si="272"/>
        <v>55.499999999999993</v>
      </c>
      <c r="E1041" s="49">
        <v>11.1</v>
      </c>
      <c r="F1041" s="49">
        <v>257.2</v>
      </c>
      <c r="G1041" s="49">
        <v>20.6</v>
      </c>
      <c r="H1041" s="49">
        <f t="shared" si="273"/>
        <v>7220.6994362604155</v>
      </c>
      <c r="I1041" s="49">
        <f t="shared" si="274"/>
        <v>158132.33437499995</v>
      </c>
      <c r="J1041" s="49">
        <f t="shared" si="275"/>
        <v>187366.25626666669</v>
      </c>
      <c r="K1041" s="53">
        <f t="shared" si="276"/>
        <v>2148.8844499999996</v>
      </c>
      <c r="L1041" s="53">
        <f t="shared" si="277"/>
        <v>616.04999999999995</v>
      </c>
      <c r="M1041" s="53">
        <f t="shared" si="278"/>
        <v>5298.32</v>
      </c>
      <c r="N1041" s="53">
        <f t="shared" si="279"/>
        <v>3.1749999999999998</v>
      </c>
      <c r="O1041" s="53">
        <f t="shared" si="280"/>
        <v>30.924999999999997</v>
      </c>
      <c r="P1041" s="53">
        <f t="shared" si="281"/>
        <v>41.224999999999994</v>
      </c>
      <c r="Q1041" s="53">
        <f t="shared" si="282"/>
        <v>482140.74882359186</v>
      </c>
      <c r="R1041" s="53">
        <f t="shared" si="283"/>
        <v>260389.85497393442</v>
      </c>
      <c r="S1041" s="53">
        <f t="shared" si="284"/>
        <v>3035121.2324568294</v>
      </c>
      <c r="T1041" s="53">
        <f t="shared" si="285"/>
        <v>41.224999999999994</v>
      </c>
      <c r="U1041" s="53">
        <f t="shared" si="286"/>
        <v>30.297604756693492</v>
      </c>
      <c r="V1041" s="53">
        <f t="shared" si="287"/>
        <v>3777651.8362543555</v>
      </c>
      <c r="W1041" s="53">
        <f t="shared" si="288"/>
        <v>124684.83454685568</v>
      </c>
      <c r="BM1041" s="59"/>
      <c r="BN1041" s="59"/>
      <c r="BO1041" s="59"/>
      <c r="BV1041" s="59"/>
    </row>
    <row r="1042" spans="1:74">
      <c r="A1042" s="49" t="s">
        <v>66</v>
      </c>
      <c r="B1042" s="49" t="s">
        <v>538</v>
      </c>
      <c r="C1042" s="49">
        <v>50.6</v>
      </c>
      <c r="D1042" s="49">
        <f t="shared" si="272"/>
        <v>57.099999999999994</v>
      </c>
      <c r="E1042" s="49">
        <v>11.1</v>
      </c>
      <c r="F1042" s="49">
        <v>254</v>
      </c>
      <c r="G1042" s="49">
        <v>19</v>
      </c>
      <c r="H1042" s="49">
        <f t="shared" si="273"/>
        <v>7220.6994362604155</v>
      </c>
      <c r="I1042" s="49">
        <f t="shared" si="274"/>
        <v>172206.70517499992</v>
      </c>
      <c r="J1042" s="49">
        <f t="shared" si="275"/>
        <v>145182.16666666666</v>
      </c>
      <c r="K1042" s="53">
        <f t="shared" si="276"/>
        <v>2148.8844499999996</v>
      </c>
      <c r="L1042" s="53">
        <f t="shared" si="277"/>
        <v>633.80999999999995</v>
      </c>
      <c r="M1042" s="53">
        <f t="shared" si="278"/>
        <v>4826</v>
      </c>
      <c r="N1042" s="53">
        <f t="shared" si="279"/>
        <v>3.1749999999999998</v>
      </c>
      <c r="O1042" s="53">
        <f t="shared" si="280"/>
        <v>31.724999999999998</v>
      </c>
      <c r="P1042" s="53">
        <f t="shared" si="281"/>
        <v>41.224999999999994</v>
      </c>
      <c r="Q1042" s="53">
        <f t="shared" si="282"/>
        <v>482140.74882359186</v>
      </c>
      <c r="R1042" s="53">
        <f t="shared" si="283"/>
        <v>290883.10862467985</v>
      </c>
      <c r="S1042" s="53">
        <f t="shared" si="284"/>
        <v>2739073.3463413045</v>
      </c>
      <c r="T1042" s="53">
        <f t="shared" si="285"/>
        <v>41.224999999999994</v>
      </c>
      <c r="U1042" s="53">
        <f t="shared" si="286"/>
        <v>29.687376968955562</v>
      </c>
      <c r="V1042" s="53">
        <f t="shared" si="287"/>
        <v>3512097.203789576</v>
      </c>
      <c r="W1042" s="53">
        <f t="shared" si="288"/>
        <v>118302.71187185777</v>
      </c>
      <c r="BM1042" s="59"/>
      <c r="BN1042" s="59"/>
      <c r="BO1042" s="59"/>
      <c r="BV1042" s="59"/>
    </row>
    <row r="1043" spans="1:74">
      <c r="A1043" s="49" t="s">
        <v>66</v>
      </c>
      <c r="B1043" s="49" t="s">
        <v>539</v>
      </c>
      <c r="C1043" s="49">
        <v>45.4</v>
      </c>
      <c r="D1043" s="49">
        <f t="shared" si="272"/>
        <v>60.199999999999996</v>
      </c>
      <c r="E1043" s="49">
        <v>9.5</v>
      </c>
      <c r="F1043" s="49">
        <v>254</v>
      </c>
      <c r="G1043" s="49">
        <v>15.9</v>
      </c>
      <c r="H1043" s="49">
        <f t="shared" si="273"/>
        <v>7220.6994362604155</v>
      </c>
      <c r="I1043" s="49">
        <f t="shared" si="274"/>
        <v>172715.70633333328</v>
      </c>
      <c r="J1043" s="49">
        <f t="shared" si="275"/>
        <v>85083.205499999996</v>
      </c>
      <c r="K1043" s="53">
        <f t="shared" si="276"/>
        <v>2148.8844499999996</v>
      </c>
      <c r="L1043" s="53">
        <f t="shared" si="277"/>
        <v>571.9</v>
      </c>
      <c r="M1043" s="53">
        <f t="shared" si="278"/>
        <v>4038.6</v>
      </c>
      <c r="N1043" s="53">
        <f t="shared" si="279"/>
        <v>3.1749999999999998</v>
      </c>
      <c r="O1043" s="53">
        <f t="shared" si="280"/>
        <v>33.274999999999999</v>
      </c>
      <c r="P1043" s="53">
        <f t="shared" si="281"/>
        <v>41.225000000000001</v>
      </c>
      <c r="Q1043" s="53">
        <f t="shared" si="282"/>
        <v>482140.74882359186</v>
      </c>
      <c r="R1043" s="53">
        <f t="shared" si="283"/>
        <v>305433.53809428541</v>
      </c>
      <c r="S1043" s="53">
        <f t="shared" si="284"/>
        <v>2255760.5611224617</v>
      </c>
      <c r="T1043" s="53">
        <f t="shared" si="285"/>
        <v>41.225000000000001</v>
      </c>
      <c r="U1043" s="53">
        <f t="shared" si="286"/>
        <v>28.455840476531858</v>
      </c>
      <c r="V1043" s="53">
        <f t="shared" si="287"/>
        <v>3043334.8480403391</v>
      </c>
      <c r="W1043" s="53">
        <f t="shared" si="288"/>
        <v>106949.3923593732</v>
      </c>
      <c r="BM1043" s="59"/>
      <c r="BN1043" s="59"/>
      <c r="BO1043" s="59"/>
      <c r="BV1043" s="59"/>
    </row>
    <row r="1044" spans="1:74">
      <c r="A1044" s="49" t="s">
        <v>66</v>
      </c>
      <c r="B1044" s="49" t="s">
        <v>540</v>
      </c>
      <c r="C1044" s="49">
        <v>39.5</v>
      </c>
      <c r="D1044" s="49">
        <f t="shared" si="272"/>
        <v>58.599999999999994</v>
      </c>
      <c r="E1044" s="49">
        <v>9.5</v>
      </c>
      <c r="F1044" s="49">
        <v>203.2</v>
      </c>
      <c r="G1044" s="49">
        <v>17.5</v>
      </c>
      <c r="H1044" s="49">
        <f t="shared" si="273"/>
        <v>7220.6994362604155</v>
      </c>
      <c r="I1044" s="49">
        <f t="shared" si="274"/>
        <v>159307.12766666661</v>
      </c>
      <c r="J1044" s="49">
        <f t="shared" si="275"/>
        <v>90752.083333333314</v>
      </c>
      <c r="K1044" s="53">
        <f t="shared" si="276"/>
        <v>2148.8844499999996</v>
      </c>
      <c r="L1044" s="53">
        <f t="shared" si="277"/>
        <v>556.69999999999993</v>
      </c>
      <c r="M1044" s="53">
        <f t="shared" si="278"/>
        <v>3556</v>
      </c>
      <c r="N1044" s="53">
        <f t="shared" si="279"/>
        <v>3.1749999999999998</v>
      </c>
      <c r="O1044" s="53">
        <f t="shared" si="280"/>
        <v>32.474999999999994</v>
      </c>
      <c r="P1044" s="53">
        <f t="shared" si="281"/>
        <v>41.224999999999994</v>
      </c>
      <c r="Q1044" s="53">
        <f t="shared" si="282"/>
        <v>482140.74882359186</v>
      </c>
      <c r="R1044" s="53">
        <f t="shared" si="283"/>
        <v>275284.92717621697</v>
      </c>
      <c r="S1044" s="53">
        <f t="shared" si="284"/>
        <v>2002040.3209883296</v>
      </c>
      <c r="T1044" s="53">
        <f t="shared" si="285"/>
        <v>41.224999999999994</v>
      </c>
      <c r="U1044" s="53">
        <f t="shared" si="286"/>
        <v>27.388856925622076</v>
      </c>
      <c r="V1044" s="53">
        <f t="shared" si="287"/>
        <v>2759465.9969881382</v>
      </c>
      <c r="W1044" s="53">
        <f t="shared" si="288"/>
        <v>100751.4115861724</v>
      </c>
      <c r="BM1044" s="59"/>
      <c r="BN1044" s="59"/>
      <c r="BO1044" s="59"/>
      <c r="BV1044" s="59"/>
    </row>
    <row r="1045" spans="1:74">
      <c r="A1045" s="49" t="s">
        <v>66</v>
      </c>
      <c r="B1045" s="49" t="s">
        <v>541</v>
      </c>
      <c r="C1045" s="49">
        <v>35.799999999999997</v>
      </c>
      <c r="D1045" s="49">
        <f t="shared" si="272"/>
        <v>60.199999999999996</v>
      </c>
      <c r="E1045" s="49">
        <v>7.9</v>
      </c>
      <c r="F1045" s="49">
        <v>203.2</v>
      </c>
      <c r="G1045" s="49">
        <v>15.9</v>
      </c>
      <c r="H1045" s="49">
        <f t="shared" si="273"/>
        <v>7220.6994362604155</v>
      </c>
      <c r="I1045" s="49">
        <f t="shared" si="274"/>
        <v>143626.74526666664</v>
      </c>
      <c r="J1045" s="49">
        <f t="shared" si="275"/>
        <v>68066.564399999988</v>
      </c>
      <c r="K1045" s="53">
        <f t="shared" si="276"/>
        <v>2148.8844499999996</v>
      </c>
      <c r="L1045" s="53">
        <f t="shared" si="277"/>
        <v>475.58</v>
      </c>
      <c r="M1045" s="53">
        <f t="shared" si="278"/>
        <v>3230.88</v>
      </c>
      <c r="N1045" s="53">
        <f t="shared" si="279"/>
        <v>3.1749999999999998</v>
      </c>
      <c r="O1045" s="53">
        <f t="shared" si="280"/>
        <v>33.274999999999999</v>
      </c>
      <c r="P1045" s="53">
        <f t="shared" si="281"/>
        <v>41.225000000000001</v>
      </c>
      <c r="Q1045" s="53">
        <f t="shared" si="282"/>
        <v>482140.74882359186</v>
      </c>
      <c r="R1045" s="53">
        <f t="shared" si="283"/>
        <v>253992.10009945839</v>
      </c>
      <c r="S1045" s="53">
        <f t="shared" si="284"/>
        <v>1804608.4488979692</v>
      </c>
      <c r="T1045" s="53">
        <f t="shared" si="285"/>
        <v>41.225000000000001</v>
      </c>
      <c r="U1045" s="53">
        <f t="shared" si="286"/>
        <v>26.615114099521513</v>
      </c>
      <c r="V1045" s="53">
        <f t="shared" si="287"/>
        <v>2540741.2978210193</v>
      </c>
      <c r="W1045" s="53">
        <f t="shared" si="288"/>
        <v>95462.348510716954</v>
      </c>
      <c r="BM1045" s="59"/>
      <c r="BN1045" s="59"/>
      <c r="BO1045" s="59"/>
      <c r="BV1045" s="59"/>
    </row>
    <row r="1046" spans="1:74">
      <c r="A1046" s="49" t="s">
        <v>66</v>
      </c>
      <c r="B1046" s="49" t="s">
        <v>542</v>
      </c>
      <c r="C1046" s="49">
        <v>32</v>
      </c>
      <c r="D1046" s="49">
        <f t="shared" si="272"/>
        <v>63.399999999999991</v>
      </c>
      <c r="E1046" s="49">
        <v>7.9</v>
      </c>
      <c r="F1046" s="49">
        <v>203.2</v>
      </c>
      <c r="G1046" s="49">
        <v>12.7</v>
      </c>
      <c r="H1046" s="49">
        <f t="shared" si="273"/>
        <v>7220.6994362604155</v>
      </c>
      <c r="I1046" s="49">
        <f t="shared" si="274"/>
        <v>167769.73513333328</v>
      </c>
      <c r="J1046" s="49">
        <f t="shared" si="275"/>
        <v>34685.952133333325</v>
      </c>
      <c r="K1046" s="53">
        <f t="shared" si="276"/>
        <v>2148.8844499999996</v>
      </c>
      <c r="L1046" s="53">
        <f t="shared" si="277"/>
        <v>500.85999999999996</v>
      </c>
      <c r="M1046" s="53">
        <f t="shared" si="278"/>
        <v>2580.64</v>
      </c>
      <c r="N1046" s="53">
        <f t="shared" si="279"/>
        <v>3.1749999999999998</v>
      </c>
      <c r="O1046" s="53">
        <f t="shared" si="280"/>
        <v>34.874999999999993</v>
      </c>
      <c r="P1046" s="53">
        <f t="shared" si="281"/>
        <v>41.224999999999994</v>
      </c>
      <c r="Q1046" s="53">
        <f t="shared" si="282"/>
        <v>482140.74882359186</v>
      </c>
      <c r="R1046" s="53">
        <f t="shared" si="283"/>
        <v>309699.68621677125</v>
      </c>
      <c r="S1046" s="53">
        <f t="shared" si="284"/>
        <v>1421735.1303172449</v>
      </c>
      <c r="T1046" s="53">
        <f t="shared" si="285"/>
        <v>41.224999999999994</v>
      </c>
      <c r="U1046" s="53">
        <f t="shared" si="286"/>
        <v>24.984221691151209</v>
      </c>
      <c r="V1046" s="53">
        <f t="shared" si="287"/>
        <v>2213575.5653576078</v>
      </c>
      <c r="W1046" s="53">
        <f t="shared" si="288"/>
        <v>88598.940272035819</v>
      </c>
      <c r="BM1046" s="59"/>
      <c r="BN1046" s="59"/>
      <c r="BO1046" s="59"/>
      <c r="BV1046" s="59"/>
    </row>
    <row r="1047" spans="1:74">
      <c r="A1047" s="49" t="s">
        <v>66</v>
      </c>
      <c r="B1047" s="49" t="s">
        <v>543</v>
      </c>
      <c r="C1047" s="49">
        <v>28.3</v>
      </c>
      <c r="D1047" s="49">
        <f t="shared" si="272"/>
        <v>63.399999999999991</v>
      </c>
      <c r="E1047" s="49">
        <v>7.9</v>
      </c>
      <c r="F1047" s="49">
        <v>171.4</v>
      </c>
      <c r="G1047" s="49">
        <v>12.7</v>
      </c>
      <c r="H1047" s="49">
        <f t="shared" si="273"/>
        <v>7220.6994362604155</v>
      </c>
      <c r="I1047" s="49">
        <f t="shared" si="274"/>
        <v>167769.73513333328</v>
      </c>
      <c r="J1047" s="49">
        <f t="shared" si="275"/>
        <v>29257.737183333331</v>
      </c>
      <c r="K1047" s="53">
        <f t="shared" si="276"/>
        <v>2148.8844499999996</v>
      </c>
      <c r="L1047" s="53">
        <f t="shared" si="277"/>
        <v>500.85999999999996</v>
      </c>
      <c r="M1047" s="53">
        <f t="shared" si="278"/>
        <v>2176.7799999999997</v>
      </c>
      <c r="N1047" s="53">
        <f t="shared" si="279"/>
        <v>3.1749999999999998</v>
      </c>
      <c r="O1047" s="53">
        <f t="shared" si="280"/>
        <v>34.874999999999993</v>
      </c>
      <c r="P1047" s="53">
        <f t="shared" si="281"/>
        <v>41.224999999999994</v>
      </c>
      <c r="Q1047" s="53">
        <f t="shared" si="282"/>
        <v>482140.74882359186</v>
      </c>
      <c r="R1047" s="53">
        <f t="shared" si="283"/>
        <v>309699.68621677125</v>
      </c>
      <c r="S1047" s="53">
        <f t="shared" si="284"/>
        <v>1199239.1798049989</v>
      </c>
      <c r="T1047" s="53">
        <f t="shared" si="285"/>
        <v>41.224999999999994</v>
      </c>
      <c r="U1047" s="53">
        <f t="shared" si="286"/>
        <v>23.625272659449596</v>
      </c>
      <c r="V1047" s="53">
        <f t="shared" si="287"/>
        <v>1991079.614845362</v>
      </c>
      <c r="W1047" s="53">
        <f t="shared" si="288"/>
        <v>84277.52955684824</v>
      </c>
      <c r="BM1047" s="59"/>
      <c r="BN1047" s="59"/>
      <c r="BO1047" s="59"/>
      <c r="BV1047" s="59"/>
    </row>
    <row r="1048" spans="1:74">
      <c r="A1048" s="49" t="s">
        <v>66</v>
      </c>
      <c r="B1048" s="49" t="s">
        <v>544</v>
      </c>
      <c r="C1048" s="49">
        <v>25.3</v>
      </c>
      <c r="D1048" s="49">
        <f t="shared" si="272"/>
        <v>65</v>
      </c>
      <c r="E1048" s="49">
        <v>7.9</v>
      </c>
      <c r="F1048" s="49">
        <v>171.4</v>
      </c>
      <c r="G1048" s="49">
        <v>11.1</v>
      </c>
      <c r="H1048" s="49">
        <f t="shared" si="273"/>
        <v>7220.6994362604155</v>
      </c>
      <c r="I1048" s="49">
        <f t="shared" si="274"/>
        <v>180794.79166666666</v>
      </c>
      <c r="J1048" s="49">
        <f t="shared" si="275"/>
        <v>19534.329449999997</v>
      </c>
      <c r="K1048" s="53">
        <f t="shared" si="276"/>
        <v>2148.8844499999996</v>
      </c>
      <c r="L1048" s="53">
        <f t="shared" si="277"/>
        <v>513.5</v>
      </c>
      <c r="M1048" s="53">
        <f t="shared" si="278"/>
        <v>1902.54</v>
      </c>
      <c r="N1048" s="53">
        <f t="shared" si="279"/>
        <v>3.1749999999999998</v>
      </c>
      <c r="O1048" s="53">
        <f t="shared" si="280"/>
        <v>35.674999999999997</v>
      </c>
      <c r="P1048" s="53">
        <f t="shared" si="281"/>
        <v>41.224999999999994</v>
      </c>
      <c r="Q1048" s="53">
        <f t="shared" si="282"/>
        <v>482140.74882359186</v>
      </c>
      <c r="R1048" s="53">
        <f t="shared" si="283"/>
        <v>340465.75580221706</v>
      </c>
      <c r="S1048" s="53">
        <f t="shared" si="284"/>
        <v>1042116.5352059439</v>
      </c>
      <c r="T1048" s="53">
        <f t="shared" si="285"/>
        <v>41.224999999999994</v>
      </c>
      <c r="U1048" s="53">
        <f t="shared" si="286"/>
        <v>22.689101049361291</v>
      </c>
      <c r="V1048" s="53">
        <f t="shared" si="287"/>
        <v>1864723.0398317529</v>
      </c>
      <c r="W1048" s="53">
        <f t="shared" si="288"/>
        <v>82185.84931042236</v>
      </c>
      <c r="BM1048" s="59"/>
      <c r="BN1048" s="59"/>
      <c r="BO1048" s="59"/>
      <c r="BV1048" s="59"/>
    </row>
    <row r="1049" spans="1:74">
      <c r="A1049" s="49" t="s">
        <v>66</v>
      </c>
      <c r="B1049" s="49" t="s">
        <v>545</v>
      </c>
      <c r="C1049" s="49">
        <v>22.4</v>
      </c>
      <c r="D1049" s="49">
        <f t="shared" si="272"/>
        <v>66.599999999999994</v>
      </c>
      <c r="E1049" s="49">
        <v>6.3</v>
      </c>
      <c r="F1049" s="49">
        <v>171.4</v>
      </c>
      <c r="G1049" s="49">
        <v>9.5</v>
      </c>
      <c r="H1049" s="49">
        <f t="shared" si="273"/>
        <v>7220.6994362604155</v>
      </c>
      <c r="I1049" s="49">
        <f t="shared" si="274"/>
        <v>155089.35539999994</v>
      </c>
      <c r="J1049" s="49">
        <f t="shared" si="275"/>
        <v>12246.172916666666</v>
      </c>
      <c r="K1049" s="53">
        <f t="shared" si="276"/>
        <v>2148.8844499999996</v>
      </c>
      <c r="L1049" s="53">
        <f t="shared" si="277"/>
        <v>419.57999999999993</v>
      </c>
      <c r="M1049" s="53">
        <f t="shared" si="278"/>
        <v>1628.3</v>
      </c>
      <c r="N1049" s="53">
        <f t="shared" si="279"/>
        <v>3.1749999999999998</v>
      </c>
      <c r="O1049" s="53">
        <f t="shared" si="280"/>
        <v>36.474999999999994</v>
      </c>
      <c r="P1049" s="53">
        <f t="shared" si="281"/>
        <v>41.224999999999994</v>
      </c>
      <c r="Q1049" s="53">
        <f t="shared" si="282"/>
        <v>482140.74882359186</v>
      </c>
      <c r="R1049" s="53">
        <f t="shared" si="283"/>
        <v>297662.74461706181</v>
      </c>
      <c r="S1049" s="53">
        <f t="shared" si="284"/>
        <v>887429.14180688898</v>
      </c>
      <c r="T1049" s="53">
        <f t="shared" si="285"/>
        <v>41.224999999999994</v>
      </c>
      <c r="U1049" s="53">
        <f t="shared" si="286"/>
        <v>21.267230313283367</v>
      </c>
      <c r="V1049" s="53">
        <f t="shared" si="287"/>
        <v>1667232.6352475425</v>
      </c>
      <c r="W1049" s="53">
        <f t="shared" si="288"/>
        <v>78394.441151380219</v>
      </c>
      <c r="BM1049" s="59"/>
      <c r="BN1049" s="59"/>
      <c r="BO1049" s="59"/>
      <c r="BV1049" s="59"/>
    </row>
    <row r="1050" spans="1:74">
      <c r="A1050" s="49" t="s">
        <v>66</v>
      </c>
      <c r="B1050" s="49" t="s">
        <v>546</v>
      </c>
      <c r="C1050" s="49">
        <v>19.5</v>
      </c>
      <c r="D1050" s="49">
        <f t="shared" si="272"/>
        <v>65</v>
      </c>
      <c r="E1050" s="49">
        <v>6.3</v>
      </c>
      <c r="F1050" s="49">
        <v>127</v>
      </c>
      <c r="G1050" s="49">
        <v>11.1</v>
      </c>
      <c r="H1050" s="49">
        <f t="shared" si="273"/>
        <v>7220.6994362604155</v>
      </c>
      <c r="I1050" s="49">
        <f t="shared" si="274"/>
        <v>144178.12499999997</v>
      </c>
      <c r="J1050" s="49">
        <f t="shared" si="275"/>
        <v>14474.094749999997</v>
      </c>
      <c r="K1050" s="53">
        <f t="shared" si="276"/>
        <v>2148.8844499999996</v>
      </c>
      <c r="L1050" s="53">
        <f t="shared" si="277"/>
        <v>409.5</v>
      </c>
      <c r="M1050" s="53">
        <f t="shared" si="278"/>
        <v>1409.7</v>
      </c>
      <c r="N1050" s="53">
        <f t="shared" si="279"/>
        <v>3.1749999999999998</v>
      </c>
      <c r="O1050" s="53">
        <f t="shared" si="280"/>
        <v>35.674999999999997</v>
      </c>
      <c r="P1050" s="53">
        <f t="shared" si="281"/>
        <v>41.224999999999994</v>
      </c>
      <c r="Q1050" s="53">
        <f t="shared" si="282"/>
        <v>482140.74882359186</v>
      </c>
      <c r="R1050" s="53">
        <f t="shared" si="283"/>
        <v>271510.66601948952</v>
      </c>
      <c r="S1050" s="53">
        <f t="shared" si="284"/>
        <v>772163.36039180215</v>
      </c>
      <c r="T1050" s="53">
        <f t="shared" si="285"/>
        <v>41.224999999999994</v>
      </c>
      <c r="U1050" s="53">
        <f t="shared" si="286"/>
        <v>20.046575150070208</v>
      </c>
      <c r="V1050" s="53">
        <f t="shared" si="287"/>
        <v>1525814.7752348837</v>
      </c>
      <c r="W1050" s="53">
        <f t="shared" si="288"/>
        <v>76113.488903342164</v>
      </c>
      <c r="BM1050" s="59"/>
      <c r="BN1050" s="59"/>
      <c r="BO1050" s="59"/>
      <c r="BV1050" s="59"/>
    </row>
    <row r="1051" spans="1:74">
      <c r="A1051" s="49" t="s">
        <v>66</v>
      </c>
      <c r="B1051" s="49" t="s">
        <v>547</v>
      </c>
      <c r="C1051" s="49">
        <v>16.5</v>
      </c>
      <c r="D1051" s="49">
        <f t="shared" si="272"/>
        <v>68.199999999999989</v>
      </c>
      <c r="E1051" s="49">
        <v>6.3</v>
      </c>
      <c r="F1051" s="49">
        <v>127</v>
      </c>
      <c r="G1051" s="49">
        <v>7.9</v>
      </c>
      <c r="H1051" s="49">
        <f t="shared" si="273"/>
        <v>7220.6994362604155</v>
      </c>
      <c r="I1051" s="49">
        <f t="shared" si="274"/>
        <v>166537.64819999991</v>
      </c>
      <c r="J1051" s="49">
        <f t="shared" si="275"/>
        <v>5217.9960833333334</v>
      </c>
      <c r="K1051" s="53">
        <f t="shared" si="276"/>
        <v>2148.8844499999996</v>
      </c>
      <c r="L1051" s="53">
        <f t="shared" si="277"/>
        <v>429.65999999999991</v>
      </c>
      <c r="M1051" s="53">
        <f t="shared" si="278"/>
        <v>1003.3000000000001</v>
      </c>
      <c r="N1051" s="53">
        <f t="shared" si="279"/>
        <v>3.1749999999999998</v>
      </c>
      <c r="O1051" s="53">
        <f t="shared" si="280"/>
        <v>37.274999999999991</v>
      </c>
      <c r="P1051" s="53">
        <f t="shared" si="281"/>
        <v>41.224999999999994</v>
      </c>
      <c r="Q1051" s="53">
        <f t="shared" si="282"/>
        <v>482140.74882359186</v>
      </c>
      <c r="R1051" s="53">
        <f t="shared" si="283"/>
        <v>325483.54452761065</v>
      </c>
      <c r="S1051" s="53">
        <f t="shared" si="284"/>
        <v>544474.32027885027</v>
      </c>
      <c r="T1051" s="53">
        <f t="shared" si="285"/>
        <v>41.224999999999994</v>
      </c>
      <c r="U1051" s="53">
        <f t="shared" si="286"/>
        <v>17.923538563700049</v>
      </c>
      <c r="V1051" s="53">
        <f t="shared" si="287"/>
        <v>1352098.6136300527</v>
      </c>
      <c r="W1051" s="53">
        <f t="shared" si="288"/>
        <v>75437.035428283867</v>
      </c>
      <c r="BM1051" s="59"/>
      <c r="BN1051" s="59"/>
      <c r="BO1051" s="59"/>
      <c r="BV1051" s="59"/>
    </row>
    <row r="1052" spans="1:74">
      <c r="A1052" s="49" t="s">
        <v>66</v>
      </c>
      <c r="B1052" s="49" t="s">
        <v>548</v>
      </c>
      <c r="C1052" s="49">
        <v>250.7</v>
      </c>
      <c r="D1052" s="49">
        <f t="shared" si="272"/>
        <v>1.5</v>
      </c>
      <c r="E1052" s="49">
        <v>44.4</v>
      </c>
      <c r="F1052" s="49">
        <v>339.7</v>
      </c>
      <c r="G1052" s="49">
        <v>74.599999999999994</v>
      </c>
      <c r="H1052" s="49">
        <f t="shared" si="273"/>
        <v>7220.6994362604155</v>
      </c>
      <c r="I1052" s="49">
        <f t="shared" si="274"/>
        <v>12.487499999999999</v>
      </c>
      <c r="J1052" s="49">
        <f t="shared" si="275"/>
        <v>11752514.163266663</v>
      </c>
      <c r="K1052" s="53">
        <f t="shared" si="276"/>
        <v>2148.8844499999996</v>
      </c>
      <c r="L1052" s="53">
        <f t="shared" si="277"/>
        <v>66.599999999999994</v>
      </c>
      <c r="M1052" s="53">
        <f t="shared" si="278"/>
        <v>25341.62</v>
      </c>
      <c r="N1052" s="53">
        <f t="shared" si="279"/>
        <v>3.1749999999999998</v>
      </c>
      <c r="O1052" s="53">
        <f t="shared" si="280"/>
        <v>3.9249999999999998</v>
      </c>
      <c r="P1052" s="53">
        <f t="shared" si="281"/>
        <v>41.224999999999994</v>
      </c>
      <c r="Q1052" s="53">
        <f t="shared" si="282"/>
        <v>482140.74882359186</v>
      </c>
      <c r="R1052" s="53">
        <f t="shared" si="283"/>
        <v>13283.917843615494</v>
      </c>
      <c r="S1052" s="53">
        <f t="shared" si="284"/>
        <v>25373194.767631851</v>
      </c>
      <c r="T1052" s="53">
        <f t="shared" si="285"/>
        <v>41.224999999999994</v>
      </c>
      <c r="U1052" s="53">
        <f t="shared" si="286"/>
        <v>38.167739993769544</v>
      </c>
      <c r="V1052" s="53">
        <f t="shared" si="287"/>
        <v>25868619.434299059</v>
      </c>
      <c r="W1052" s="53">
        <f t="shared" si="288"/>
        <v>677761.36178148934</v>
      </c>
      <c r="BM1052" s="59"/>
      <c r="BN1052" s="59"/>
      <c r="BO1052" s="59"/>
      <c r="BT1052" s="59"/>
      <c r="BV1052" s="59"/>
    </row>
    <row r="1053" spans="1:74">
      <c r="A1053" s="49" t="s">
        <v>66</v>
      </c>
      <c r="B1053" s="49" t="s">
        <v>549</v>
      </c>
      <c r="C1053" s="49">
        <v>226.4</v>
      </c>
      <c r="D1053" s="49">
        <f t="shared" si="272"/>
        <v>7.7999999999999972</v>
      </c>
      <c r="E1053" s="49">
        <v>41.3</v>
      </c>
      <c r="F1053" s="49">
        <v>336.5</v>
      </c>
      <c r="G1053" s="49">
        <v>68.3</v>
      </c>
      <c r="H1053" s="49">
        <f t="shared" si="273"/>
        <v>7220.6994362604155</v>
      </c>
      <c r="I1053" s="49">
        <f t="shared" si="274"/>
        <v>1633.249799999998</v>
      </c>
      <c r="J1053" s="49">
        <f t="shared" si="275"/>
        <v>8934411.1354583316</v>
      </c>
      <c r="K1053" s="53">
        <f t="shared" si="276"/>
        <v>2148.8844499999996</v>
      </c>
      <c r="L1053" s="53">
        <f t="shared" si="277"/>
        <v>322.13999999999987</v>
      </c>
      <c r="M1053" s="53">
        <f t="shared" si="278"/>
        <v>22982.95</v>
      </c>
      <c r="N1053" s="53">
        <f t="shared" si="279"/>
        <v>3.1749999999999998</v>
      </c>
      <c r="O1053" s="53">
        <f t="shared" si="280"/>
        <v>7.0749999999999984</v>
      </c>
      <c r="P1053" s="53">
        <f t="shared" si="281"/>
        <v>41.224999999999994</v>
      </c>
      <c r="Q1053" s="53">
        <f t="shared" si="282"/>
        <v>482140.74882359186</v>
      </c>
      <c r="R1053" s="53">
        <f t="shared" si="283"/>
        <v>40373.921307333912</v>
      </c>
      <c r="S1053" s="53">
        <f t="shared" si="284"/>
        <v>21287347.58135622</v>
      </c>
      <c r="T1053" s="53">
        <f t="shared" si="285"/>
        <v>41.224999999999994</v>
      </c>
      <c r="U1053" s="53">
        <f t="shared" si="286"/>
        <v>37.580534397792242</v>
      </c>
      <c r="V1053" s="53">
        <f t="shared" si="287"/>
        <v>21809862.251487147</v>
      </c>
      <c r="W1053" s="53">
        <f t="shared" si="288"/>
        <v>580349.97641673824</v>
      </c>
      <c r="BM1053" s="59"/>
      <c r="BN1053" s="59"/>
      <c r="BO1053" s="59"/>
      <c r="BT1053" s="59"/>
      <c r="BV1053" s="59"/>
    </row>
    <row r="1054" spans="1:74">
      <c r="A1054" s="49" t="s">
        <v>66</v>
      </c>
      <c r="B1054" s="49" t="s">
        <v>550</v>
      </c>
      <c r="C1054" s="49">
        <v>207.6</v>
      </c>
      <c r="D1054" s="49">
        <f t="shared" si="272"/>
        <v>12.599999999999994</v>
      </c>
      <c r="E1054" s="49">
        <v>38.1</v>
      </c>
      <c r="F1054" s="49">
        <v>333.4</v>
      </c>
      <c r="G1054" s="49">
        <v>63.5</v>
      </c>
      <c r="H1054" s="49">
        <f t="shared" si="273"/>
        <v>7220.6994362604155</v>
      </c>
      <c r="I1054" s="49">
        <f t="shared" si="274"/>
        <v>6351.1937999999909</v>
      </c>
      <c r="J1054" s="49">
        <f t="shared" si="275"/>
        <v>7113863.4604166662</v>
      </c>
      <c r="K1054" s="53">
        <f t="shared" si="276"/>
        <v>2148.8844499999996</v>
      </c>
      <c r="L1054" s="53">
        <f t="shared" si="277"/>
        <v>480.05999999999977</v>
      </c>
      <c r="M1054" s="53">
        <f t="shared" si="278"/>
        <v>21170.899999999998</v>
      </c>
      <c r="N1054" s="53">
        <f t="shared" si="279"/>
        <v>3.1749999999999998</v>
      </c>
      <c r="O1054" s="53">
        <f t="shared" si="280"/>
        <v>9.4749999999999979</v>
      </c>
      <c r="P1054" s="53">
        <f t="shared" si="281"/>
        <v>41.224999999999994</v>
      </c>
      <c r="Q1054" s="53">
        <f t="shared" si="282"/>
        <v>482140.74882359186</v>
      </c>
      <c r="R1054" s="53">
        <f t="shared" si="283"/>
        <v>41578.947731199034</v>
      </c>
      <c r="S1054" s="53">
        <f t="shared" si="284"/>
        <v>18492854.503884088</v>
      </c>
      <c r="T1054" s="53">
        <f t="shared" si="285"/>
        <v>41.224999999999994</v>
      </c>
      <c r="U1054" s="53">
        <f t="shared" si="286"/>
        <v>37.149050742167766</v>
      </c>
      <c r="V1054" s="53">
        <f t="shared" si="287"/>
        <v>19016574.200438879</v>
      </c>
      <c r="W1054" s="53">
        <f t="shared" si="288"/>
        <v>511899.3304142016</v>
      </c>
      <c r="BM1054" s="59"/>
      <c r="BN1054" s="59"/>
      <c r="BO1054" s="59"/>
      <c r="BT1054" s="59"/>
      <c r="BV1054" s="59"/>
    </row>
    <row r="1055" spans="1:74">
      <c r="A1055" s="49" t="s">
        <v>66</v>
      </c>
      <c r="B1055" s="49" t="s">
        <v>551</v>
      </c>
      <c r="C1055" s="49">
        <v>187.9</v>
      </c>
      <c r="D1055" s="49">
        <f t="shared" si="272"/>
        <v>18.999999999999993</v>
      </c>
      <c r="E1055" s="49">
        <v>34.9</v>
      </c>
      <c r="F1055" s="49">
        <v>330.2</v>
      </c>
      <c r="G1055" s="49">
        <v>57.1</v>
      </c>
      <c r="H1055" s="49">
        <f t="shared" si="273"/>
        <v>7220.6994362604155</v>
      </c>
      <c r="I1055" s="49">
        <f t="shared" si="274"/>
        <v>19948.25833333331</v>
      </c>
      <c r="J1055" s="49">
        <f t="shared" si="275"/>
        <v>5122761.6260166671</v>
      </c>
      <c r="K1055" s="53">
        <f t="shared" si="276"/>
        <v>2148.8844499999996</v>
      </c>
      <c r="L1055" s="53">
        <f t="shared" si="277"/>
        <v>663.09999999999968</v>
      </c>
      <c r="M1055" s="53">
        <f t="shared" si="278"/>
        <v>18854.419999999998</v>
      </c>
      <c r="N1055" s="53">
        <f t="shared" si="279"/>
        <v>3.1749999999999998</v>
      </c>
      <c r="O1055" s="53">
        <f t="shared" si="280"/>
        <v>12.674999999999997</v>
      </c>
      <c r="P1055" s="53">
        <f t="shared" si="281"/>
        <v>41.224999999999994</v>
      </c>
      <c r="Q1055" s="53">
        <f t="shared" si="282"/>
        <v>482140.74882359186</v>
      </c>
      <c r="R1055" s="53">
        <f t="shared" si="283"/>
        <v>39043.867243167406</v>
      </c>
      <c r="S1055" s="53">
        <f t="shared" si="284"/>
        <v>15256684.903240265</v>
      </c>
      <c r="T1055" s="53">
        <f t="shared" si="285"/>
        <v>41.224999999999994</v>
      </c>
      <c r="U1055" s="53">
        <f t="shared" si="286"/>
        <v>36.577410292400863</v>
      </c>
      <c r="V1055" s="53">
        <f t="shared" si="287"/>
        <v>15777869.519307025</v>
      </c>
      <c r="W1055" s="53">
        <f t="shared" si="288"/>
        <v>431355.56599492102</v>
      </c>
      <c r="BM1055" s="59"/>
      <c r="BN1055" s="59"/>
      <c r="BO1055" s="59"/>
      <c r="BT1055" s="59"/>
      <c r="BV1055" s="59"/>
    </row>
    <row r="1056" spans="1:74">
      <c r="A1056" s="49" t="s">
        <v>66</v>
      </c>
      <c r="B1056" s="49" t="s">
        <v>552</v>
      </c>
      <c r="C1056" s="49">
        <v>171.2</v>
      </c>
      <c r="D1056" s="49">
        <f t="shared" si="272"/>
        <v>23.699999999999996</v>
      </c>
      <c r="E1056" s="49">
        <v>33.299999999999997</v>
      </c>
      <c r="F1056" s="49">
        <v>327</v>
      </c>
      <c r="G1056" s="49">
        <v>52.4</v>
      </c>
      <c r="H1056" s="49">
        <f t="shared" si="273"/>
        <v>7220.6994362604155</v>
      </c>
      <c r="I1056" s="49">
        <f t="shared" si="274"/>
        <v>36940.947074999975</v>
      </c>
      <c r="J1056" s="49">
        <f t="shared" si="275"/>
        <v>3920670.7039999999</v>
      </c>
      <c r="K1056" s="53">
        <f t="shared" si="276"/>
        <v>2148.8844499999996</v>
      </c>
      <c r="L1056" s="53">
        <f t="shared" si="277"/>
        <v>789.20999999999981</v>
      </c>
      <c r="M1056" s="53">
        <f t="shared" si="278"/>
        <v>17134.8</v>
      </c>
      <c r="N1056" s="53">
        <f t="shared" si="279"/>
        <v>3.1749999999999998</v>
      </c>
      <c r="O1056" s="53">
        <f t="shared" si="280"/>
        <v>15.024999999999999</v>
      </c>
      <c r="P1056" s="53">
        <f t="shared" si="281"/>
        <v>41.224999999999994</v>
      </c>
      <c r="Q1056" s="53">
        <f t="shared" si="282"/>
        <v>482140.74882359186</v>
      </c>
      <c r="R1056" s="53">
        <f t="shared" si="283"/>
        <v>44121.366438302321</v>
      </c>
      <c r="S1056" s="53">
        <f t="shared" si="284"/>
        <v>13130328.098423744</v>
      </c>
      <c r="T1056" s="53">
        <f t="shared" si="285"/>
        <v>41.224999999999994</v>
      </c>
      <c r="U1056" s="53">
        <f t="shared" si="286"/>
        <v>36.121483136616099</v>
      </c>
      <c r="V1056" s="53">
        <f t="shared" si="287"/>
        <v>13656590.213685637</v>
      </c>
      <c r="W1056" s="53">
        <f t="shared" si="288"/>
        <v>378073.90582592232</v>
      </c>
      <c r="BM1056" s="59"/>
      <c r="BN1056" s="59"/>
      <c r="BO1056" s="59"/>
      <c r="BT1056" s="59"/>
      <c r="BV1056" s="59"/>
    </row>
    <row r="1057" spans="1:74">
      <c r="A1057" s="49" t="s">
        <v>66</v>
      </c>
      <c r="B1057" s="49" t="s">
        <v>553</v>
      </c>
      <c r="C1057" s="49">
        <v>156.5</v>
      </c>
      <c r="D1057" s="49">
        <f t="shared" si="272"/>
        <v>28.499999999999993</v>
      </c>
      <c r="E1057" s="49">
        <v>30.2</v>
      </c>
      <c r="F1057" s="49">
        <v>323.8</v>
      </c>
      <c r="G1057" s="49">
        <v>47.6</v>
      </c>
      <c r="H1057" s="49">
        <f t="shared" si="273"/>
        <v>7220.6994362604155</v>
      </c>
      <c r="I1057" s="49">
        <f t="shared" si="274"/>
        <v>58258.631249999955</v>
      </c>
      <c r="J1057" s="49">
        <f t="shared" si="275"/>
        <v>2910157.2490666672</v>
      </c>
      <c r="K1057" s="53">
        <f t="shared" si="276"/>
        <v>2148.8844499999996</v>
      </c>
      <c r="L1057" s="53">
        <f t="shared" si="277"/>
        <v>860.69999999999982</v>
      </c>
      <c r="M1057" s="53">
        <f t="shared" si="278"/>
        <v>15412.880000000001</v>
      </c>
      <c r="N1057" s="53">
        <f t="shared" si="279"/>
        <v>3.1749999999999998</v>
      </c>
      <c r="O1057" s="53">
        <f t="shared" si="280"/>
        <v>17.424999999999997</v>
      </c>
      <c r="P1057" s="53">
        <f t="shared" si="281"/>
        <v>41.224999999999994</v>
      </c>
      <c r="Q1057" s="53">
        <f t="shared" si="282"/>
        <v>482140.74882359186</v>
      </c>
      <c r="R1057" s="53">
        <f t="shared" si="283"/>
        <v>58585.577290856345</v>
      </c>
      <c r="S1057" s="53">
        <f t="shared" si="284"/>
        <v>11194312.55063808</v>
      </c>
      <c r="T1057" s="53">
        <f t="shared" si="285"/>
        <v>41.224999999999994</v>
      </c>
      <c r="U1057" s="53">
        <f t="shared" si="286"/>
        <v>35.674726658449323</v>
      </c>
      <c r="V1057" s="53">
        <f t="shared" si="287"/>
        <v>11735038.876752527</v>
      </c>
      <c r="W1057" s="53">
        <f t="shared" si="288"/>
        <v>328945.44614466332</v>
      </c>
      <c r="BM1057" s="59"/>
      <c r="BN1057" s="59"/>
      <c r="BO1057" s="59"/>
      <c r="BT1057" s="59"/>
      <c r="BV1057" s="59"/>
    </row>
    <row r="1058" spans="1:74">
      <c r="A1058" s="49" t="s">
        <v>66</v>
      </c>
      <c r="B1058" s="49" t="s">
        <v>554</v>
      </c>
      <c r="C1058" s="49">
        <v>141.80000000000001</v>
      </c>
      <c r="D1058" s="49">
        <f t="shared" si="272"/>
        <v>31.699999999999996</v>
      </c>
      <c r="E1058" s="49">
        <v>27</v>
      </c>
      <c r="F1058" s="49">
        <v>320.7</v>
      </c>
      <c r="G1058" s="49">
        <v>44.4</v>
      </c>
      <c r="H1058" s="49">
        <f t="shared" si="273"/>
        <v>7220.6994362604155</v>
      </c>
      <c r="I1058" s="49">
        <f t="shared" si="274"/>
        <v>71673.779249999978</v>
      </c>
      <c r="J1058" s="49">
        <f t="shared" si="275"/>
        <v>2339196.0623999997</v>
      </c>
      <c r="K1058" s="53">
        <f t="shared" si="276"/>
        <v>2148.8844499999996</v>
      </c>
      <c r="L1058" s="53">
        <f t="shared" si="277"/>
        <v>855.89999999999986</v>
      </c>
      <c r="M1058" s="53">
        <f t="shared" si="278"/>
        <v>14239.08</v>
      </c>
      <c r="N1058" s="53">
        <f t="shared" si="279"/>
        <v>3.1749999999999998</v>
      </c>
      <c r="O1058" s="53">
        <f t="shared" si="280"/>
        <v>19.024999999999999</v>
      </c>
      <c r="P1058" s="53">
        <f t="shared" si="281"/>
        <v>41.224999999999994</v>
      </c>
      <c r="Q1058" s="53">
        <f t="shared" si="282"/>
        <v>482140.74882359186</v>
      </c>
      <c r="R1058" s="53">
        <f t="shared" si="283"/>
        <v>72501.956588480913</v>
      </c>
      <c r="S1058" s="53">
        <f t="shared" si="284"/>
        <v>9992454.2511031795</v>
      </c>
      <c r="T1058" s="53">
        <f t="shared" si="285"/>
        <v>41.224999999999994</v>
      </c>
      <c r="U1058" s="53">
        <f t="shared" si="286"/>
        <v>35.381412350915916</v>
      </c>
      <c r="V1058" s="53">
        <f t="shared" si="287"/>
        <v>10547096.956515253</v>
      </c>
      <c r="W1058" s="53">
        <f t="shared" si="288"/>
        <v>298097.11528494768</v>
      </c>
      <c r="BM1058" s="59"/>
      <c r="BN1058" s="59"/>
      <c r="BO1058" s="59"/>
      <c r="BV1058" s="59"/>
    </row>
    <row r="1059" spans="1:74">
      <c r="A1059" s="49" t="s">
        <v>66</v>
      </c>
      <c r="B1059" s="49" t="s">
        <v>555</v>
      </c>
      <c r="C1059" s="49">
        <v>126.6</v>
      </c>
      <c r="D1059" s="49">
        <f t="shared" si="272"/>
        <v>36.399999999999991</v>
      </c>
      <c r="E1059" s="49">
        <v>23.8</v>
      </c>
      <c r="F1059" s="49">
        <v>320.7</v>
      </c>
      <c r="G1059" s="49">
        <v>39.700000000000003</v>
      </c>
      <c r="H1059" s="49">
        <f t="shared" si="273"/>
        <v>7220.6994362604155</v>
      </c>
      <c r="I1059" s="49">
        <f t="shared" si="274"/>
        <v>95653.278933333262</v>
      </c>
      <c r="J1059" s="49">
        <f t="shared" si="275"/>
        <v>1672203.908425</v>
      </c>
      <c r="K1059" s="53">
        <f t="shared" si="276"/>
        <v>2148.8844499999996</v>
      </c>
      <c r="L1059" s="53">
        <f t="shared" si="277"/>
        <v>866.31999999999982</v>
      </c>
      <c r="M1059" s="53">
        <f t="shared" si="278"/>
        <v>12731.79</v>
      </c>
      <c r="N1059" s="53">
        <f t="shared" si="279"/>
        <v>3.1749999999999998</v>
      </c>
      <c r="O1059" s="53">
        <f t="shared" si="280"/>
        <v>21.374999999999996</v>
      </c>
      <c r="P1059" s="53">
        <f t="shared" si="281"/>
        <v>41.224999999999994</v>
      </c>
      <c r="Q1059" s="53">
        <f t="shared" si="282"/>
        <v>482140.74882359186</v>
      </c>
      <c r="R1059" s="53">
        <f t="shared" si="283"/>
        <v>105281.01078881977</v>
      </c>
      <c r="S1059" s="53">
        <f t="shared" si="284"/>
        <v>8515319.9014771674</v>
      </c>
      <c r="T1059" s="53">
        <f t="shared" si="285"/>
        <v>41.224999999999994</v>
      </c>
      <c r="U1059" s="53">
        <f t="shared" si="286"/>
        <v>34.940530564469071</v>
      </c>
      <c r="V1059" s="53">
        <f t="shared" si="287"/>
        <v>9102741.6610895786</v>
      </c>
      <c r="W1059" s="53">
        <f t="shared" si="288"/>
        <v>260520.99135398166</v>
      </c>
      <c r="BM1059" s="59"/>
      <c r="BN1059" s="59"/>
      <c r="BO1059" s="59"/>
      <c r="BV1059" s="59"/>
    </row>
    <row r="1060" spans="1:74">
      <c r="A1060" s="49" t="s">
        <v>66</v>
      </c>
      <c r="B1060" s="49" t="s">
        <v>556</v>
      </c>
      <c r="C1060" s="49">
        <v>113.4</v>
      </c>
      <c r="D1060" s="49">
        <f t="shared" si="272"/>
        <v>41.199999999999996</v>
      </c>
      <c r="E1060" s="49">
        <v>22.2</v>
      </c>
      <c r="F1060" s="49">
        <v>317.5</v>
      </c>
      <c r="G1060" s="49">
        <v>34.9</v>
      </c>
      <c r="H1060" s="49">
        <f t="shared" si="273"/>
        <v>7220.6994362604155</v>
      </c>
      <c r="I1060" s="49">
        <f t="shared" si="274"/>
        <v>129378.87679999995</v>
      </c>
      <c r="J1060" s="49">
        <f t="shared" si="275"/>
        <v>1124705.3589583333</v>
      </c>
      <c r="K1060" s="53">
        <f t="shared" si="276"/>
        <v>2148.8844499999996</v>
      </c>
      <c r="L1060" s="53">
        <f t="shared" si="277"/>
        <v>914.63999999999987</v>
      </c>
      <c r="M1060" s="53">
        <f t="shared" si="278"/>
        <v>11080.75</v>
      </c>
      <c r="N1060" s="53">
        <f t="shared" si="279"/>
        <v>3.1749999999999998</v>
      </c>
      <c r="O1060" s="53">
        <f t="shared" si="280"/>
        <v>23.774999999999999</v>
      </c>
      <c r="P1060" s="53">
        <f t="shared" si="281"/>
        <v>41.224999999999994</v>
      </c>
      <c r="Q1060" s="53">
        <f t="shared" si="282"/>
        <v>482140.74882359186</v>
      </c>
      <c r="R1060" s="53">
        <f t="shared" si="283"/>
        <v>159447.65826937128</v>
      </c>
      <c r="S1060" s="53">
        <f t="shared" si="284"/>
        <v>7080416.0280797053</v>
      </c>
      <c r="T1060" s="53">
        <f t="shared" si="285"/>
        <v>41.224999999999994</v>
      </c>
      <c r="U1060" s="53">
        <f t="shared" si="286"/>
        <v>34.315807049314571</v>
      </c>
      <c r="V1060" s="53">
        <f t="shared" si="287"/>
        <v>7722004.4351726687</v>
      </c>
      <c r="W1060" s="53">
        <f t="shared" si="288"/>
        <v>225027.62135465816</v>
      </c>
      <c r="BM1060" s="59"/>
      <c r="BN1060" s="59"/>
      <c r="BO1060" s="59"/>
      <c r="BV1060" s="59"/>
    </row>
    <row r="1061" spans="1:74">
      <c r="A1061" s="49" t="s">
        <v>66</v>
      </c>
      <c r="B1061" s="49" t="s">
        <v>557</v>
      </c>
      <c r="C1061" s="49">
        <v>101.3</v>
      </c>
      <c r="D1061" s="49">
        <f t="shared" si="272"/>
        <v>44.3</v>
      </c>
      <c r="E1061" s="49">
        <v>20.6</v>
      </c>
      <c r="F1061" s="49">
        <v>314.3</v>
      </c>
      <c r="G1061" s="49">
        <v>31.8</v>
      </c>
      <c r="H1061" s="49">
        <f t="shared" si="273"/>
        <v>7220.6994362604155</v>
      </c>
      <c r="I1061" s="49">
        <f t="shared" si="274"/>
        <v>149244.09368333331</v>
      </c>
      <c r="J1061" s="49">
        <f t="shared" si="275"/>
        <v>842256.73979999998</v>
      </c>
      <c r="K1061" s="53">
        <f t="shared" si="276"/>
        <v>2148.8844499999996</v>
      </c>
      <c r="L1061" s="53">
        <f t="shared" si="277"/>
        <v>912.58</v>
      </c>
      <c r="M1061" s="53">
        <f t="shared" si="278"/>
        <v>9994.74</v>
      </c>
      <c r="N1061" s="53">
        <f t="shared" si="279"/>
        <v>3.1749999999999998</v>
      </c>
      <c r="O1061" s="53">
        <f t="shared" si="280"/>
        <v>25.324999999999999</v>
      </c>
      <c r="P1061" s="53">
        <f t="shared" si="281"/>
        <v>41.225000000000001</v>
      </c>
      <c r="Q1061" s="53">
        <f t="shared" si="282"/>
        <v>482140.74882359186</v>
      </c>
      <c r="R1061" s="53">
        <f t="shared" si="283"/>
        <v>197658.17177295621</v>
      </c>
      <c r="S1061" s="53">
        <f t="shared" si="284"/>
        <v>6214255.8962735403</v>
      </c>
      <c r="T1061" s="53">
        <f t="shared" si="285"/>
        <v>41.225000000000001</v>
      </c>
      <c r="U1061" s="53">
        <f t="shared" si="286"/>
        <v>33.851105412856029</v>
      </c>
      <c r="V1061" s="53">
        <f t="shared" si="287"/>
        <v>6894054.8168700887</v>
      </c>
      <c r="W1061" s="53">
        <f t="shared" si="288"/>
        <v>203658.18878847759</v>
      </c>
      <c r="BM1061" s="59"/>
      <c r="BN1061" s="59"/>
      <c r="BO1061" s="59"/>
      <c r="BV1061" s="59"/>
    </row>
    <row r="1062" spans="1:74">
      <c r="A1062" s="49" t="s">
        <v>66</v>
      </c>
      <c r="B1062" s="49" t="s">
        <v>558</v>
      </c>
      <c r="C1062" s="49">
        <v>89.1</v>
      </c>
      <c r="D1062" s="49">
        <f t="shared" si="272"/>
        <v>47.499999999999993</v>
      </c>
      <c r="E1062" s="49">
        <v>17.5</v>
      </c>
      <c r="F1062" s="49">
        <v>314.3</v>
      </c>
      <c r="G1062" s="49">
        <v>28.6</v>
      </c>
      <c r="H1062" s="49">
        <f t="shared" si="273"/>
        <v>7220.6994362604155</v>
      </c>
      <c r="I1062" s="49">
        <f t="shared" si="274"/>
        <v>156292.31770833326</v>
      </c>
      <c r="J1062" s="49">
        <f t="shared" si="275"/>
        <v>612718.84006666671</v>
      </c>
      <c r="K1062" s="53">
        <f t="shared" si="276"/>
        <v>2148.8844499999996</v>
      </c>
      <c r="L1062" s="53">
        <f t="shared" si="277"/>
        <v>831.24999999999989</v>
      </c>
      <c r="M1062" s="53">
        <f t="shared" si="278"/>
        <v>8988.9800000000014</v>
      </c>
      <c r="N1062" s="53">
        <f t="shared" si="279"/>
        <v>3.1749999999999998</v>
      </c>
      <c r="O1062" s="53">
        <f t="shared" si="280"/>
        <v>26.924999999999997</v>
      </c>
      <c r="P1062" s="53">
        <f t="shared" si="281"/>
        <v>41.224999999999994</v>
      </c>
      <c r="Q1062" s="53">
        <f t="shared" si="282"/>
        <v>482140.74882359186</v>
      </c>
      <c r="R1062" s="53">
        <f t="shared" si="283"/>
        <v>221894.25359056401</v>
      </c>
      <c r="S1062" s="53">
        <f t="shared" si="284"/>
        <v>5444139.4650711697</v>
      </c>
      <c r="T1062" s="53">
        <f t="shared" si="285"/>
        <v>41.224999999999994</v>
      </c>
      <c r="U1062" s="53">
        <f t="shared" si="286"/>
        <v>33.400534061962283</v>
      </c>
      <c r="V1062" s="53">
        <f t="shared" si="287"/>
        <v>6148174.4674853254</v>
      </c>
      <c r="W1062" s="53">
        <f t="shared" si="288"/>
        <v>184074.13654163948</v>
      </c>
      <c r="BM1062" s="59"/>
      <c r="BN1062" s="59"/>
      <c r="BO1062" s="59"/>
      <c r="BV1062" s="59"/>
    </row>
    <row r="1063" spans="1:74">
      <c r="A1063" s="49" t="s">
        <v>66</v>
      </c>
      <c r="B1063" s="49" t="s">
        <v>559</v>
      </c>
      <c r="C1063" s="49">
        <v>79</v>
      </c>
      <c r="D1063" s="49">
        <f t="shared" si="272"/>
        <v>50.699999999999996</v>
      </c>
      <c r="E1063" s="49">
        <v>15.9</v>
      </c>
      <c r="F1063" s="49">
        <v>311.10000000000002</v>
      </c>
      <c r="G1063" s="49">
        <v>25.4</v>
      </c>
      <c r="H1063" s="49">
        <f t="shared" si="273"/>
        <v>7220.6994362604155</v>
      </c>
      <c r="I1063" s="49">
        <f t="shared" si="274"/>
        <v>172679.09197499996</v>
      </c>
      <c r="J1063" s="49">
        <f t="shared" si="275"/>
        <v>424834.63419999997</v>
      </c>
      <c r="K1063" s="53">
        <f t="shared" si="276"/>
        <v>2148.8844499999996</v>
      </c>
      <c r="L1063" s="53">
        <f t="shared" si="277"/>
        <v>806.13</v>
      </c>
      <c r="M1063" s="53">
        <f t="shared" si="278"/>
        <v>7901.9400000000005</v>
      </c>
      <c r="N1063" s="53">
        <f t="shared" si="279"/>
        <v>3.1749999999999998</v>
      </c>
      <c r="O1063" s="53">
        <f t="shared" si="280"/>
        <v>28.524999999999999</v>
      </c>
      <c r="P1063" s="53">
        <f t="shared" si="281"/>
        <v>41.224999999999994</v>
      </c>
      <c r="Q1063" s="53">
        <f t="shared" si="282"/>
        <v>482140.74882359186</v>
      </c>
      <c r="R1063" s="53">
        <f t="shared" si="283"/>
        <v>261278.7212955362</v>
      </c>
      <c r="S1063" s="53">
        <f t="shared" si="284"/>
        <v>4671990.1394462101</v>
      </c>
      <c r="T1063" s="53">
        <f t="shared" si="285"/>
        <v>41.224999999999994</v>
      </c>
      <c r="U1063" s="53">
        <f t="shared" si="286"/>
        <v>32.750901232596583</v>
      </c>
      <c r="V1063" s="53">
        <f t="shared" si="287"/>
        <v>5415409.6095653381</v>
      </c>
      <c r="W1063" s="53">
        <f t="shared" si="288"/>
        <v>165351.46837960737</v>
      </c>
      <c r="BM1063" s="59"/>
      <c r="BN1063" s="59"/>
      <c r="BO1063" s="59"/>
      <c r="BV1063" s="59"/>
    </row>
    <row r="1064" spans="1:74">
      <c r="A1064" s="49" t="s">
        <v>66</v>
      </c>
      <c r="B1064" s="49" t="s">
        <v>560</v>
      </c>
      <c r="C1064" s="49">
        <v>71.400000000000006</v>
      </c>
      <c r="D1064" s="49">
        <f t="shared" si="272"/>
        <v>53.899999999999991</v>
      </c>
      <c r="E1064" s="49">
        <v>14.3</v>
      </c>
      <c r="F1064" s="49">
        <v>308</v>
      </c>
      <c r="G1064" s="49">
        <v>22.2</v>
      </c>
      <c r="H1064" s="49">
        <f t="shared" si="273"/>
        <v>7220.6994362604155</v>
      </c>
      <c r="I1064" s="49">
        <f t="shared" si="274"/>
        <v>186604.05930833324</v>
      </c>
      <c r="J1064" s="49">
        <f t="shared" si="275"/>
        <v>280820.23199999996</v>
      </c>
      <c r="K1064" s="53">
        <f t="shared" si="276"/>
        <v>2148.8844499999996</v>
      </c>
      <c r="L1064" s="53">
        <f t="shared" si="277"/>
        <v>770.76999999999987</v>
      </c>
      <c r="M1064" s="53">
        <f t="shared" si="278"/>
        <v>6837.5999999999995</v>
      </c>
      <c r="N1064" s="53">
        <f t="shared" si="279"/>
        <v>3.1749999999999998</v>
      </c>
      <c r="O1064" s="53">
        <f t="shared" si="280"/>
        <v>30.124999999999996</v>
      </c>
      <c r="P1064" s="53">
        <f t="shared" si="281"/>
        <v>41.224999999999994</v>
      </c>
      <c r="Q1064" s="53">
        <f t="shared" si="282"/>
        <v>482140.74882359186</v>
      </c>
      <c r="R1064" s="53">
        <f t="shared" si="283"/>
        <v>299148.1339060039</v>
      </c>
      <c r="S1064" s="53">
        <f t="shared" si="284"/>
        <v>3955911.4732232289</v>
      </c>
      <c r="T1064" s="53">
        <f t="shared" si="285"/>
        <v>41.224999999999994</v>
      </c>
      <c r="U1064" s="53">
        <f t="shared" si="286"/>
        <v>31.968236144415606</v>
      </c>
      <c r="V1064" s="53">
        <f t="shared" si="287"/>
        <v>4737200.3559528245</v>
      </c>
      <c r="W1064" s="53">
        <f t="shared" si="288"/>
        <v>148184.60219552481</v>
      </c>
      <c r="BM1064" s="59"/>
      <c r="BN1064" s="59"/>
      <c r="BO1064" s="59"/>
      <c r="BV1064" s="59"/>
    </row>
    <row r="1065" spans="1:74">
      <c r="A1065" s="49" t="s">
        <v>66</v>
      </c>
      <c r="B1065" s="49" t="s">
        <v>561</v>
      </c>
      <c r="C1065" s="49">
        <v>64.8</v>
      </c>
      <c r="D1065" s="49">
        <f t="shared" si="272"/>
        <v>55.499999999999993</v>
      </c>
      <c r="E1065" s="49">
        <v>12.7</v>
      </c>
      <c r="F1065" s="49">
        <v>308</v>
      </c>
      <c r="G1065" s="49">
        <v>20.6</v>
      </c>
      <c r="H1065" s="49">
        <f t="shared" si="273"/>
        <v>7220.6994362604155</v>
      </c>
      <c r="I1065" s="49">
        <f t="shared" si="274"/>
        <v>180926.1843749999</v>
      </c>
      <c r="J1065" s="49">
        <f t="shared" si="275"/>
        <v>224373.27733333339</v>
      </c>
      <c r="K1065" s="53">
        <f t="shared" si="276"/>
        <v>2148.8844499999996</v>
      </c>
      <c r="L1065" s="53">
        <f t="shared" si="277"/>
        <v>704.84999999999991</v>
      </c>
      <c r="M1065" s="53">
        <f t="shared" si="278"/>
        <v>6344.8</v>
      </c>
      <c r="N1065" s="53">
        <f t="shared" si="279"/>
        <v>3.1749999999999998</v>
      </c>
      <c r="O1065" s="53">
        <f t="shared" si="280"/>
        <v>30.924999999999997</v>
      </c>
      <c r="P1065" s="53">
        <f t="shared" si="281"/>
        <v>41.224999999999994</v>
      </c>
      <c r="Q1065" s="53">
        <f t="shared" si="282"/>
        <v>482140.74882359186</v>
      </c>
      <c r="R1065" s="53">
        <f t="shared" si="283"/>
        <v>297923.52776296996</v>
      </c>
      <c r="S1065" s="53">
        <f t="shared" si="284"/>
        <v>3634593.0777476812</v>
      </c>
      <c r="T1065" s="53">
        <f t="shared" si="285"/>
        <v>41.224999999999994</v>
      </c>
      <c r="U1065" s="53">
        <f t="shared" si="286"/>
        <v>31.546826938148822</v>
      </c>
      <c r="V1065" s="53">
        <f t="shared" si="287"/>
        <v>4414657.3543342426</v>
      </c>
      <c r="W1065" s="53">
        <f t="shared" si="288"/>
        <v>139939.82225184439</v>
      </c>
      <c r="BM1065" s="59"/>
      <c r="BN1065" s="59"/>
      <c r="BO1065" s="59"/>
      <c r="BV1065" s="59"/>
    </row>
    <row r="1066" spans="1:74">
      <c r="A1066" s="49" t="s">
        <v>66</v>
      </c>
      <c r="B1066" s="49" t="s">
        <v>562</v>
      </c>
      <c r="C1066" s="49">
        <v>58.7</v>
      </c>
      <c r="D1066" s="49">
        <f t="shared" si="272"/>
        <v>57.099999999999994</v>
      </c>
      <c r="E1066" s="49">
        <v>12.7</v>
      </c>
      <c r="F1066" s="49">
        <v>308</v>
      </c>
      <c r="G1066" s="49">
        <v>19</v>
      </c>
      <c r="H1066" s="49">
        <f t="shared" si="273"/>
        <v>7220.6994362604155</v>
      </c>
      <c r="I1066" s="49">
        <f t="shared" si="274"/>
        <v>197029.29330833323</v>
      </c>
      <c r="J1066" s="49">
        <f t="shared" si="275"/>
        <v>176047.66666666666</v>
      </c>
      <c r="K1066" s="53">
        <f t="shared" si="276"/>
        <v>2148.8844499999996</v>
      </c>
      <c r="L1066" s="53">
        <f t="shared" si="277"/>
        <v>725.16999999999985</v>
      </c>
      <c r="M1066" s="53">
        <f t="shared" si="278"/>
        <v>5852</v>
      </c>
      <c r="N1066" s="53">
        <f t="shared" si="279"/>
        <v>3.1749999999999998</v>
      </c>
      <c r="O1066" s="53">
        <f t="shared" si="280"/>
        <v>31.724999999999998</v>
      </c>
      <c r="P1066" s="53">
        <f t="shared" si="281"/>
        <v>41.224999999999994</v>
      </c>
      <c r="Q1066" s="53">
        <f t="shared" si="282"/>
        <v>482140.74882359186</v>
      </c>
      <c r="R1066" s="53">
        <f t="shared" si="283"/>
        <v>332812.20536337234</v>
      </c>
      <c r="S1066" s="53">
        <f t="shared" si="284"/>
        <v>3321396.026272133</v>
      </c>
      <c r="T1066" s="53">
        <f t="shared" si="285"/>
        <v>41.224999999999994</v>
      </c>
      <c r="U1066" s="53">
        <f t="shared" si="286"/>
        <v>31.065291642633511</v>
      </c>
      <c r="V1066" s="53">
        <f t="shared" si="287"/>
        <v>4136348.9804590973</v>
      </c>
      <c r="W1066" s="53">
        <f t="shared" si="288"/>
        <v>133150.17377086001</v>
      </c>
      <c r="BM1066" s="59"/>
      <c r="BN1066" s="59"/>
      <c r="BO1066" s="59"/>
      <c r="BV1066" s="59"/>
    </row>
    <row r="1067" spans="1:74">
      <c r="A1067" s="49" t="s">
        <v>66</v>
      </c>
      <c r="B1067" s="49" t="s">
        <v>563</v>
      </c>
      <c r="C1067" s="49">
        <v>53.7</v>
      </c>
      <c r="D1067" s="49">
        <f t="shared" si="272"/>
        <v>58.599999999999994</v>
      </c>
      <c r="E1067" s="49">
        <v>11.1</v>
      </c>
      <c r="F1067" s="49">
        <v>304.8</v>
      </c>
      <c r="G1067" s="49">
        <v>17.5</v>
      </c>
      <c r="H1067" s="49">
        <f t="shared" si="273"/>
        <v>7220.6994362604155</v>
      </c>
      <c r="I1067" s="49">
        <f t="shared" si="274"/>
        <v>186137.80179999993</v>
      </c>
      <c r="J1067" s="49">
        <f t="shared" si="275"/>
        <v>136128.125</v>
      </c>
      <c r="K1067" s="53">
        <f t="shared" si="276"/>
        <v>2148.8844499999996</v>
      </c>
      <c r="L1067" s="53">
        <f t="shared" si="277"/>
        <v>650.45999999999992</v>
      </c>
      <c r="M1067" s="53">
        <f t="shared" si="278"/>
        <v>5334</v>
      </c>
      <c r="N1067" s="53">
        <f t="shared" si="279"/>
        <v>3.1749999999999998</v>
      </c>
      <c r="O1067" s="53">
        <f t="shared" si="280"/>
        <v>32.474999999999994</v>
      </c>
      <c r="P1067" s="53">
        <f t="shared" si="281"/>
        <v>41.224999999999994</v>
      </c>
      <c r="Q1067" s="53">
        <f t="shared" si="282"/>
        <v>482140.74882359186</v>
      </c>
      <c r="R1067" s="53">
        <f t="shared" si="283"/>
        <v>321648.70438484295</v>
      </c>
      <c r="S1067" s="53">
        <f t="shared" si="284"/>
        <v>3003060.4814824946</v>
      </c>
      <c r="T1067" s="53">
        <f t="shared" si="285"/>
        <v>41.224999999999994</v>
      </c>
      <c r="U1067" s="53">
        <f t="shared" si="286"/>
        <v>30.472156706550155</v>
      </c>
      <c r="V1067" s="53">
        <f t="shared" si="287"/>
        <v>3806849.9346909295</v>
      </c>
      <c r="W1067" s="53">
        <f t="shared" si="288"/>
        <v>124928.7988162855</v>
      </c>
      <c r="BM1067" s="59"/>
      <c r="BN1067" s="59"/>
      <c r="BO1067" s="59"/>
      <c r="BV1067" s="59"/>
    </row>
    <row r="1068" spans="1:74">
      <c r="A1068" s="49" t="s">
        <v>66</v>
      </c>
      <c r="B1068" s="49" t="s">
        <v>564</v>
      </c>
      <c r="C1068" s="49">
        <v>48.3</v>
      </c>
      <c r="D1068" s="49">
        <f t="shared" si="272"/>
        <v>60.199999999999996</v>
      </c>
      <c r="E1068" s="49">
        <v>9.5</v>
      </c>
      <c r="F1068" s="49">
        <v>304.8</v>
      </c>
      <c r="G1068" s="49">
        <v>15.9</v>
      </c>
      <c r="H1068" s="49">
        <f t="shared" si="273"/>
        <v>7220.6994362604155</v>
      </c>
      <c r="I1068" s="49">
        <f t="shared" si="274"/>
        <v>172715.70633333328</v>
      </c>
      <c r="J1068" s="49">
        <f t="shared" si="275"/>
        <v>102099.84659999999</v>
      </c>
      <c r="K1068" s="53">
        <f t="shared" si="276"/>
        <v>2148.8844499999996</v>
      </c>
      <c r="L1068" s="53">
        <f t="shared" si="277"/>
        <v>571.9</v>
      </c>
      <c r="M1068" s="53">
        <f t="shared" si="278"/>
        <v>4846.3200000000006</v>
      </c>
      <c r="N1068" s="53">
        <f t="shared" si="279"/>
        <v>3.1749999999999998</v>
      </c>
      <c r="O1068" s="53">
        <f t="shared" si="280"/>
        <v>33.274999999999999</v>
      </c>
      <c r="P1068" s="53">
        <f t="shared" si="281"/>
        <v>41.225000000000001</v>
      </c>
      <c r="Q1068" s="53">
        <f t="shared" si="282"/>
        <v>482140.74882359186</v>
      </c>
      <c r="R1068" s="53">
        <f t="shared" si="283"/>
        <v>305433.53809428541</v>
      </c>
      <c r="S1068" s="53">
        <f t="shared" si="284"/>
        <v>2706912.6733469539</v>
      </c>
      <c r="T1068" s="53">
        <f t="shared" si="285"/>
        <v>41.225000000000001</v>
      </c>
      <c r="U1068" s="53">
        <f t="shared" si="286"/>
        <v>29.818832833574806</v>
      </c>
      <c r="V1068" s="53">
        <f t="shared" si="287"/>
        <v>3494486.9602648313</v>
      </c>
      <c r="W1068" s="53">
        <f t="shared" si="288"/>
        <v>117190.60164991366</v>
      </c>
      <c r="BM1068" s="59"/>
      <c r="BN1068" s="59"/>
      <c r="BO1068" s="59"/>
      <c r="BV1068" s="59"/>
    </row>
    <row r="1069" spans="1:74">
      <c r="A1069" s="49" t="s">
        <v>66</v>
      </c>
      <c r="B1069" s="49" t="s">
        <v>565</v>
      </c>
      <c r="C1069" s="49">
        <v>43.1</v>
      </c>
      <c r="D1069" s="49">
        <f t="shared" si="272"/>
        <v>60.199999999999996</v>
      </c>
      <c r="E1069" s="49">
        <v>9.5</v>
      </c>
      <c r="F1069" s="49">
        <v>254</v>
      </c>
      <c r="G1069" s="49">
        <v>15.9</v>
      </c>
      <c r="H1069" s="49">
        <f t="shared" si="273"/>
        <v>7220.6994362604155</v>
      </c>
      <c r="I1069" s="49">
        <f t="shared" si="274"/>
        <v>172715.70633333328</v>
      </c>
      <c r="J1069" s="49">
        <f t="shared" si="275"/>
        <v>85083.205499999996</v>
      </c>
      <c r="K1069" s="53">
        <f t="shared" si="276"/>
        <v>2148.8844499999996</v>
      </c>
      <c r="L1069" s="53">
        <f t="shared" si="277"/>
        <v>571.9</v>
      </c>
      <c r="M1069" s="53">
        <f t="shared" si="278"/>
        <v>4038.6</v>
      </c>
      <c r="N1069" s="53">
        <f t="shared" si="279"/>
        <v>3.1749999999999998</v>
      </c>
      <c r="O1069" s="53">
        <f t="shared" si="280"/>
        <v>33.274999999999999</v>
      </c>
      <c r="P1069" s="53">
        <f t="shared" si="281"/>
        <v>41.225000000000001</v>
      </c>
      <c r="Q1069" s="53">
        <f t="shared" si="282"/>
        <v>482140.74882359186</v>
      </c>
      <c r="R1069" s="53">
        <f t="shared" si="283"/>
        <v>305433.53809428541</v>
      </c>
      <c r="S1069" s="53">
        <f t="shared" si="284"/>
        <v>2255760.5611224617</v>
      </c>
      <c r="T1069" s="53">
        <f t="shared" si="285"/>
        <v>41.225000000000001</v>
      </c>
      <c r="U1069" s="53">
        <f t="shared" si="286"/>
        <v>28.455840476531858</v>
      </c>
      <c r="V1069" s="53">
        <f t="shared" si="287"/>
        <v>3043334.8480403391</v>
      </c>
      <c r="W1069" s="53">
        <f t="shared" si="288"/>
        <v>106949.3923593732</v>
      </c>
      <c r="BM1069" s="59"/>
      <c r="BN1069" s="59"/>
      <c r="BO1069" s="59"/>
      <c r="BV1069" s="59"/>
    </row>
    <row r="1070" spans="1:74">
      <c r="A1070" s="49" t="s">
        <v>66</v>
      </c>
      <c r="B1070" s="49" t="s">
        <v>566</v>
      </c>
      <c r="C1070" s="49">
        <v>39.4</v>
      </c>
      <c r="D1070" s="49">
        <f t="shared" si="272"/>
        <v>61.8</v>
      </c>
      <c r="E1070" s="49">
        <v>9.5</v>
      </c>
      <c r="F1070" s="49">
        <v>254</v>
      </c>
      <c r="G1070" s="49">
        <v>14.3</v>
      </c>
      <c r="H1070" s="49">
        <f t="shared" si="273"/>
        <v>7220.6994362604155</v>
      </c>
      <c r="I1070" s="49">
        <f t="shared" si="274"/>
        <v>186856.31699999998</v>
      </c>
      <c r="J1070" s="49">
        <f t="shared" si="275"/>
        <v>61895.714833333332</v>
      </c>
      <c r="K1070" s="53">
        <f t="shared" si="276"/>
        <v>2148.8844499999996</v>
      </c>
      <c r="L1070" s="53">
        <f t="shared" si="277"/>
        <v>587.1</v>
      </c>
      <c r="M1070" s="53">
        <f t="shared" si="278"/>
        <v>3632.2000000000003</v>
      </c>
      <c r="N1070" s="53">
        <f t="shared" si="279"/>
        <v>3.1749999999999998</v>
      </c>
      <c r="O1070" s="53">
        <f t="shared" si="280"/>
        <v>34.074999999999996</v>
      </c>
      <c r="P1070" s="53">
        <f t="shared" si="281"/>
        <v>41.224999999999994</v>
      </c>
      <c r="Q1070" s="53">
        <f t="shared" si="282"/>
        <v>482140.74882359186</v>
      </c>
      <c r="R1070" s="53">
        <f t="shared" si="283"/>
        <v>337787.17880176276</v>
      </c>
      <c r="S1070" s="53">
        <f t="shared" si="284"/>
        <v>2014140.1290095083</v>
      </c>
      <c r="T1070" s="53">
        <f t="shared" si="285"/>
        <v>41.224999999999994</v>
      </c>
      <c r="U1070" s="53">
        <f t="shared" si="286"/>
        <v>27.726204700108834</v>
      </c>
      <c r="V1070" s="53">
        <f t="shared" si="287"/>
        <v>2834068.0566348629</v>
      </c>
      <c r="W1070" s="53">
        <f t="shared" si="288"/>
        <v>102216.22783531345</v>
      </c>
      <c r="BM1070" s="59"/>
      <c r="BN1070" s="59"/>
      <c r="BO1070" s="59"/>
      <c r="BV1070" s="59"/>
    </row>
    <row r="1071" spans="1:74">
      <c r="A1071" s="49" t="s">
        <v>66</v>
      </c>
      <c r="B1071" s="49" t="s">
        <v>567</v>
      </c>
      <c r="C1071" s="49">
        <v>37</v>
      </c>
      <c r="D1071" s="49">
        <f t="shared" si="272"/>
        <v>60.199999999999996</v>
      </c>
      <c r="E1071" s="49">
        <v>9.5</v>
      </c>
      <c r="F1071" s="49">
        <v>206.4</v>
      </c>
      <c r="G1071" s="49">
        <v>15.9</v>
      </c>
      <c r="H1071" s="49">
        <f t="shared" si="273"/>
        <v>7220.6994362604155</v>
      </c>
      <c r="I1071" s="49">
        <f t="shared" si="274"/>
        <v>172715.70633333328</v>
      </c>
      <c r="J1071" s="49">
        <f t="shared" si="275"/>
        <v>69138.478799999997</v>
      </c>
      <c r="K1071" s="53">
        <f t="shared" si="276"/>
        <v>2148.8844499999996</v>
      </c>
      <c r="L1071" s="53">
        <f t="shared" si="277"/>
        <v>571.9</v>
      </c>
      <c r="M1071" s="53">
        <f t="shared" si="278"/>
        <v>3281.76</v>
      </c>
      <c r="N1071" s="53">
        <f t="shared" si="279"/>
        <v>3.1749999999999998</v>
      </c>
      <c r="O1071" s="53">
        <f t="shared" si="280"/>
        <v>33.274999999999999</v>
      </c>
      <c r="P1071" s="53">
        <f t="shared" si="281"/>
        <v>41.225000000000001</v>
      </c>
      <c r="Q1071" s="53">
        <f t="shared" si="282"/>
        <v>482140.74882359186</v>
      </c>
      <c r="R1071" s="53">
        <f t="shared" si="283"/>
        <v>305433.53809428541</v>
      </c>
      <c r="S1071" s="53">
        <f t="shared" si="284"/>
        <v>1833027.4795892758</v>
      </c>
      <c r="T1071" s="53">
        <f t="shared" si="285"/>
        <v>41.225000000000001</v>
      </c>
      <c r="U1071" s="53">
        <f t="shared" si="286"/>
        <v>26.845821463054726</v>
      </c>
      <c r="V1071" s="53">
        <f t="shared" si="287"/>
        <v>2620601.7665071529</v>
      </c>
      <c r="W1071" s="53">
        <f t="shared" si="288"/>
        <v>97616.747176599922</v>
      </c>
      <c r="BM1071" s="59"/>
      <c r="BN1071" s="59"/>
      <c r="BO1071" s="59"/>
      <c r="BV1071" s="59"/>
    </row>
    <row r="1072" spans="1:74">
      <c r="A1072" s="49" t="s">
        <v>66</v>
      </c>
      <c r="B1072" s="49" t="s">
        <v>568</v>
      </c>
      <c r="C1072" s="49">
        <v>33.200000000000003</v>
      </c>
      <c r="D1072" s="49">
        <f t="shared" si="272"/>
        <v>61.8</v>
      </c>
      <c r="E1072" s="49">
        <v>7.9</v>
      </c>
      <c r="F1072" s="49">
        <v>203.2</v>
      </c>
      <c r="G1072" s="49">
        <v>14.3</v>
      </c>
      <c r="H1072" s="49">
        <f t="shared" si="273"/>
        <v>7220.6994362604155</v>
      </c>
      <c r="I1072" s="49">
        <f t="shared" si="274"/>
        <v>155385.77939999997</v>
      </c>
      <c r="J1072" s="49">
        <f t="shared" si="275"/>
        <v>49516.571866666665</v>
      </c>
      <c r="K1072" s="53">
        <f t="shared" si="276"/>
        <v>2148.8844499999996</v>
      </c>
      <c r="L1072" s="53">
        <f t="shared" si="277"/>
        <v>488.22</v>
      </c>
      <c r="M1072" s="53">
        <f t="shared" si="278"/>
        <v>2905.7599999999998</v>
      </c>
      <c r="N1072" s="53">
        <f t="shared" si="279"/>
        <v>3.1749999999999998</v>
      </c>
      <c r="O1072" s="53">
        <f t="shared" si="280"/>
        <v>34.074999999999996</v>
      </c>
      <c r="P1072" s="53">
        <f t="shared" si="281"/>
        <v>41.224999999999994</v>
      </c>
      <c r="Q1072" s="53">
        <f t="shared" si="282"/>
        <v>482140.74882359186</v>
      </c>
      <c r="R1072" s="53">
        <f t="shared" si="283"/>
        <v>280896.70658251853</v>
      </c>
      <c r="S1072" s="53">
        <f t="shared" si="284"/>
        <v>1611312.1032076064</v>
      </c>
      <c r="T1072" s="53">
        <f t="shared" si="285"/>
        <v>41.224999999999994</v>
      </c>
      <c r="U1072" s="53">
        <f t="shared" si="286"/>
        <v>25.843814497168516</v>
      </c>
      <c r="V1072" s="53">
        <f t="shared" si="287"/>
        <v>2374349.5586137166</v>
      </c>
      <c r="W1072" s="53">
        <f t="shared" si="288"/>
        <v>91873.030541751243</v>
      </c>
      <c r="BM1072" s="59"/>
      <c r="BN1072" s="59"/>
      <c r="BO1072" s="59"/>
      <c r="BV1072" s="59"/>
    </row>
    <row r="1073" spans="1:74">
      <c r="A1073" s="49" t="s">
        <v>66</v>
      </c>
      <c r="B1073" s="49" t="s">
        <v>569</v>
      </c>
      <c r="C1073" s="49">
        <v>29.6</v>
      </c>
      <c r="D1073" s="49">
        <f t="shared" si="272"/>
        <v>63.399999999999991</v>
      </c>
      <c r="E1073" s="49">
        <v>7.9</v>
      </c>
      <c r="F1073" s="49">
        <v>203.2</v>
      </c>
      <c r="G1073" s="49">
        <v>12.7</v>
      </c>
      <c r="H1073" s="49">
        <f t="shared" si="273"/>
        <v>7220.6994362604155</v>
      </c>
      <c r="I1073" s="49">
        <f t="shared" si="274"/>
        <v>167769.73513333328</v>
      </c>
      <c r="J1073" s="49">
        <f t="shared" si="275"/>
        <v>34685.952133333325</v>
      </c>
      <c r="K1073" s="53">
        <f t="shared" si="276"/>
        <v>2148.8844499999996</v>
      </c>
      <c r="L1073" s="53">
        <f t="shared" si="277"/>
        <v>500.85999999999996</v>
      </c>
      <c r="M1073" s="53">
        <f t="shared" si="278"/>
        <v>2580.64</v>
      </c>
      <c r="N1073" s="53">
        <f t="shared" si="279"/>
        <v>3.1749999999999998</v>
      </c>
      <c r="O1073" s="53">
        <f t="shared" si="280"/>
        <v>34.874999999999993</v>
      </c>
      <c r="P1073" s="53">
        <f t="shared" si="281"/>
        <v>41.224999999999994</v>
      </c>
      <c r="Q1073" s="53">
        <f t="shared" si="282"/>
        <v>482140.74882359186</v>
      </c>
      <c r="R1073" s="53">
        <f t="shared" si="283"/>
        <v>309699.68621677125</v>
      </c>
      <c r="S1073" s="53">
        <f t="shared" si="284"/>
        <v>1421735.1303172449</v>
      </c>
      <c r="T1073" s="53">
        <f t="shared" si="285"/>
        <v>41.224999999999994</v>
      </c>
      <c r="U1073" s="53">
        <f t="shared" si="286"/>
        <v>24.984221691151209</v>
      </c>
      <c r="V1073" s="53">
        <f t="shared" si="287"/>
        <v>2213575.5653576078</v>
      </c>
      <c r="W1073" s="53">
        <f t="shared" si="288"/>
        <v>88598.940272035819</v>
      </c>
      <c r="BM1073" s="59"/>
      <c r="BN1073" s="59"/>
      <c r="BO1073" s="59"/>
      <c r="BV1073" s="59"/>
    </row>
    <row r="1074" spans="1:74">
      <c r="A1074" s="49" t="s">
        <v>66</v>
      </c>
      <c r="B1074" s="49" t="s">
        <v>570</v>
      </c>
      <c r="C1074" s="49">
        <v>26.2</v>
      </c>
      <c r="D1074" s="49">
        <f t="shared" si="272"/>
        <v>63.399999999999991</v>
      </c>
      <c r="E1074" s="49">
        <v>7.9</v>
      </c>
      <c r="F1074" s="49">
        <v>165.1</v>
      </c>
      <c r="G1074" s="49">
        <v>12.7</v>
      </c>
      <c r="H1074" s="49">
        <f t="shared" si="273"/>
        <v>7220.6994362604155</v>
      </c>
      <c r="I1074" s="49">
        <f t="shared" si="274"/>
        <v>167769.73513333328</v>
      </c>
      <c r="J1074" s="49">
        <f t="shared" si="275"/>
        <v>28182.336108333329</v>
      </c>
      <c r="K1074" s="53">
        <f t="shared" si="276"/>
        <v>2148.8844499999996</v>
      </c>
      <c r="L1074" s="53">
        <f t="shared" si="277"/>
        <v>500.85999999999996</v>
      </c>
      <c r="M1074" s="53">
        <f t="shared" si="278"/>
        <v>2096.77</v>
      </c>
      <c r="N1074" s="53">
        <f t="shared" si="279"/>
        <v>3.1749999999999998</v>
      </c>
      <c r="O1074" s="53">
        <f t="shared" si="280"/>
        <v>34.874999999999993</v>
      </c>
      <c r="P1074" s="53">
        <f t="shared" si="281"/>
        <v>41.224999999999994</v>
      </c>
      <c r="Q1074" s="53">
        <f t="shared" si="282"/>
        <v>482140.74882359186</v>
      </c>
      <c r="R1074" s="53">
        <f t="shared" si="283"/>
        <v>309699.68621677125</v>
      </c>
      <c r="S1074" s="53">
        <f t="shared" si="284"/>
        <v>1155159.7933827615</v>
      </c>
      <c r="T1074" s="53">
        <f t="shared" si="285"/>
        <v>41.224999999999994</v>
      </c>
      <c r="U1074" s="53">
        <f t="shared" si="286"/>
        <v>23.328601449585811</v>
      </c>
      <c r="V1074" s="53">
        <f t="shared" si="287"/>
        <v>1947000.2284231246</v>
      </c>
      <c r="W1074" s="53">
        <f t="shared" si="288"/>
        <v>83459.792162452708</v>
      </c>
      <c r="BM1074" s="59"/>
      <c r="BN1074" s="59"/>
      <c r="BO1074" s="59"/>
      <c r="BV1074" s="59"/>
    </row>
    <row r="1075" spans="1:74">
      <c r="A1075" s="49" t="s">
        <v>66</v>
      </c>
      <c r="B1075" s="49" t="s">
        <v>571</v>
      </c>
      <c r="C1075" s="49">
        <v>22.3</v>
      </c>
      <c r="D1075" s="49">
        <f t="shared" si="272"/>
        <v>65</v>
      </c>
      <c r="E1075" s="49">
        <v>6.3</v>
      </c>
      <c r="F1075" s="49">
        <v>165.1</v>
      </c>
      <c r="G1075" s="49">
        <v>11.1</v>
      </c>
      <c r="H1075" s="49">
        <f t="shared" si="273"/>
        <v>7220.6994362604155</v>
      </c>
      <c r="I1075" s="49">
        <f t="shared" si="274"/>
        <v>144178.12499999997</v>
      </c>
      <c r="J1075" s="49">
        <f t="shared" si="275"/>
        <v>18816.323174999998</v>
      </c>
      <c r="K1075" s="53">
        <f t="shared" si="276"/>
        <v>2148.8844499999996</v>
      </c>
      <c r="L1075" s="53">
        <f t="shared" si="277"/>
        <v>409.5</v>
      </c>
      <c r="M1075" s="53">
        <f t="shared" si="278"/>
        <v>1832.61</v>
      </c>
      <c r="N1075" s="53">
        <f t="shared" si="279"/>
        <v>3.1749999999999998</v>
      </c>
      <c r="O1075" s="53">
        <f t="shared" si="280"/>
        <v>35.674999999999997</v>
      </c>
      <c r="P1075" s="53">
        <f t="shared" si="281"/>
        <v>41.224999999999994</v>
      </c>
      <c r="Q1075" s="53">
        <f t="shared" si="282"/>
        <v>482140.74882359186</v>
      </c>
      <c r="R1075" s="53">
        <f t="shared" si="283"/>
        <v>271510.66601948952</v>
      </c>
      <c r="S1075" s="53">
        <f t="shared" si="284"/>
        <v>1003812.3685093428</v>
      </c>
      <c r="T1075" s="53">
        <f t="shared" si="285"/>
        <v>41.224999999999994</v>
      </c>
      <c r="U1075" s="53">
        <f t="shared" si="286"/>
        <v>22.086333513527897</v>
      </c>
      <c r="V1075" s="53">
        <f t="shared" si="287"/>
        <v>1757463.7833524242</v>
      </c>
      <c r="W1075" s="53">
        <f t="shared" si="288"/>
        <v>79572.455168983855</v>
      </c>
      <c r="BM1075" s="59"/>
      <c r="BN1075" s="59"/>
      <c r="BO1075" s="59"/>
      <c r="BV1075" s="59"/>
    </row>
    <row r="1076" spans="1:74">
      <c r="A1076" s="49" t="s">
        <v>66</v>
      </c>
      <c r="B1076" s="49" t="s">
        <v>572</v>
      </c>
      <c r="C1076" s="49">
        <v>19.3</v>
      </c>
      <c r="D1076" s="49">
        <f t="shared" si="272"/>
        <v>66.599999999999994</v>
      </c>
      <c r="E1076" s="49">
        <v>6.3</v>
      </c>
      <c r="F1076" s="49">
        <v>165.1</v>
      </c>
      <c r="G1076" s="49">
        <v>9.5</v>
      </c>
      <c r="H1076" s="49">
        <f t="shared" si="273"/>
        <v>7220.6994362604155</v>
      </c>
      <c r="I1076" s="49">
        <f t="shared" si="274"/>
        <v>155089.35539999994</v>
      </c>
      <c r="J1076" s="49">
        <f t="shared" si="275"/>
        <v>11796.051041666666</v>
      </c>
      <c r="K1076" s="53">
        <f t="shared" si="276"/>
        <v>2148.8844499999996</v>
      </c>
      <c r="L1076" s="53">
        <f t="shared" si="277"/>
        <v>419.57999999999993</v>
      </c>
      <c r="M1076" s="53">
        <f t="shared" si="278"/>
        <v>1568.45</v>
      </c>
      <c r="N1076" s="53">
        <f t="shared" si="279"/>
        <v>3.1749999999999998</v>
      </c>
      <c r="O1076" s="53">
        <f t="shared" si="280"/>
        <v>36.474999999999994</v>
      </c>
      <c r="P1076" s="53">
        <f t="shared" si="281"/>
        <v>41.224999999999994</v>
      </c>
      <c r="Q1076" s="53">
        <f t="shared" si="282"/>
        <v>482140.74882359186</v>
      </c>
      <c r="R1076" s="53">
        <f t="shared" si="283"/>
        <v>297662.74461706181</v>
      </c>
      <c r="S1076" s="53">
        <f t="shared" si="284"/>
        <v>854810.68443592393</v>
      </c>
      <c r="T1076" s="53">
        <f t="shared" si="285"/>
        <v>41.224999999999994</v>
      </c>
      <c r="U1076" s="53">
        <f t="shared" si="286"/>
        <v>20.978495187095298</v>
      </c>
      <c r="V1076" s="53">
        <f t="shared" si="287"/>
        <v>1634614.1778765777</v>
      </c>
      <c r="W1076" s="53">
        <f t="shared" si="288"/>
        <v>77918.561998769743</v>
      </c>
      <c r="BM1076" s="59"/>
      <c r="BN1076" s="59"/>
      <c r="BO1076" s="59"/>
      <c r="BV1076" s="59"/>
    </row>
    <row r="1077" spans="1:74">
      <c r="A1077" s="49" t="s">
        <v>66</v>
      </c>
      <c r="B1077" s="49" t="s">
        <v>573</v>
      </c>
      <c r="C1077" s="49">
        <v>16.399999999999999</v>
      </c>
      <c r="D1077" s="49">
        <f t="shared" si="272"/>
        <v>65</v>
      </c>
      <c r="E1077" s="49">
        <v>6.3</v>
      </c>
      <c r="F1077" s="49">
        <v>101.6</v>
      </c>
      <c r="G1077" s="49">
        <v>11.1</v>
      </c>
      <c r="H1077" s="49">
        <f t="shared" si="273"/>
        <v>7220.6994362604155</v>
      </c>
      <c r="I1077" s="49">
        <f t="shared" si="274"/>
        <v>144178.12499999997</v>
      </c>
      <c r="J1077" s="49">
        <f t="shared" si="275"/>
        <v>11579.275799999996</v>
      </c>
      <c r="K1077" s="53">
        <f t="shared" si="276"/>
        <v>2148.8844499999996</v>
      </c>
      <c r="L1077" s="53">
        <f t="shared" si="277"/>
        <v>409.5</v>
      </c>
      <c r="M1077" s="53">
        <f t="shared" si="278"/>
        <v>1127.76</v>
      </c>
      <c r="N1077" s="53">
        <f t="shared" si="279"/>
        <v>3.1749999999999998</v>
      </c>
      <c r="O1077" s="53">
        <f t="shared" si="280"/>
        <v>35.674999999999997</v>
      </c>
      <c r="P1077" s="53">
        <f t="shared" si="281"/>
        <v>41.224999999999994</v>
      </c>
      <c r="Q1077" s="53">
        <f t="shared" si="282"/>
        <v>482140.74882359186</v>
      </c>
      <c r="R1077" s="53">
        <f t="shared" si="283"/>
        <v>271510.66601948952</v>
      </c>
      <c r="S1077" s="53">
        <f t="shared" si="284"/>
        <v>617730.68831344158</v>
      </c>
      <c r="T1077" s="53">
        <f t="shared" si="285"/>
        <v>41.224999999999994</v>
      </c>
      <c r="U1077" s="53">
        <f t="shared" si="286"/>
        <v>18.426713209448426</v>
      </c>
      <c r="V1077" s="53">
        <f t="shared" si="287"/>
        <v>1371382.1031565228</v>
      </c>
      <c r="W1077" s="53">
        <f t="shared" si="288"/>
        <v>74423.587514963714</v>
      </c>
      <c r="BM1077" s="59"/>
      <c r="BN1077" s="59"/>
      <c r="BO1077" s="59"/>
      <c r="BV1077" s="59"/>
    </row>
    <row r="1078" spans="1:74">
      <c r="A1078" s="49" t="s">
        <v>66</v>
      </c>
      <c r="B1078" s="49" t="s">
        <v>574</v>
      </c>
      <c r="C1078" s="49">
        <v>14.1</v>
      </c>
      <c r="D1078" s="49">
        <f t="shared" si="272"/>
        <v>66.599999999999994</v>
      </c>
      <c r="E1078" s="49">
        <v>6.3</v>
      </c>
      <c r="F1078" s="49">
        <v>101.6</v>
      </c>
      <c r="G1078" s="49">
        <v>9.5</v>
      </c>
      <c r="H1078" s="49">
        <f t="shared" si="273"/>
        <v>7220.6994362604155</v>
      </c>
      <c r="I1078" s="49">
        <f t="shared" si="274"/>
        <v>155089.35539999994</v>
      </c>
      <c r="J1078" s="49">
        <f t="shared" si="275"/>
        <v>7259.1083333333318</v>
      </c>
      <c r="K1078" s="53">
        <f t="shared" si="276"/>
        <v>2148.8844499999996</v>
      </c>
      <c r="L1078" s="53">
        <f t="shared" si="277"/>
        <v>419.57999999999993</v>
      </c>
      <c r="M1078" s="53">
        <f t="shared" si="278"/>
        <v>965.19999999999993</v>
      </c>
      <c r="N1078" s="53">
        <f t="shared" si="279"/>
        <v>3.1749999999999998</v>
      </c>
      <c r="O1078" s="53">
        <f t="shared" si="280"/>
        <v>36.474999999999994</v>
      </c>
      <c r="P1078" s="53">
        <f t="shared" si="281"/>
        <v>41.224999999999994</v>
      </c>
      <c r="Q1078" s="53">
        <f t="shared" si="282"/>
        <v>482140.74882359186</v>
      </c>
      <c r="R1078" s="53">
        <f t="shared" si="283"/>
        <v>297662.74461706181</v>
      </c>
      <c r="S1078" s="53">
        <f t="shared" si="284"/>
        <v>526037.34426826087</v>
      </c>
      <c r="T1078" s="53">
        <f t="shared" si="285"/>
        <v>41.224999999999994</v>
      </c>
      <c r="U1078" s="53">
        <f t="shared" si="286"/>
        <v>17.522110405460257</v>
      </c>
      <c r="V1078" s="53">
        <f t="shared" si="287"/>
        <v>1305840.8377089147</v>
      </c>
      <c r="W1078" s="53">
        <f t="shared" si="288"/>
        <v>74525.317298650698</v>
      </c>
      <c r="BM1078" s="59"/>
      <c r="BN1078" s="59"/>
      <c r="BO1078" s="59"/>
      <c r="BV1078" s="59"/>
    </row>
    <row r="1079" spans="1:74">
      <c r="A1079" s="49" t="s">
        <v>66</v>
      </c>
      <c r="B1079" s="49" t="s">
        <v>575</v>
      </c>
      <c r="C1079" s="49">
        <v>12</v>
      </c>
      <c r="D1079" s="49">
        <f t="shared" si="272"/>
        <v>69.8</v>
      </c>
      <c r="E1079" s="49">
        <v>6.3</v>
      </c>
      <c r="F1079" s="49">
        <v>101.6</v>
      </c>
      <c r="G1079" s="49">
        <v>6.3</v>
      </c>
      <c r="H1079" s="49">
        <f t="shared" si="273"/>
        <v>7220.6994362604155</v>
      </c>
      <c r="I1079" s="49">
        <f t="shared" si="274"/>
        <v>178535.90579999998</v>
      </c>
      <c r="J1079" s="49">
        <f t="shared" si="275"/>
        <v>2117.0645999999992</v>
      </c>
      <c r="K1079" s="53">
        <f t="shared" si="276"/>
        <v>2148.8844499999996</v>
      </c>
      <c r="L1079" s="53">
        <f t="shared" si="277"/>
        <v>439.73999999999995</v>
      </c>
      <c r="M1079" s="53">
        <f t="shared" si="278"/>
        <v>640.07999999999993</v>
      </c>
      <c r="N1079" s="53">
        <f t="shared" si="279"/>
        <v>3.1749999999999998</v>
      </c>
      <c r="O1079" s="53">
        <f t="shared" si="280"/>
        <v>38.074999999999996</v>
      </c>
      <c r="P1079" s="53">
        <f t="shared" si="281"/>
        <v>41.224999999999994</v>
      </c>
      <c r="Q1079" s="53">
        <f t="shared" si="282"/>
        <v>482140.74882359186</v>
      </c>
      <c r="R1079" s="53">
        <f t="shared" si="283"/>
        <v>355024.67535113625</v>
      </c>
      <c r="S1079" s="53">
        <f t="shared" si="284"/>
        <v>346148.94737789931</v>
      </c>
      <c r="T1079" s="53">
        <f t="shared" si="285"/>
        <v>41.224999999999994</v>
      </c>
      <c r="U1079" s="53">
        <f t="shared" si="286"/>
        <v>15.471563719234195</v>
      </c>
      <c r="V1079" s="53">
        <f t="shared" si="287"/>
        <v>1183314.3715526275</v>
      </c>
      <c r="W1079" s="53">
        <f t="shared" si="288"/>
        <v>76483.178625411674</v>
      </c>
      <c r="BM1079" s="59"/>
      <c r="BN1079" s="59"/>
      <c r="BO1079" s="59"/>
      <c r="BV1079" s="59"/>
    </row>
    <row r="1080" spans="1:74">
      <c r="A1080" s="49" t="s">
        <v>66</v>
      </c>
      <c r="B1080" s="49" t="s">
        <v>576</v>
      </c>
      <c r="C1080" s="49">
        <v>10.5</v>
      </c>
      <c r="D1080" s="49">
        <f t="shared" si="272"/>
        <v>69.8</v>
      </c>
      <c r="E1080" s="49">
        <v>4.8</v>
      </c>
      <c r="F1080" s="49">
        <v>101.6</v>
      </c>
      <c r="G1080" s="49">
        <v>6.3</v>
      </c>
      <c r="H1080" s="49">
        <f t="shared" si="273"/>
        <v>7220.6994362604155</v>
      </c>
      <c r="I1080" s="49">
        <f t="shared" si="274"/>
        <v>136027.35679999998</v>
      </c>
      <c r="J1080" s="49">
        <f t="shared" si="275"/>
        <v>2117.0645999999992</v>
      </c>
      <c r="K1080" s="53">
        <f t="shared" si="276"/>
        <v>2148.8844499999996</v>
      </c>
      <c r="L1080" s="53">
        <f t="shared" si="277"/>
        <v>335.03999999999996</v>
      </c>
      <c r="M1080" s="53">
        <f t="shared" si="278"/>
        <v>640.07999999999993</v>
      </c>
      <c r="N1080" s="53">
        <f t="shared" si="279"/>
        <v>3.1749999999999998</v>
      </c>
      <c r="O1080" s="53">
        <f t="shared" si="280"/>
        <v>38.074999999999996</v>
      </c>
      <c r="P1080" s="53">
        <f t="shared" si="281"/>
        <v>41.224999999999994</v>
      </c>
      <c r="Q1080" s="53">
        <f t="shared" si="282"/>
        <v>482140.74882359186</v>
      </c>
      <c r="R1080" s="53">
        <f t="shared" si="283"/>
        <v>270494.99074372282</v>
      </c>
      <c r="S1080" s="53">
        <f t="shared" si="284"/>
        <v>346148.94737789931</v>
      </c>
      <c r="T1080" s="53">
        <f t="shared" si="285"/>
        <v>41.224999999999994</v>
      </c>
      <c r="U1080" s="53">
        <f t="shared" si="286"/>
        <v>14.714016853833225</v>
      </c>
      <c r="V1080" s="53">
        <f t="shared" si="287"/>
        <v>1098784.6869452139</v>
      </c>
      <c r="W1080" s="53">
        <f t="shared" si="288"/>
        <v>74676.051948313747</v>
      </c>
      <c r="BM1080" s="59"/>
      <c r="BN1080" s="59"/>
      <c r="BO1080" s="59"/>
      <c r="BV1080" s="59"/>
    </row>
    <row r="1081" spans="1:74">
      <c r="A1081" s="49" t="s">
        <v>66</v>
      </c>
      <c r="B1081" s="49" t="s">
        <v>577</v>
      </c>
      <c r="C1081" s="49">
        <v>83.6</v>
      </c>
      <c r="D1081" s="49">
        <f t="shared" si="272"/>
        <v>44.3</v>
      </c>
      <c r="E1081" s="49">
        <v>19</v>
      </c>
      <c r="F1081" s="49">
        <v>263.5</v>
      </c>
      <c r="G1081" s="49">
        <v>31.8</v>
      </c>
      <c r="H1081" s="49">
        <f t="shared" si="273"/>
        <v>7220.6994362604155</v>
      </c>
      <c r="I1081" s="49">
        <f t="shared" si="274"/>
        <v>137652.31941666664</v>
      </c>
      <c r="J1081" s="49">
        <f t="shared" si="275"/>
        <v>706123.61100000003</v>
      </c>
      <c r="K1081" s="53">
        <f t="shared" si="276"/>
        <v>2148.8844499999996</v>
      </c>
      <c r="L1081" s="53">
        <f t="shared" si="277"/>
        <v>841.69999999999993</v>
      </c>
      <c r="M1081" s="53">
        <f t="shared" si="278"/>
        <v>8379.3000000000011</v>
      </c>
      <c r="N1081" s="53">
        <f t="shared" si="279"/>
        <v>3.1749999999999998</v>
      </c>
      <c r="O1081" s="53">
        <f t="shared" si="280"/>
        <v>25.324999999999999</v>
      </c>
      <c r="P1081" s="53">
        <f t="shared" si="281"/>
        <v>41.225000000000001</v>
      </c>
      <c r="Q1081" s="53">
        <f t="shared" si="282"/>
        <v>482140.74882359186</v>
      </c>
      <c r="R1081" s="53">
        <f t="shared" si="283"/>
        <v>182306.08076146443</v>
      </c>
      <c r="S1081" s="53">
        <f t="shared" si="284"/>
        <v>5209851.825224556</v>
      </c>
      <c r="T1081" s="53">
        <f t="shared" si="285"/>
        <v>41.225000000000001</v>
      </c>
      <c r="U1081" s="53">
        <f t="shared" si="286"/>
        <v>32.856569894934154</v>
      </c>
      <c r="V1081" s="53">
        <f t="shared" si="287"/>
        <v>5874298.6548096128</v>
      </c>
      <c r="W1081" s="53">
        <f t="shared" si="288"/>
        <v>178786.12020651967</v>
      </c>
      <c r="BM1081" s="59"/>
      <c r="BN1081" s="59"/>
      <c r="BO1081" s="59"/>
      <c r="BV1081" s="59"/>
    </row>
    <row r="1082" spans="1:74">
      <c r="A1082" s="49" t="s">
        <v>66</v>
      </c>
      <c r="B1082" s="49" t="s">
        <v>578</v>
      </c>
      <c r="C1082" s="49">
        <v>74.400000000000006</v>
      </c>
      <c r="D1082" s="49">
        <f t="shared" si="272"/>
        <v>47.499999999999993</v>
      </c>
      <c r="E1082" s="49">
        <v>17.5</v>
      </c>
      <c r="F1082" s="49">
        <v>263.5</v>
      </c>
      <c r="G1082" s="49">
        <v>28.6</v>
      </c>
      <c r="H1082" s="49">
        <f t="shared" si="273"/>
        <v>7220.6994362604155</v>
      </c>
      <c r="I1082" s="49">
        <f t="shared" si="274"/>
        <v>156292.31770833326</v>
      </c>
      <c r="J1082" s="49">
        <f t="shared" si="275"/>
        <v>513685.69633333338</v>
      </c>
      <c r="K1082" s="53">
        <f t="shared" si="276"/>
        <v>2148.8844499999996</v>
      </c>
      <c r="L1082" s="53">
        <f t="shared" si="277"/>
        <v>831.24999999999989</v>
      </c>
      <c r="M1082" s="53">
        <f t="shared" si="278"/>
        <v>7536.1</v>
      </c>
      <c r="N1082" s="53">
        <f t="shared" si="279"/>
        <v>3.1749999999999998</v>
      </c>
      <c r="O1082" s="53">
        <f t="shared" si="280"/>
        <v>26.924999999999997</v>
      </c>
      <c r="P1082" s="53">
        <f t="shared" si="281"/>
        <v>41.224999999999994</v>
      </c>
      <c r="Q1082" s="53">
        <f t="shared" si="282"/>
        <v>482140.74882359186</v>
      </c>
      <c r="R1082" s="53">
        <f t="shared" si="283"/>
        <v>221894.25359056401</v>
      </c>
      <c r="S1082" s="53">
        <f t="shared" si="284"/>
        <v>4564208.555667365</v>
      </c>
      <c r="T1082" s="53">
        <f t="shared" si="285"/>
        <v>41.224999999999994</v>
      </c>
      <c r="U1082" s="53">
        <f t="shared" si="286"/>
        <v>32.319537805545018</v>
      </c>
      <c r="V1082" s="53">
        <f t="shared" si="287"/>
        <v>5268243.5580815207</v>
      </c>
      <c r="W1082" s="53">
        <f t="shared" si="288"/>
        <v>163004.91640006236</v>
      </c>
      <c r="BM1082" s="59"/>
      <c r="BN1082" s="59"/>
      <c r="BO1082" s="59"/>
      <c r="BV1082" s="59"/>
    </row>
    <row r="1083" spans="1:74">
      <c r="A1083" s="49" t="s">
        <v>66</v>
      </c>
      <c r="B1083" s="49" t="s">
        <v>579</v>
      </c>
      <c r="C1083" s="49">
        <v>65.8</v>
      </c>
      <c r="D1083" s="49">
        <f t="shared" si="272"/>
        <v>50.699999999999996</v>
      </c>
      <c r="E1083" s="49">
        <v>15.9</v>
      </c>
      <c r="F1083" s="49">
        <v>260.3</v>
      </c>
      <c r="G1083" s="49">
        <v>25.4</v>
      </c>
      <c r="H1083" s="49">
        <f t="shared" si="273"/>
        <v>7220.6994362604155</v>
      </c>
      <c r="I1083" s="49">
        <f t="shared" si="274"/>
        <v>172679.09197499996</v>
      </c>
      <c r="J1083" s="49">
        <f t="shared" si="275"/>
        <v>355462.72993333329</v>
      </c>
      <c r="K1083" s="53">
        <f t="shared" si="276"/>
        <v>2148.8844499999996</v>
      </c>
      <c r="L1083" s="53">
        <f t="shared" si="277"/>
        <v>806.13</v>
      </c>
      <c r="M1083" s="53">
        <f t="shared" si="278"/>
        <v>6611.62</v>
      </c>
      <c r="N1083" s="53">
        <f t="shared" si="279"/>
        <v>3.1749999999999998</v>
      </c>
      <c r="O1083" s="53">
        <f t="shared" si="280"/>
        <v>28.524999999999999</v>
      </c>
      <c r="P1083" s="53">
        <f t="shared" si="281"/>
        <v>41.224999999999994</v>
      </c>
      <c r="Q1083" s="53">
        <f t="shared" si="282"/>
        <v>482140.74882359186</v>
      </c>
      <c r="R1083" s="53">
        <f t="shared" si="283"/>
        <v>261278.7212955362</v>
      </c>
      <c r="S1083" s="53">
        <f t="shared" si="284"/>
        <v>3909093.6460875869</v>
      </c>
      <c r="T1083" s="53">
        <f t="shared" si="285"/>
        <v>41.224999999999994</v>
      </c>
      <c r="U1083" s="53">
        <f t="shared" si="286"/>
        <v>31.607939287232824</v>
      </c>
      <c r="V1083" s="53">
        <f t="shared" si="287"/>
        <v>4652513.1162067149</v>
      </c>
      <c r="W1083" s="53">
        <f t="shared" si="288"/>
        <v>147194.44611455491</v>
      </c>
      <c r="BM1083" s="59"/>
      <c r="BN1083" s="59"/>
      <c r="BO1083" s="59"/>
      <c r="BV1083" s="59"/>
    </row>
    <row r="1084" spans="1:74">
      <c r="A1084" s="49" t="s">
        <v>66</v>
      </c>
      <c r="B1084" s="49" t="s">
        <v>580</v>
      </c>
      <c r="C1084" s="49">
        <v>57.2</v>
      </c>
      <c r="D1084" s="49">
        <f t="shared" si="272"/>
        <v>53.899999999999991</v>
      </c>
      <c r="E1084" s="49">
        <v>12.7</v>
      </c>
      <c r="F1084" s="49">
        <v>260.3</v>
      </c>
      <c r="G1084" s="49">
        <v>22.2</v>
      </c>
      <c r="H1084" s="49">
        <f t="shared" si="273"/>
        <v>7220.6994362604155</v>
      </c>
      <c r="I1084" s="49">
        <f t="shared" si="274"/>
        <v>165725.28344166657</v>
      </c>
      <c r="J1084" s="49">
        <f t="shared" si="275"/>
        <v>237329.56619999997</v>
      </c>
      <c r="K1084" s="53">
        <f t="shared" si="276"/>
        <v>2148.8844499999996</v>
      </c>
      <c r="L1084" s="53">
        <f t="shared" si="277"/>
        <v>684.52999999999986</v>
      </c>
      <c r="M1084" s="53">
        <f t="shared" si="278"/>
        <v>5778.66</v>
      </c>
      <c r="N1084" s="53">
        <f t="shared" si="279"/>
        <v>3.1749999999999998</v>
      </c>
      <c r="O1084" s="53">
        <f t="shared" si="280"/>
        <v>30.124999999999996</v>
      </c>
      <c r="P1084" s="53">
        <f t="shared" si="281"/>
        <v>41.224999999999994</v>
      </c>
      <c r="Q1084" s="53">
        <f t="shared" si="282"/>
        <v>482140.74882359186</v>
      </c>
      <c r="R1084" s="53">
        <f t="shared" si="283"/>
        <v>265677.01402840909</v>
      </c>
      <c r="S1084" s="53">
        <f t="shared" si="284"/>
        <v>3343258.9496104107</v>
      </c>
      <c r="T1084" s="53">
        <f t="shared" si="285"/>
        <v>41.224999999999994</v>
      </c>
      <c r="U1084" s="53">
        <f t="shared" si="286"/>
        <v>30.848483071201269</v>
      </c>
      <c r="V1084" s="53">
        <f t="shared" si="287"/>
        <v>4091076.7124624117</v>
      </c>
      <c r="W1084" s="53">
        <f t="shared" si="288"/>
        <v>132618.40794634254</v>
      </c>
      <c r="BM1084" s="59"/>
      <c r="BN1084" s="59"/>
      <c r="BO1084" s="59"/>
      <c r="BV1084" s="59"/>
    </row>
    <row r="1085" spans="1:74">
      <c r="A1085" s="49" t="s">
        <v>66</v>
      </c>
      <c r="B1085" s="49" t="s">
        <v>581</v>
      </c>
      <c r="C1085" s="49">
        <v>50.6</v>
      </c>
      <c r="D1085" s="49">
        <f t="shared" si="272"/>
        <v>57.099999999999994</v>
      </c>
      <c r="E1085" s="49">
        <v>12.7</v>
      </c>
      <c r="F1085" s="49">
        <v>257.2</v>
      </c>
      <c r="G1085" s="49">
        <v>19</v>
      </c>
      <c r="H1085" s="49">
        <f t="shared" si="273"/>
        <v>7220.6994362604155</v>
      </c>
      <c r="I1085" s="49">
        <f t="shared" si="274"/>
        <v>197029.29330833323</v>
      </c>
      <c r="J1085" s="49">
        <f t="shared" si="275"/>
        <v>147011.23333333331</v>
      </c>
      <c r="K1085" s="53">
        <f t="shared" si="276"/>
        <v>2148.8844499999996</v>
      </c>
      <c r="L1085" s="53">
        <f t="shared" si="277"/>
        <v>725.16999999999985</v>
      </c>
      <c r="M1085" s="53">
        <f t="shared" si="278"/>
        <v>4886.8</v>
      </c>
      <c r="N1085" s="53">
        <f t="shared" si="279"/>
        <v>3.1749999999999998</v>
      </c>
      <c r="O1085" s="53">
        <f t="shared" si="280"/>
        <v>31.724999999999998</v>
      </c>
      <c r="P1085" s="53">
        <f t="shared" si="281"/>
        <v>41.224999999999994</v>
      </c>
      <c r="Q1085" s="53">
        <f t="shared" si="282"/>
        <v>482140.74882359186</v>
      </c>
      <c r="R1085" s="53">
        <f t="shared" si="283"/>
        <v>332812.20536337234</v>
      </c>
      <c r="S1085" s="53">
        <f t="shared" si="284"/>
        <v>2773581.3570038723</v>
      </c>
      <c r="T1085" s="53">
        <f t="shared" si="285"/>
        <v>41.224999999999994</v>
      </c>
      <c r="U1085" s="53">
        <f t="shared" si="286"/>
        <v>29.80175158145763</v>
      </c>
      <c r="V1085" s="53">
        <f t="shared" si="287"/>
        <v>3588534.3111908366</v>
      </c>
      <c r="W1085" s="53">
        <f t="shared" si="288"/>
        <v>120413.53681451357</v>
      </c>
      <c r="BM1085" s="59"/>
      <c r="BN1085" s="59"/>
      <c r="BO1085" s="59"/>
      <c r="BV1085" s="59"/>
    </row>
    <row r="1086" spans="1:74">
      <c r="A1086" s="49" t="s">
        <v>66</v>
      </c>
      <c r="B1086" s="49" t="s">
        <v>582</v>
      </c>
      <c r="C1086" s="49">
        <v>44.8</v>
      </c>
      <c r="D1086" s="49">
        <f t="shared" si="272"/>
        <v>58.599999999999994</v>
      </c>
      <c r="E1086" s="49">
        <v>11.1</v>
      </c>
      <c r="F1086" s="49">
        <v>257.2</v>
      </c>
      <c r="G1086" s="49">
        <v>17.5</v>
      </c>
      <c r="H1086" s="49">
        <f t="shared" si="273"/>
        <v>7220.6994362604155</v>
      </c>
      <c r="I1086" s="49">
        <f t="shared" si="274"/>
        <v>186137.80179999993</v>
      </c>
      <c r="J1086" s="49">
        <f t="shared" si="275"/>
        <v>114869.27083333331</v>
      </c>
      <c r="K1086" s="53">
        <f t="shared" si="276"/>
        <v>2148.8844499999996</v>
      </c>
      <c r="L1086" s="53">
        <f t="shared" si="277"/>
        <v>650.45999999999992</v>
      </c>
      <c r="M1086" s="53">
        <f t="shared" si="278"/>
        <v>4501</v>
      </c>
      <c r="N1086" s="53">
        <f t="shared" si="279"/>
        <v>3.1749999999999998</v>
      </c>
      <c r="O1086" s="53">
        <f t="shared" si="280"/>
        <v>32.474999999999994</v>
      </c>
      <c r="P1086" s="53">
        <f t="shared" si="281"/>
        <v>41.224999999999994</v>
      </c>
      <c r="Q1086" s="53">
        <f t="shared" si="282"/>
        <v>482140.74882359186</v>
      </c>
      <c r="R1086" s="53">
        <f t="shared" si="283"/>
        <v>321648.70438484295</v>
      </c>
      <c r="S1086" s="53">
        <f t="shared" si="284"/>
        <v>2534078.5952667245</v>
      </c>
      <c r="T1086" s="53">
        <f t="shared" si="285"/>
        <v>41.224999999999994</v>
      </c>
      <c r="U1086" s="53">
        <f t="shared" si="286"/>
        <v>29.245212070609899</v>
      </c>
      <c r="V1086" s="53">
        <f t="shared" si="287"/>
        <v>3337868.0484751593</v>
      </c>
      <c r="W1086" s="53">
        <f t="shared" si="288"/>
        <v>114133.82951083347</v>
      </c>
      <c r="BM1086" s="59"/>
      <c r="BN1086" s="59"/>
      <c r="BO1086" s="59"/>
      <c r="BV1086" s="59"/>
    </row>
    <row r="1087" spans="1:74">
      <c r="A1087" s="49" t="s">
        <v>66</v>
      </c>
      <c r="B1087" s="49" t="s">
        <v>583</v>
      </c>
      <c r="C1087" s="49">
        <v>40</v>
      </c>
      <c r="D1087" s="49">
        <f t="shared" si="272"/>
        <v>60.199999999999996</v>
      </c>
      <c r="E1087" s="49">
        <v>9.5</v>
      </c>
      <c r="F1087" s="49">
        <v>254</v>
      </c>
      <c r="G1087" s="49">
        <v>15.9</v>
      </c>
      <c r="H1087" s="49">
        <f t="shared" si="273"/>
        <v>7220.6994362604155</v>
      </c>
      <c r="I1087" s="49">
        <f t="shared" si="274"/>
        <v>172715.70633333328</v>
      </c>
      <c r="J1087" s="49">
        <f t="shared" si="275"/>
        <v>85083.205499999996</v>
      </c>
      <c r="K1087" s="53">
        <f t="shared" si="276"/>
        <v>2148.8844499999996</v>
      </c>
      <c r="L1087" s="53">
        <f t="shared" si="277"/>
        <v>571.9</v>
      </c>
      <c r="M1087" s="53">
        <f t="shared" si="278"/>
        <v>4038.6</v>
      </c>
      <c r="N1087" s="53">
        <f t="shared" si="279"/>
        <v>3.1749999999999998</v>
      </c>
      <c r="O1087" s="53">
        <f t="shared" si="280"/>
        <v>33.274999999999999</v>
      </c>
      <c r="P1087" s="53">
        <f t="shared" si="281"/>
        <v>41.225000000000001</v>
      </c>
      <c r="Q1087" s="53">
        <f t="shared" si="282"/>
        <v>482140.74882359186</v>
      </c>
      <c r="R1087" s="53">
        <f t="shared" si="283"/>
        <v>305433.53809428541</v>
      </c>
      <c r="S1087" s="53">
        <f t="shared" si="284"/>
        <v>2255760.5611224617</v>
      </c>
      <c r="T1087" s="53">
        <f t="shared" si="285"/>
        <v>41.225000000000001</v>
      </c>
      <c r="U1087" s="53">
        <f t="shared" si="286"/>
        <v>28.455840476531858</v>
      </c>
      <c r="V1087" s="53">
        <f t="shared" si="287"/>
        <v>3043334.8480403391</v>
      </c>
      <c r="W1087" s="53">
        <f t="shared" si="288"/>
        <v>106949.3923593732</v>
      </c>
      <c r="BM1087" s="59"/>
      <c r="BN1087" s="59"/>
      <c r="BO1087" s="59"/>
      <c r="BV1087" s="59"/>
    </row>
    <row r="1088" spans="1:74">
      <c r="A1088" s="49" t="s">
        <v>66</v>
      </c>
      <c r="B1088" s="49" t="s">
        <v>584</v>
      </c>
      <c r="C1088" s="49">
        <v>36.5</v>
      </c>
      <c r="D1088" s="49">
        <f t="shared" si="272"/>
        <v>61.8</v>
      </c>
      <c r="E1088" s="49">
        <v>7.9</v>
      </c>
      <c r="F1088" s="49">
        <v>254</v>
      </c>
      <c r="G1088" s="49">
        <v>14.3</v>
      </c>
      <c r="H1088" s="49">
        <f t="shared" si="273"/>
        <v>7220.6994362604155</v>
      </c>
      <c r="I1088" s="49">
        <f t="shared" si="274"/>
        <v>155385.77939999997</v>
      </c>
      <c r="J1088" s="49">
        <f t="shared" si="275"/>
        <v>61895.714833333332</v>
      </c>
      <c r="K1088" s="53">
        <f t="shared" si="276"/>
        <v>2148.8844499999996</v>
      </c>
      <c r="L1088" s="53">
        <f t="shared" si="277"/>
        <v>488.22</v>
      </c>
      <c r="M1088" s="53">
        <f t="shared" si="278"/>
        <v>3632.2000000000003</v>
      </c>
      <c r="N1088" s="53">
        <f t="shared" si="279"/>
        <v>3.1749999999999998</v>
      </c>
      <c r="O1088" s="53">
        <f t="shared" si="280"/>
        <v>34.074999999999996</v>
      </c>
      <c r="P1088" s="53">
        <f t="shared" si="281"/>
        <v>41.224999999999994</v>
      </c>
      <c r="Q1088" s="53">
        <f t="shared" si="282"/>
        <v>482140.74882359186</v>
      </c>
      <c r="R1088" s="53">
        <f t="shared" si="283"/>
        <v>280896.70658251853</v>
      </c>
      <c r="S1088" s="53">
        <f t="shared" si="284"/>
        <v>2014140.1290095083</v>
      </c>
      <c r="T1088" s="53">
        <f t="shared" si="285"/>
        <v>41.224999999999994</v>
      </c>
      <c r="U1088" s="53">
        <f t="shared" si="286"/>
        <v>27.626070963701558</v>
      </c>
      <c r="V1088" s="53">
        <f t="shared" si="287"/>
        <v>2777177.5844156188</v>
      </c>
      <c r="W1088" s="53">
        <f t="shared" si="288"/>
        <v>100527.41803438525</v>
      </c>
      <c r="BM1088" s="59"/>
      <c r="BN1088" s="59"/>
      <c r="BO1088" s="59"/>
      <c r="BV1088" s="59"/>
    </row>
    <row r="1089" spans="1:74">
      <c r="A1089" s="49" t="s">
        <v>66</v>
      </c>
      <c r="B1089" s="49" t="s">
        <v>585</v>
      </c>
      <c r="C1089" s="49">
        <v>33.6</v>
      </c>
      <c r="D1089" s="49">
        <f t="shared" si="272"/>
        <v>60.199999999999996</v>
      </c>
      <c r="E1089" s="49">
        <v>9.5</v>
      </c>
      <c r="F1089" s="49">
        <v>203.2</v>
      </c>
      <c r="G1089" s="49">
        <v>15.9</v>
      </c>
      <c r="H1089" s="49">
        <f t="shared" si="273"/>
        <v>7220.6994362604155</v>
      </c>
      <c r="I1089" s="49">
        <f t="shared" si="274"/>
        <v>172715.70633333328</v>
      </c>
      <c r="J1089" s="49">
        <f t="shared" si="275"/>
        <v>68066.564399999988</v>
      </c>
      <c r="K1089" s="53">
        <f t="shared" si="276"/>
        <v>2148.8844499999996</v>
      </c>
      <c r="L1089" s="53">
        <f t="shared" si="277"/>
        <v>571.9</v>
      </c>
      <c r="M1089" s="53">
        <f t="shared" si="278"/>
        <v>3230.88</v>
      </c>
      <c r="N1089" s="53">
        <f t="shared" si="279"/>
        <v>3.1749999999999998</v>
      </c>
      <c r="O1089" s="53">
        <f t="shared" si="280"/>
        <v>33.274999999999999</v>
      </c>
      <c r="P1089" s="53">
        <f t="shared" si="281"/>
        <v>41.225000000000001</v>
      </c>
      <c r="Q1089" s="53">
        <f t="shared" si="282"/>
        <v>482140.74882359186</v>
      </c>
      <c r="R1089" s="53">
        <f t="shared" si="283"/>
        <v>305433.53809428541</v>
      </c>
      <c r="S1089" s="53">
        <f t="shared" si="284"/>
        <v>1804608.4488979692</v>
      </c>
      <c r="T1089" s="53">
        <f t="shared" si="285"/>
        <v>41.225000000000001</v>
      </c>
      <c r="U1089" s="53">
        <f t="shared" si="286"/>
        <v>26.722895748726227</v>
      </c>
      <c r="V1089" s="53">
        <f t="shared" si="287"/>
        <v>2592182.7358158464</v>
      </c>
      <c r="W1089" s="53">
        <f t="shared" si="288"/>
        <v>97002.314426923782</v>
      </c>
      <c r="BM1089" s="59"/>
      <c r="BN1089" s="59"/>
      <c r="BO1089" s="59"/>
      <c r="BV1089" s="59"/>
    </row>
    <row r="1090" spans="1:74">
      <c r="A1090" s="49" t="s">
        <v>66</v>
      </c>
      <c r="B1090" s="49" t="s">
        <v>586</v>
      </c>
      <c r="C1090" s="49">
        <v>29</v>
      </c>
      <c r="D1090" s="49">
        <f t="shared" si="272"/>
        <v>63.399999999999991</v>
      </c>
      <c r="E1090" s="49">
        <v>7.9</v>
      </c>
      <c r="F1090" s="49">
        <v>203.2</v>
      </c>
      <c r="G1090" s="49">
        <v>12.7</v>
      </c>
      <c r="H1090" s="49">
        <f t="shared" si="273"/>
        <v>7220.6994362604155</v>
      </c>
      <c r="I1090" s="49">
        <f t="shared" si="274"/>
        <v>167769.73513333328</v>
      </c>
      <c r="J1090" s="49">
        <f t="shared" si="275"/>
        <v>34685.952133333325</v>
      </c>
      <c r="K1090" s="53">
        <f t="shared" si="276"/>
        <v>2148.8844499999996</v>
      </c>
      <c r="L1090" s="53">
        <f t="shared" si="277"/>
        <v>500.85999999999996</v>
      </c>
      <c r="M1090" s="53">
        <f t="shared" si="278"/>
        <v>2580.64</v>
      </c>
      <c r="N1090" s="53">
        <f t="shared" si="279"/>
        <v>3.1749999999999998</v>
      </c>
      <c r="O1090" s="53">
        <f t="shared" si="280"/>
        <v>34.874999999999993</v>
      </c>
      <c r="P1090" s="53">
        <f t="shared" si="281"/>
        <v>41.224999999999994</v>
      </c>
      <c r="Q1090" s="53">
        <f t="shared" si="282"/>
        <v>482140.74882359186</v>
      </c>
      <c r="R1090" s="53">
        <f t="shared" si="283"/>
        <v>309699.68621677125</v>
      </c>
      <c r="S1090" s="53">
        <f t="shared" si="284"/>
        <v>1421735.1303172449</v>
      </c>
      <c r="T1090" s="53">
        <f t="shared" si="285"/>
        <v>41.224999999999994</v>
      </c>
      <c r="U1090" s="53">
        <f t="shared" si="286"/>
        <v>24.984221691151209</v>
      </c>
      <c r="V1090" s="53">
        <f t="shared" si="287"/>
        <v>2213575.5653576078</v>
      </c>
      <c r="W1090" s="53">
        <f t="shared" si="288"/>
        <v>88598.940272035819</v>
      </c>
      <c r="BM1090" s="59"/>
      <c r="BN1090" s="59"/>
      <c r="BO1090" s="59"/>
      <c r="BV1090" s="59"/>
    </row>
    <row r="1091" spans="1:74">
      <c r="A1091" s="49" t="s">
        <v>66</v>
      </c>
      <c r="B1091" s="49" t="s">
        <v>587</v>
      </c>
      <c r="C1091" s="49">
        <v>24.6</v>
      </c>
      <c r="D1091" s="49">
        <f t="shared" ref="D1091:D1154" si="289">76.1-G1091</f>
        <v>65</v>
      </c>
      <c r="E1091" s="49">
        <v>7.9</v>
      </c>
      <c r="F1091" s="49">
        <v>203.2</v>
      </c>
      <c r="G1091" s="49">
        <v>11.1</v>
      </c>
      <c r="H1091" s="49">
        <f t="shared" ref="H1091:H1154" si="290">(1/12)*$Y$4*($Z$4)^3</f>
        <v>7220.6994362604155</v>
      </c>
      <c r="I1091" s="49">
        <f t="shared" ref="I1091:I1154" si="291">(1/12)*E1091*(D1091)^3</f>
        <v>180794.79166666666</v>
      </c>
      <c r="J1091" s="49">
        <f t="shared" ref="J1091:J1154" si="292">(1/12)*F1091*(G1091)^3</f>
        <v>23158.551599999992</v>
      </c>
      <c r="K1091" s="53">
        <f t="shared" ref="K1091:K1154" si="293">$Y$4*$Z$4</f>
        <v>2148.8844499999996</v>
      </c>
      <c r="L1091" s="53">
        <f t="shared" ref="L1091:L1154" si="294">E1091*D1091</f>
        <v>513.5</v>
      </c>
      <c r="M1091" s="53">
        <f t="shared" ref="M1091:M1154" si="295">F1091*G1091</f>
        <v>2255.52</v>
      </c>
      <c r="N1091" s="53">
        <f t="shared" ref="N1091:N1154" si="296">$Z$4/2</f>
        <v>3.1749999999999998</v>
      </c>
      <c r="O1091" s="53">
        <f t="shared" ref="O1091:O1154" si="297">($Z$4+D1091)/2</f>
        <v>35.674999999999997</v>
      </c>
      <c r="P1091" s="53">
        <f t="shared" ref="P1091:P1154" si="298">($Z$4+D1091+G1091)/2</f>
        <v>41.224999999999994</v>
      </c>
      <c r="Q1091" s="53">
        <f t="shared" ref="Q1091:Q1154" si="299">H1091+K1091*(N1091-$U$2)^2</f>
        <v>482140.74882359186</v>
      </c>
      <c r="R1091" s="53">
        <f t="shared" ref="R1091:R1154" si="300">I1091+L1091*(O1091-$U$2)^2</f>
        <v>340465.75580221706</v>
      </c>
      <c r="S1091" s="53">
        <f t="shared" ref="S1091:S1154" si="301">J1091+M1091*(P1091-$U$2)^2</f>
        <v>1235461.3766268832</v>
      </c>
      <c r="T1091" s="53">
        <f t="shared" ref="T1091:T1154" si="302">SUM($Z$4+D1091+G1091)/2</f>
        <v>41.224999999999994</v>
      </c>
      <c r="U1091" s="53">
        <f t="shared" ref="U1091:U1154" si="303">(K1091*N1091+L1091*O1091+M1091*P1091)/(K1091+L1091+M1091)</f>
        <v>24.01950542750988</v>
      </c>
      <c r="V1091" s="53">
        <f t="shared" ref="V1091:V1154" si="304">SUM(Q1091+R1091+S1091)</f>
        <v>2058067.8812526921</v>
      </c>
      <c r="W1091" s="53">
        <f t="shared" ref="W1091:W1154" si="305">V1091/U1091</f>
        <v>85683.19141557168</v>
      </c>
      <c r="BM1091" s="59"/>
      <c r="BN1091" s="59"/>
      <c r="BO1091" s="59"/>
      <c r="BV1091" s="59"/>
    </row>
    <row r="1092" spans="1:74">
      <c r="A1092" s="49" t="s">
        <v>66</v>
      </c>
      <c r="B1092" s="49" t="s">
        <v>588</v>
      </c>
      <c r="C1092" s="49">
        <v>22.4</v>
      </c>
      <c r="D1092" s="49">
        <f t="shared" si="289"/>
        <v>63.399999999999991</v>
      </c>
      <c r="E1092" s="49">
        <v>7.9</v>
      </c>
      <c r="F1092" s="49">
        <v>146</v>
      </c>
      <c r="G1092" s="49">
        <v>12.7</v>
      </c>
      <c r="H1092" s="49">
        <f t="shared" si="290"/>
        <v>7220.6994362604155</v>
      </c>
      <c r="I1092" s="49">
        <f t="shared" si="291"/>
        <v>167769.73513333328</v>
      </c>
      <c r="J1092" s="49">
        <f t="shared" si="292"/>
        <v>24921.993166666663</v>
      </c>
      <c r="K1092" s="53">
        <f t="shared" si="293"/>
        <v>2148.8844499999996</v>
      </c>
      <c r="L1092" s="53">
        <f t="shared" si="294"/>
        <v>500.85999999999996</v>
      </c>
      <c r="M1092" s="53">
        <f t="shared" si="295"/>
        <v>1854.1999999999998</v>
      </c>
      <c r="N1092" s="53">
        <f t="shared" si="296"/>
        <v>3.1749999999999998</v>
      </c>
      <c r="O1092" s="53">
        <f t="shared" si="297"/>
        <v>34.874999999999993</v>
      </c>
      <c r="P1092" s="53">
        <f t="shared" si="298"/>
        <v>41.224999999999994</v>
      </c>
      <c r="Q1092" s="53">
        <f t="shared" si="299"/>
        <v>482140.74882359186</v>
      </c>
      <c r="R1092" s="53">
        <f t="shared" si="300"/>
        <v>309699.68621677125</v>
      </c>
      <c r="S1092" s="53">
        <f t="shared" si="301"/>
        <v>1021522.2885153433</v>
      </c>
      <c r="T1092" s="53">
        <f t="shared" si="302"/>
        <v>41.224999999999994</v>
      </c>
      <c r="U1092" s="53">
        <f t="shared" si="303"/>
        <v>22.364750886026133</v>
      </c>
      <c r="V1092" s="53">
        <f t="shared" si="304"/>
        <v>1813362.7235557064</v>
      </c>
      <c r="W1092" s="53">
        <f t="shared" si="305"/>
        <v>81081.284240403751</v>
      </c>
      <c r="BM1092" s="59"/>
      <c r="BN1092" s="59"/>
      <c r="BO1092" s="59"/>
      <c r="BV1092" s="59"/>
    </row>
    <row r="1093" spans="1:74">
      <c r="A1093" s="49" t="s">
        <v>66</v>
      </c>
      <c r="B1093" s="49" t="s">
        <v>589</v>
      </c>
      <c r="C1093" s="49">
        <v>19.3</v>
      </c>
      <c r="D1093" s="49">
        <f t="shared" si="289"/>
        <v>65</v>
      </c>
      <c r="E1093" s="49">
        <v>6.3</v>
      </c>
      <c r="F1093" s="49">
        <v>146</v>
      </c>
      <c r="G1093" s="49">
        <v>11.1</v>
      </c>
      <c r="H1093" s="49">
        <f t="shared" si="290"/>
        <v>7220.6994362604155</v>
      </c>
      <c r="I1093" s="49">
        <f t="shared" si="291"/>
        <v>144178.12499999997</v>
      </c>
      <c r="J1093" s="49">
        <f t="shared" si="292"/>
        <v>16639.510499999997</v>
      </c>
      <c r="K1093" s="53">
        <f t="shared" si="293"/>
        <v>2148.8844499999996</v>
      </c>
      <c r="L1093" s="53">
        <f t="shared" si="294"/>
        <v>409.5</v>
      </c>
      <c r="M1093" s="53">
        <f t="shared" si="295"/>
        <v>1620.6</v>
      </c>
      <c r="N1093" s="53">
        <f t="shared" si="296"/>
        <v>3.1749999999999998</v>
      </c>
      <c r="O1093" s="53">
        <f t="shared" si="297"/>
        <v>35.674999999999997</v>
      </c>
      <c r="P1093" s="53">
        <f t="shared" si="298"/>
        <v>41.224999999999994</v>
      </c>
      <c r="Q1093" s="53">
        <f t="shared" si="299"/>
        <v>482140.74882359186</v>
      </c>
      <c r="R1093" s="53">
        <f t="shared" si="300"/>
        <v>271510.66601948952</v>
      </c>
      <c r="S1093" s="53">
        <f t="shared" si="301"/>
        <v>887683.86312758352</v>
      </c>
      <c r="T1093" s="53">
        <f t="shared" si="302"/>
        <v>41.224999999999994</v>
      </c>
      <c r="U1093" s="53">
        <f t="shared" si="303"/>
        <v>21.115382620949926</v>
      </c>
      <c r="V1093" s="53">
        <f t="shared" si="304"/>
        <v>1641335.2779706649</v>
      </c>
      <c r="W1093" s="53">
        <f t="shared" si="305"/>
        <v>77731.732710454933</v>
      </c>
      <c r="BM1093" s="59"/>
      <c r="BN1093" s="59"/>
      <c r="BO1093" s="59"/>
      <c r="BV1093" s="59"/>
    </row>
    <row r="1094" spans="1:74">
      <c r="A1094" s="49" t="s">
        <v>66</v>
      </c>
      <c r="B1094" s="49" t="s">
        <v>590</v>
      </c>
      <c r="C1094" s="49">
        <v>16.399999999999999</v>
      </c>
      <c r="D1094" s="49">
        <f t="shared" si="289"/>
        <v>66.599999999999994</v>
      </c>
      <c r="E1094" s="49">
        <v>6.3</v>
      </c>
      <c r="F1094" s="49">
        <v>146</v>
      </c>
      <c r="G1094" s="49">
        <v>9.5</v>
      </c>
      <c r="H1094" s="49">
        <f t="shared" si="290"/>
        <v>7220.6994362604155</v>
      </c>
      <c r="I1094" s="49">
        <f t="shared" si="291"/>
        <v>155089.35539999994</v>
      </c>
      <c r="J1094" s="49">
        <f t="shared" si="292"/>
        <v>10431.395833333332</v>
      </c>
      <c r="K1094" s="53">
        <f t="shared" si="293"/>
        <v>2148.8844499999996</v>
      </c>
      <c r="L1094" s="53">
        <f t="shared" si="294"/>
        <v>419.57999999999993</v>
      </c>
      <c r="M1094" s="53">
        <f t="shared" si="295"/>
        <v>1387</v>
      </c>
      <c r="N1094" s="53">
        <f t="shared" si="296"/>
        <v>3.1749999999999998</v>
      </c>
      <c r="O1094" s="53">
        <f t="shared" si="297"/>
        <v>36.474999999999994</v>
      </c>
      <c r="P1094" s="53">
        <f t="shared" si="298"/>
        <v>41.224999999999994</v>
      </c>
      <c r="Q1094" s="53">
        <f t="shared" si="299"/>
        <v>482140.74882359186</v>
      </c>
      <c r="R1094" s="53">
        <f t="shared" si="300"/>
        <v>297662.74461706181</v>
      </c>
      <c r="S1094" s="53">
        <f t="shared" si="301"/>
        <v>755919.80573982385</v>
      </c>
      <c r="T1094" s="53">
        <f t="shared" si="302"/>
        <v>41.224999999999994</v>
      </c>
      <c r="U1094" s="53">
        <f t="shared" si="303"/>
        <v>20.049722259227988</v>
      </c>
      <c r="V1094" s="53">
        <f t="shared" si="304"/>
        <v>1535723.2991804774</v>
      </c>
      <c r="W1094" s="53">
        <f t="shared" si="305"/>
        <v>76595.739298765242</v>
      </c>
      <c r="BM1094" s="59"/>
      <c r="BN1094" s="59"/>
      <c r="BO1094" s="59"/>
      <c r="BV1094" s="59"/>
    </row>
    <row r="1095" spans="1:74">
      <c r="A1095" s="49" t="s">
        <v>66</v>
      </c>
      <c r="B1095" s="49" t="s">
        <v>591</v>
      </c>
      <c r="C1095" s="49">
        <v>14.2</v>
      </c>
      <c r="D1095" s="49">
        <f t="shared" si="289"/>
        <v>66.599999999999994</v>
      </c>
      <c r="E1095" s="49">
        <v>6.3</v>
      </c>
      <c r="F1095" s="49">
        <v>101.6</v>
      </c>
      <c r="G1095" s="49">
        <v>9.5</v>
      </c>
      <c r="H1095" s="49">
        <f t="shared" si="290"/>
        <v>7220.6994362604155</v>
      </c>
      <c r="I1095" s="49">
        <f t="shared" si="291"/>
        <v>155089.35539999994</v>
      </c>
      <c r="J1095" s="49">
        <f t="shared" si="292"/>
        <v>7259.1083333333318</v>
      </c>
      <c r="K1095" s="53">
        <f t="shared" si="293"/>
        <v>2148.8844499999996</v>
      </c>
      <c r="L1095" s="53">
        <f t="shared" si="294"/>
        <v>419.57999999999993</v>
      </c>
      <c r="M1095" s="53">
        <f t="shared" si="295"/>
        <v>965.19999999999993</v>
      </c>
      <c r="N1095" s="53">
        <f t="shared" si="296"/>
        <v>3.1749999999999998</v>
      </c>
      <c r="O1095" s="53">
        <f t="shared" si="297"/>
        <v>36.474999999999994</v>
      </c>
      <c r="P1095" s="53">
        <f t="shared" si="298"/>
        <v>41.224999999999994</v>
      </c>
      <c r="Q1095" s="53">
        <f t="shared" si="299"/>
        <v>482140.74882359186</v>
      </c>
      <c r="R1095" s="53">
        <f t="shared" si="300"/>
        <v>297662.74461706181</v>
      </c>
      <c r="S1095" s="53">
        <f t="shared" si="301"/>
        <v>526037.34426826087</v>
      </c>
      <c r="T1095" s="53">
        <f t="shared" si="302"/>
        <v>41.224999999999994</v>
      </c>
      <c r="U1095" s="53">
        <f t="shared" si="303"/>
        <v>17.522110405460257</v>
      </c>
      <c r="V1095" s="53">
        <f t="shared" si="304"/>
        <v>1305840.8377089147</v>
      </c>
      <c r="W1095" s="53">
        <f t="shared" si="305"/>
        <v>74525.317298650698</v>
      </c>
      <c r="BM1095" s="59"/>
      <c r="BN1095" s="59"/>
      <c r="BO1095" s="59"/>
      <c r="BV1095" s="59"/>
    </row>
    <row r="1096" spans="1:74">
      <c r="A1096" s="49" t="s">
        <v>66</v>
      </c>
      <c r="B1096" s="49" t="s">
        <v>592</v>
      </c>
      <c r="C1096" s="49">
        <v>12.7</v>
      </c>
      <c r="D1096" s="49">
        <f t="shared" si="289"/>
        <v>68.199999999999989</v>
      </c>
      <c r="E1096" s="49">
        <v>6.3</v>
      </c>
      <c r="F1096" s="49">
        <v>101.6</v>
      </c>
      <c r="G1096" s="49">
        <v>7.9</v>
      </c>
      <c r="H1096" s="49">
        <f t="shared" si="290"/>
        <v>7220.6994362604155</v>
      </c>
      <c r="I1096" s="49">
        <f t="shared" si="291"/>
        <v>166537.64819999991</v>
      </c>
      <c r="J1096" s="49">
        <f t="shared" si="292"/>
        <v>4174.396866666666</v>
      </c>
      <c r="K1096" s="53">
        <f t="shared" si="293"/>
        <v>2148.8844499999996</v>
      </c>
      <c r="L1096" s="53">
        <f t="shared" si="294"/>
        <v>429.65999999999991</v>
      </c>
      <c r="M1096" s="53">
        <f t="shared" si="295"/>
        <v>802.64</v>
      </c>
      <c r="N1096" s="53">
        <f t="shared" si="296"/>
        <v>3.1749999999999998</v>
      </c>
      <c r="O1096" s="53">
        <f t="shared" si="297"/>
        <v>37.274999999999991</v>
      </c>
      <c r="P1096" s="53">
        <f t="shared" si="298"/>
        <v>41.224999999999994</v>
      </c>
      <c r="Q1096" s="53">
        <f t="shared" si="299"/>
        <v>482140.74882359186</v>
      </c>
      <c r="R1096" s="53">
        <f t="shared" si="300"/>
        <v>325483.54452761065</v>
      </c>
      <c r="S1096" s="53">
        <f t="shared" si="301"/>
        <v>435579.45622308011</v>
      </c>
      <c r="T1096" s="53">
        <f t="shared" si="302"/>
        <v>41.224999999999994</v>
      </c>
      <c r="U1096" s="53">
        <f t="shared" si="303"/>
        <v>16.540688464585244</v>
      </c>
      <c r="V1096" s="53">
        <f t="shared" si="304"/>
        <v>1243203.7495742827</v>
      </c>
      <c r="W1096" s="53">
        <f t="shared" si="305"/>
        <v>75160.338835718212</v>
      </c>
      <c r="BM1096" s="59"/>
      <c r="BN1096" s="59"/>
      <c r="BO1096" s="59"/>
      <c r="BV1096" s="59"/>
    </row>
    <row r="1097" spans="1:74">
      <c r="A1097" s="49" t="s">
        <v>66</v>
      </c>
      <c r="B1097" s="49" t="s">
        <v>593</v>
      </c>
      <c r="C1097" s="49">
        <v>11.2</v>
      </c>
      <c r="D1097" s="49">
        <f t="shared" si="289"/>
        <v>69.8</v>
      </c>
      <c r="E1097" s="49">
        <v>6.3</v>
      </c>
      <c r="F1097" s="49">
        <v>101.6</v>
      </c>
      <c r="G1097" s="49">
        <v>6.3</v>
      </c>
      <c r="H1097" s="49">
        <f t="shared" si="290"/>
        <v>7220.6994362604155</v>
      </c>
      <c r="I1097" s="49">
        <f t="shared" si="291"/>
        <v>178535.90579999998</v>
      </c>
      <c r="J1097" s="49">
        <f t="shared" si="292"/>
        <v>2117.0645999999992</v>
      </c>
      <c r="K1097" s="53">
        <f t="shared" si="293"/>
        <v>2148.8844499999996</v>
      </c>
      <c r="L1097" s="53">
        <f t="shared" si="294"/>
        <v>439.73999999999995</v>
      </c>
      <c r="M1097" s="53">
        <f t="shared" si="295"/>
        <v>640.07999999999993</v>
      </c>
      <c r="N1097" s="53">
        <f t="shared" si="296"/>
        <v>3.1749999999999998</v>
      </c>
      <c r="O1097" s="53">
        <f t="shared" si="297"/>
        <v>38.074999999999996</v>
      </c>
      <c r="P1097" s="53">
        <f t="shared" si="298"/>
        <v>41.224999999999994</v>
      </c>
      <c r="Q1097" s="53">
        <f t="shared" si="299"/>
        <v>482140.74882359186</v>
      </c>
      <c r="R1097" s="53">
        <f t="shared" si="300"/>
        <v>355024.67535113625</v>
      </c>
      <c r="S1097" s="53">
        <f t="shared" si="301"/>
        <v>346148.94737789931</v>
      </c>
      <c r="T1097" s="53">
        <f t="shared" si="302"/>
        <v>41.224999999999994</v>
      </c>
      <c r="U1097" s="53">
        <f t="shared" si="303"/>
        <v>15.471563719234195</v>
      </c>
      <c r="V1097" s="53">
        <f t="shared" si="304"/>
        <v>1183314.3715526275</v>
      </c>
      <c r="W1097" s="53">
        <f t="shared" si="305"/>
        <v>76483.178625411674</v>
      </c>
      <c r="BM1097" s="59"/>
      <c r="BN1097" s="59"/>
      <c r="BO1097" s="59"/>
      <c r="BV1097" s="59"/>
    </row>
    <row r="1098" spans="1:74">
      <c r="A1098" s="49" t="s">
        <v>66</v>
      </c>
      <c r="B1098" s="49" t="s">
        <v>594</v>
      </c>
      <c r="C1098" s="49">
        <v>9</v>
      </c>
      <c r="D1098" s="49">
        <f t="shared" si="289"/>
        <v>71.3</v>
      </c>
      <c r="E1098" s="49">
        <v>4.8</v>
      </c>
      <c r="F1098" s="49">
        <v>101.6</v>
      </c>
      <c r="G1098" s="49">
        <v>4.8</v>
      </c>
      <c r="H1098" s="49">
        <f t="shared" si="290"/>
        <v>7220.6994362604155</v>
      </c>
      <c r="I1098" s="49">
        <f t="shared" si="291"/>
        <v>144986.83879999997</v>
      </c>
      <c r="J1098" s="49">
        <f t="shared" si="292"/>
        <v>936.34559999999976</v>
      </c>
      <c r="K1098" s="53">
        <f t="shared" si="293"/>
        <v>2148.8844499999996</v>
      </c>
      <c r="L1098" s="53">
        <f t="shared" si="294"/>
        <v>342.23999999999995</v>
      </c>
      <c r="M1098" s="53">
        <f t="shared" si="295"/>
        <v>487.67999999999995</v>
      </c>
      <c r="N1098" s="53">
        <f t="shared" si="296"/>
        <v>3.1749999999999998</v>
      </c>
      <c r="O1098" s="53">
        <f t="shared" si="297"/>
        <v>38.824999999999996</v>
      </c>
      <c r="P1098" s="53">
        <f t="shared" si="298"/>
        <v>41.224999999999994</v>
      </c>
      <c r="Q1098" s="53">
        <f t="shared" si="299"/>
        <v>482140.74882359186</v>
      </c>
      <c r="R1098" s="53">
        <f t="shared" si="300"/>
        <v>292821.17402620235</v>
      </c>
      <c r="S1098" s="53">
        <f t="shared" si="301"/>
        <v>263055.87533554231</v>
      </c>
      <c r="T1098" s="53">
        <f t="shared" si="302"/>
        <v>41.224999999999994</v>
      </c>
      <c r="U1098" s="53">
        <f t="shared" si="303"/>
        <v>13.500310209604393</v>
      </c>
      <c r="V1098" s="53">
        <f t="shared" si="304"/>
        <v>1038017.7981853364</v>
      </c>
      <c r="W1098" s="53">
        <f t="shared" si="305"/>
        <v>76888.440492787311</v>
      </c>
      <c r="BM1098" s="59"/>
      <c r="BN1098" s="59"/>
      <c r="BO1098" s="59"/>
      <c r="BV1098" s="59"/>
    </row>
    <row r="1099" spans="1:74">
      <c r="A1099" s="49" t="s">
        <v>66</v>
      </c>
      <c r="B1099" s="49" t="s">
        <v>595</v>
      </c>
      <c r="C1099" s="49">
        <v>49.8</v>
      </c>
      <c r="D1099" s="49">
        <f t="shared" si="289"/>
        <v>52.3</v>
      </c>
      <c r="E1099" s="49">
        <v>14.3</v>
      </c>
      <c r="F1099" s="49">
        <v>209.5</v>
      </c>
      <c r="G1099" s="49">
        <v>23.8</v>
      </c>
      <c r="H1099" s="49">
        <f t="shared" si="290"/>
        <v>7220.6994362604155</v>
      </c>
      <c r="I1099" s="49">
        <f t="shared" si="291"/>
        <v>170474.66984166662</v>
      </c>
      <c r="J1099" s="49">
        <f t="shared" si="292"/>
        <v>235360.54033333334</v>
      </c>
      <c r="K1099" s="53">
        <f t="shared" si="293"/>
        <v>2148.8844499999996</v>
      </c>
      <c r="L1099" s="53">
        <f t="shared" si="294"/>
        <v>747.89</v>
      </c>
      <c r="M1099" s="53">
        <f t="shared" si="295"/>
        <v>4986.1000000000004</v>
      </c>
      <c r="N1099" s="53">
        <f t="shared" si="296"/>
        <v>3.1749999999999998</v>
      </c>
      <c r="O1099" s="53">
        <f t="shared" si="297"/>
        <v>29.324999999999999</v>
      </c>
      <c r="P1099" s="53">
        <f t="shared" si="298"/>
        <v>41.225000000000001</v>
      </c>
      <c r="Q1099" s="53">
        <f t="shared" si="299"/>
        <v>482140.74882359186</v>
      </c>
      <c r="R1099" s="53">
        <f t="shared" si="300"/>
        <v>265696.95656406018</v>
      </c>
      <c r="S1099" s="53">
        <f t="shared" si="301"/>
        <v>2915302.6893129689</v>
      </c>
      <c r="T1099" s="53">
        <f t="shared" si="302"/>
        <v>41.225000000000001</v>
      </c>
      <c r="U1099" s="53">
        <f t="shared" si="303"/>
        <v>29.723491901960973</v>
      </c>
      <c r="V1099" s="53">
        <f t="shared" si="304"/>
        <v>3663140.3947006208</v>
      </c>
      <c r="W1099" s="53">
        <f t="shared" si="305"/>
        <v>123240.58043997682</v>
      </c>
      <c r="BM1099" s="59"/>
      <c r="BN1099" s="59"/>
      <c r="BO1099" s="59"/>
      <c r="BV1099" s="59"/>
    </row>
    <row r="1100" spans="1:74">
      <c r="A1100" s="49" t="s">
        <v>66</v>
      </c>
      <c r="B1100" s="49" t="s">
        <v>596</v>
      </c>
      <c r="C1100" s="49">
        <v>43.3</v>
      </c>
      <c r="D1100" s="49">
        <f t="shared" si="289"/>
        <v>55.499999999999993</v>
      </c>
      <c r="E1100" s="49">
        <v>12.7</v>
      </c>
      <c r="F1100" s="49">
        <v>209.5</v>
      </c>
      <c r="G1100" s="49">
        <v>20.6</v>
      </c>
      <c r="H1100" s="49">
        <f t="shared" si="290"/>
        <v>7220.6994362604155</v>
      </c>
      <c r="I1100" s="49">
        <f t="shared" si="291"/>
        <v>180926.1843749999</v>
      </c>
      <c r="J1100" s="49">
        <f t="shared" si="292"/>
        <v>152617.5376666667</v>
      </c>
      <c r="K1100" s="53">
        <f t="shared" si="293"/>
        <v>2148.8844499999996</v>
      </c>
      <c r="L1100" s="53">
        <f t="shared" si="294"/>
        <v>704.84999999999991</v>
      </c>
      <c r="M1100" s="53">
        <f t="shared" si="295"/>
        <v>4315.7000000000007</v>
      </c>
      <c r="N1100" s="53">
        <f t="shared" si="296"/>
        <v>3.1749999999999998</v>
      </c>
      <c r="O1100" s="53">
        <f t="shared" si="297"/>
        <v>30.924999999999997</v>
      </c>
      <c r="P1100" s="53">
        <f t="shared" si="298"/>
        <v>41.224999999999994</v>
      </c>
      <c r="Q1100" s="53">
        <f t="shared" si="299"/>
        <v>482140.74882359186</v>
      </c>
      <c r="R1100" s="53">
        <f t="shared" si="300"/>
        <v>297923.52776296996</v>
      </c>
      <c r="S1100" s="53">
        <f t="shared" si="301"/>
        <v>2472231.3304809718</v>
      </c>
      <c r="T1100" s="53">
        <f t="shared" si="302"/>
        <v>41.224999999999994</v>
      </c>
      <c r="U1100" s="53">
        <f t="shared" si="303"/>
        <v>28.80770140505992</v>
      </c>
      <c r="V1100" s="53">
        <f t="shared" si="304"/>
        <v>3252295.6070675338</v>
      </c>
      <c r="W1100" s="53">
        <f t="shared" si="305"/>
        <v>112896.74109494503</v>
      </c>
      <c r="BM1100" s="59"/>
      <c r="BN1100" s="59"/>
      <c r="BO1100" s="59"/>
      <c r="BV1100" s="59"/>
    </row>
    <row r="1101" spans="1:74">
      <c r="A1101" s="49" t="s">
        <v>66</v>
      </c>
      <c r="B1101" s="49" t="s">
        <v>597</v>
      </c>
      <c r="C1101" s="49">
        <v>35.700000000000003</v>
      </c>
      <c r="D1101" s="49">
        <f t="shared" si="289"/>
        <v>58.599999999999994</v>
      </c>
      <c r="E1101" s="49">
        <v>9.5</v>
      </c>
      <c r="F1101" s="49">
        <v>206.4</v>
      </c>
      <c r="G1101" s="49">
        <v>17.5</v>
      </c>
      <c r="H1101" s="49">
        <f t="shared" si="290"/>
        <v>7220.6994362604155</v>
      </c>
      <c r="I1101" s="49">
        <f t="shared" si="291"/>
        <v>159307.12766666661</v>
      </c>
      <c r="J1101" s="49">
        <f t="shared" si="292"/>
        <v>92181.25</v>
      </c>
      <c r="K1101" s="53">
        <f t="shared" si="293"/>
        <v>2148.8844499999996</v>
      </c>
      <c r="L1101" s="53">
        <f t="shared" si="294"/>
        <v>556.69999999999993</v>
      </c>
      <c r="M1101" s="53">
        <f t="shared" si="295"/>
        <v>3612</v>
      </c>
      <c r="N1101" s="53">
        <f t="shared" si="296"/>
        <v>3.1749999999999998</v>
      </c>
      <c r="O1101" s="53">
        <f t="shared" si="297"/>
        <v>32.474999999999994</v>
      </c>
      <c r="P1101" s="53">
        <f t="shared" si="298"/>
        <v>41.224999999999994</v>
      </c>
      <c r="Q1101" s="53">
        <f t="shared" si="299"/>
        <v>482140.74882359186</v>
      </c>
      <c r="R1101" s="53">
        <f t="shared" si="300"/>
        <v>275284.92717621697</v>
      </c>
      <c r="S1101" s="53">
        <f t="shared" si="301"/>
        <v>2033568.515019642</v>
      </c>
      <c r="T1101" s="53">
        <f t="shared" si="302"/>
        <v>41.224999999999994</v>
      </c>
      <c r="U1101" s="53">
        <f t="shared" si="303"/>
        <v>27.511502537769793</v>
      </c>
      <c r="V1101" s="53">
        <f t="shared" si="304"/>
        <v>2790994.1910194508</v>
      </c>
      <c r="W1101" s="53">
        <f t="shared" si="305"/>
        <v>101448.26467357684</v>
      </c>
      <c r="BM1101" s="59"/>
      <c r="BN1101" s="59"/>
      <c r="BO1101" s="59"/>
      <c r="BV1101" s="59"/>
    </row>
    <row r="1102" spans="1:74">
      <c r="A1102" s="49" t="s">
        <v>66</v>
      </c>
      <c r="B1102" s="49" t="s">
        <v>598</v>
      </c>
      <c r="C1102" s="49">
        <v>29.7</v>
      </c>
      <c r="D1102" s="49">
        <f t="shared" si="289"/>
        <v>61.8</v>
      </c>
      <c r="E1102" s="49">
        <v>9.5</v>
      </c>
      <c r="F1102" s="49">
        <v>206.4</v>
      </c>
      <c r="G1102" s="49">
        <v>14.3</v>
      </c>
      <c r="H1102" s="49">
        <f t="shared" si="290"/>
        <v>7220.6994362604155</v>
      </c>
      <c r="I1102" s="49">
        <f t="shared" si="291"/>
        <v>186856.31699999998</v>
      </c>
      <c r="J1102" s="49">
        <f t="shared" si="292"/>
        <v>50296.360400000005</v>
      </c>
      <c r="K1102" s="53">
        <f t="shared" si="293"/>
        <v>2148.8844499999996</v>
      </c>
      <c r="L1102" s="53">
        <f t="shared" si="294"/>
        <v>587.1</v>
      </c>
      <c r="M1102" s="53">
        <f t="shared" si="295"/>
        <v>2951.5200000000004</v>
      </c>
      <c r="N1102" s="53">
        <f t="shared" si="296"/>
        <v>3.1749999999999998</v>
      </c>
      <c r="O1102" s="53">
        <f t="shared" si="297"/>
        <v>34.074999999999996</v>
      </c>
      <c r="P1102" s="53">
        <f t="shared" si="298"/>
        <v>41.224999999999994</v>
      </c>
      <c r="Q1102" s="53">
        <f t="shared" si="299"/>
        <v>482140.74882359186</v>
      </c>
      <c r="R1102" s="53">
        <f t="shared" si="300"/>
        <v>337787.17880176276</v>
      </c>
      <c r="S1102" s="53">
        <f t="shared" si="301"/>
        <v>1636687.0969589078</v>
      </c>
      <c r="T1102" s="53">
        <f t="shared" si="302"/>
        <v>41.224999999999994</v>
      </c>
      <c r="U1102" s="53">
        <f t="shared" si="303"/>
        <v>26.110670142640497</v>
      </c>
      <c r="V1102" s="53">
        <f t="shared" si="304"/>
        <v>2456615.0245842626</v>
      </c>
      <c r="W1102" s="53">
        <f t="shared" si="305"/>
        <v>94084.717518316145</v>
      </c>
      <c r="BM1102" s="59"/>
      <c r="BN1102" s="59"/>
      <c r="BO1102" s="59"/>
      <c r="BV1102" s="59"/>
    </row>
    <row r="1103" spans="1:74">
      <c r="A1103" s="49" t="s">
        <v>66</v>
      </c>
      <c r="B1103" s="49" t="s">
        <v>599</v>
      </c>
      <c r="C1103" s="49">
        <v>26</v>
      </c>
      <c r="D1103" s="49">
        <f t="shared" si="289"/>
        <v>63.399999999999991</v>
      </c>
      <c r="E1103" s="49">
        <v>7.9</v>
      </c>
      <c r="F1103" s="49">
        <v>203.2</v>
      </c>
      <c r="G1103" s="49">
        <v>12.7</v>
      </c>
      <c r="H1103" s="49">
        <f t="shared" si="290"/>
        <v>7220.6994362604155</v>
      </c>
      <c r="I1103" s="49">
        <f t="shared" si="291"/>
        <v>167769.73513333328</v>
      </c>
      <c r="J1103" s="49">
        <f t="shared" si="292"/>
        <v>34685.952133333325</v>
      </c>
      <c r="K1103" s="53">
        <f t="shared" si="293"/>
        <v>2148.8844499999996</v>
      </c>
      <c r="L1103" s="53">
        <f t="shared" si="294"/>
        <v>500.85999999999996</v>
      </c>
      <c r="M1103" s="53">
        <f t="shared" si="295"/>
        <v>2580.64</v>
      </c>
      <c r="N1103" s="53">
        <f t="shared" si="296"/>
        <v>3.1749999999999998</v>
      </c>
      <c r="O1103" s="53">
        <f t="shared" si="297"/>
        <v>34.874999999999993</v>
      </c>
      <c r="P1103" s="53">
        <f t="shared" si="298"/>
        <v>41.224999999999994</v>
      </c>
      <c r="Q1103" s="53">
        <f t="shared" si="299"/>
        <v>482140.74882359186</v>
      </c>
      <c r="R1103" s="53">
        <f t="shared" si="300"/>
        <v>309699.68621677125</v>
      </c>
      <c r="S1103" s="53">
        <f t="shared" si="301"/>
        <v>1421735.1303172449</v>
      </c>
      <c r="T1103" s="53">
        <f t="shared" si="302"/>
        <v>41.224999999999994</v>
      </c>
      <c r="U1103" s="53">
        <f t="shared" si="303"/>
        <v>24.984221691151209</v>
      </c>
      <c r="V1103" s="53">
        <f t="shared" si="304"/>
        <v>2213575.5653576078</v>
      </c>
      <c r="W1103" s="53">
        <f t="shared" si="305"/>
        <v>88598.940272035819</v>
      </c>
      <c r="BM1103" s="59"/>
      <c r="BN1103" s="59"/>
      <c r="BO1103" s="59"/>
      <c r="BV1103" s="59"/>
    </row>
    <row r="1104" spans="1:74">
      <c r="A1104" s="49" t="s">
        <v>66</v>
      </c>
      <c r="B1104" s="49" t="s">
        <v>600</v>
      </c>
      <c r="C1104" s="49">
        <v>23.1</v>
      </c>
      <c r="D1104" s="49">
        <f t="shared" si="289"/>
        <v>65</v>
      </c>
      <c r="E1104" s="49">
        <v>7.9</v>
      </c>
      <c r="F1104" s="49">
        <v>203.2</v>
      </c>
      <c r="G1104" s="49">
        <v>11.1</v>
      </c>
      <c r="H1104" s="49">
        <f t="shared" si="290"/>
        <v>7220.6994362604155</v>
      </c>
      <c r="I1104" s="49">
        <f t="shared" si="291"/>
        <v>180794.79166666666</v>
      </c>
      <c r="J1104" s="49">
        <f t="shared" si="292"/>
        <v>23158.551599999992</v>
      </c>
      <c r="K1104" s="53">
        <f t="shared" si="293"/>
        <v>2148.8844499999996</v>
      </c>
      <c r="L1104" s="53">
        <f t="shared" si="294"/>
        <v>513.5</v>
      </c>
      <c r="M1104" s="53">
        <f t="shared" si="295"/>
        <v>2255.52</v>
      </c>
      <c r="N1104" s="53">
        <f t="shared" si="296"/>
        <v>3.1749999999999998</v>
      </c>
      <c r="O1104" s="53">
        <f t="shared" si="297"/>
        <v>35.674999999999997</v>
      </c>
      <c r="P1104" s="53">
        <f t="shared" si="298"/>
        <v>41.224999999999994</v>
      </c>
      <c r="Q1104" s="53">
        <f t="shared" si="299"/>
        <v>482140.74882359186</v>
      </c>
      <c r="R1104" s="53">
        <f t="shared" si="300"/>
        <v>340465.75580221706</v>
      </c>
      <c r="S1104" s="53">
        <f t="shared" si="301"/>
        <v>1235461.3766268832</v>
      </c>
      <c r="T1104" s="53">
        <f t="shared" si="302"/>
        <v>41.224999999999994</v>
      </c>
      <c r="U1104" s="53">
        <f t="shared" si="303"/>
        <v>24.01950542750988</v>
      </c>
      <c r="V1104" s="53">
        <f t="shared" si="304"/>
        <v>2058067.8812526921</v>
      </c>
      <c r="W1104" s="53">
        <f t="shared" si="305"/>
        <v>85683.19141557168</v>
      </c>
      <c r="BM1104" s="59"/>
      <c r="BN1104" s="59"/>
      <c r="BO1104" s="59"/>
      <c r="BV1104" s="59"/>
    </row>
    <row r="1105" spans="1:74">
      <c r="A1105" s="49" t="s">
        <v>66</v>
      </c>
      <c r="B1105" s="49" t="s">
        <v>601</v>
      </c>
      <c r="C1105" s="49">
        <v>20.9</v>
      </c>
      <c r="D1105" s="49">
        <f t="shared" si="289"/>
        <v>65</v>
      </c>
      <c r="E1105" s="49">
        <v>7.9</v>
      </c>
      <c r="F1105" s="49">
        <v>165.1</v>
      </c>
      <c r="G1105" s="49">
        <v>11.1</v>
      </c>
      <c r="H1105" s="49">
        <f t="shared" si="290"/>
        <v>7220.6994362604155</v>
      </c>
      <c r="I1105" s="49">
        <f t="shared" si="291"/>
        <v>180794.79166666666</v>
      </c>
      <c r="J1105" s="49">
        <f t="shared" si="292"/>
        <v>18816.323174999998</v>
      </c>
      <c r="K1105" s="53">
        <f t="shared" si="293"/>
        <v>2148.8844499999996</v>
      </c>
      <c r="L1105" s="53">
        <f t="shared" si="294"/>
        <v>513.5</v>
      </c>
      <c r="M1105" s="53">
        <f t="shared" si="295"/>
        <v>1832.61</v>
      </c>
      <c r="N1105" s="53">
        <f t="shared" si="296"/>
        <v>3.1749999999999998</v>
      </c>
      <c r="O1105" s="53">
        <f t="shared" si="297"/>
        <v>35.674999999999997</v>
      </c>
      <c r="P1105" s="53">
        <f t="shared" si="298"/>
        <v>41.224999999999994</v>
      </c>
      <c r="Q1105" s="53">
        <f t="shared" si="299"/>
        <v>482140.74882359186</v>
      </c>
      <c r="R1105" s="53">
        <f t="shared" si="300"/>
        <v>340465.75580221706</v>
      </c>
      <c r="S1105" s="53">
        <f t="shared" si="301"/>
        <v>1003812.3685093428</v>
      </c>
      <c r="T1105" s="53">
        <f t="shared" si="302"/>
        <v>41.224999999999994</v>
      </c>
      <c r="U1105" s="53">
        <f t="shared" si="303"/>
        <v>22.400732414419334</v>
      </c>
      <c r="V1105" s="53">
        <f t="shared" si="304"/>
        <v>1826418.8731351518</v>
      </c>
      <c r="W1105" s="53">
        <f t="shared" si="305"/>
        <v>81533.890916865173</v>
      </c>
      <c r="BM1105" s="59"/>
      <c r="BN1105" s="59"/>
      <c r="BO1105" s="59"/>
      <c r="BV1105" s="59"/>
    </row>
    <row r="1106" spans="1:74">
      <c r="A1106" s="49" t="s">
        <v>66</v>
      </c>
      <c r="B1106" s="49" t="s">
        <v>602</v>
      </c>
      <c r="C1106" s="49">
        <v>17.899999999999999</v>
      </c>
      <c r="D1106" s="49">
        <f t="shared" si="289"/>
        <v>66.599999999999994</v>
      </c>
      <c r="E1106" s="49">
        <v>6.3</v>
      </c>
      <c r="F1106" s="49">
        <v>165.1</v>
      </c>
      <c r="G1106" s="49">
        <v>9.5</v>
      </c>
      <c r="H1106" s="49">
        <f t="shared" si="290"/>
        <v>7220.6994362604155</v>
      </c>
      <c r="I1106" s="49">
        <f t="shared" si="291"/>
        <v>155089.35539999994</v>
      </c>
      <c r="J1106" s="49">
        <f t="shared" si="292"/>
        <v>11796.051041666666</v>
      </c>
      <c r="K1106" s="53">
        <f t="shared" si="293"/>
        <v>2148.8844499999996</v>
      </c>
      <c r="L1106" s="53">
        <f t="shared" si="294"/>
        <v>419.57999999999993</v>
      </c>
      <c r="M1106" s="53">
        <f t="shared" si="295"/>
        <v>1568.45</v>
      </c>
      <c r="N1106" s="53">
        <f t="shared" si="296"/>
        <v>3.1749999999999998</v>
      </c>
      <c r="O1106" s="53">
        <f t="shared" si="297"/>
        <v>36.474999999999994</v>
      </c>
      <c r="P1106" s="53">
        <f t="shared" si="298"/>
        <v>41.224999999999994</v>
      </c>
      <c r="Q1106" s="53">
        <f t="shared" si="299"/>
        <v>482140.74882359186</v>
      </c>
      <c r="R1106" s="53">
        <f t="shared" si="300"/>
        <v>297662.74461706181</v>
      </c>
      <c r="S1106" s="53">
        <f t="shared" si="301"/>
        <v>854810.68443592393</v>
      </c>
      <c r="T1106" s="53">
        <f t="shared" si="302"/>
        <v>41.224999999999994</v>
      </c>
      <c r="U1106" s="53">
        <f t="shared" si="303"/>
        <v>20.978495187095298</v>
      </c>
      <c r="V1106" s="53">
        <f t="shared" si="304"/>
        <v>1634614.1778765777</v>
      </c>
      <c r="W1106" s="53">
        <f t="shared" si="305"/>
        <v>77918.561998769743</v>
      </c>
      <c r="BM1106" s="59"/>
      <c r="BN1106" s="59"/>
      <c r="BO1106" s="59"/>
      <c r="BV1106" s="59"/>
    </row>
    <row r="1107" spans="1:74">
      <c r="A1107" s="49" t="s">
        <v>66</v>
      </c>
      <c r="B1107" s="49" t="s">
        <v>603</v>
      </c>
      <c r="C1107" s="49">
        <v>15.6</v>
      </c>
      <c r="D1107" s="49">
        <f t="shared" si="289"/>
        <v>66.599999999999994</v>
      </c>
      <c r="E1107" s="49">
        <v>6.3</v>
      </c>
      <c r="F1107" s="49">
        <v>133.30000000000001</v>
      </c>
      <c r="G1107" s="49">
        <v>9.5</v>
      </c>
      <c r="H1107" s="49">
        <f t="shared" si="290"/>
        <v>7220.6994362604155</v>
      </c>
      <c r="I1107" s="49">
        <f t="shared" si="291"/>
        <v>155089.35539999994</v>
      </c>
      <c r="J1107" s="49">
        <f t="shared" si="292"/>
        <v>9524.0072916666668</v>
      </c>
      <c r="K1107" s="53">
        <f t="shared" si="293"/>
        <v>2148.8844499999996</v>
      </c>
      <c r="L1107" s="53">
        <f t="shared" si="294"/>
        <v>419.57999999999993</v>
      </c>
      <c r="M1107" s="53">
        <f t="shared" si="295"/>
        <v>1266.3500000000001</v>
      </c>
      <c r="N1107" s="53">
        <f t="shared" si="296"/>
        <v>3.1749999999999998</v>
      </c>
      <c r="O1107" s="53">
        <f t="shared" si="297"/>
        <v>36.474999999999994</v>
      </c>
      <c r="P1107" s="53">
        <f t="shared" si="298"/>
        <v>41.224999999999994</v>
      </c>
      <c r="Q1107" s="53">
        <f t="shared" si="299"/>
        <v>482140.74882359186</v>
      </c>
      <c r="R1107" s="53">
        <f t="shared" si="300"/>
        <v>297662.74461706181</v>
      </c>
      <c r="S1107" s="53">
        <f t="shared" si="301"/>
        <v>690165.13770629128</v>
      </c>
      <c r="T1107" s="53">
        <f t="shared" si="302"/>
        <v>41.224999999999994</v>
      </c>
      <c r="U1107" s="53">
        <f t="shared" si="303"/>
        <v>19.383510818561245</v>
      </c>
      <c r="V1107" s="53">
        <f t="shared" si="304"/>
        <v>1469968.6311469451</v>
      </c>
      <c r="W1107" s="53">
        <f t="shared" si="305"/>
        <v>75836.036356186509</v>
      </c>
      <c r="BM1107" s="59"/>
      <c r="BN1107" s="59"/>
      <c r="BO1107" s="59"/>
      <c r="BV1107" s="59"/>
    </row>
    <row r="1108" spans="1:74">
      <c r="A1108" s="49" t="s">
        <v>66</v>
      </c>
      <c r="B1108" s="49" t="s">
        <v>604</v>
      </c>
      <c r="C1108" s="49">
        <v>13.3</v>
      </c>
      <c r="D1108" s="49">
        <f t="shared" si="289"/>
        <v>68.199999999999989</v>
      </c>
      <c r="E1108" s="49">
        <v>6.3</v>
      </c>
      <c r="F1108" s="49">
        <v>133.30000000000001</v>
      </c>
      <c r="G1108" s="49">
        <v>7.9</v>
      </c>
      <c r="H1108" s="49">
        <f t="shared" si="290"/>
        <v>7220.6994362604155</v>
      </c>
      <c r="I1108" s="49">
        <f t="shared" si="291"/>
        <v>166537.64819999991</v>
      </c>
      <c r="J1108" s="49">
        <f t="shared" si="292"/>
        <v>5476.8415583333344</v>
      </c>
      <c r="K1108" s="53">
        <f t="shared" si="293"/>
        <v>2148.8844499999996</v>
      </c>
      <c r="L1108" s="53">
        <f t="shared" si="294"/>
        <v>429.65999999999991</v>
      </c>
      <c r="M1108" s="53">
        <f t="shared" si="295"/>
        <v>1053.0700000000002</v>
      </c>
      <c r="N1108" s="53">
        <f t="shared" si="296"/>
        <v>3.1749999999999998</v>
      </c>
      <c r="O1108" s="53">
        <f t="shared" si="297"/>
        <v>37.274999999999991</v>
      </c>
      <c r="P1108" s="53">
        <f t="shared" si="298"/>
        <v>41.224999999999994</v>
      </c>
      <c r="Q1108" s="53">
        <f t="shared" si="299"/>
        <v>482140.74882359186</v>
      </c>
      <c r="R1108" s="53">
        <f t="shared" si="300"/>
        <v>325483.54452761065</v>
      </c>
      <c r="S1108" s="53">
        <f t="shared" si="301"/>
        <v>571483.67632417905</v>
      </c>
      <c r="T1108" s="53">
        <f t="shared" si="302"/>
        <v>41.224999999999994</v>
      </c>
      <c r="U1108" s="53">
        <f t="shared" si="303"/>
        <v>18.242876905270055</v>
      </c>
      <c r="V1108" s="53">
        <f t="shared" si="304"/>
        <v>1379107.9696753817</v>
      </c>
      <c r="W1108" s="53">
        <f t="shared" si="305"/>
        <v>75597.066013035525</v>
      </c>
      <c r="BM1108" s="59"/>
      <c r="BN1108" s="59"/>
      <c r="BO1108" s="59"/>
      <c r="BV1108" s="59"/>
    </row>
    <row r="1109" spans="1:74">
      <c r="A1109" s="49" t="s">
        <v>66</v>
      </c>
      <c r="B1109" s="49" t="s">
        <v>605</v>
      </c>
      <c r="C1109" s="49">
        <v>11.2</v>
      </c>
      <c r="D1109" s="49">
        <f t="shared" si="289"/>
        <v>68.199999999999989</v>
      </c>
      <c r="E1109" s="49">
        <v>6.3</v>
      </c>
      <c r="F1109" s="49">
        <v>101.6</v>
      </c>
      <c r="G1109" s="49">
        <v>7.9</v>
      </c>
      <c r="H1109" s="49">
        <f t="shared" si="290"/>
        <v>7220.6994362604155</v>
      </c>
      <c r="I1109" s="49">
        <f t="shared" si="291"/>
        <v>166537.64819999991</v>
      </c>
      <c r="J1109" s="49">
        <f t="shared" si="292"/>
        <v>4174.396866666666</v>
      </c>
      <c r="K1109" s="53">
        <f t="shared" si="293"/>
        <v>2148.8844499999996</v>
      </c>
      <c r="L1109" s="53">
        <f t="shared" si="294"/>
        <v>429.65999999999991</v>
      </c>
      <c r="M1109" s="53">
        <f t="shared" si="295"/>
        <v>802.64</v>
      </c>
      <c r="N1109" s="53">
        <f t="shared" si="296"/>
        <v>3.1749999999999998</v>
      </c>
      <c r="O1109" s="53">
        <f t="shared" si="297"/>
        <v>37.274999999999991</v>
      </c>
      <c r="P1109" s="53">
        <f t="shared" si="298"/>
        <v>41.224999999999994</v>
      </c>
      <c r="Q1109" s="53">
        <f t="shared" si="299"/>
        <v>482140.74882359186</v>
      </c>
      <c r="R1109" s="53">
        <f t="shared" si="300"/>
        <v>325483.54452761065</v>
      </c>
      <c r="S1109" s="53">
        <f t="shared" si="301"/>
        <v>435579.45622308011</v>
      </c>
      <c r="T1109" s="53">
        <f t="shared" si="302"/>
        <v>41.224999999999994</v>
      </c>
      <c r="U1109" s="53">
        <f t="shared" si="303"/>
        <v>16.540688464585244</v>
      </c>
      <c r="V1109" s="53">
        <f t="shared" si="304"/>
        <v>1243203.7495742827</v>
      </c>
      <c r="W1109" s="53">
        <f t="shared" si="305"/>
        <v>75160.338835718212</v>
      </c>
      <c r="BM1109" s="59"/>
      <c r="BN1109" s="59"/>
      <c r="BO1109" s="59"/>
      <c r="BV1109" s="59"/>
    </row>
    <row r="1110" spans="1:74">
      <c r="A1110" s="49" t="s">
        <v>66</v>
      </c>
      <c r="B1110" s="49" t="s">
        <v>606</v>
      </c>
      <c r="C1110" s="49">
        <v>9.6999999999999993</v>
      </c>
      <c r="D1110" s="49">
        <f t="shared" si="289"/>
        <v>69.8</v>
      </c>
      <c r="E1110" s="49">
        <v>6.3</v>
      </c>
      <c r="F1110" s="49">
        <v>101.6</v>
      </c>
      <c r="G1110" s="49">
        <v>6.3</v>
      </c>
      <c r="H1110" s="49">
        <f t="shared" si="290"/>
        <v>7220.6994362604155</v>
      </c>
      <c r="I1110" s="49">
        <f t="shared" si="291"/>
        <v>178535.90579999998</v>
      </c>
      <c r="J1110" s="49">
        <f t="shared" si="292"/>
        <v>2117.0645999999992</v>
      </c>
      <c r="K1110" s="53">
        <f t="shared" si="293"/>
        <v>2148.8844499999996</v>
      </c>
      <c r="L1110" s="53">
        <f t="shared" si="294"/>
        <v>439.73999999999995</v>
      </c>
      <c r="M1110" s="53">
        <f t="shared" si="295"/>
        <v>640.07999999999993</v>
      </c>
      <c r="N1110" s="53">
        <f t="shared" si="296"/>
        <v>3.1749999999999998</v>
      </c>
      <c r="O1110" s="53">
        <f t="shared" si="297"/>
        <v>38.074999999999996</v>
      </c>
      <c r="P1110" s="53">
        <f t="shared" si="298"/>
        <v>41.224999999999994</v>
      </c>
      <c r="Q1110" s="53">
        <f t="shared" si="299"/>
        <v>482140.74882359186</v>
      </c>
      <c r="R1110" s="53">
        <f t="shared" si="300"/>
        <v>355024.67535113625</v>
      </c>
      <c r="S1110" s="53">
        <f t="shared" si="301"/>
        <v>346148.94737789931</v>
      </c>
      <c r="T1110" s="53">
        <f t="shared" si="302"/>
        <v>41.224999999999994</v>
      </c>
      <c r="U1110" s="53">
        <f t="shared" si="303"/>
        <v>15.471563719234195</v>
      </c>
      <c r="V1110" s="53">
        <f t="shared" si="304"/>
        <v>1183314.3715526275</v>
      </c>
      <c r="W1110" s="53">
        <f t="shared" si="305"/>
        <v>76483.178625411674</v>
      </c>
      <c r="BM1110" s="59"/>
      <c r="BN1110" s="59"/>
      <c r="BO1110" s="59"/>
      <c r="BV1110" s="59"/>
    </row>
    <row r="1111" spans="1:74">
      <c r="A1111" s="49" t="s">
        <v>66</v>
      </c>
      <c r="B1111" s="49" t="s">
        <v>607</v>
      </c>
      <c r="C1111" s="49">
        <v>7.5</v>
      </c>
      <c r="D1111" s="49">
        <f t="shared" si="289"/>
        <v>71.3</v>
      </c>
      <c r="E1111" s="49">
        <v>4.8</v>
      </c>
      <c r="F1111" s="49">
        <v>101.6</v>
      </c>
      <c r="G1111" s="49">
        <v>4.8</v>
      </c>
      <c r="H1111" s="49">
        <f t="shared" si="290"/>
        <v>7220.6994362604155</v>
      </c>
      <c r="I1111" s="49">
        <f t="shared" si="291"/>
        <v>144986.83879999997</v>
      </c>
      <c r="J1111" s="49">
        <f t="shared" si="292"/>
        <v>936.34559999999976</v>
      </c>
      <c r="K1111" s="53">
        <f t="shared" si="293"/>
        <v>2148.8844499999996</v>
      </c>
      <c r="L1111" s="53">
        <f t="shared" si="294"/>
        <v>342.23999999999995</v>
      </c>
      <c r="M1111" s="53">
        <f t="shared" si="295"/>
        <v>487.67999999999995</v>
      </c>
      <c r="N1111" s="53">
        <f t="shared" si="296"/>
        <v>3.1749999999999998</v>
      </c>
      <c r="O1111" s="53">
        <f t="shared" si="297"/>
        <v>38.824999999999996</v>
      </c>
      <c r="P1111" s="53">
        <f t="shared" si="298"/>
        <v>41.224999999999994</v>
      </c>
      <c r="Q1111" s="53">
        <f t="shared" si="299"/>
        <v>482140.74882359186</v>
      </c>
      <c r="R1111" s="53">
        <f t="shared" si="300"/>
        <v>292821.17402620235</v>
      </c>
      <c r="S1111" s="53">
        <f t="shared" si="301"/>
        <v>263055.87533554231</v>
      </c>
      <c r="T1111" s="53">
        <f t="shared" si="302"/>
        <v>41.224999999999994</v>
      </c>
      <c r="U1111" s="53">
        <f t="shared" si="303"/>
        <v>13.500310209604393</v>
      </c>
      <c r="V1111" s="53">
        <f t="shared" si="304"/>
        <v>1038017.7981853364</v>
      </c>
      <c r="W1111" s="53">
        <f t="shared" si="305"/>
        <v>76888.440492787311</v>
      </c>
      <c r="BM1111" s="59"/>
      <c r="BN1111" s="59"/>
      <c r="BO1111" s="59"/>
      <c r="BV1111" s="59"/>
    </row>
    <row r="1112" spans="1:74">
      <c r="A1112" s="49" t="s">
        <v>66</v>
      </c>
      <c r="B1112" s="49" t="s">
        <v>608</v>
      </c>
      <c r="C1112" s="49">
        <v>18.600000000000001</v>
      </c>
      <c r="D1112" s="49">
        <f t="shared" si="289"/>
        <v>65</v>
      </c>
      <c r="E1112" s="49">
        <v>7.9</v>
      </c>
      <c r="F1112" s="49">
        <v>155.6</v>
      </c>
      <c r="G1112" s="49">
        <v>11.1</v>
      </c>
      <c r="H1112" s="49">
        <f t="shared" si="290"/>
        <v>7220.6994362604155</v>
      </c>
      <c r="I1112" s="49">
        <f t="shared" si="291"/>
        <v>180794.79166666666</v>
      </c>
      <c r="J1112" s="49">
        <f t="shared" si="292"/>
        <v>17733.615299999998</v>
      </c>
      <c r="K1112" s="53">
        <f t="shared" si="293"/>
        <v>2148.8844499999996</v>
      </c>
      <c r="L1112" s="53">
        <f t="shared" si="294"/>
        <v>513.5</v>
      </c>
      <c r="M1112" s="53">
        <f t="shared" si="295"/>
        <v>1727.1599999999999</v>
      </c>
      <c r="N1112" s="53">
        <f t="shared" si="296"/>
        <v>3.1749999999999998</v>
      </c>
      <c r="O1112" s="53">
        <f t="shared" si="297"/>
        <v>35.674999999999997</v>
      </c>
      <c r="P1112" s="53">
        <f t="shared" si="298"/>
        <v>41.224999999999994</v>
      </c>
      <c r="Q1112" s="53">
        <f t="shared" si="299"/>
        <v>482140.74882359186</v>
      </c>
      <c r="R1112" s="53">
        <f t="shared" si="300"/>
        <v>340465.75580221706</v>
      </c>
      <c r="S1112" s="53">
        <f t="shared" si="301"/>
        <v>946052.11714145192</v>
      </c>
      <c r="T1112" s="53">
        <f t="shared" si="302"/>
        <v>41.224999999999994</v>
      </c>
      <c r="U1112" s="53">
        <f t="shared" si="303"/>
        <v>21.948517147092566</v>
      </c>
      <c r="V1112" s="53">
        <f t="shared" si="304"/>
        <v>1768658.6217672608</v>
      </c>
      <c r="W1112" s="53">
        <f t="shared" si="305"/>
        <v>80582.146388944006</v>
      </c>
      <c r="BM1112" s="59"/>
      <c r="BN1112" s="59"/>
      <c r="BO1112" s="59"/>
      <c r="BV1112" s="59"/>
    </row>
    <row r="1113" spans="1:74">
      <c r="A1113" s="49" t="s">
        <v>66</v>
      </c>
      <c r="B1113" s="49" t="s">
        <v>609</v>
      </c>
      <c r="C1113" s="49">
        <v>14.9</v>
      </c>
      <c r="D1113" s="49">
        <f t="shared" si="289"/>
        <v>66.599999999999994</v>
      </c>
      <c r="E1113" s="49">
        <v>6.3</v>
      </c>
      <c r="F1113" s="49">
        <v>152.4</v>
      </c>
      <c r="G1113" s="49">
        <v>9.5</v>
      </c>
      <c r="H1113" s="49">
        <f t="shared" si="290"/>
        <v>7220.6994362604155</v>
      </c>
      <c r="I1113" s="49">
        <f t="shared" si="291"/>
        <v>155089.35539999994</v>
      </c>
      <c r="J1113" s="49">
        <f t="shared" si="292"/>
        <v>10888.662499999999</v>
      </c>
      <c r="K1113" s="53">
        <f t="shared" si="293"/>
        <v>2148.8844499999996</v>
      </c>
      <c r="L1113" s="53">
        <f t="shared" si="294"/>
        <v>419.57999999999993</v>
      </c>
      <c r="M1113" s="53">
        <f t="shared" si="295"/>
        <v>1447.8</v>
      </c>
      <c r="N1113" s="53">
        <f t="shared" si="296"/>
        <v>3.1749999999999998</v>
      </c>
      <c r="O1113" s="53">
        <f t="shared" si="297"/>
        <v>36.474999999999994</v>
      </c>
      <c r="P1113" s="53">
        <f t="shared" si="298"/>
        <v>41.224999999999994</v>
      </c>
      <c r="Q1113" s="53">
        <f t="shared" si="299"/>
        <v>482140.74882359186</v>
      </c>
      <c r="R1113" s="53">
        <f t="shared" si="300"/>
        <v>297662.74461706181</v>
      </c>
      <c r="S1113" s="53">
        <f t="shared" si="301"/>
        <v>789056.01640239137</v>
      </c>
      <c r="T1113" s="53">
        <f t="shared" si="302"/>
        <v>41.224999999999994</v>
      </c>
      <c r="U1113" s="53">
        <f t="shared" si="303"/>
        <v>20.370283044671023</v>
      </c>
      <c r="V1113" s="53">
        <f t="shared" si="304"/>
        <v>1568859.5098430449</v>
      </c>
      <c r="W1113" s="53">
        <f t="shared" si="305"/>
        <v>77017.069738432867</v>
      </c>
      <c r="BM1113" s="59"/>
      <c r="BN1113" s="59"/>
      <c r="BO1113" s="59"/>
      <c r="BV1113" s="59"/>
    </row>
    <row r="1114" spans="1:74">
      <c r="A1114" s="49" t="s">
        <v>66</v>
      </c>
      <c r="B1114" s="49" t="s">
        <v>610</v>
      </c>
      <c r="C1114" s="49">
        <v>11.2</v>
      </c>
      <c r="D1114" s="49">
        <f t="shared" si="289"/>
        <v>69.8</v>
      </c>
      <c r="E1114" s="49">
        <v>6.3</v>
      </c>
      <c r="F1114" s="49">
        <v>152.4</v>
      </c>
      <c r="G1114" s="49">
        <v>6.3</v>
      </c>
      <c r="H1114" s="49">
        <f t="shared" si="290"/>
        <v>7220.6994362604155</v>
      </c>
      <c r="I1114" s="49">
        <f t="shared" si="291"/>
        <v>178535.90579999998</v>
      </c>
      <c r="J1114" s="49">
        <f t="shared" si="292"/>
        <v>3175.5968999999996</v>
      </c>
      <c r="K1114" s="53">
        <f t="shared" si="293"/>
        <v>2148.8844499999996</v>
      </c>
      <c r="L1114" s="53">
        <f t="shared" si="294"/>
        <v>439.73999999999995</v>
      </c>
      <c r="M1114" s="53">
        <f t="shared" si="295"/>
        <v>960.12</v>
      </c>
      <c r="N1114" s="53">
        <f t="shared" si="296"/>
        <v>3.1749999999999998</v>
      </c>
      <c r="O1114" s="53">
        <f t="shared" si="297"/>
        <v>38.074999999999996</v>
      </c>
      <c r="P1114" s="53">
        <f t="shared" si="298"/>
        <v>41.224999999999994</v>
      </c>
      <c r="Q1114" s="53">
        <f t="shared" si="299"/>
        <v>482140.74882359186</v>
      </c>
      <c r="R1114" s="53">
        <f t="shared" si="300"/>
        <v>355024.67535113625</v>
      </c>
      <c r="S1114" s="53">
        <f t="shared" si="301"/>
        <v>519223.42106684903</v>
      </c>
      <c r="T1114" s="53">
        <f t="shared" si="302"/>
        <v>41.224999999999994</v>
      </c>
      <c r="U1114" s="53">
        <f t="shared" si="303"/>
        <v>17.79411183827283</v>
      </c>
      <c r="V1114" s="53">
        <f t="shared" si="304"/>
        <v>1356388.8452415771</v>
      </c>
      <c r="W1114" s="53">
        <f t="shared" si="305"/>
        <v>76226.836021349518</v>
      </c>
      <c r="BM1114" s="59"/>
      <c r="BN1114" s="59"/>
      <c r="BO1114" s="59"/>
      <c r="BV1114" s="59"/>
    </row>
    <row r="1115" spans="1:74">
      <c r="A1115" s="49" t="s">
        <v>66</v>
      </c>
      <c r="B1115" s="49" t="s">
        <v>611</v>
      </c>
      <c r="C1115" s="49">
        <v>12</v>
      </c>
      <c r="D1115" s="49">
        <f t="shared" si="289"/>
        <v>66.599999999999994</v>
      </c>
      <c r="E1115" s="49">
        <v>6.3</v>
      </c>
      <c r="F1115" s="49">
        <v>101.6</v>
      </c>
      <c r="G1115" s="49">
        <v>9.5</v>
      </c>
      <c r="H1115" s="49">
        <f t="shared" si="290"/>
        <v>7220.6994362604155</v>
      </c>
      <c r="I1115" s="49">
        <f t="shared" si="291"/>
        <v>155089.35539999994</v>
      </c>
      <c r="J1115" s="49">
        <f t="shared" si="292"/>
        <v>7259.1083333333318</v>
      </c>
      <c r="K1115" s="53">
        <f t="shared" si="293"/>
        <v>2148.8844499999996</v>
      </c>
      <c r="L1115" s="53">
        <f t="shared" si="294"/>
        <v>419.57999999999993</v>
      </c>
      <c r="M1115" s="53">
        <f t="shared" si="295"/>
        <v>965.19999999999993</v>
      </c>
      <c r="N1115" s="53">
        <f t="shared" si="296"/>
        <v>3.1749999999999998</v>
      </c>
      <c r="O1115" s="53">
        <f t="shared" si="297"/>
        <v>36.474999999999994</v>
      </c>
      <c r="P1115" s="53">
        <f t="shared" si="298"/>
        <v>41.224999999999994</v>
      </c>
      <c r="Q1115" s="53">
        <f t="shared" si="299"/>
        <v>482140.74882359186</v>
      </c>
      <c r="R1115" s="53">
        <f t="shared" si="300"/>
        <v>297662.74461706181</v>
      </c>
      <c r="S1115" s="53">
        <f t="shared" si="301"/>
        <v>526037.34426826087</v>
      </c>
      <c r="T1115" s="53">
        <f t="shared" si="302"/>
        <v>41.224999999999994</v>
      </c>
      <c r="U1115" s="53">
        <f t="shared" si="303"/>
        <v>17.522110405460257</v>
      </c>
      <c r="V1115" s="53">
        <f t="shared" si="304"/>
        <v>1305840.8377089147</v>
      </c>
      <c r="W1115" s="53">
        <f t="shared" si="305"/>
        <v>74525.317298650698</v>
      </c>
      <c r="BM1115" s="59"/>
      <c r="BN1115" s="59"/>
      <c r="BO1115" s="59"/>
      <c r="BV1115" s="59"/>
    </row>
    <row r="1116" spans="1:74">
      <c r="A1116" s="49" t="s">
        <v>66</v>
      </c>
      <c r="B1116" s="49" t="s">
        <v>612</v>
      </c>
      <c r="C1116" s="49">
        <v>9</v>
      </c>
      <c r="D1116" s="49">
        <f t="shared" si="289"/>
        <v>69.8</v>
      </c>
      <c r="E1116" s="49">
        <v>6.3</v>
      </c>
      <c r="F1116" s="49">
        <v>101.6</v>
      </c>
      <c r="G1116" s="49">
        <v>6.3</v>
      </c>
      <c r="H1116" s="49">
        <f t="shared" si="290"/>
        <v>7220.6994362604155</v>
      </c>
      <c r="I1116" s="49">
        <f t="shared" si="291"/>
        <v>178535.90579999998</v>
      </c>
      <c r="J1116" s="49">
        <f t="shared" si="292"/>
        <v>2117.0645999999992</v>
      </c>
      <c r="K1116" s="53">
        <f t="shared" si="293"/>
        <v>2148.8844499999996</v>
      </c>
      <c r="L1116" s="53">
        <f t="shared" si="294"/>
        <v>439.73999999999995</v>
      </c>
      <c r="M1116" s="53">
        <f t="shared" si="295"/>
        <v>640.07999999999993</v>
      </c>
      <c r="N1116" s="53">
        <f t="shared" si="296"/>
        <v>3.1749999999999998</v>
      </c>
      <c r="O1116" s="53">
        <f t="shared" si="297"/>
        <v>38.074999999999996</v>
      </c>
      <c r="P1116" s="53">
        <f t="shared" si="298"/>
        <v>41.224999999999994</v>
      </c>
      <c r="Q1116" s="53">
        <f t="shared" si="299"/>
        <v>482140.74882359186</v>
      </c>
      <c r="R1116" s="53">
        <f t="shared" si="300"/>
        <v>355024.67535113625</v>
      </c>
      <c r="S1116" s="53">
        <f t="shared" si="301"/>
        <v>346148.94737789931</v>
      </c>
      <c r="T1116" s="53">
        <f t="shared" si="302"/>
        <v>41.224999999999994</v>
      </c>
      <c r="U1116" s="53">
        <f t="shared" si="303"/>
        <v>15.471563719234195</v>
      </c>
      <c r="V1116" s="53">
        <f t="shared" si="304"/>
        <v>1183314.3715526275</v>
      </c>
      <c r="W1116" s="53">
        <f t="shared" si="305"/>
        <v>76483.178625411674</v>
      </c>
      <c r="BM1116" s="59"/>
      <c r="BN1116" s="59"/>
      <c r="BO1116" s="59"/>
      <c r="BV1116" s="59"/>
    </row>
    <row r="1117" spans="1:74">
      <c r="A1117" s="49" t="s">
        <v>66</v>
      </c>
      <c r="B1117" s="49" t="s">
        <v>613</v>
      </c>
      <c r="C1117" s="49">
        <v>6.8</v>
      </c>
      <c r="D1117" s="49">
        <f t="shared" si="289"/>
        <v>71.3</v>
      </c>
      <c r="E1117" s="49">
        <v>4.8</v>
      </c>
      <c r="F1117" s="49">
        <v>101.6</v>
      </c>
      <c r="G1117" s="49">
        <v>4.8</v>
      </c>
      <c r="H1117" s="49">
        <f t="shared" si="290"/>
        <v>7220.6994362604155</v>
      </c>
      <c r="I1117" s="49">
        <f t="shared" si="291"/>
        <v>144986.83879999997</v>
      </c>
      <c r="J1117" s="49">
        <f t="shared" si="292"/>
        <v>936.34559999999976</v>
      </c>
      <c r="K1117" s="53">
        <f t="shared" si="293"/>
        <v>2148.8844499999996</v>
      </c>
      <c r="L1117" s="53">
        <f t="shared" si="294"/>
        <v>342.23999999999995</v>
      </c>
      <c r="M1117" s="53">
        <f t="shared" si="295"/>
        <v>487.67999999999995</v>
      </c>
      <c r="N1117" s="53">
        <f t="shared" si="296"/>
        <v>3.1749999999999998</v>
      </c>
      <c r="O1117" s="53">
        <f t="shared" si="297"/>
        <v>38.824999999999996</v>
      </c>
      <c r="P1117" s="53">
        <f t="shared" si="298"/>
        <v>41.224999999999994</v>
      </c>
      <c r="Q1117" s="53">
        <f t="shared" si="299"/>
        <v>482140.74882359186</v>
      </c>
      <c r="R1117" s="53">
        <f t="shared" si="300"/>
        <v>292821.17402620235</v>
      </c>
      <c r="S1117" s="53">
        <f t="shared" si="301"/>
        <v>263055.87533554231</v>
      </c>
      <c r="T1117" s="53">
        <f t="shared" si="302"/>
        <v>41.224999999999994</v>
      </c>
      <c r="U1117" s="53">
        <f t="shared" si="303"/>
        <v>13.500310209604393</v>
      </c>
      <c r="V1117" s="53">
        <f t="shared" si="304"/>
        <v>1038017.7981853364</v>
      </c>
      <c r="W1117" s="53">
        <f t="shared" si="305"/>
        <v>76888.440492787311</v>
      </c>
      <c r="BM1117" s="59"/>
      <c r="BN1117" s="59"/>
      <c r="BO1117" s="59"/>
      <c r="BV1117" s="59"/>
    </row>
    <row r="1118" spans="1:74">
      <c r="A1118" s="49" t="s">
        <v>66</v>
      </c>
      <c r="B1118" s="49" t="s">
        <v>614</v>
      </c>
      <c r="C1118" s="49">
        <v>6.4</v>
      </c>
      <c r="D1118" s="49">
        <f t="shared" si="289"/>
        <v>71.3</v>
      </c>
      <c r="E1118" s="49">
        <v>4.8</v>
      </c>
      <c r="F1118" s="49">
        <v>101.6</v>
      </c>
      <c r="G1118" s="49">
        <v>4.8</v>
      </c>
      <c r="H1118" s="49">
        <f t="shared" si="290"/>
        <v>7220.6994362604155</v>
      </c>
      <c r="I1118" s="49">
        <f t="shared" si="291"/>
        <v>144986.83879999997</v>
      </c>
      <c r="J1118" s="49">
        <f t="shared" si="292"/>
        <v>936.34559999999976</v>
      </c>
      <c r="K1118" s="53">
        <f t="shared" si="293"/>
        <v>2148.8844499999996</v>
      </c>
      <c r="L1118" s="53">
        <f t="shared" si="294"/>
        <v>342.23999999999995</v>
      </c>
      <c r="M1118" s="53">
        <f t="shared" si="295"/>
        <v>487.67999999999995</v>
      </c>
      <c r="N1118" s="53">
        <f t="shared" si="296"/>
        <v>3.1749999999999998</v>
      </c>
      <c r="O1118" s="53">
        <f t="shared" si="297"/>
        <v>38.824999999999996</v>
      </c>
      <c r="P1118" s="53">
        <f t="shared" si="298"/>
        <v>41.224999999999994</v>
      </c>
      <c r="Q1118" s="53">
        <f t="shared" si="299"/>
        <v>482140.74882359186</v>
      </c>
      <c r="R1118" s="53">
        <f t="shared" si="300"/>
        <v>292821.17402620235</v>
      </c>
      <c r="S1118" s="53">
        <f t="shared" si="301"/>
        <v>263055.87533554231</v>
      </c>
      <c r="T1118" s="53">
        <f t="shared" si="302"/>
        <v>41.224999999999994</v>
      </c>
      <c r="U1118" s="53">
        <f t="shared" si="303"/>
        <v>13.500310209604393</v>
      </c>
      <c r="V1118" s="53">
        <f t="shared" si="304"/>
        <v>1038017.7981853364</v>
      </c>
      <c r="W1118" s="53">
        <f t="shared" si="305"/>
        <v>76888.440492787311</v>
      </c>
      <c r="BM1118" s="59"/>
      <c r="BN1118" s="59"/>
      <c r="BO1118" s="59"/>
      <c r="BV1118" s="59"/>
    </row>
    <row r="1119" spans="1:74">
      <c r="A1119" s="49" t="s">
        <v>66</v>
      </c>
      <c r="B1119" s="49" t="s">
        <v>615</v>
      </c>
      <c r="C1119" s="49">
        <v>14.1</v>
      </c>
      <c r="D1119" s="49">
        <f t="shared" si="289"/>
        <v>65</v>
      </c>
      <c r="E1119" s="49">
        <v>6.3</v>
      </c>
      <c r="F1119" s="49">
        <v>127</v>
      </c>
      <c r="G1119" s="49">
        <v>11.1</v>
      </c>
      <c r="H1119" s="49">
        <f t="shared" si="290"/>
        <v>7220.6994362604155</v>
      </c>
      <c r="I1119" s="49">
        <f t="shared" si="291"/>
        <v>144178.12499999997</v>
      </c>
      <c r="J1119" s="49">
        <f t="shared" si="292"/>
        <v>14474.094749999997</v>
      </c>
      <c r="K1119" s="53">
        <f t="shared" si="293"/>
        <v>2148.8844499999996</v>
      </c>
      <c r="L1119" s="53">
        <f t="shared" si="294"/>
        <v>409.5</v>
      </c>
      <c r="M1119" s="53">
        <f t="shared" si="295"/>
        <v>1409.7</v>
      </c>
      <c r="N1119" s="53">
        <f t="shared" si="296"/>
        <v>3.1749999999999998</v>
      </c>
      <c r="O1119" s="53">
        <f t="shared" si="297"/>
        <v>35.674999999999997</v>
      </c>
      <c r="P1119" s="53">
        <f t="shared" si="298"/>
        <v>41.224999999999994</v>
      </c>
      <c r="Q1119" s="53">
        <f t="shared" si="299"/>
        <v>482140.74882359186</v>
      </c>
      <c r="R1119" s="53">
        <f t="shared" si="300"/>
        <v>271510.66601948952</v>
      </c>
      <c r="S1119" s="53">
        <f t="shared" si="301"/>
        <v>772163.36039180215</v>
      </c>
      <c r="T1119" s="53">
        <f t="shared" si="302"/>
        <v>41.224999999999994</v>
      </c>
      <c r="U1119" s="53">
        <f t="shared" si="303"/>
        <v>20.046575150070208</v>
      </c>
      <c r="V1119" s="53">
        <f t="shared" si="304"/>
        <v>1525814.7752348837</v>
      </c>
      <c r="W1119" s="53">
        <f t="shared" si="305"/>
        <v>76113.488903342164</v>
      </c>
      <c r="BM1119" s="59"/>
      <c r="BN1119" s="59"/>
      <c r="BO1119" s="59"/>
      <c r="BV1119" s="59"/>
    </row>
    <row r="1120" spans="1:74">
      <c r="A1120" s="49" t="s">
        <v>66</v>
      </c>
      <c r="B1120" s="49" t="s">
        <v>616</v>
      </c>
      <c r="C1120" s="49">
        <v>11.9</v>
      </c>
      <c r="D1120" s="49">
        <f t="shared" si="289"/>
        <v>66.599999999999994</v>
      </c>
      <c r="E1120" s="49">
        <v>6.3</v>
      </c>
      <c r="F1120" s="49">
        <v>127</v>
      </c>
      <c r="G1120" s="49">
        <v>9.5</v>
      </c>
      <c r="H1120" s="49">
        <f t="shared" si="290"/>
        <v>7220.6994362604155</v>
      </c>
      <c r="I1120" s="49">
        <f t="shared" si="291"/>
        <v>155089.35539999994</v>
      </c>
      <c r="J1120" s="49">
        <f t="shared" si="292"/>
        <v>9073.8854166666661</v>
      </c>
      <c r="K1120" s="53">
        <f t="shared" si="293"/>
        <v>2148.8844499999996</v>
      </c>
      <c r="L1120" s="53">
        <f t="shared" si="294"/>
        <v>419.57999999999993</v>
      </c>
      <c r="M1120" s="53">
        <f t="shared" si="295"/>
        <v>1206.5</v>
      </c>
      <c r="N1120" s="53">
        <f t="shared" si="296"/>
        <v>3.1749999999999998</v>
      </c>
      <c r="O1120" s="53">
        <f t="shared" si="297"/>
        <v>36.474999999999994</v>
      </c>
      <c r="P1120" s="53">
        <f t="shared" si="298"/>
        <v>41.224999999999994</v>
      </c>
      <c r="Q1120" s="53">
        <f t="shared" si="299"/>
        <v>482140.74882359186</v>
      </c>
      <c r="R1120" s="53">
        <f t="shared" si="300"/>
        <v>297662.74461706181</v>
      </c>
      <c r="S1120" s="53">
        <f t="shared" si="301"/>
        <v>657546.68033532612</v>
      </c>
      <c r="T1120" s="53">
        <f t="shared" si="302"/>
        <v>41.224999999999994</v>
      </c>
      <c r="U1120" s="53">
        <f t="shared" si="303"/>
        <v>19.037225934339592</v>
      </c>
      <c r="V1120" s="53">
        <f t="shared" si="304"/>
        <v>1437350.1737759798</v>
      </c>
      <c r="W1120" s="53">
        <f t="shared" si="305"/>
        <v>75502.080961452957</v>
      </c>
      <c r="BM1120" s="59"/>
      <c r="BN1120" s="59"/>
      <c r="BO1120" s="59"/>
      <c r="BV1120" s="59"/>
    </row>
    <row r="1121" spans="1:78">
      <c r="A1121" s="49" t="s">
        <v>66</v>
      </c>
      <c r="B1121" s="49" t="s">
        <v>617</v>
      </c>
      <c r="C1121" s="49">
        <v>9.6999999999999993</v>
      </c>
      <c r="D1121" s="49">
        <f t="shared" si="289"/>
        <v>66.599999999999994</v>
      </c>
      <c r="E1121" s="49">
        <v>6.3</v>
      </c>
      <c r="F1121" s="49">
        <v>101.6</v>
      </c>
      <c r="G1121" s="49">
        <v>9.5</v>
      </c>
      <c r="H1121" s="49">
        <f t="shared" si="290"/>
        <v>7220.6994362604155</v>
      </c>
      <c r="I1121" s="49">
        <f t="shared" si="291"/>
        <v>155089.35539999994</v>
      </c>
      <c r="J1121" s="49">
        <f t="shared" si="292"/>
        <v>7259.1083333333318</v>
      </c>
      <c r="K1121" s="53">
        <f t="shared" si="293"/>
        <v>2148.8844499999996</v>
      </c>
      <c r="L1121" s="53">
        <f t="shared" si="294"/>
        <v>419.57999999999993</v>
      </c>
      <c r="M1121" s="53">
        <f t="shared" si="295"/>
        <v>965.19999999999993</v>
      </c>
      <c r="N1121" s="53">
        <f t="shared" si="296"/>
        <v>3.1749999999999998</v>
      </c>
      <c r="O1121" s="53">
        <f t="shared" si="297"/>
        <v>36.474999999999994</v>
      </c>
      <c r="P1121" s="53">
        <f t="shared" si="298"/>
        <v>41.224999999999994</v>
      </c>
      <c r="Q1121" s="53">
        <f t="shared" si="299"/>
        <v>482140.74882359186</v>
      </c>
      <c r="R1121" s="53">
        <f t="shared" si="300"/>
        <v>297662.74461706181</v>
      </c>
      <c r="S1121" s="53">
        <f t="shared" si="301"/>
        <v>526037.34426826087</v>
      </c>
      <c r="T1121" s="53">
        <f t="shared" si="302"/>
        <v>41.224999999999994</v>
      </c>
      <c r="U1121" s="53">
        <f t="shared" si="303"/>
        <v>17.522110405460257</v>
      </c>
      <c r="V1121" s="53">
        <f t="shared" si="304"/>
        <v>1305840.8377089147</v>
      </c>
      <c r="W1121" s="53">
        <f t="shared" si="305"/>
        <v>74525.317298650698</v>
      </c>
      <c r="BM1121" s="59"/>
      <c r="BN1121" s="59"/>
      <c r="BO1121" s="59"/>
      <c r="BV1121" s="59"/>
    </row>
    <row r="1122" spans="1:78">
      <c r="A1122" s="49" t="s">
        <v>619</v>
      </c>
      <c r="B1122" s="49" t="s">
        <v>620</v>
      </c>
      <c r="C1122" s="49">
        <v>1.8</v>
      </c>
      <c r="D1122" s="49">
        <f t="shared" si="289"/>
        <v>72.099999999999994</v>
      </c>
      <c r="E1122" s="49">
        <v>4</v>
      </c>
      <c r="F1122" s="49">
        <v>30</v>
      </c>
      <c r="G1122" s="49">
        <v>4</v>
      </c>
      <c r="H1122" s="49">
        <f t="shared" si="290"/>
        <v>7220.6994362604155</v>
      </c>
      <c r="I1122" s="49">
        <f t="shared" si="291"/>
        <v>124935.1203333333</v>
      </c>
      <c r="J1122" s="49">
        <f t="shared" si="292"/>
        <v>160</v>
      </c>
      <c r="K1122" s="53">
        <f t="shared" si="293"/>
        <v>2148.8844499999996</v>
      </c>
      <c r="L1122" s="53">
        <f t="shared" si="294"/>
        <v>288.39999999999998</v>
      </c>
      <c r="M1122" s="53">
        <f t="shared" si="295"/>
        <v>120</v>
      </c>
      <c r="N1122" s="53">
        <f t="shared" si="296"/>
        <v>3.1749999999999998</v>
      </c>
      <c r="O1122" s="53">
        <f t="shared" si="297"/>
        <v>39.224999999999994</v>
      </c>
      <c r="P1122" s="53">
        <f t="shared" si="298"/>
        <v>41.224999999999994</v>
      </c>
      <c r="Q1122" s="53">
        <f t="shared" si="299"/>
        <v>482140.74882359186</v>
      </c>
      <c r="R1122" s="53">
        <f t="shared" si="300"/>
        <v>254354.02763744583</v>
      </c>
      <c r="S1122" s="53">
        <f t="shared" si="301"/>
        <v>64657.915781383454</v>
      </c>
      <c r="T1122" s="53">
        <f t="shared" si="302"/>
        <v>41.224999999999994</v>
      </c>
      <c r="U1122" s="53">
        <f t="shared" si="303"/>
        <v>9.0260581409901413</v>
      </c>
      <c r="V1122" s="53">
        <f t="shared" si="304"/>
        <v>801152.69224242109</v>
      </c>
      <c r="W1122" s="53">
        <f t="shared" si="305"/>
        <v>88759.974700820632</v>
      </c>
      <c r="BM1122" s="59"/>
      <c r="BN1122" s="59"/>
      <c r="BQ1122" s="59"/>
      <c r="BR1122" s="59"/>
      <c r="BS1122" s="59"/>
      <c r="BZ1122" s="59"/>
    </row>
    <row r="1123" spans="1:78">
      <c r="A1123" s="49" t="s">
        <v>619</v>
      </c>
      <c r="B1123" s="49" t="s">
        <v>621</v>
      </c>
      <c r="C1123" s="49">
        <v>2.2999999999999998</v>
      </c>
      <c r="D1123" s="49">
        <f t="shared" si="289"/>
        <v>71.599999999999994</v>
      </c>
      <c r="E1123" s="49">
        <v>4.5</v>
      </c>
      <c r="F1123" s="49">
        <v>35</v>
      </c>
      <c r="G1123" s="49">
        <v>4.5</v>
      </c>
      <c r="H1123" s="49">
        <f t="shared" si="290"/>
        <v>7220.6994362604155</v>
      </c>
      <c r="I1123" s="49">
        <f t="shared" si="291"/>
        <v>137648.13599999997</v>
      </c>
      <c r="J1123" s="49">
        <f t="shared" si="292"/>
        <v>265.78125</v>
      </c>
      <c r="K1123" s="53">
        <f t="shared" si="293"/>
        <v>2148.8844499999996</v>
      </c>
      <c r="L1123" s="53">
        <f t="shared" si="294"/>
        <v>322.2</v>
      </c>
      <c r="M1123" s="53">
        <f t="shared" si="295"/>
        <v>157.5</v>
      </c>
      <c r="N1123" s="53">
        <f t="shared" si="296"/>
        <v>3.1749999999999998</v>
      </c>
      <c r="O1123" s="53">
        <f t="shared" si="297"/>
        <v>38.974999999999994</v>
      </c>
      <c r="P1123" s="53">
        <f t="shared" si="298"/>
        <v>41.224999999999994</v>
      </c>
      <c r="Q1123" s="53">
        <f t="shared" si="299"/>
        <v>482140.74882359186</v>
      </c>
      <c r="R1123" s="53">
        <f t="shared" si="300"/>
        <v>278842.17183715675</v>
      </c>
      <c r="S1123" s="53">
        <f t="shared" si="301"/>
        <v>84919.295713065789</v>
      </c>
      <c r="T1123" s="53">
        <f t="shared" si="302"/>
        <v>41.224999999999994</v>
      </c>
      <c r="U1123" s="53">
        <f t="shared" si="303"/>
        <v>9.8430889784613935</v>
      </c>
      <c r="V1123" s="53">
        <f t="shared" si="304"/>
        <v>845902.21637381439</v>
      </c>
      <c r="W1123" s="53">
        <f t="shared" si="305"/>
        <v>85938.694471300027</v>
      </c>
      <c r="BM1123" s="59"/>
      <c r="BN1123" s="59"/>
      <c r="BQ1123" s="59"/>
      <c r="BR1123" s="59"/>
      <c r="BS1123" s="59"/>
      <c r="BZ1123" s="59"/>
    </row>
    <row r="1124" spans="1:78">
      <c r="A1124" s="49" t="s">
        <v>619</v>
      </c>
      <c r="B1124" s="49" t="s">
        <v>622</v>
      </c>
      <c r="C1124" s="49">
        <v>3</v>
      </c>
      <c r="D1124" s="49">
        <f t="shared" si="289"/>
        <v>71.099999999999994</v>
      </c>
      <c r="E1124" s="49">
        <v>5</v>
      </c>
      <c r="F1124" s="49">
        <v>40</v>
      </c>
      <c r="G1124" s="49">
        <v>5</v>
      </c>
      <c r="H1124" s="49">
        <f t="shared" si="290"/>
        <v>7220.6994362604155</v>
      </c>
      <c r="I1124" s="49">
        <f t="shared" si="291"/>
        <v>149760.59624999994</v>
      </c>
      <c r="J1124" s="49">
        <f t="shared" si="292"/>
        <v>416.66666666666663</v>
      </c>
      <c r="K1124" s="53">
        <f t="shared" si="293"/>
        <v>2148.8844499999996</v>
      </c>
      <c r="L1124" s="53">
        <f t="shared" si="294"/>
        <v>355.5</v>
      </c>
      <c r="M1124" s="53">
        <f t="shared" si="295"/>
        <v>200</v>
      </c>
      <c r="N1124" s="53">
        <f t="shared" si="296"/>
        <v>3.1749999999999998</v>
      </c>
      <c r="O1124" s="53">
        <f t="shared" si="297"/>
        <v>38.724999999999994</v>
      </c>
      <c r="P1124" s="53">
        <f t="shared" si="298"/>
        <v>41.224999999999994</v>
      </c>
      <c r="Q1124" s="53">
        <f t="shared" si="299"/>
        <v>482140.74882359186</v>
      </c>
      <c r="R1124" s="53">
        <f t="shared" si="300"/>
        <v>301848.57038157305</v>
      </c>
      <c r="S1124" s="53">
        <f t="shared" si="301"/>
        <v>107913.19296897242</v>
      </c>
      <c r="T1124" s="53">
        <f t="shared" si="302"/>
        <v>41.224999999999994</v>
      </c>
      <c r="U1124" s="53">
        <f t="shared" si="303"/>
        <v>10.662110421744954</v>
      </c>
      <c r="V1124" s="53">
        <f t="shared" si="304"/>
        <v>891902.51217413729</v>
      </c>
      <c r="W1124" s="53">
        <f t="shared" si="305"/>
        <v>83651.592123369614</v>
      </c>
      <c r="BM1124" s="59"/>
      <c r="BN1124" s="59"/>
      <c r="BQ1124" s="59"/>
      <c r="BR1124" s="59"/>
      <c r="BS1124" s="59"/>
      <c r="BZ1124" s="59"/>
    </row>
    <row r="1125" spans="1:78">
      <c r="A1125" s="49" t="s">
        <v>619</v>
      </c>
      <c r="B1125" s="49" t="s">
        <v>623</v>
      </c>
      <c r="C1125" s="49">
        <v>4.4000000000000004</v>
      </c>
      <c r="D1125" s="49">
        <f t="shared" si="289"/>
        <v>70.099999999999994</v>
      </c>
      <c r="E1125" s="49">
        <v>6</v>
      </c>
      <c r="F1125" s="49">
        <v>50</v>
      </c>
      <c r="G1125" s="49">
        <v>6</v>
      </c>
      <c r="H1125" s="49">
        <f t="shared" si="290"/>
        <v>7220.6994362604155</v>
      </c>
      <c r="I1125" s="49">
        <f t="shared" si="291"/>
        <v>172236.05049999995</v>
      </c>
      <c r="J1125" s="49">
        <f t="shared" si="292"/>
        <v>899.99999999999989</v>
      </c>
      <c r="K1125" s="53">
        <f t="shared" si="293"/>
        <v>2148.8844499999996</v>
      </c>
      <c r="L1125" s="53">
        <f t="shared" si="294"/>
        <v>420.59999999999997</v>
      </c>
      <c r="M1125" s="53">
        <f t="shared" si="295"/>
        <v>300</v>
      </c>
      <c r="N1125" s="53">
        <f t="shared" si="296"/>
        <v>3.1749999999999998</v>
      </c>
      <c r="O1125" s="53">
        <f t="shared" si="297"/>
        <v>38.224999999999994</v>
      </c>
      <c r="P1125" s="53">
        <f t="shared" si="298"/>
        <v>41.224999999999994</v>
      </c>
      <c r="Q1125" s="53">
        <f t="shared" si="299"/>
        <v>482140.74882359186</v>
      </c>
      <c r="R1125" s="53">
        <f t="shared" si="300"/>
        <v>343580.33151949372</v>
      </c>
      <c r="S1125" s="53">
        <f t="shared" si="301"/>
        <v>162144.78945345862</v>
      </c>
      <c r="T1125" s="53">
        <f t="shared" si="302"/>
        <v>41.224999999999994</v>
      </c>
      <c r="U1125" s="53">
        <f t="shared" si="303"/>
        <v>12.290585205558441</v>
      </c>
      <c r="V1125" s="53">
        <f t="shared" si="304"/>
        <v>987865.8697965442</v>
      </c>
      <c r="W1125" s="53">
        <f t="shared" si="305"/>
        <v>80375.820457253722</v>
      </c>
      <c r="BM1125" s="59"/>
      <c r="BN1125" s="59"/>
      <c r="BQ1125" s="59"/>
      <c r="BR1125" s="59"/>
      <c r="BS1125" s="59"/>
      <c r="BZ1125" s="59"/>
    </row>
    <row r="1126" spans="1:78">
      <c r="A1126" s="49" t="s">
        <v>619</v>
      </c>
      <c r="B1126" s="49" t="s">
        <v>624</v>
      </c>
      <c r="C1126" s="49">
        <v>6.2</v>
      </c>
      <c r="D1126" s="49">
        <f t="shared" si="289"/>
        <v>69.099999999999994</v>
      </c>
      <c r="E1126" s="49">
        <v>7</v>
      </c>
      <c r="F1126" s="49">
        <v>60</v>
      </c>
      <c r="G1126" s="49">
        <v>7</v>
      </c>
      <c r="H1126" s="49">
        <f t="shared" si="290"/>
        <v>7220.6994362604155</v>
      </c>
      <c r="I1126" s="49">
        <f t="shared" si="291"/>
        <v>192464.63308333326</v>
      </c>
      <c r="J1126" s="49">
        <f t="shared" si="292"/>
        <v>1715</v>
      </c>
      <c r="K1126" s="53">
        <f t="shared" si="293"/>
        <v>2148.8844499999996</v>
      </c>
      <c r="L1126" s="53">
        <f t="shared" si="294"/>
        <v>483.69999999999993</v>
      </c>
      <c r="M1126" s="53">
        <f t="shared" si="295"/>
        <v>420</v>
      </c>
      <c r="N1126" s="53">
        <f t="shared" si="296"/>
        <v>3.1749999999999998</v>
      </c>
      <c r="O1126" s="53">
        <f t="shared" si="297"/>
        <v>37.724999999999994</v>
      </c>
      <c r="P1126" s="53">
        <f t="shared" si="298"/>
        <v>41.224999999999994</v>
      </c>
      <c r="Q1126" s="53">
        <f t="shared" si="299"/>
        <v>482140.74882359186</v>
      </c>
      <c r="R1126" s="53">
        <f t="shared" si="300"/>
        <v>379872.71308115125</v>
      </c>
      <c r="S1126" s="53">
        <f t="shared" si="301"/>
        <v>227457.70523484208</v>
      </c>
      <c r="T1126" s="53">
        <f t="shared" si="302"/>
        <v>41.224999999999994</v>
      </c>
      <c r="U1126" s="53">
        <f t="shared" si="303"/>
        <v>13.884887158076824</v>
      </c>
      <c r="V1126" s="53">
        <f t="shared" si="304"/>
        <v>1089471.1671395851</v>
      </c>
      <c r="W1126" s="53">
        <f t="shared" si="305"/>
        <v>78464.531597279914</v>
      </c>
      <c r="BM1126" s="59"/>
      <c r="BN1126" s="59"/>
      <c r="BQ1126" s="59"/>
      <c r="BR1126" s="59"/>
      <c r="BS1126" s="59"/>
      <c r="BZ1126" s="59"/>
    </row>
    <row r="1127" spans="1:78">
      <c r="A1127" s="49" t="s">
        <v>619</v>
      </c>
      <c r="B1127" s="49" t="s">
        <v>625</v>
      </c>
      <c r="C1127" s="49">
        <v>8.3000000000000007</v>
      </c>
      <c r="D1127" s="49">
        <f t="shared" si="289"/>
        <v>68.099999999999994</v>
      </c>
      <c r="E1127" s="49">
        <v>8</v>
      </c>
      <c r="F1127" s="49">
        <v>70</v>
      </c>
      <c r="G1127" s="49">
        <v>8</v>
      </c>
      <c r="H1127" s="49">
        <f t="shared" si="290"/>
        <v>7220.6994362604155</v>
      </c>
      <c r="I1127" s="49">
        <f t="shared" si="291"/>
        <v>210547.49399999998</v>
      </c>
      <c r="J1127" s="49">
        <f t="shared" si="292"/>
        <v>2986.6666666666665</v>
      </c>
      <c r="K1127" s="53">
        <f t="shared" si="293"/>
        <v>2148.8844499999996</v>
      </c>
      <c r="L1127" s="53">
        <f t="shared" si="294"/>
        <v>544.79999999999995</v>
      </c>
      <c r="M1127" s="53">
        <f t="shared" si="295"/>
        <v>560</v>
      </c>
      <c r="N1127" s="53">
        <f t="shared" si="296"/>
        <v>3.1749999999999998</v>
      </c>
      <c r="O1127" s="53">
        <f t="shared" si="297"/>
        <v>37.224999999999994</v>
      </c>
      <c r="P1127" s="53">
        <f t="shared" si="298"/>
        <v>41.224999999999994</v>
      </c>
      <c r="Q1127" s="53">
        <f t="shared" si="299"/>
        <v>482140.74882359186</v>
      </c>
      <c r="R1127" s="53">
        <f t="shared" si="300"/>
        <v>411041.11709648935</v>
      </c>
      <c r="S1127" s="53">
        <f t="shared" si="301"/>
        <v>303976.94031312282</v>
      </c>
      <c r="T1127" s="53">
        <f t="shared" si="302"/>
        <v>41.224999999999994</v>
      </c>
      <c r="U1127" s="53">
        <f t="shared" si="303"/>
        <v>15.42524756165276</v>
      </c>
      <c r="V1127" s="53">
        <f t="shared" si="304"/>
        <v>1197158.806233204</v>
      </c>
      <c r="W1127" s="53">
        <f t="shared" si="305"/>
        <v>77610.346378449482</v>
      </c>
      <c r="BM1127" s="59"/>
      <c r="BN1127" s="59"/>
      <c r="BQ1127" s="59"/>
      <c r="BR1127" s="59"/>
      <c r="BS1127" s="59"/>
      <c r="BZ1127" s="59"/>
    </row>
    <row r="1128" spans="1:78">
      <c r="A1128" s="49" t="s">
        <v>619</v>
      </c>
      <c r="B1128" s="49" t="s">
        <v>626</v>
      </c>
      <c r="C1128" s="49">
        <v>10.7</v>
      </c>
      <c r="D1128" s="49">
        <f t="shared" si="289"/>
        <v>67.099999999999994</v>
      </c>
      <c r="E1128" s="49">
        <v>9</v>
      </c>
      <c r="F1128" s="49">
        <v>80</v>
      </c>
      <c r="G1128" s="49">
        <v>9</v>
      </c>
      <c r="H1128" s="49">
        <f t="shared" si="290"/>
        <v>7220.6994362604155</v>
      </c>
      <c r="I1128" s="49">
        <f t="shared" si="291"/>
        <v>226583.78324999992</v>
      </c>
      <c r="J1128" s="49">
        <f t="shared" si="292"/>
        <v>4860</v>
      </c>
      <c r="K1128" s="53">
        <f t="shared" si="293"/>
        <v>2148.8844499999996</v>
      </c>
      <c r="L1128" s="53">
        <f t="shared" si="294"/>
        <v>603.9</v>
      </c>
      <c r="M1128" s="53">
        <f t="shared" si="295"/>
        <v>720</v>
      </c>
      <c r="N1128" s="53">
        <f t="shared" si="296"/>
        <v>3.1749999999999998</v>
      </c>
      <c r="O1128" s="53">
        <f t="shared" si="297"/>
        <v>36.724999999999994</v>
      </c>
      <c r="P1128" s="53">
        <f t="shared" si="298"/>
        <v>41.224999999999994</v>
      </c>
      <c r="Q1128" s="53">
        <f t="shared" si="299"/>
        <v>482140.74882359186</v>
      </c>
      <c r="R1128" s="53">
        <f t="shared" si="300"/>
        <v>437392.9455954514</v>
      </c>
      <c r="S1128" s="53">
        <f t="shared" si="301"/>
        <v>391847.49468830071</v>
      </c>
      <c r="T1128" s="53">
        <f t="shared" si="302"/>
        <v>41.224999999999994</v>
      </c>
      <c r="U1128" s="53">
        <f t="shared" si="303"/>
        <v>16.897949318089697</v>
      </c>
      <c r="V1128" s="53">
        <f t="shared" si="304"/>
        <v>1311381.189107344</v>
      </c>
      <c r="W1128" s="53">
        <f t="shared" si="305"/>
        <v>77605.936934813508</v>
      </c>
      <c r="BM1128" s="59"/>
      <c r="BN1128" s="59"/>
      <c r="BQ1128" s="59"/>
      <c r="BR1128" s="59"/>
      <c r="BS1128" s="59"/>
      <c r="BZ1128" s="59"/>
    </row>
    <row r="1129" spans="1:78">
      <c r="A1129" s="49" t="s">
        <v>619</v>
      </c>
      <c r="B1129" s="49" t="s">
        <v>627</v>
      </c>
      <c r="C1129" s="49">
        <v>16.399999999999999</v>
      </c>
      <c r="D1129" s="49">
        <f t="shared" si="289"/>
        <v>65.099999999999994</v>
      </c>
      <c r="E1129" s="49">
        <v>11</v>
      </c>
      <c r="F1129" s="49">
        <v>100</v>
      </c>
      <c r="G1129" s="49">
        <v>11</v>
      </c>
      <c r="H1129" s="49">
        <f t="shared" si="290"/>
        <v>7220.6994362604155</v>
      </c>
      <c r="I1129" s="49">
        <f t="shared" si="291"/>
        <v>252903.24674999993</v>
      </c>
      <c r="J1129" s="49">
        <f t="shared" si="292"/>
        <v>11091.666666666664</v>
      </c>
      <c r="K1129" s="53">
        <f t="shared" si="293"/>
        <v>2148.8844499999996</v>
      </c>
      <c r="L1129" s="53">
        <f t="shared" si="294"/>
        <v>716.09999999999991</v>
      </c>
      <c r="M1129" s="53">
        <f t="shared" si="295"/>
        <v>1100</v>
      </c>
      <c r="N1129" s="53">
        <f t="shared" si="296"/>
        <v>3.1749999999999998</v>
      </c>
      <c r="O1129" s="53">
        <f t="shared" si="297"/>
        <v>35.724999999999994</v>
      </c>
      <c r="P1129" s="53">
        <f t="shared" si="298"/>
        <v>41.224999999999994</v>
      </c>
      <c r="Q1129" s="53">
        <f t="shared" si="299"/>
        <v>482140.74882359186</v>
      </c>
      <c r="R1129" s="53">
        <f t="shared" si="300"/>
        <v>476836.48416402191</v>
      </c>
      <c r="S1129" s="53">
        <f t="shared" si="301"/>
        <v>602322.56132934825</v>
      </c>
      <c r="T1129" s="53">
        <f t="shared" si="302"/>
        <v>41.224999999999994</v>
      </c>
      <c r="U1129" s="53">
        <f t="shared" si="303"/>
        <v>19.609882865681858</v>
      </c>
      <c r="V1129" s="53">
        <f t="shared" si="304"/>
        <v>1561299.7943169619</v>
      </c>
      <c r="W1129" s="53">
        <f t="shared" si="305"/>
        <v>79618.007155427942</v>
      </c>
      <c r="BM1129" s="59"/>
      <c r="BN1129" s="59"/>
      <c r="BQ1129" s="59"/>
      <c r="BR1129" s="59"/>
      <c r="BS1129" s="59"/>
      <c r="BZ1129" s="59"/>
    </row>
    <row r="1130" spans="1:78">
      <c r="A1130" s="49" t="s">
        <v>619</v>
      </c>
      <c r="B1130" s="49" t="s">
        <v>628</v>
      </c>
      <c r="C1130" s="49">
        <v>23.2</v>
      </c>
      <c r="D1130" s="49">
        <f t="shared" si="289"/>
        <v>63.099999999999994</v>
      </c>
      <c r="E1130" s="49">
        <v>13</v>
      </c>
      <c r="F1130" s="49">
        <v>120</v>
      </c>
      <c r="G1130" s="49">
        <v>13</v>
      </c>
      <c r="H1130" s="49">
        <f t="shared" si="290"/>
        <v>7220.6994362604155</v>
      </c>
      <c r="I1130" s="49">
        <f t="shared" si="291"/>
        <v>272176.22358333325</v>
      </c>
      <c r="J1130" s="49">
        <f t="shared" si="292"/>
        <v>21970</v>
      </c>
      <c r="K1130" s="53">
        <f t="shared" si="293"/>
        <v>2148.8844499999996</v>
      </c>
      <c r="L1130" s="53">
        <f t="shared" si="294"/>
        <v>820.3</v>
      </c>
      <c r="M1130" s="53">
        <f t="shared" si="295"/>
        <v>1560</v>
      </c>
      <c r="N1130" s="53">
        <f t="shared" si="296"/>
        <v>3.1749999999999998</v>
      </c>
      <c r="O1130" s="53">
        <f t="shared" si="297"/>
        <v>34.724999999999994</v>
      </c>
      <c r="P1130" s="53">
        <f t="shared" si="298"/>
        <v>41.224999999999994</v>
      </c>
      <c r="Q1130" s="53">
        <f t="shared" si="299"/>
        <v>482140.74882359186</v>
      </c>
      <c r="R1130" s="53">
        <f t="shared" si="300"/>
        <v>500502.54502641107</v>
      </c>
      <c r="S1130" s="53">
        <f t="shared" si="301"/>
        <v>860442.90515798493</v>
      </c>
      <c r="T1130" s="53">
        <f t="shared" si="302"/>
        <v>41.224999999999994</v>
      </c>
      <c r="U1130" s="53">
        <f t="shared" si="303"/>
        <v>21.99482638176725</v>
      </c>
      <c r="V1130" s="53">
        <f t="shared" si="304"/>
        <v>1843086.199007988</v>
      </c>
      <c r="W1130" s="53">
        <f t="shared" si="305"/>
        <v>83796.351333594794</v>
      </c>
      <c r="BM1130" s="59"/>
      <c r="BN1130" s="59"/>
      <c r="BQ1130" s="59"/>
      <c r="BR1130" s="59"/>
      <c r="BS1130" s="59"/>
      <c r="BZ1130" s="59"/>
    </row>
    <row r="1131" spans="1:78">
      <c r="A1131" s="49" t="s">
        <v>619</v>
      </c>
      <c r="B1131" s="49" t="s">
        <v>629</v>
      </c>
      <c r="C1131" s="49">
        <v>31.3</v>
      </c>
      <c r="D1131" s="49">
        <f t="shared" si="289"/>
        <v>61.099999999999994</v>
      </c>
      <c r="E1131" s="49">
        <v>15</v>
      </c>
      <c r="F1131" s="49">
        <v>140</v>
      </c>
      <c r="G1131" s="49">
        <v>15</v>
      </c>
      <c r="H1131" s="49">
        <f t="shared" si="290"/>
        <v>7220.6994362604155</v>
      </c>
      <c r="I1131" s="49">
        <f t="shared" si="291"/>
        <v>285123.91374999995</v>
      </c>
      <c r="J1131" s="49">
        <f t="shared" si="292"/>
        <v>39375</v>
      </c>
      <c r="K1131" s="53">
        <f t="shared" si="293"/>
        <v>2148.8844499999996</v>
      </c>
      <c r="L1131" s="53">
        <f t="shared" si="294"/>
        <v>916.49999999999989</v>
      </c>
      <c r="M1131" s="53">
        <f t="shared" si="295"/>
        <v>2100</v>
      </c>
      <c r="N1131" s="53">
        <f t="shared" si="296"/>
        <v>3.1749999999999998</v>
      </c>
      <c r="O1131" s="53">
        <f t="shared" si="297"/>
        <v>33.724999999999994</v>
      </c>
      <c r="P1131" s="53">
        <f t="shared" si="298"/>
        <v>41.224999999999994</v>
      </c>
      <c r="Q1131" s="53">
        <f t="shared" si="299"/>
        <v>482140.74882359186</v>
      </c>
      <c r="R1131" s="53">
        <f t="shared" si="300"/>
        <v>510562.34442216734</v>
      </c>
      <c r="S1131" s="53">
        <f t="shared" si="301"/>
        <v>1168088.5261742105</v>
      </c>
      <c r="T1131" s="53">
        <f t="shared" si="302"/>
        <v>41.224999999999994</v>
      </c>
      <c r="U1131" s="53">
        <f t="shared" si="303"/>
        <v>24.064843930203487</v>
      </c>
      <c r="V1131" s="53">
        <f t="shared" si="304"/>
        <v>2160791.6194199696</v>
      </c>
      <c r="W1131" s="53">
        <f t="shared" si="305"/>
        <v>89790.385746403568</v>
      </c>
      <c r="BM1131" s="59"/>
      <c r="BN1131" s="59"/>
      <c r="BQ1131" s="59"/>
      <c r="BR1131" s="59"/>
      <c r="BS1131" s="59"/>
      <c r="BZ1131" s="59"/>
    </row>
    <row r="1132" spans="1:78">
      <c r="A1132" s="49" t="s">
        <v>630</v>
      </c>
      <c r="B1132" s="49" t="s">
        <v>9</v>
      </c>
      <c r="C1132" s="49">
        <v>7.7</v>
      </c>
      <c r="D1132" s="49">
        <f t="shared" si="289"/>
        <v>69.8</v>
      </c>
      <c r="E1132" s="49">
        <v>6.3</v>
      </c>
      <c r="F1132" s="49">
        <v>80</v>
      </c>
      <c r="G1132" s="49">
        <v>6.3</v>
      </c>
      <c r="H1132" s="49">
        <f t="shared" si="290"/>
        <v>7220.6994362604155</v>
      </c>
      <c r="I1132" s="49">
        <f t="shared" si="291"/>
        <v>178535.90579999998</v>
      </c>
      <c r="J1132" s="49">
        <f t="shared" si="292"/>
        <v>1666.9799999999996</v>
      </c>
      <c r="K1132" s="53">
        <f t="shared" si="293"/>
        <v>2148.8844499999996</v>
      </c>
      <c r="L1132" s="53">
        <f t="shared" si="294"/>
        <v>439.73999999999995</v>
      </c>
      <c r="M1132" s="53">
        <f t="shared" si="295"/>
        <v>504</v>
      </c>
      <c r="N1132" s="53">
        <f t="shared" si="296"/>
        <v>3.1749999999999998</v>
      </c>
      <c r="O1132" s="53">
        <f t="shared" si="297"/>
        <v>38.074999999999996</v>
      </c>
      <c r="P1132" s="53">
        <f t="shared" si="298"/>
        <v>41.224999999999994</v>
      </c>
      <c r="Q1132" s="53">
        <f t="shared" si="299"/>
        <v>482140.74882359186</v>
      </c>
      <c r="R1132" s="53">
        <f t="shared" si="300"/>
        <v>355024.67535113625</v>
      </c>
      <c r="S1132" s="53">
        <f t="shared" si="301"/>
        <v>272558.22628181049</v>
      </c>
      <c r="T1132" s="53">
        <f t="shared" si="302"/>
        <v>41.224999999999994</v>
      </c>
      <c r="U1132" s="53">
        <f t="shared" si="303"/>
        <v>14.338374848181132</v>
      </c>
      <c r="V1132" s="53">
        <f t="shared" si="304"/>
        <v>1109723.6504565387</v>
      </c>
      <c r="W1132" s="53">
        <f t="shared" si="305"/>
        <v>77395.357717078412</v>
      </c>
      <c r="BF1132" s="59"/>
      <c r="BG1132" s="59"/>
      <c r="BJ1132" s="59"/>
      <c r="BK1132" s="59"/>
      <c r="BL1132" s="59"/>
      <c r="BS1132" s="59"/>
    </row>
    <row r="1133" spans="1:78">
      <c r="A1133" s="49" t="s">
        <v>630</v>
      </c>
      <c r="B1133" s="49" t="s">
        <v>631</v>
      </c>
      <c r="C1133" s="49">
        <v>12.1</v>
      </c>
      <c r="D1133" s="49">
        <f t="shared" si="289"/>
        <v>68.099999999999994</v>
      </c>
      <c r="E1133" s="49">
        <v>8</v>
      </c>
      <c r="F1133" s="49">
        <v>100</v>
      </c>
      <c r="G1133" s="49">
        <v>8</v>
      </c>
      <c r="H1133" s="49">
        <f t="shared" si="290"/>
        <v>7220.6994362604155</v>
      </c>
      <c r="I1133" s="49">
        <f t="shared" si="291"/>
        <v>210547.49399999998</v>
      </c>
      <c r="J1133" s="49">
        <f t="shared" si="292"/>
        <v>4266.6666666666661</v>
      </c>
      <c r="K1133" s="53">
        <f t="shared" si="293"/>
        <v>2148.8844499999996</v>
      </c>
      <c r="L1133" s="53">
        <f t="shared" si="294"/>
        <v>544.79999999999995</v>
      </c>
      <c r="M1133" s="53">
        <f t="shared" si="295"/>
        <v>800</v>
      </c>
      <c r="N1133" s="53">
        <f t="shared" si="296"/>
        <v>3.1749999999999998</v>
      </c>
      <c r="O1133" s="53">
        <f t="shared" si="297"/>
        <v>37.224999999999994</v>
      </c>
      <c r="P1133" s="53">
        <f t="shared" si="298"/>
        <v>41.224999999999994</v>
      </c>
      <c r="Q1133" s="53">
        <f t="shared" si="299"/>
        <v>482140.74882359186</v>
      </c>
      <c r="R1133" s="53">
        <f t="shared" si="300"/>
        <v>411041.11709648935</v>
      </c>
      <c r="S1133" s="53">
        <f t="shared" si="301"/>
        <v>434252.77187588968</v>
      </c>
      <c r="T1133" s="53">
        <f t="shared" si="302"/>
        <v>41.224999999999994</v>
      </c>
      <c r="U1133" s="53">
        <f t="shared" si="303"/>
        <v>17.197571500411261</v>
      </c>
      <c r="V1133" s="53">
        <f t="shared" si="304"/>
        <v>1327434.637795971</v>
      </c>
      <c r="W1133" s="53">
        <f t="shared" si="305"/>
        <v>77187.330650971679</v>
      </c>
      <c r="BF1133" s="59"/>
      <c r="BG1133" s="59"/>
      <c r="BJ1133" s="59"/>
      <c r="BK1133" s="59"/>
      <c r="BL1133" s="59"/>
      <c r="BS1133" s="59"/>
    </row>
    <row r="1134" spans="1:78">
      <c r="A1134" s="49" t="s">
        <v>630</v>
      </c>
      <c r="B1134" s="49" t="s">
        <v>632</v>
      </c>
      <c r="C1134" s="49">
        <v>15.2</v>
      </c>
      <c r="D1134" s="49">
        <f t="shared" si="289"/>
        <v>68.099999999999994</v>
      </c>
      <c r="E1134" s="49">
        <v>8</v>
      </c>
      <c r="F1134" s="49">
        <v>125</v>
      </c>
      <c r="G1134" s="49">
        <v>8</v>
      </c>
      <c r="H1134" s="49">
        <f t="shared" si="290"/>
        <v>7220.6994362604155</v>
      </c>
      <c r="I1134" s="49">
        <f t="shared" si="291"/>
        <v>210547.49399999998</v>
      </c>
      <c r="J1134" s="49">
        <f t="shared" si="292"/>
        <v>5333.333333333333</v>
      </c>
      <c r="K1134" s="53">
        <f t="shared" si="293"/>
        <v>2148.8844499999996</v>
      </c>
      <c r="L1134" s="53">
        <f t="shared" si="294"/>
        <v>544.79999999999995</v>
      </c>
      <c r="M1134" s="53">
        <f t="shared" si="295"/>
        <v>1000</v>
      </c>
      <c r="N1134" s="53">
        <f t="shared" si="296"/>
        <v>3.1749999999999998</v>
      </c>
      <c r="O1134" s="53">
        <f t="shared" si="297"/>
        <v>37.224999999999994</v>
      </c>
      <c r="P1134" s="53">
        <f t="shared" si="298"/>
        <v>41.224999999999994</v>
      </c>
      <c r="Q1134" s="53">
        <f t="shared" si="299"/>
        <v>482140.74882359186</v>
      </c>
      <c r="R1134" s="53">
        <f t="shared" si="300"/>
        <v>411041.11709648935</v>
      </c>
      <c r="S1134" s="53">
        <f t="shared" si="301"/>
        <v>542815.96484486212</v>
      </c>
      <c r="T1134" s="53">
        <f t="shared" si="302"/>
        <v>41.224999999999994</v>
      </c>
      <c r="U1134" s="53">
        <f t="shared" si="303"/>
        <v>18.498572104271116</v>
      </c>
      <c r="V1134" s="53">
        <f t="shared" si="304"/>
        <v>1435997.8307649433</v>
      </c>
      <c r="W1134" s="53">
        <f t="shared" si="305"/>
        <v>77627.495931612328</v>
      </c>
      <c r="BF1134" s="59"/>
      <c r="BG1134" s="59"/>
      <c r="BJ1134" s="59"/>
      <c r="BK1134" s="59"/>
      <c r="BL1134" s="59"/>
      <c r="BS1134" s="59"/>
    </row>
    <row r="1135" spans="1:78">
      <c r="A1135" s="49" t="s">
        <v>630</v>
      </c>
      <c r="B1135" s="49" t="s">
        <v>633</v>
      </c>
      <c r="C1135" s="49">
        <v>18.399999999999999</v>
      </c>
      <c r="D1135" s="49">
        <f t="shared" si="289"/>
        <v>68.099999999999994</v>
      </c>
      <c r="E1135" s="49">
        <v>8</v>
      </c>
      <c r="F1135" s="49">
        <v>150</v>
      </c>
      <c r="G1135" s="49">
        <v>8</v>
      </c>
      <c r="H1135" s="49">
        <f t="shared" si="290"/>
        <v>7220.6994362604155</v>
      </c>
      <c r="I1135" s="49">
        <f t="shared" si="291"/>
        <v>210547.49399999998</v>
      </c>
      <c r="J1135" s="49">
        <f t="shared" si="292"/>
        <v>6400</v>
      </c>
      <c r="K1135" s="53">
        <f t="shared" si="293"/>
        <v>2148.8844499999996</v>
      </c>
      <c r="L1135" s="53">
        <f t="shared" si="294"/>
        <v>544.79999999999995</v>
      </c>
      <c r="M1135" s="53">
        <f t="shared" si="295"/>
        <v>1200</v>
      </c>
      <c r="N1135" s="53">
        <f t="shared" si="296"/>
        <v>3.1749999999999998</v>
      </c>
      <c r="O1135" s="53">
        <f t="shared" si="297"/>
        <v>37.224999999999994</v>
      </c>
      <c r="P1135" s="53">
        <f t="shared" si="298"/>
        <v>41.224999999999994</v>
      </c>
      <c r="Q1135" s="53">
        <f t="shared" si="299"/>
        <v>482140.74882359186</v>
      </c>
      <c r="R1135" s="53">
        <f t="shared" si="300"/>
        <v>411041.11709648935</v>
      </c>
      <c r="S1135" s="53">
        <f t="shared" si="301"/>
        <v>651379.15781383449</v>
      </c>
      <c r="T1135" s="53">
        <f t="shared" si="302"/>
        <v>41.224999999999994</v>
      </c>
      <c r="U1135" s="53">
        <f t="shared" si="303"/>
        <v>19.665920315846346</v>
      </c>
      <c r="V1135" s="53">
        <f t="shared" si="304"/>
        <v>1544561.0237339158</v>
      </c>
      <c r="W1135" s="53">
        <f t="shared" si="305"/>
        <v>78539.981802394672</v>
      </c>
      <c r="BF1135" s="59"/>
      <c r="BG1135" s="59"/>
      <c r="BJ1135" s="59"/>
      <c r="BK1135" s="59"/>
      <c r="BL1135" s="59"/>
      <c r="BS1135" s="59"/>
    </row>
    <row r="1136" spans="1:78">
      <c r="A1136" s="49" t="s">
        <v>630</v>
      </c>
      <c r="B1136" s="49" t="s">
        <v>634</v>
      </c>
      <c r="C1136" s="49">
        <v>21.5</v>
      </c>
      <c r="D1136" s="49">
        <f t="shared" si="289"/>
        <v>68.099999999999994</v>
      </c>
      <c r="E1136" s="49">
        <v>8</v>
      </c>
      <c r="F1136" s="49">
        <v>175</v>
      </c>
      <c r="G1136" s="49">
        <v>8</v>
      </c>
      <c r="H1136" s="49">
        <f t="shared" si="290"/>
        <v>7220.6994362604155</v>
      </c>
      <c r="I1136" s="49">
        <f t="shared" si="291"/>
        <v>210547.49399999998</v>
      </c>
      <c r="J1136" s="49">
        <f t="shared" si="292"/>
        <v>7466.6666666666661</v>
      </c>
      <c r="K1136" s="53">
        <f t="shared" si="293"/>
        <v>2148.8844499999996</v>
      </c>
      <c r="L1136" s="53">
        <f t="shared" si="294"/>
        <v>544.79999999999995</v>
      </c>
      <c r="M1136" s="53">
        <f t="shared" si="295"/>
        <v>1400</v>
      </c>
      <c r="N1136" s="53">
        <f t="shared" si="296"/>
        <v>3.1749999999999998</v>
      </c>
      <c r="O1136" s="53">
        <f t="shared" si="297"/>
        <v>37.224999999999994</v>
      </c>
      <c r="P1136" s="53">
        <f t="shared" si="298"/>
        <v>41.224999999999994</v>
      </c>
      <c r="Q1136" s="53">
        <f t="shared" si="299"/>
        <v>482140.74882359186</v>
      </c>
      <c r="R1136" s="53">
        <f t="shared" si="300"/>
        <v>411041.11709648935</v>
      </c>
      <c r="S1136" s="53">
        <f t="shared" si="301"/>
        <v>759942.35078280687</v>
      </c>
      <c r="T1136" s="53">
        <f t="shared" si="302"/>
        <v>41.224999999999994</v>
      </c>
      <c r="U1136" s="53">
        <f t="shared" si="303"/>
        <v>20.719205196372673</v>
      </c>
      <c r="V1136" s="53">
        <f t="shared" si="304"/>
        <v>1653124.2167028883</v>
      </c>
      <c r="W1136" s="53">
        <f t="shared" si="305"/>
        <v>79787.047863800384</v>
      </c>
      <c r="BF1136" s="59"/>
      <c r="BG1136" s="59"/>
      <c r="BJ1136" s="59"/>
      <c r="BK1136" s="59"/>
      <c r="BL1136" s="59"/>
      <c r="BS1136" s="59"/>
    </row>
    <row r="1137" spans="1:77">
      <c r="A1137" s="49" t="s">
        <v>630</v>
      </c>
      <c r="B1137" s="49" t="s">
        <v>635</v>
      </c>
      <c r="C1137" s="49">
        <v>29.1</v>
      </c>
      <c r="D1137" s="49">
        <f t="shared" si="289"/>
        <v>66.599999999999994</v>
      </c>
      <c r="E1137" s="49">
        <v>9.5</v>
      </c>
      <c r="F1137" s="49">
        <v>200</v>
      </c>
      <c r="G1137" s="49">
        <v>9.5</v>
      </c>
      <c r="H1137" s="49">
        <f t="shared" si="290"/>
        <v>7220.6994362604155</v>
      </c>
      <c r="I1137" s="49">
        <f t="shared" si="291"/>
        <v>233864.90099999993</v>
      </c>
      <c r="J1137" s="49">
        <f t="shared" si="292"/>
        <v>14289.583333333332</v>
      </c>
      <c r="K1137" s="53">
        <f t="shared" si="293"/>
        <v>2148.8844499999996</v>
      </c>
      <c r="L1137" s="53">
        <f t="shared" si="294"/>
        <v>632.69999999999993</v>
      </c>
      <c r="M1137" s="53">
        <f t="shared" si="295"/>
        <v>1900</v>
      </c>
      <c r="N1137" s="53">
        <f t="shared" si="296"/>
        <v>3.1749999999999998</v>
      </c>
      <c r="O1137" s="53">
        <f t="shared" si="297"/>
        <v>36.474999999999994</v>
      </c>
      <c r="P1137" s="53">
        <f t="shared" si="298"/>
        <v>41.224999999999994</v>
      </c>
      <c r="Q1137" s="53">
        <f t="shared" si="299"/>
        <v>482140.74882359186</v>
      </c>
      <c r="R1137" s="53">
        <f t="shared" si="300"/>
        <v>448856.51966064883</v>
      </c>
      <c r="S1137" s="53">
        <f t="shared" si="301"/>
        <v>1035506.5832052381</v>
      </c>
      <c r="T1137" s="53">
        <f t="shared" si="302"/>
        <v>41.224999999999994</v>
      </c>
      <c r="U1137" s="53">
        <f t="shared" si="303"/>
        <v>23.117801629905447</v>
      </c>
      <c r="V1137" s="53">
        <f t="shared" si="304"/>
        <v>1966503.8516894788</v>
      </c>
      <c r="W1137" s="53">
        <f t="shared" si="305"/>
        <v>85064.48334367518</v>
      </c>
      <c r="BF1137" s="59"/>
      <c r="BG1137" s="59"/>
      <c r="BJ1137" s="59"/>
      <c r="BK1137" s="59"/>
      <c r="BL1137" s="59"/>
      <c r="BS1137" s="59"/>
    </row>
    <row r="1138" spans="1:77">
      <c r="A1138" s="49" t="s">
        <v>630</v>
      </c>
      <c r="B1138" s="49" t="s">
        <v>636</v>
      </c>
      <c r="C1138" s="49">
        <v>36.6</v>
      </c>
      <c r="D1138" s="49">
        <f t="shared" si="289"/>
        <v>66.599999999999994</v>
      </c>
      <c r="E1138" s="49">
        <v>9.5</v>
      </c>
      <c r="F1138" s="49">
        <v>250</v>
      </c>
      <c r="G1138" s="49">
        <v>9.5</v>
      </c>
      <c r="H1138" s="49">
        <f t="shared" si="290"/>
        <v>7220.6994362604155</v>
      </c>
      <c r="I1138" s="49">
        <f t="shared" si="291"/>
        <v>233864.90099999993</v>
      </c>
      <c r="J1138" s="49">
        <f t="shared" si="292"/>
        <v>17861.979166666664</v>
      </c>
      <c r="K1138" s="53">
        <f t="shared" si="293"/>
        <v>2148.8844499999996</v>
      </c>
      <c r="L1138" s="53">
        <f t="shared" si="294"/>
        <v>632.69999999999993</v>
      </c>
      <c r="M1138" s="53">
        <f t="shared" si="295"/>
        <v>2375</v>
      </c>
      <c r="N1138" s="53">
        <f t="shared" si="296"/>
        <v>3.1749999999999998</v>
      </c>
      <c r="O1138" s="53">
        <f t="shared" si="297"/>
        <v>36.474999999999994</v>
      </c>
      <c r="P1138" s="53">
        <f t="shared" si="298"/>
        <v>41.224999999999994</v>
      </c>
      <c r="Q1138" s="53">
        <f t="shared" si="299"/>
        <v>482140.74882359186</v>
      </c>
      <c r="R1138" s="53">
        <f t="shared" si="300"/>
        <v>448856.51966064883</v>
      </c>
      <c r="S1138" s="53">
        <f t="shared" si="301"/>
        <v>1294383.2290065475</v>
      </c>
      <c r="T1138" s="53">
        <f t="shared" si="302"/>
        <v>41.224999999999994</v>
      </c>
      <c r="U1138" s="53">
        <f t="shared" si="303"/>
        <v>24.785750503659454</v>
      </c>
      <c r="V1138" s="53">
        <f t="shared" si="304"/>
        <v>2225380.4974907879</v>
      </c>
      <c r="W1138" s="53">
        <f t="shared" si="305"/>
        <v>89784.672736144305</v>
      </c>
      <c r="BF1138" s="59"/>
      <c r="BG1138" s="59"/>
      <c r="BJ1138" s="59"/>
      <c r="BK1138" s="59"/>
      <c r="BL1138" s="59"/>
      <c r="BQ1138" s="59"/>
      <c r="BS1138" s="59"/>
    </row>
    <row r="1139" spans="1:77">
      <c r="A1139" s="49" t="s">
        <v>630</v>
      </c>
      <c r="B1139" s="49" t="s">
        <v>637</v>
      </c>
      <c r="C1139" s="49">
        <v>44</v>
      </c>
      <c r="D1139" s="49">
        <f t="shared" si="289"/>
        <v>66.599999999999994</v>
      </c>
      <c r="E1139" s="49">
        <v>9.5</v>
      </c>
      <c r="F1139" s="49">
        <v>300</v>
      </c>
      <c r="G1139" s="49">
        <v>9.5</v>
      </c>
      <c r="H1139" s="49">
        <f t="shared" si="290"/>
        <v>7220.6994362604155</v>
      </c>
      <c r="I1139" s="49">
        <f t="shared" si="291"/>
        <v>233864.90099999993</v>
      </c>
      <c r="J1139" s="49">
        <f t="shared" si="292"/>
        <v>21434.375</v>
      </c>
      <c r="K1139" s="53">
        <f t="shared" si="293"/>
        <v>2148.8844499999996</v>
      </c>
      <c r="L1139" s="53">
        <f t="shared" si="294"/>
        <v>632.69999999999993</v>
      </c>
      <c r="M1139" s="53">
        <f t="shared" si="295"/>
        <v>2850</v>
      </c>
      <c r="N1139" s="53">
        <f t="shared" si="296"/>
        <v>3.1749999999999998</v>
      </c>
      <c r="O1139" s="53">
        <f t="shared" si="297"/>
        <v>36.474999999999994</v>
      </c>
      <c r="P1139" s="53">
        <f t="shared" si="298"/>
        <v>41.224999999999994</v>
      </c>
      <c r="Q1139" s="53">
        <f t="shared" si="299"/>
        <v>482140.74882359186</v>
      </c>
      <c r="R1139" s="53">
        <f t="shared" si="300"/>
        <v>448856.51966064883</v>
      </c>
      <c r="S1139" s="53">
        <f t="shared" si="301"/>
        <v>1553259.874807857</v>
      </c>
      <c r="T1139" s="53">
        <f t="shared" si="302"/>
        <v>41.224999999999994</v>
      </c>
      <c r="U1139" s="53">
        <f t="shared" si="303"/>
        <v>26.172330706813781</v>
      </c>
      <c r="V1139" s="53">
        <f t="shared" si="304"/>
        <v>2484257.1432920974</v>
      </c>
      <c r="W1139" s="53">
        <f t="shared" si="305"/>
        <v>94919.217211531664</v>
      </c>
      <c r="BF1139" s="59"/>
      <c r="BG1139" s="59"/>
      <c r="BJ1139" s="59"/>
      <c r="BK1139" s="59"/>
      <c r="BL1139" s="59"/>
      <c r="BQ1139" s="59"/>
      <c r="BS1139" s="59"/>
    </row>
    <row r="1140" spans="1:77">
      <c r="A1140" s="49" t="s">
        <v>619</v>
      </c>
      <c r="B1140" s="49" t="s">
        <v>638</v>
      </c>
      <c r="C1140" s="49">
        <v>0.9</v>
      </c>
      <c r="D1140" s="49">
        <f t="shared" si="289"/>
        <v>73.099999999999994</v>
      </c>
      <c r="E1140" s="49">
        <v>3</v>
      </c>
      <c r="F1140" s="49">
        <v>20</v>
      </c>
      <c r="G1140" s="49">
        <v>3</v>
      </c>
      <c r="H1140" s="49">
        <f t="shared" si="290"/>
        <v>7220.6994362604155</v>
      </c>
      <c r="I1140" s="49">
        <f t="shared" si="291"/>
        <v>97654.472749999972</v>
      </c>
      <c r="J1140" s="49">
        <f t="shared" si="292"/>
        <v>44.999999999999993</v>
      </c>
      <c r="K1140" s="53">
        <f t="shared" si="293"/>
        <v>2148.8844499999996</v>
      </c>
      <c r="L1140" s="53">
        <f t="shared" si="294"/>
        <v>219.29999999999998</v>
      </c>
      <c r="M1140" s="53">
        <f t="shared" si="295"/>
        <v>60</v>
      </c>
      <c r="N1140" s="53">
        <f t="shared" si="296"/>
        <v>3.1749999999999998</v>
      </c>
      <c r="O1140" s="53">
        <f t="shared" si="297"/>
        <v>39.724999999999994</v>
      </c>
      <c r="P1140" s="53">
        <f t="shared" si="298"/>
        <v>41.224999999999994</v>
      </c>
      <c r="Q1140" s="53">
        <f t="shared" si="299"/>
        <v>482140.74882359186</v>
      </c>
      <c r="R1140" s="53">
        <f t="shared" si="300"/>
        <v>200765.30125716847</v>
      </c>
      <c r="S1140" s="53">
        <f t="shared" si="301"/>
        <v>32293.957890691727</v>
      </c>
      <c r="T1140" s="53">
        <f t="shared" si="302"/>
        <v>41.224999999999994</v>
      </c>
      <c r="U1140" s="53">
        <f t="shared" si="303"/>
        <v>7.4161996337428135</v>
      </c>
      <c r="V1140" s="53">
        <f t="shared" si="304"/>
        <v>715200.00797145208</v>
      </c>
      <c r="W1140" s="53">
        <f t="shared" si="305"/>
        <v>96437.534491032085</v>
      </c>
      <c r="BL1140" s="59"/>
      <c r="BM1140" s="59"/>
      <c r="BP1140" s="59"/>
      <c r="BQ1140" s="59"/>
      <c r="BR1140" s="59"/>
      <c r="BY1140" s="59"/>
    </row>
    <row r="1141" spans="1:77">
      <c r="A1141" s="49" t="s">
        <v>619</v>
      </c>
      <c r="B1141" s="49" t="s">
        <v>639</v>
      </c>
      <c r="C1141" s="49">
        <v>1.3</v>
      </c>
      <c r="D1141" s="49">
        <f t="shared" si="289"/>
        <v>72.599999999999994</v>
      </c>
      <c r="E1141" s="49">
        <v>3.5</v>
      </c>
      <c r="F1141" s="49">
        <v>25</v>
      </c>
      <c r="G1141" s="49">
        <v>3.5</v>
      </c>
      <c r="H1141" s="49">
        <f t="shared" si="290"/>
        <v>7220.6994362604155</v>
      </c>
      <c r="I1141" s="49">
        <f t="shared" si="291"/>
        <v>111608.34299999996</v>
      </c>
      <c r="J1141" s="49">
        <f t="shared" si="292"/>
        <v>89.322916666666657</v>
      </c>
      <c r="K1141" s="53">
        <f t="shared" si="293"/>
        <v>2148.8844499999996</v>
      </c>
      <c r="L1141" s="53">
        <f t="shared" si="294"/>
        <v>254.09999999999997</v>
      </c>
      <c r="M1141" s="53">
        <f t="shared" si="295"/>
        <v>87.5</v>
      </c>
      <c r="N1141" s="53">
        <f t="shared" si="296"/>
        <v>3.1749999999999998</v>
      </c>
      <c r="O1141" s="53">
        <f t="shared" si="297"/>
        <v>39.474999999999994</v>
      </c>
      <c r="P1141" s="53">
        <f t="shared" si="298"/>
        <v>41.224999999999994</v>
      </c>
      <c r="Q1141" s="53">
        <f t="shared" si="299"/>
        <v>482140.74882359186</v>
      </c>
      <c r="R1141" s="53">
        <f t="shared" si="300"/>
        <v>228342.46252869739</v>
      </c>
      <c r="S1141" s="53">
        <f t="shared" si="301"/>
        <v>47119.053173925429</v>
      </c>
      <c r="T1141" s="53">
        <f t="shared" si="302"/>
        <v>41.224999999999994</v>
      </c>
      <c r="U1141" s="53">
        <f t="shared" si="303"/>
        <v>8.2154671267873205</v>
      </c>
      <c r="V1141" s="53">
        <f t="shared" si="304"/>
        <v>757602.26452621457</v>
      </c>
      <c r="W1141" s="53">
        <f t="shared" si="305"/>
        <v>92216.57792969307</v>
      </c>
      <c r="BL1141" s="59"/>
      <c r="BM1141" s="59"/>
      <c r="BP1141" s="59"/>
      <c r="BQ1141" s="59"/>
      <c r="BR1141" s="59"/>
      <c r="BY1141" s="59"/>
    </row>
    <row r="1142" spans="1:77">
      <c r="A1142" s="49" t="s">
        <v>619</v>
      </c>
      <c r="B1142" s="49" t="s">
        <v>640</v>
      </c>
      <c r="C1142" s="49">
        <v>1.8</v>
      </c>
      <c r="D1142" s="49">
        <f t="shared" si="289"/>
        <v>72.099999999999994</v>
      </c>
      <c r="E1142" s="49">
        <v>4</v>
      </c>
      <c r="F1142" s="49">
        <v>30</v>
      </c>
      <c r="G1142" s="49">
        <v>4</v>
      </c>
      <c r="H1142" s="49">
        <f t="shared" si="290"/>
        <v>7220.6994362604155</v>
      </c>
      <c r="I1142" s="49">
        <f t="shared" si="291"/>
        <v>124935.1203333333</v>
      </c>
      <c r="J1142" s="49">
        <f t="shared" si="292"/>
        <v>160</v>
      </c>
      <c r="K1142" s="53">
        <f t="shared" si="293"/>
        <v>2148.8844499999996</v>
      </c>
      <c r="L1142" s="53">
        <f t="shared" si="294"/>
        <v>288.39999999999998</v>
      </c>
      <c r="M1142" s="53">
        <f t="shared" si="295"/>
        <v>120</v>
      </c>
      <c r="N1142" s="53">
        <f t="shared" si="296"/>
        <v>3.1749999999999998</v>
      </c>
      <c r="O1142" s="53">
        <f t="shared" si="297"/>
        <v>39.224999999999994</v>
      </c>
      <c r="P1142" s="53">
        <f t="shared" si="298"/>
        <v>41.224999999999994</v>
      </c>
      <c r="Q1142" s="53">
        <f t="shared" si="299"/>
        <v>482140.74882359186</v>
      </c>
      <c r="R1142" s="53">
        <f t="shared" si="300"/>
        <v>254354.02763744583</v>
      </c>
      <c r="S1142" s="53">
        <f t="shared" si="301"/>
        <v>64657.915781383454</v>
      </c>
      <c r="T1142" s="53">
        <f t="shared" si="302"/>
        <v>41.224999999999994</v>
      </c>
      <c r="U1142" s="53">
        <f t="shared" si="303"/>
        <v>9.0260581409901413</v>
      </c>
      <c r="V1142" s="53">
        <f t="shared" si="304"/>
        <v>801152.69224242109</v>
      </c>
      <c r="W1142" s="53">
        <f t="shared" si="305"/>
        <v>88759.974700820632</v>
      </c>
      <c r="BL1142" s="59"/>
      <c r="BM1142" s="59"/>
      <c r="BP1142" s="59"/>
      <c r="BQ1142" s="59"/>
      <c r="BR1142" s="59"/>
      <c r="BY1142" s="59"/>
    </row>
    <row r="1143" spans="1:77">
      <c r="A1143" s="49" t="s">
        <v>619</v>
      </c>
      <c r="B1143" s="49" t="s">
        <v>641</v>
      </c>
      <c r="C1143" s="49">
        <v>2.2999999999999998</v>
      </c>
      <c r="D1143" s="49">
        <f t="shared" si="289"/>
        <v>71.599999999999994</v>
      </c>
      <c r="E1143" s="49">
        <v>4.5</v>
      </c>
      <c r="F1143" s="49">
        <v>35</v>
      </c>
      <c r="G1143" s="49">
        <v>4.5</v>
      </c>
      <c r="H1143" s="49">
        <f t="shared" si="290"/>
        <v>7220.6994362604155</v>
      </c>
      <c r="I1143" s="49">
        <f t="shared" si="291"/>
        <v>137648.13599999997</v>
      </c>
      <c r="J1143" s="49">
        <f t="shared" si="292"/>
        <v>265.78125</v>
      </c>
      <c r="K1143" s="53">
        <f t="shared" si="293"/>
        <v>2148.8844499999996</v>
      </c>
      <c r="L1143" s="53">
        <f t="shared" si="294"/>
        <v>322.2</v>
      </c>
      <c r="M1143" s="53">
        <f t="shared" si="295"/>
        <v>157.5</v>
      </c>
      <c r="N1143" s="53">
        <f t="shared" si="296"/>
        <v>3.1749999999999998</v>
      </c>
      <c r="O1143" s="53">
        <f t="shared" si="297"/>
        <v>38.974999999999994</v>
      </c>
      <c r="P1143" s="53">
        <f t="shared" si="298"/>
        <v>41.224999999999994</v>
      </c>
      <c r="Q1143" s="53">
        <f t="shared" si="299"/>
        <v>482140.74882359186</v>
      </c>
      <c r="R1143" s="53">
        <f t="shared" si="300"/>
        <v>278842.17183715675</v>
      </c>
      <c r="S1143" s="53">
        <f t="shared" si="301"/>
        <v>84919.295713065789</v>
      </c>
      <c r="T1143" s="53">
        <f t="shared" si="302"/>
        <v>41.224999999999994</v>
      </c>
      <c r="U1143" s="53">
        <f t="shared" si="303"/>
        <v>9.8430889784613935</v>
      </c>
      <c r="V1143" s="53">
        <f t="shared" si="304"/>
        <v>845902.21637381439</v>
      </c>
      <c r="W1143" s="53">
        <f t="shared" si="305"/>
        <v>85938.694471300027</v>
      </c>
      <c r="BL1143" s="59"/>
      <c r="BM1143" s="59"/>
      <c r="BP1143" s="59"/>
      <c r="BQ1143" s="59"/>
      <c r="BR1143" s="59"/>
      <c r="BY1143" s="59"/>
    </row>
    <row r="1144" spans="1:77">
      <c r="A1144" s="49" t="s">
        <v>619</v>
      </c>
      <c r="B1144" s="49" t="s">
        <v>642</v>
      </c>
      <c r="C1144" s="49">
        <v>3</v>
      </c>
      <c r="D1144" s="49">
        <f t="shared" si="289"/>
        <v>71.099999999999994</v>
      </c>
      <c r="E1144" s="49">
        <v>5</v>
      </c>
      <c r="F1144" s="49">
        <v>40</v>
      </c>
      <c r="G1144" s="49">
        <v>5</v>
      </c>
      <c r="H1144" s="49">
        <f t="shared" si="290"/>
        <v>7220.6994362604155</v>
      </c>
      <c r="I1144" s="49">
        <f t="shared" si="291"/>
        <v>149760.59624999994</v>
      </c>
      <c r="J1144" s="49">
        <f t="shared" si="292"/>
        <v>416.66666666666663</v>
      </c>
      <c r="K1144" s="53">
        <f t="shared" si="293"/>
        <v>2148.8844499999996</v>
      </c>
      <c r="L1144" s="53">
        <f t="shared" si="294"/>
        <v>355.5</v>
      </c>
      <c r="M1144" s="53">
        <f t="shared" si="295"/>
        <v>200</v>
      </c>
      <c r="N1144" s="53">
        <f t="shared" si="296"/>
        <v>3.1749999999999998</v>
      </c>
      <c r="O1144" s="53">
        <f t="shared" si="297"/>
        <v>38.724999999999994</v>
      </c>
      <c r="P1144" s="53">
        <f t="shared" si="298"/>
        <v>41.224999999999994</v>
      </c>
      <c r="Q1144" s="53">
        <f t="shared" si="299"/>
        <v>482140.74882359186</v>
      </c>
      <c r="R1144" s="53">
        <f t="shared" si="300"/>
        <v>301848.57038157305</v>
      </c>
      <c r="S1144" s="53">
        <f t="shared" si="301"/>
        <v>107913.19296897242</v>
      </c>
      <c r="T1144" s="53">
        <f t="shared" si="302"/>
        <v>41.224999999999994</v>
      </c>
      <c r="U1144" s="53">
        <f t="shared" si="303"/>
        <v>10.662110421744954</v>
      </c>
      <c r="V1144" s="53">
        <f t="shared" si="304"/>
        <v>891902.51217413729</v>
      </c>
      <c r="W1144" s="53">
        <f t="shared" si="305"/>
        <v>83651.592123369614</v>
      </c>
      <c r="BL1144" s="59"/>
      <c r="BM1144" s="59"/>
      <c r="BP1144" s="59"/>
      <c r="BQ1144" s="59"/>
      <c r="BR1144" s="59"/>
      <c r="BY1144" s="59"/>
    </row>
    <row r="1145" spans="1:77">
      <c r="A1145" s="49" t="s">
        <v>619</v>
      </c>
      <c r="B1145" s="49" t="s">
        <v>643</v>
      </c>
      <c r="C1145" s="49">
        <v>3.7</v>
      </c>
      <c r="D1145" s="49">
        <f t="shared" si="289"/>
        <v>70.599999999999994</v>
      </c>
      <c r="E1145" s="49">
        <v>5.5</v>
      </c>
      <c r="F1145" s="49">
        <v>45</v>
      </c>
      <c r="G1145" s="49">
        <v>5.5</v>
      </c>
      <c r="H1145" s="49">
        <f t="shared" si="290"/>
        <v>7220.6994362604155</v>
      </c>
      <c r="I1145" s="49">
        <f t="shared" si="291"/>
        <v>161285.58233333327</v>
      </c>
      <c r="J1145" s="49">
        <f t="shared" si="292"/>
        <v>623.90625</v>
      </c>
      <c r="K1145" s="53">
        <f t="shared" si="293"/>
        <v>2148.8844499999996</v>
      </c>
      <c r="L1145" s="53">
        <f t="shared" si="294"/>
        <v>388.29999999999995</v>
      </c>
      <c r="M1145" s="53">
        <f t="shared" si="295"/>
        <v>247.5</v>
      </c>
      <c r="N1145" s="53">
        <f t="shared" si="296"/>
        <v>3.1749999999999998</v>
      </c>
      <c r="O1145" s="53">
        <f t="shared" si="297"/>
        <v>38.474999999999994</v>
      </c>
      <c r="P1145" s="53">
        <f t="shared" si="298"/>
        <v>41.224999999999994</v>
      </c>
      <c r="Q1145" s="53">
        <f t="shared" si="299"/>
        <v>482140.74882359186</v>
      </c>
      <c r="R1145" s="53">
        <f t="shared" si="300"/>
        <v>323414.39852443768</v>
      </c>
      <c r="S1145" s="53">
        <f t="shared" si="301"/>
        <v>133650.85754910338</v>
      </c>
      <c r="T1145" s="53">
        <f t="shared" si="302"/>
        <v>41.224999999999994</v>
      </c>
      <c r="U1145" s="53">
        <f t="shared" si="303"/>
        <v>11.479124009454644</v>
      </c>
      <c r="V1145" s="53">
        <f t="shared" si="304"/>
        <v>939206.00489713298</v>
      </c>
      <c r="W1145" s="53">
        <f t="shared" si="305"/>
        <v>81818.612999002988</v>
      </c>
      <c r="BL1145" s="59"/>
      <c r="BM1145" s="59"/>
      <c r="BP1145" s="59"/>
      <c r="BQ1145" s="59"/>
      <c r="BR1145" s="59"/>
      <c r="BY1145" s="59"/>
    </row>
    <row r="1146" spans="1:77">
      <c r="A1146" s="49" t="s">
        <v>619</v>
      </c>
      <c r="B1146" s="49" t="s">
        <v>644</v>
      </c>
      <c r="C1146" s="49">
        <v>4.4000000000000004</v>
      </c>
      <c r="D1146" s="49">
        <f t="shared" si="289"/>
        <v>70.099999999999994</v>
      </c>
      <c r="E1146" s="49">
        <v>6</v>
      </c>
      <c r="F1146" s="49">
        <v>50</v>
      </c>
      <c r="G1146" s="49">
        <v>6</v>
      </c>
      <c r="H1146" s="49">
        <f t="shared" si="290"/>
        <v>7220.6994362604155</v>
      </c>
      <c r="I1146" s="49">
        <f t="shared" si="291"/>
        <v>172236.05049999995</v>
      </c>
      <c r="J1146" s="49">
        <f t="shared" si="292"/>
        <v>899.99999999999989</v>
      </c>
      <c r="K1146" s="53">
        <f t="shared" si="293"/>
        <v>2148.8844499999996</v>
      </c>
      <c r="L1146" s="53">
        <f t="shared" si="294"/>
        <v>420.59999999999997</v>
      </c>
      <c r="M1146" s="53">
        <f t="shared" si="295"/>
        <v>300</v>
      </c>
      <c r="N1146" s="53">
        <f t="shared" si="296"/>
        <v>3.1749999999999998</v>
      </c>
      <c r="O1146" s="53">
        <f t="shared" si="297"/>
        <v>38.224999999999994</v>
      </c>
      <c r="P1146" s="53">
        <f t="shared" si="298"/>
        <v>41.224999999999994</v>
      </c>
      <c r="Q1146" s="53">
        <f t="shared" si="299"/>
        <v>482140.74882359186</v>
      </c>
      <c r="R1146" s="53">
        <f t="shared" si="300"/>
        <v>343580.33151949372</v>
      </c>
      <c r="S1146" s="53">
        <f t="shared" si="301"/>
        <v>162144.78945345862</v>
      </c>
      <c r="T1146" s="53">
        <f t="shared" si="302"/>
        <v>41.224999999999994</v>
      </c>
      <c r="U1146" s="53">
        <f t="shared" si="303"/>
        <v>12.290585205558441</v>
      </c>
      <c r="V1146" s="53">
        <f t="shared" si="304"/>
        <v>987865.8697965442</v>
      </c>
      <c r="W1146" s="53">
        <f t="shared" si="305"/>
        <v>80375.820457253722</v>
      </c>
      <c r="BL1146" s="59"/>
      <c r="BM1146" s="59"/>
      <c r="BP1146" s="59"/>
      <c r="BQ1146" s="59"/>
      <c r="BR1146" s="59"/>
      <c r="BY1146" s="59"/>
    </row>
    <row r="1147" spans="1:77">
      <c r="A1147" s="49" t="s">
        <v>619</v>
      </c>
      <c r="B1147" s="49" t="s">
        <v>645</v>
      </c>
      <c r="C1147" s="49">
        <v>6.2</v>
      </c>
      <c r="D1147" s="49">
        <f t="shared" si="289"/>
        <v>69.099999999999994</v>
      </c>
      <c r="E1147" s="49">
        <v>7</v>
      </c>
      <c r="F1147" s="49">
        <v>60</v>
      </c>
      <c r="G1147" s="49">
        <v>7</v>
      </c>
      <c r="H1147" s="49">
        <f t="shared" si="290"/>
        <v>7220.6994362604155</v>
      </c>
      <c r="I1147" s="49">
        <f t="shared" si="291"/>
        <v>192464.63308333326</v>
      </c>
      <c r="J1147" s="49">
        <f t="shared" si="292"/>
        <v>1715</v>
      </c>
      <c r="K1147" s="53">
        <f t="shared" si="293"/>
        <v>2148.8844499999996</v>
      </c>
      <c r="L1147" s="53">
        <f t="shared" si="294"/>
        <v>483.69999999999993</v>
      </c>
      <c r="M1147" s="53">
        <f t="shared" si="295"/>
        <v>420</v>
      </c>
      <c r="N1147" s="53">
        <f t="shared" si="296"/>
        <v>3.1749999999999998</v>
      </c>
      <c r="O1147" s="53">
        <f t="shared" si="297"/>
        <v>37.724999999999994</v>
      </c>
      <c r="P1147" s="53">
        <f t="shared" si="298"/>
        <v>41.224999999999994</v>
      </c>
      <c r="Q1147" s="53">
        <f t="shared" si="299"/>
        <v>482140.74882359186</v>
      </c>
      <c r="R1147" s="53">
        <f t="shared" si="300"/>
        <v>379872.71308115125</v>
      </c>
      <c r="S1147" s="53">
        <f t="shared" si="301"/>
        <v>227457.70523484208</v>
      </c>
      <c r="T1147" s="53">
        <f t="shared" si="302"/>
        <v>41.224999999999994</v>
      </c>
      <c r="U1147" s="53">
        <f t="shared" si="303"/>
        <v>13.884887158076824</v>
      </c>
      <c r="V1147" s="53">
        <f t="shared" si="304"/>
        <v>1089471.1671395851</v>
      </c>
      <c r="W1147" s="53">
        <f t="shared" si="305"/>
        <v>78464.531597279914</v>
      </c>
      <c r="BL1147" s="59"/>
      <c r="BM1147" s="59"/>
      <c r="BP1147" s="59"/>
      <c r="BQ1147" s="59"/>
      <c r="BR1147" s="59"/>
      <c r="BY1147" s="59"/>
    </row>
    <row r="1148" spans="1:77">
      <c r="A1148" s="49" t="s">
        <v>619</v>
      </c>
      <c r="B1148" s="49" t="s">
        <v>646</v>
      </c>
      <c r="C1148" s="49">
        <v>8.3000000000000007</v>
      </c>
      <c r="D1148" s="49">
        <f t="shared" si="289"/>
        <v>68.099999999999994</v>
      </c>
      <c r="E1148" s="49">
        <v>8</v>
      </c>
      <c r="F1148" s="49">
        <v>70</v>
      </c>
      <c r="G1148" s="49">
        <v>8</v>
      </c>
      <c r="H1148" s="49">
        <f t="shared" si="290"/>
        <v>7220.6994362604155</v>
      </c>
      <c r="I1148" s="49">
        <f t="shared" si="291"/>
        <v>210547.49399999998</v>
      </c>
      <c r="J1148" s="49">
        <f t="shared" si="292"/>
        <v>2986.6666666666665</v>
      </c>
      <c r="K1148" s="53">
        <f t="shared" si="293"/>
        <v>2148.8844499999996</v>
      </c>
      <c r="L1148" s="53">
        <f t="shared" si="294"/>
        <v>544.79999999999995</v>
      </c>
      <c r="M1148" s="53">
        <f t="shared" si="295"/>
        <v>560</v>
      </c>
      <c r="N1148" s="53">
        <f t="shared" si="296"/>
        <v>3.1749999999999998</v>
      </c>
      <c r="O1148" s="53">
        <f t="shared" si="297"/>
        <v>37.224999999999994</v>
      </c>
      <c r="P1148" s="53">
        <f t="shared" si="298"/>
        <v>41.224999999999994</v>
      </c>
      <c r="Q1148" s="53">
        <f t="shared" si="299"/>
        <v>482140.74882359186</v>
      </c>
      <c r="R1148" s="53">
        <f t="shared" si="300"/>
        <v>411041.11709648935</v>
      </c>
      <c r="S1148" s="53">
        <f t="shared" si="301"/>
        <v>303976.94031312282</v>
      </c>
      <c r="T1148" s="53">
        <f t="shared" si="302"/>
        <v>41.224999999999994</v>
      </c>
      <c r="U1148" s="53">
        <f t="shared" si="303"/>
        <v>15.42524756165276</v>
      </c>
      <c r="V1148" s="53">
        <f t="shared" si="304"/>
        <v>1197158.806233204</v>
      </c>
      <c r="W1148" s="53">
        <f t="shared" si="305"/>
        <v>77610.346378449482</v>
      </c>
      <c r="BL1148" s="59"/>
      <c r="BM1148" s="59"/>
      <c r="BP1148" s="59"/>
      <c r="BQ1148" s="59"/>
      <c r="BR1148" s="59"/>
      <c r="BY1148" s="59"/>
    </row>
    <row r="1149" spans="1:77">
      <c r="A1149" s="49" t="s">
        <v>619</v>
      </c>
      <c r="B1149" s="49" t="s">
        <v>647</v>
      </c>
      <c r="C1149" s="49">
        <v>10.7</v>
      </c>
      <c r="D1149" s="49">
        <f t="shared" si="289"/>
        <v>67.099999999999994</v>
      </c>
      <c r="E1149" s="49">
        <v>9</v>
      </c>
      <c r="F1149" s="49">
        <v>80</v>
      </c>
      <c r="G1149" s="49">
        <v>9</v>
      </c>
      <c r="H1149" s="49">
        <f t="shared" si="290"/>
        <v>7220.6994362604155</v>
      </c>
      <c r="I1149" s="49">
        <f t="shared" si="291"/>
        <v>226583.78324999992</v>
      </c>
      <c r="J1149" s="49">
        <f t="shared" si="292"/>
        <v>4860</v>
      </c>
      <c r="K1149" s="53">
        <f t="shared" si="293"/>
        <v>2148.8844499999996</v>
      </c>
      <c r="L1149" s="53">
        <f t="shared" si="294"/>
        <v>603.9</v>
      </c>
      <c r="M1149" s="53">
        <f t="shared" si="295"/>
        <v>720</v>
      </c>
      <c r="N1149" s="53">
        <f t="shared" si="296"/>
        <v>3.1749999999999998</v>
      </c>
      <c r="O1149" s="53">
        <f t="shared" si="297"/>
        <v>36.724999999999994</v>
      </c>
      <c r="P1149" s="53">
        <f t="shared" si="298"/>
        <v>41.224999999999994</v>
      </c>
      <c r="Q1149" s="53">
        <f t="shared" si="299"/>
        <v>482140.74882359186</v>
      </c>
      <c r="R1149" s="53">
        <f t="shared" si="300"/>
        <v>437392.9455954514</v>
      </c>
      <c r="S1149" s="53">
        <f t="shared" si="301"/>
        <v>391847.49468830071</v>
      </c>
      <c r="T1149" s="53">
        <f t="shared" si="302"/>
        <v>41.224999999999994</v>
      </c>
      <c r="U1149" s="53">
        <f t="shared" si="303"/>
        <v>16.897949318089697</v>
      </c>
      <c r="V1149" s="53">
        <f t="shared" si="304"/>
        <v>1311381.189107344</v>
      </c>
      <c r="W1149" s="53">
        <f t="shared" si="305"/>
        <v>77605.936934813508</v>
      </c>
      <c r="BL1149" s="59"/>
      <c r="BM1149" s="59"/>
      <c r="BP1149" s="59"/>
      <c r="BQ1149" s="59"/>
      <c r="BR1149" s="59"/>
      <c r="BY1149" s="59"/>
    </row>
    <row r="1150" spans="1:77">
      <c r="A1150" s="49" t="s">
        <v>619</v>
      </c>
      <c r="B1150" s="49" t="s">
        <v>648</v>
      </c>
      <c r="C1150" s="49">
        <v>13.4</v>
      </c>
      <c r="D1150" s="49">
        <f t="shared" si="289"/>
        <v>66.099999999999994</v>
      </c>
      <c r="E1150" s="49">
        <v>10</v>
      </c>
      <c r="F1150" s="49">
        <v>90</v>
      </c>
      <c r="G1150" s="49">
        <v>10</v>
      </c>
      <c r="H1150" s="49">
        <f t="shared" si="290"/>
        <v>7220.6994362604155</v>
      </c>
      <c r="I1150" s="49">
        <f t="shared" si="291"/>
        <v>240670.65083333323</v>
      </c>
      <c r="J1150" s="49">
        <f t="shared" si="292"/>
        <v>7500</v>
      </c>
      <c r="K1150" s="53">
        <f t="shared" si="293"/>
        <v>2148.8844499999996</v>
      </c>
      <c r="L1150" s="53">
        <f t="shared" si="294"/>
        <v>661</v>
      </c>
      <c r="M1150" s="53">
        <f t="shared" si="295"/>
        <v>900</v>
      </c>
      <c r="N1150" s="53">
        <f t="shared" si="296"/>
        <v>3.1749999999999998</v>
      </c>
      <c r="O1150" s="53">
        <f t="shared" si="297"/>
        <v>36.224999999999994</v>
      </c>
      <c r="P1150" s="53">
        <f t="shared" si="298"/>
        <v>41.224999999999994</v>
      </c>
      <c r="Q1150" s="53">
        <f t="shared" si="299"/>
        <v>482140.74882359186</v>
      </c>
      <c r="R1150" s="53">
        <f t="shared" si="300"/>
        <v>459227.60060798109</v>
      </c>
      <c r="S1150" s="53">
        <f t="shared" si="301"/>
        <v>491234.36836037593</v>
      </c>
      <c r="T1150" s="53">
        <f t="shared" si="302"/>
        <v>41.224999999999994</v>
      </c>
      <c r="U1150" s="53">
        <f t="shared" si="303"/>
        <v>18.294352302199059</v>
      </c>
      <c r="V1150" s="53">
        <f t="shared" si="304"/>
        <v>1432602.7177919489</v>
      </c>
      <c r="W1150" s="53">
        <f t="shared" si="305"/>
        <v>78308.468872097976</v>
      </c>
      <c r="BL1150" s="59"/>
      <c r="BM1150" s="59"/>
      <c r="BP1150" s="59"/>
      <c r="BQ1150" s="59"/>
      <c r="BR1150" s="59"/>
      <c r="BY1150" s="59"/>
    </row>
    <row r="1151" spans="1:77">
      <c r="A1151" s="49" t="s">
        <v>619</v>
      </c>
      <c r="B1151" s="49" t="s">
        <v>649</v>
      </c>
      <c r="C1151" s="49">
        <v>16.399999999999999</v>
      </c>
      <c r="D1151" s="49">
        <f t="shared" si="289"/>
        <v>65.099999999999994</v>
      </c>
      <c r="E1151" s="49">
        <v>11</v>
      </c>
      <c r="F1151" s="49">
        <v>100</v>
      </c>
      <c r="G1151" s="49">
        <v>11</v>
      </c>
      <c r="H1151" s="49">
        <f t="shared" si="290"/>
        <v>7220.6994362604155</v>
      </c>
      <c r="I1151" s="49">
        <f t="shared" si="291"/>
        <v>252903.24674999993</v>
      </c>
      <c r="J1151" s="49">
        <f t="shared" si="292"/>
        <v>11091.666666666664</v>
      </c>
      <c r="K1151" s="53">
        <f t="shared" si="293"/>
        <v>2148.8844499999996</v>
      </c>
      <c r="L1151" s="53">
        <f t="shared" si="294"/>
        <v>716.09999999999991</v>
      </c>
      <c r="M1151" s="53">
        <f t="shared" si="295"/>
        <v>1100</v>
      </c>
      <c r="N1151" s="53">
        <f t="shared" si="296"/>
        <v>3.1749999999999998</v>
      </c>
      <c r="O1151" s="53">
        <f t="shared" si="297"/>
        <v>35.724999999999994</v>
      </c>
      <c r="P1151" s="53">
        <f t="shared" si="298"/>
        <v>41.224999999999994</v>
      </c>
      <c r="Q1151" s="53">
        <f t="shared" si="299"/>
        <v>482140.74882359186</v>
      </c>
      <c r="R1151" s="53">
        <f t="shared" si="300"/>
        <v>476836.48416402191</v>
      </c>
      <c r="S1151" s="53">
        <f t="shared" si="301"/>
        <v>602322.56132934825</v>
      </c>
      <c r="T1151" s="53">
        <f t="shared" si="302"/>
        <v>41.224999999999994</v>
      </c>
      <c r="U1151" s="53">
        <f t="shared" si="303"/>
        <v>19.609882865681858</v>
      </c>
      <c r="V1151" s="53">
        <f t="shared" si="304"/>
        <v>1561299.7943169619</v>
      </c>
      <c r="W1151" s="53">
        <f t="shared" si="305"/>
        <v>79618.007155427942</v>
      </c>
      <c r="BL1151" s="59"/>
      <c r="BM1151" s="59"/>
      <c r="BP1151" s="59"/>
      <c r="BQ1151" s="59"/>
      <c r="BR1151" s="59"/>
      <c r="BY1151" s="59"/>
    </row>
    <row r="1152" spans="1:77">
      <c r="A1152" s="49" t="s">
        <v>619</v>
      </c>
      <c r="B1152" s="49" t="s">
        <v>650</v>
      </c>
      <c r="C1152" s="49">
        <v>23.2</v>
      </c>
      <c r="D1152" s="49">
        <f t="shared" si="289"/>
        <v>63.099999999999994</v>
      </c>
      <c r="E1152" s="49">
        <v>13</v>
      </c>
      <c r="F1152" s="49">
        <v>120</v>
      </c>
      <c r="G1152" s="49">
        <v>13</v>
      </c>
      <c r="H1152" s="49">
        <f t="shared" si="290"/>
        <v>7220.6994362604155</v>
      </c>
      <c r="I1152" s="49">
        <f t="shared" si="291"/>
        <v>272176.22358333325</v>
      </c>
      <c r="J1152" s="49">
        <f t="shared" si="292"/>
        <v>21970</v>
      </c>
      <c r="K1152" s="53">
        <f t="shared" si="293"/>
        <v>2148.8844499999996</v>
      </c>
      <c r="L1152" s="53">
        <f t="shared" si="294"/>
        <v>820.3</v>
      </c>
      <c r="M1152" s="53">
        <f t="shared" si="295"/>
        <v>1560</v>
      </c>
      <c r="N1152" s="53">
        <f t="shared" si="296"/>
        <v>3.1749999999999998</v>
      </c>
      <c r="O1152" s="53">
        <f t="shared" si="297"/>
        <v>34.724999999999994</v>
      </c>
      <c r="P1152" s="53">
        <f t="shared" si="298"/>
        <v>41.224999999999994</v>
      </c>
      <c r="Q1152" s="53">
        <f t="shared" si="299"/>
        <v>482140.74882359186</v>
      </c>
      <c r="R1152" s="53">
        <f t="shared" si="300"/>
        <v>500502.54502641107</v>
      </c>
      <c r="S1152" s="53">
        <f t="shared" si="301"/>
        <v>860442.90515798493</v>
      </c>
      <c r="T1152" s="53">
        <f t="shared" si="302"/>
        <v>41.224999999999994</v>
      </c>
      <c r="U1152" s="53">
        <f t="shared" si="303"/>
        <v>21.99482638176725</v>
      </c>
      <c r="V1152" s="53">
        <f t="shared" si="304"/>
        <v>1843086.199007988</v>
      </c>
      <c r="W1152" s="53">
        <f t="shared" si="305"/>
        <v>83796.351333594794</v>
      </c>
      <c r="BL1152" s="59"/>
      <c r="BM1152" s="59"/>
      <c r="BP1152" s="59"/>
      <c r="BQ1152" s="59"/>
      <c r="BR1152" s="59"/>
      <c r="BY1152" s="59"/>
    </row>
    <row r="1153" spans="1:77">
      <c r="A1153" s="49" t="s">
        <v>619</v>
      </c>
      <c r="B1153" s="49" t="s">
        <v>651</v>
      </c>
      <c r="C1153" s="49">
        <v>31.3</v>
      </c>
      <c r="D1153" s="49">
        <f t="shared" si="289"/>
        <v>61.099999999999994</v>
      </c>
      <c r="E1153" s="49">
        <v>15</v>
      </c>
      <c r="F1153" s="49">
        <v>140</v>
      </c>
      <c r="G1153" s="49">
        <v>15</v>
      </c>
      <c r="H1153" s="49">
        <f t="shared" si="290"/>
        <v>7220.6994362604155</v>
      </c>
      <c r="I1153" s="49">
        <f t="shared" si="291"/>
        <v>285123.91374999995</v>
      </c>
      <c r="J1153" s="49">
        <f t="shared" si="292"/>
        <v>39375</v>
      </c>
      <c r="K1153" s="53">
        <f t="shared" si="293"/>
        <v>2148.8844499999996</v>
      </c>
      <c r="L1153" s="53">
        <f t="shared" si="294"/>
        <v>916.49999999999989</v>
      </c>
      <c r="M1153" s="53">
        <f t="shared" si="295"/>
        <v>2100</v>
      </c>
      <c r="N1153" s="53">
        <f t="shared" si="296"/>
        <v>3.1749999999999998</v>
      </c>
      <c r="O1153" s="53">
        <f t="shared" si="297"/>
        <v>33.724999999999994</v>
      </c>
      <c r="P1153" s="53">
        <f t="shared" si="298"/>
        <v>41.224999999999994</v>
      </c>
      <c r="Q1153" s="53">
        <f t="shared" si="299"/>
        <v>482140.74882359186</v>
      </c>
      <c r="R1153" s="53">
        <f t="shared" si="300"/>
        <v>510562.34442216734</v>
      </c>
      <c r="S1153" s="53">
        <f t="shared" si="301"/>
        <v>1168088.5261742105</v>
      </c>
      <c r="T1153" s="53">
        <f t="shared" si="302"/>
        <v>41.224999999999994</v>
      </c>
      <c r="U1153" s="53">
        <f t="shared" si="303"/>
        <v>24.064843930203487</v>
      </c>
      <c r="V1153" s="53">
        <f t="shared" si="304"/>
        <v>2160791.6194199696</v>
      </c>
      <c r="W1153" s="53">
        <f t="shared" si="305"/>
        <v>89790.385746403568</v>
      </c>
      <c r="BL1153" s="59"/>
      <c r="BM1153" s="59"/>
      <c r="BP1153" s="59"/>
      <c r="BQ1153" s="59"/>
      <c r="BR1153" s="59"/>
      <c r="BY1153" s="59"/>
    </row>
    <row r="1154" spans="1:77">
      <c r="A1154" s="49" t="s">
        <v>619</v>
      </c>
      <c r="B1154" s="49" t="s">
        <v>648</v>
      </c>
      <c r="C1154" s="49">
        <v>13.4</v>
      </c>
      <c r="D1154" s="49">
        <f t="shared" si="289"/>
        <v>66.099999999999994</v>
      </c>
      <c r="E1154" s="49">
        <v>10</v>
      </c>
      <c r="F1154" s="49">
        <v>90</v>
      </c>
      <c r="G1154" s="49">
        <v>10</v>
      </c>
      <c r="H1154" s="49">
        <f t="shared" si="290"/>
        <v>7220.6994362604155</v>
      </c>
      <c r="I1154" s="49">
        <f t="shared" si="291"/>
        <v>240670.65083333323</v>
      </c>
      <c r="J1154" s="49">
        <f t="shared" si="292"/>
        <v>7500</v>
      </c>
      <c r="K1154" s="53">
        <f t="shared" si="293"/>
        <v>2148.8844499999996</v>
      </c>
      <c r="L1154" s="53">
        <f t="shared" si="294"/>
        <v>661</v>
      </c>
      <c r="M1154" s="53">
        <f t="shared" si="295"/>
        <v>900</v>
      </c>
      <c r="N1154" s="53">
        <f t="shared" si="296"/>
        <v>3.1749999999999998</v>
      </c>
      <c r="O1154" s="53">
        <f t="shared" si="297"/>
        <v>36.224999999999994</v>
      </c>
      <c r="P1154" s="53">
        <f t="shared" si="298"/>
        <v>41.224999999999994</v>
      </c>
      <c r="Q1154" s="53">
        <f t="shared" si="299"/>
        <v>482140.74882359186</v>
      </c>
      <c r="R1154" s="53">
        <f t="shared" si="300"/>
        <v>459227.60060798109</v>
      </c>
      <c r="S1154" s="53">
        <f t="shared" si="301"/>
        <v>491234.36836037593</v>
      </c>
      <c r="T1154" s="53">
        <f t="shared" si="302"/>
        <v>41.224999999999994</v>
      </c>
      <c r="U1154" s="53">
        <f t="shared" si="303"/>
        <v>18.294352302199059</v>
      </c>
      <c r="V1154" s="53">
        <f t="shared" si="304"/>
        <v>1432602.7177919489</v>
      </c>
      <c r="W1154" s="53">
        <f t="shared" si="305"/>
        <v>78308.468872097976</v>
      </c>
      <c r="BL1154" s="59"/>
      <c r="BM1154" s="59"/>
      <c r="BP1154" s="59"/>
      <c r="BQ1154" s="59"/>
      <c r="BR1154" s="59"/>
      <c r="BY1154" s="59"/>
    </row>
  </sheetData>
  <mergeCells count="2">
    <mergeCell ref="Y2:AC2"/>
    <mergeCell ref="Y7:AD7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587E0-F037-4C03-BE89-1113FAB22177}">
  <dimension ref="A1:H21"/>
  <sheetViews>
    <sheetView workbookViewId="0">
      <selection activeCell="D2" sqref="D2"/>
    </sheetView>
  </sheetViews>
  <sheetFormatPr baseColWidth="10" defaultRowHeight="14.4"/>
  <sheetData>
    <row r="1" spans="1:8">
      <c r="A1" s="38"/>
      <c r="B1" s="38"/>
      <c r="C1" s="11" t="s">
        <v>3520</v>
      </c>
      <c r="D1" s="11" t="s">
        <v>3512</v>
      </c>
      <c r="E1" s="11" t="s">
        <v>3521</v>
      </c>
      <c r="F1" s="11" t="s">
        <v>3522</v>
      </c>
      <c r="G1" s="11" t="s">
        <v>3511</v>
      </c>
      <c r="H1" s="36" t="s">
        <v>3539</v>
      </c>
    </row>
    <row r="2" spans="1:8">
      <c r="A2" s="39" t="s">
        <v>3523</v>
      </c>
      <c r="B2" s="39"/>
      <c r="C2" s="12">
        <f>D2 * IF(C16 = "Acero", B17, IF(C16 = "Aluminio", B18, IF(C16 = "FRP laminado", B19, IF(C16 = "FRP Sandwich", B20, IF(C16 = "Madera", B21, 0)))))</f>
        <v>508</v>
      </c>
      <c r="D2" s="1">
        <v>6.35</v>
      </c>
      <c r="E2" s="1">
        <f>C2*D2</f>
        <v>3225.7999999999997</v>
      </c>
      <c r="F2" s="13">
        <f>D2/2</f>
        <v>3.1749999999999998</v>
      </c>
      <c r="G2" s="14">
        <f>(1/12)*C2*D2^3+((E2)*(F2-$C$22)^2)</f>
        <v>43357.44016666666</v>
      </c>
    </row>
    <row r="3" spans="1:8">
      <c r="A3" s="40" t="s">
        <v>3525</v>
      </c>
      <c r="B3" s="41"/>
      <c r="C3">
        <v>6.35</v>
      </c>
      <c r="D3">
        <v>180</v>
      </c>
      <c r="E3">
        <f>C3*D3</f>
        <v>1143</v>
      </c>
      <c r="F3" s="16">
        <f>D2+D3/2</f>
        <v>96.35</v>
      </c>
      <c r="G3" s="17">
        <f>(1/12)*C3*D3^3+((E3)*(F3-$C$11)^2)</f>
        <v>13696937.617499998</v>
      </c>
      <c r="H3" s="18">
        <f>(((1/12)*C3*D3^3)+E3*($C$15-F3)^2)/10000</f>
        <v>1369.6937617499998</v>
      </c>
    </row>
    <row r="4" spans="1:8" ht="15" thickBot="1">
      <c r="A4" s="42" t="s">
        <v>3526</v>
      </c>
      <c r="B4" s="43"/>
      <c r="C4" s="19">
        <v>100</v>
      </c>
      <c r="D4" s="19">
        <v>7.94</v>
      </c>
      <c r="E4" s="19">
        <f>C4*D4</f>
        <v>794</v>
      </c>
      <c r="F4" s="20">
        <f>D3+D2+D4/2</f>
        <v>190.32</v>
      </c>
      <c r="G4" s="21">
        <f t="shared" ref="G4" si="0">(1/12)*C4*D4^3+((E4)*(F4-$C$11)^2)</f>
        <v>28764203.090466663</v>
      </c>
      <c r="H4" s="18">
        <f>(((1/12)*C4*D4^3)+E4*($C$15-F4)^2)/10000</f>
        <v>2876.4203090466663</v>
      </c>
    </row>
    <row r="5" spans="1:8" ht="15" thickBot="1">
      <c r="H5" s="18">
        <f>SUM(H3:H4)</f>
        <v>4246.1140707966661</v>
      </c>
    </row>
    <row r="6" spans="1:8" ht="15" thickBot="1">
      <c r="A6" s="22" t="s">
        <v>3527</v>
      </c>
      <c r="B6" s="23">
        <f>(E2*F2+E3*F3+E4*F4)/(E2+E3+E4)</f>
        <v>52.584652707832966</v>
      </c>
      <c r="C6" s="24" t="s">
        <v>3528</v>
      </c>
      <c r="H6">
        <f>H5/(B10/10)</f>
        <v>321.03510650344748</v>
      </c>
    </row>
    <row r="7" spans="1:8">
      <c r="A7" s="25" t="s">
        <v>3529</v>
      </c>
      <c r="B7" s="18">
        <f>G2+G3+G4</f>
        <v>42504498.14813333</v>
      </c>
      <c r="C7" s="26" t="s">
        <v>3530</v>
      </c>
      <c r="D7" s="27">
        <f>B7/10000</f>
        <v>4250.4498148133334</v>
      </c>
      <c r="E7" s="24" t="s">
        <v>3531</v>
      </c>
    </row>
    <row r="8" spans="1:8" ht="15" thickBot="1">
      <c r="A8" s="25" t="s">
        <v>3532</v>
      </c>
      <c r="B8">
        <f>B7/B6</f>
        <v>808306.14940624859</v>
      </c>
      <c r="C8" s="26" t="s">
        <v>3533</v>
      </c>
      <c r="D8" s="28">
        <f>D7/((D2+D3+D4-B6)/10)</f>
        <v>299.94985341306756</v>
      </c>
      <c r="E8" s="29" t="s">
        <v>3534</v>
      </c>
    </row>
    <row r="9" spans="1:8" ht="15" thickBot="1">
      <c r="A9" s="30" t="s">
        <v>3535</v>
      </c>
      <c r="B9" s="19">
        <f>E2+E3+E4</f>
        <v>5162.7999999999993</v>
      </c>
      <c r="C9" s="29" t="s">
        <v>3536</v>
      </c>
      <c r="D9" s="31">
        <f>B9/100</f>
        <v>51.627999999999993</v>
      </c>
      <c r="E9" s="32" t="s">
        <v>3537</v>
      </c>
    </row>
    <row r="10" spans="1:8" ht="29.4" thickBot="1">
      <c r="A10" s="33" t="s">
        <v>3538</v>
      </c>
      <c r="B10" s="34">
        <f>((E3*F3-D2)+E4*(F4-D2))/(E3+E4)</f>
        <v>132.26323180175527</v>
      </c>
      <c r="C10" s="32" t="s">
        <v>3528</v>
      </c>
    </row>
    <row r="11" spans="1:8">
      <c r="A11" s="15"/>
      <c r="B11" s="15"/>
      <c r="C11" s="35"/>
      <c r="F11" s="16"/>
      <c r="G11" s="18"/>
    </row>
    <row r="16" spans="1:8">
      <c r="A16" t="s">
        <v>3517</v>
      </c>
      <c r="B16" t="s">
        <v>3518</v>
      </c>
      <c r="C16" t="s">
        <v>3513</v>
      </c>
    </row>
    <row r="17" spans="1:2">
      <c r="A17" t="s">
        <v>3513</v>
      </c>
      <c r="B17">
        <v>80</v>
      </c>
    </row>
    <row r="18" spans="1:2">
      <c r="A18" t="s">
        <v>3514</v>
      </c>
      <c r="B18">
        <v>60</v>
      </c>
    </row>
    <row r="19" spans="1:2">
      <c r="A19" t="s">
        <v>3519</v>
      </c>
      <c r="B19">
        <v>20</v>
      </c>
    </row>
    <row r="20" spans="1:2">
      <c r="A20" t="s">
        <v>3515</v>
      </c>
      <c r="B20">
        <v>20</v>
      </c>
    </row>
    <row r="21" spans="1:2">
      <c r="A21" t="s">
        <v>3516</v>
      </c>
      <c r="B21">
        <v>15</v>
      </c>
    </row>
  </sheetData>
  <mergeCells count="4">
    <mergeCell ref="A1:B1"/>
    <mergeCell ref="A2:B2"/>
    <mergeCell ref="A3:B3"/>
    <mergeCell ref="A4:B4"/>
  </mergeCells>
  <dataValidations disablePrompts="1" count="1">
    <dataValidation type="list" allowBlank="1" showInputMessage="1" showErrorMessage="1" sqref="C16" xr:uid="{533C23F0-A78F-4EC5-9833-A808D30029D2}">
      <formula1>$A$17:$A$21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HB</vt:lpstr>
      <vt:lpstr>L</vt:lpstr>
      <vt:lpstr>FB</vt:lpstr>
      <vt:lpstr>T</vt:lpstr>
      <vt:lpstr>Chapa asociada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Jhonattan de Jesus Llamas Reinoso</dc:creator>
  <cp:lastModifiedBy>Jhonattan de Jesus Llamas Reinoso</cp:lastModifiedBy>
  <dcterms:created xsi:type="dcterms:W3CDTF">2023-12-19T15:02:34Z</dcterms:created>
  <dcterms:modified xsi:type="dcterms:W3CDTF">2023-12-21T12:47:09Z</dcterms:modified>
</cp:coreProperties>
</file>