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1">
      <go:sheetsCustomData xmlns:go="http://customooxmlschemas.google.com/" r:id="rId11" roundtripDataSignature="AMtx7mjE3+ygZ1b+0C1qP6QvZH41NVT5uA=="/>
    </ext>
  </extLst>
</workbook>
</file>

<file path=xl/sharedStrings.xml><?xml version="1.0" encoding="utf-8"?>
<sst xmlns="http://schemas.openxmlformats.org/spreadsheetml/2006/main" count="418" uniqueCount="91">
  <si>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</si>
  <si>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</si>
  <si>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</si>
  <si>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</si>
  <si>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</si>
  <si>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</si>
  <si>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</si>
  <si>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</si>
  <si>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</si>
  <si>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</si>
  <si>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</si>
  <si>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</si>
  <si>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Captain</t>
  </si>
  <si>
    <t>America</t>
  </si>
  <si>
    <t>captain America</t>
  </si>
  <si>
    <t>Male</t>
  </si>
  <si>
    <t>Project Manager</t>
  </si>
  <si>
    <t>19/7/2011</t>
  </si>
  <si>
    <t>26/4/2023</t>
  </si>
  <si>
    <t>steve.rogers@avengers.com</t>
  </si>
  <si>
    <t>Clint Barton</t>
  </si>
  <si>
    <t>Iron</t>
  </si>
  <si>
    <t>Man</t>
  </si>
  <si>
    <t>Iron Man</t>
  </si>
  <si>
    <t>Team Lead</t>
  </si>
  <si>
    <t>tony.stark@avengers.com</t>
  </si>
  <si>
    <t>Black</t>
  </si>
  <si>
    <t>Widow</t>
  </si>
  <si>
    <t>Black widow</t>
  </si>
  <si>
    <t>Female</t>
  </si>
  <si>
    <t>Business Analyst</t>
  </si>
  <si>
    <t>natasha@avengers.com</t>
  </si>
  <si>
    <t>Thor Odinson</t>
  </si>
  <si>
    <t>Doctor</t>
  </si>
  <si>
    <t>Strange</t>
  </si>
  <si>
    <t>Doctor Strange</t>
  </si>
  <si>
    <t>Agile Scrum Master</t>
  </si>
  <si>
    <t>steven.strange@avengers.com</t>
  </si>
  <si>
    <t xml:space="preserve">Clint </t>
  </si>
  <si>
    <t>Barton</t>
  </si>
  <si>
    <t>Digital Marketer</t>
  </si>
  <si>
    <t>hawkeye@avengers.com</t>
  </si>
  <si>
    <t xml:space="preserve">Nick </t>
  </si>
  <si>
    <t>Fury</t>
  </si>
  <si>
    <t>Nick Fury</t>
  </si>
  <si>
    <t>HR</t>
  </si>
  <si>
    <t>nick.fury@avengers.com</t>
  </si>
  <si>
    <t>Bruce</t>
  </si>
  <si>
    <t>Banner</t>
  </si>
  <si>
    <t>Bruce Banner</t>
  </si>
  <si>
    <t>Research Head</t>
  </si>
  <si>
    <t>bruce.banner@yahoo.com</t>
  </si>
  <si>
    <t>Spider</t>
  </si>
  <si>
    <t>Spider Man</t>
  </si>
  <si>
    <t>Intern</t>
  </si>
  <si>
    <t>spider.man@gmail.com</t>
  </si>
  <si>
    <t>Thor</t>
  </si>
  <si>
    <t>Odinson</t>
  </si>
  <si>
    <t>Risk Analyst</t>
  </si>
  <si>
    <t>thor.odinson@avengers.com</t>
  </si>
  <si>
    <t>bruce.banner@Yahoo.com</t>
  </si>
  <si>
    <t>Downside : The columns needs to be side by side</t>
  </si>
  <si>
    <t xml:space="preserve">Thor </t>
  </si>
  <si>
    <t>0 : Exact Match</t>
  </si>
  <si>
    <t>-1 : Exact Match or next smaller item</t>
  </si>
  <si>
    <t>1 : Exact Mathc or next larger item</t>
  </si>
  <si>
    <t>2 : Wild Card Character</t>
  </si>
  <si>
    <t>"*"&amp;A5</t>
  </si>
  <si>
    <t>Start Date</t>
  </si>
  <si>
    <t>Person</t>
  </si>
  <si>
    <t>March</t>
  </si>
  <si>
    <t>July</t>
  </si>
  <si>
    <t>January</t>
  </si>
  <si>
    <t xml:space="preserve">February 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</si>
  <si>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</si>
  <si>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</si>
  <si>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</si>
  <si>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</si>
  <si>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</si>
  <si>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</si>
  <si>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</si>
  <si>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</si>
  <si>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Tshirts</t>
  </si>
  <si>
    <t>Hoodie</t>
  </si>
  <si>
    <t>Coffee Mugs</t>
  </si>
  <si>
    <t>Range will be horizontal</t>
  </si>
  <si>
    <t>March-April</t>
  </si>
  <si>
    <t xml:space="preserve"> </t>
  </si>
  <si>
    <t>Addition of two xlookup values</t>
  </si>
  <si>
    <t xml:space="preserve">Range : Pass the table </t>
  </si>
  <si>
    <t>Index : Column index starting from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</si>
</sst>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14" xfId="0" applyAlignment="1" applyFont="1" applyNumberFormat="1">
      <alignment vertical="bottom"/>
    </xf>
    <xf borderId="0" fillId="0" fontId="1" numFmtId="0" xfId="0" applyAlignment="1" applyFont="1">
      <alignment readingOrder="0"/>
    </xf>
    <xf borderId="0" fillId="0" fontId="1" numFmtId="14" xfId="0" applyFont="1" applyNumberFormat="1"/>
    <xf borderId="0" fillId="0" fontId="2" numFmtId="14" xfId="0" applyAlignment="1" applyFont="1" applyNumberFormat="1">
      <alignment horizontal="right"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4" numFmtId="14" xfId="0" applyFont="1" applyNumberFormat="1"/>
    <xf borderId="0" fillId="0" fontId="2" numFmtId="164" xfId="0" applyAlignment="1" applyFont="1" applyNumberForma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6.14"/>
    <col customWidth="1" min="3" max="4" width="8.71"/>
    <col customWidth="1" min="5" max="5" width="11.57"/>
    <col customWidth="1" min="6" max="6" width="10.0"/>
    <col customWidth="1" min="7" max="7" width="9.86"/>
    <col customWidth="1" min="8" max="8" width="15.14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2">
        <v>1001.0</v>
      </c>
      <c r="F2" s="3" t="s">
        <v>12</v>
      </c>
      <c r="G2" s="3" t="s">
        <v>13</v>
      </c>
      <c r="H2" s="3" t="s">
        <v>14</v>
      </c>
      <c r="I2" s="2">
        <v>105.0</v>
      </c>
      <c r="K2" s="3" t="s">
        <v>15</v>
      </c>
      <c r="L2" s="3" t="s">
        <v>16</v>
      </c>
      <c r="M2" s="2">
        <v>45000.0</v>
      </c>
      <c r="N2" s="4" t="s">
        <v>17</v>
      </c>
      <c r="O2" s="4" t="s">
        <v>18</v>
      </c>
      <c r="P2" s="5" t="s">
        <v>19</v>
      </c>
    </row>
    <row r="3" ht="14.25" customHeight="1">
      <c r="A3" s="6" t="s">
        <v>20</v>
      </c>
      <c r="B3" s="7" t="str">
        <f t="shared" ref="B3:B5" si="1">XLOOKUP(A3,H2:H10,P2:P10)</f>
        <v>hawkeye@avengers.com</v>
      </c>
      <c r="E3" s="2">
        <v>1002.0</v>
      </c>
      <c r="F3" s="3" t="s">
        <v>21</v>
      </c>
      <c r="G3" s="3" t="s">
        <v>22</v>
      </c>
      <c r="H3" s="3" t="s">
        <v>23</v>
      </c>
      <c r="I3" s="2">
        <v>48.0</v>
      </c>
      <c r="K3" s="3" t="s">
        <v>15</v>
      </c>
      <c r="L3" s="3" t="s">
        <v>24</v>
      </c>
      <c r="M3" s="2">
        <v>36000.0</v>
      </c>
      <c r="N3" s="8">
        <v>39452.0</v>
      </c>
      <c r="O3" s="8">
        <v>43748.0</v>
      </c>
      <c r="P3" s="5" t="s">
        <v>25</v>
      </c>
    </row>
    <row r="4" ht="14.25" customHeight="1">
      <c r="A4" s="6" t="s">
        <v>23</v>
      </c>
      <c r="B4" s="7" t="str">
        <f t="shared" si="1"/>
        <v>tony.stark@avengers.com</v>
      </c>
      <c r="E4" s="2">
        <v>1003.0</v>
      </c>
      <c r="F4" s="3" t="s">
        <v>26</v>
      </c>
      <c r="G4" s="3" t="s">
        <v>27</v>
      </c>
      <c r="H4" s="3" t="s">
        <v>28</v>
      </c>
      <c r="I4" s="2">
        <v>39.0</v>
      </c>
      <c r="K4" s="3" t="s">
        <v>29</v>
      </c>
      <c r="L4" s="3" t="s">
        <v>30</v>
      </c>
      <c r="M4" s="2">
        <v>63000.0</v>
      </c>
      <c r="N4" s="8">
        <v>36711.0</v>
      </c>
      <c r="O4" s="8">
        <v>42986.0</v>
      </c>
      <c r="P4" s="5" t="s">
        <v>31</v>
      </c>
    </row>
    <row r="5" ht="14.25" customHeight="1">
      <c r="A5" s="9" t="s">
        <v>32</v>
      </c>
      <c r="B5" s="7" t="str">
        <f t="shared" si="1"/>
        <v>thor.odinson@avengers.com</v>
      </c>
      <c r="E5" s="2">
        <v>1004.0</v>
      </c>
      <c r="F5" s="3" t="s">
        <v>33</v>
      </c>
      <c r="G5" s="3" t="s">
        <v>34</v>
      </c>
      <c r="H5" s="3" t="s">
        <v>35</v>
      </c>
      <c r="I5" s="2">
        <v>45.0</v>
      </c>
      <c r="K5" s="3" t="s">
        <v>15</v>
      </c>
      <c r="L5" s="3" t="s">
        <v>36</v>
      </c>
      <c r="M5" s="2">
        <v>47000.0</v>
      </c>
      <c r="N5" s="8">
        <v>36530.0</v>
      </c>
      <c r="O5" s="8">
        <v>42341.0</v>
      </c>
      <c r="P5" s="5" t="s">
        <v>37</v>
      </c>
    </row>
    <row r="6" ht="14.25" customHeight="1">
      <c r="A6" s="6"/>
      <c r="E6" s="2">
        <v>1005.0</v>
      </c>
      <c r="F6" s="3" t="s">
        <v>38</v>
      </c>
      <c r="G6" s="3" t="s">
        <v>39</v>
      </c>
      <c r="H6" s="3" t="s">
        <v>20</v>
      </c>
      <c r="I6" s="2">
        <v>37.0</v>
      </c>
      <c r="K6" s="3" t="s">
        <v>15</v>
      </c>
      <c r="L6" s="3" t="s">
        <v>40</v>
      </c>
      <c r="M6" s="2">
        <v>50000.0</v>
      </c>
      <c r="N6" s="8">
        <v>37017.0</v>
      </c>
      <c r="O6" s="8">
        <v>42977.0</v>
      </c>
      <c r="P6" s="5" t="s">
        <v>41</v>
      </c>
    </row>
    <row r="7" ht="14.25" customHeight="1">
      <c r="E7" s="2">
        <v>1006.0</v>
      </c>
      <c r="F7" s="3" t="s">
        <v>42</v>
      </c>
      <c r="G7" s="3" t="s">
        <v>43</v>
      </c>
      <c r="H7" s="3" t="s">
        <v>44</v>
      </c>
      <c r="I7" s="2">
        <v>73.0</v>
      </c>
      <c r="K7" s="3" t="s">
        <v>15</v>
      </c>
      <c r="L7" s="3" t="s">
        <v>45</v>
      </c>
      <c r="M7" s="2">
        <v>65000.0</v>
      </c>
      <c r="N7" s="8">
        <v>35040.0</v>
      </c>
      <c r="O7" s="8">
        <v>41528.0</v>
      </c>
      <c r="P7" s="5" t="s">
        <v>46</v>
      </c>
    </row>
    <row r="8" ht="14.25" customHeight="1">
      <c r="E8" s="2">
        <v>1007.0</v>
      </c>
      <c r="F8" s="3" t="s">
        <v>47</v>
      </c>
      <c r="G8" s="3" t="s">
        <v>48</v>
      </c>
      <c r="H8" s="3" t="s">
        <v>49</v>
      </c>
      <c r="I8" s="2">
        <v>53.0</v>
      </c>
      <c r="K8" s="3" t="s">
        <v>15</v>
      </c>
      <c r="L8" s="3" t="s">
        <v>50</v>
      </c>
      <c r="M8" s="2">
        <v>41000.0</v>
      </c>
      <c r="N8" s="8">
        <v>37933.0</v>
      </c>
      <c r="O8" s="8">
        <v>41551.0</v>
      </c>
      <c r="P8" s="10" t="s">
        <v>51</v>
      </c>
    </row>
    <row r="9" ht="14.25" customHeight="1">
      <c r="E9" s="2">
        <v>1008.0</v>
      </c>
      <c r="F9" s="3" t="s">
        <v>52</v>
      </c>
      <c r="G9" s="3" t="s">
        <v>22</v>
      </c>
      <c r="H9" s="3" t="s">
        <v>53</v>
      </c>
      <c r="I9" s="2">
        <v>17.0</v>
      </c>
      <c r="K9" s="3" t="s">
        <v>15</v>
      </c>
      <c r="L9" s="3" t="s">
        <v>54</v>
      </c>
      <c r="M9" s="2">
        <v>48000.0</v>
      </c>
      <c r="N9" s="8">
        <v>37416.0</v>
      </c>
      <c r="O9" s="8">
        <v>42116.0</v>
      </c>
      <c r="P9" s="5" t="s">
        <v>55</v>
      </c>
    </row>
    <row r="10" ht="14.25" customHeight="1">
      <c r="E10" s="2">
        <v>1009.0</v>
      </c>
      <c r="F10" s="3" t="s">
        <v>56</v>
      </c>
      <c r="G10" s="3" t="s">
        <v>57</v>
      </c>
      <c r="H10" s="3" t="s">
        <v>32</v>
      </c>
      <c r="I10" s="2">
        <v>1500.0</v>
      </c>
      <c r="K10" s="3" t="s">
        <v>15</v>
      </c>
      <c r="L10" s="3" t="s">
        <v>58</v>
      </c>
      <c r="M10" s="2">
        <v>42000.0</v>
      </c>
      <c r="N10" s="8">
        <v>37843.0</v>
      </c>
      <c r="O10" s="8">
        <v>40800.0</v>
      </c>
      <c r="P10" s="5" t="s">
        <v>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3" width="8.71"/>
    <col customWidth="1" min="14" max="14" width="10.43"/>
    <col customWidth="1" min="15" max="15" width="11.43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2">
        <v>1001.0</v>
      </c>
      <c r="G2" s="3" t="s">
        <v>12</v>
      </c>
      <c r="H2" s="3" t="s">
        <v>13</v>
      </c>
      <c r="I2" s="3" t="s">
        <v>14</v>
      </c>
      <c r="J2" s="2">
        <v>105.0</v>
      </c>
      <c r="K2" s="3" t="s">
        <v>15</v>
      </c>
      <c r="L2" s="3" t="s">
        <v>16</v>
      </c>
      <c r="M2" s="2">
        <v>45000.0</v>
      </c>
      <c r="N2" s="4" t="s">
        <v>17</v>
      </c>
      <c r="O2" s="4" t="s">
        <v>18</v>
      </c>
      <c r="P2" s="5" t="s">
        <v>19</v>
      </c>
    </row>
    <row r="3" ht="14.25" customHeight="1">
      <c r="A3" s="6" t="s">
        <v>20</v>
      </c>
      <c r="B3" s="7">
        <f t="shared" ref="B3:B6" si="1">XLOOKUP(A3,I2:I10,O2:P10)</f>
        <v>42977</v>
      </c>
      <c r="C3" s="7" t="s">
        <v>41</v>
      </c>
      <c r="F3" s="2">
        <v>1002.0</v>
      </c>
      <c r="G3" s="3" t="s">
        <v>21</v>
      </c>
      <c r="H3" s="3" t="s">
        <v>22</v>
      </c>
      <c r="I3" s="3" t="s">
        <v>23</v>
      </c>
      <c r="J3" s="2">
        <v>48.0</v>
      </c>
      <c r="K3" s="3" t="s">
        <v>15</v>
      </c>
      <c r="L3" s="3" t="s">
        <v>24</v>
      </c>
      <c r="M3" s="2">
        <v>36000.0</v>
      </c>
      <c r="N3" s="8">
        <v>39452.0</v>
      </c>
      <c r="O3" s="8">
        <v>43748.0</v>
      </c>
      <c r="P3" s="5" t="s">
        <v>25</v>
      </c>
    </row>
    <row r="4" ht="14.25" customHeight="1">
      <c r="A4" s="6" t="s">
        <v>23</v>
      </c>
      <c r="B4" s="7">
        <f t="shared" si="1"/>
        <v>43748</v>
      </c>
      <c r="C4" s="7" t="s">
        <v>25</v>
      </c>
      <c r="F4" s="2">
        <v>1003.0</v>
      </c>
      <c r="G4" s="3" t="s">
        <v>26</v>
      </c>
      <c r="H4" s="3" t="s">
        <v>27</v>
      </c>
      <c r="I4" s="3" t="s">
        <v>28</v>
      </c>
      <c r="J4" s="2">
        <v>39.0</v>
      </c>
      <c r="K4" s="3" t="s">
        <v>29</v>
      </c>
      <c r="L4" s="3" t="s">
        <v>30</v>
      </c>
      <c r="M4" s="2">
        <v>63000.0</v>
      </c>
      <c r="N4" s="8">
        <v>36711.0</v>
      </c>
      <c r="O4" s="8">
        <v>42986.0</v>
      </c>
      <c r="P4" s="5" t="s">
        <v>31</v>
      </c>
    </row>
    <row r="5" ht="14.25" customHeight="1">
      <c r="A5" s="6" t="s">
        <v>49</v>
      </c>
      <c r="B5" s="7">
        <f t="shared" si="1"/>
        <v>41551</v>
      </c>
      <c r="C5" s="7" t="s">
        <v>60</v>
      </c>
      <c r="F5" s="2">
        <v>1004.0</v>
      </c>
      <c r="G5" s="3" t="s">
        <v>33</v>
      </c>
      <c r="H5" s="3" t="s">
        <v>34</v>
      </c>
      <c r="I5" s="3" t="s">
        <v>35</v>
      </c>
      <c r="J5" s="2">
        <v>45.0</v>
      </c>
      <c r="K5" s="3" t="s">
        <v>15</v>
      </c>
      <c r="L5" s="3" t="s">
        <v>36</v>
      </c>
      <c r="M5" s="2">
        <v>47000.0</v>
      </c>
      <c r="N5" s="8">
        <v>36530.0</v>
      </c>
      <c r="O5" s="8">
        <v>42341.0</v>
      </c>
      <c r="P5" s="5" t="s">
        <v>37</v>
      </c>
    </row>
    <row r="6" ht="14.25" customHeight="1">
      <c r="A6" s="6" t="s">
        <v>32</v>
      </c>
      <c r="B6" s="7">
        <f t="shared" si="1"/>
        <v>40800</v>
      </c>
      <c r="C6" s="7" t="s">
        <v>59</v>
      </c>
      <c r="F6" s="2">
        <v>1005.0</v>
      </c>
      <c r="G6" s="3" t="s">
        <v>38</v>
      </c>
      <c r="H6" s="3" t="s">
        <v>39</v>
      </c>
      <c r="I6" s="3" t="s">
        <v>20</v>
      </c>
      <c r="J6" s="2">
        <v>37.0</v>
      </c>
      <c r="K6" s="3" t="s">
        <v>15</v>
      </c>
      <c r="L6" s="3" t="s">
        <v>40</v>
      </c>
      <c r="M6" s="2">
        <v>50000.0</v>
      </c>
      <c r="N6" s="8">
        <v>37017.0</v>
      </c>
      <c r="O6" s="8">
        <v>42977.0</v>
      </c>
      <c r="P6" s="5" t="s">
        <v>41</v>
      </c>
    </row>
    <row r="7" ht="14.25" customHeight="1">
      <c r="F7" s="2">
        <v>1006.0</v>
      </c>
      <c r="G7" s="3" t="s">
        <v>42</v>
      </c>
      <c r="H7" s="3" t="s">
        <v>43</v>
      </c>
      <c r="I7" s="3" t="s">
        <v>44</v>
      </c>
      <c r="J7" s="2">
        <v>73.0</v>
      </c>
      <c r="K7" s="3" t="s">
        <v>15</v>
      </c>
      <c r="L7" s="3" t="s">
        <v>45</v>
      </c>
      <c r="M7" s="2">
        <v>65000.0</v>
      </c>
      <c r="N7" s="8">
        <v>35040.0</v>
      </c>
      <c r="O7" s="8">
        <v>41528.0</v>
      </c>
      <c r="P7" s="5" t="s">
        <v>46</v>
      </c>
    </row>
    <row r="8" ht="14.25" customHeight="1">
      <c r="F8" s="2">
        <v>1007.0</v>
      </c>
      <c r="G8" s="3" t="s">
        <v>47</v>
      </c>
      <c r="H8" s="3" t="s">
        <v>48</v>
      </c>
      <c r="I8" s="3" t="s">
        <v>49</v>
      </c>
      <c r="J8" s="2">
        <v>53.0</v>
      </c>
      <c r="K8" s="3" t="s">
        <v>15</v>
      </c>
      <c r="L8" s="3" t="s">
        <v>50</v>
      </c>
      <c r="M8" s="2">
        <v>41000.0</v>
      </c>
      <c r="N8" s="8">
        <v>37933.0</v>
      </c>
      <c r="O8" s="8">
        <v>41551.0</v>
      </c>
      <c r="P8" s="5" t="s">
        <v>60</v>
      </c>
    </row>
    <row r="9" ht="14.25" customHeight="1">
      <c r="F9" s="2">
        <v>1008.0</v>
      </c>
      <c r="G9" s="3" t="s">
        <v>52</v>
      </c>
      <c r="H9" s="3" t="s">
        <v>22</v>
      </c>
      <c r="I9" s="3" t="s">
        <v>53</v>
      </c>
      <c r="J9" s="2">
        <v>17.0</v>
      </c>
      <c r="K9" s="3" t="s">
        <v>15</v>
      </c>
      <c r="L9" s="3" t="s">
        <v>54</v>
      </c>
      <c r="M9" s="2">
        <v>48000.0</v>
      </c>
      <c r="N9" s="8">
        <v>37416.0</v>
      </c>
      <c r="O9" s="8">
        <v>42116.0</v>
      </c>
      <c r="P9" s="5" t="s">
        <v>55</v>
      </c>
    </row>
    <row r="10" ht="14.25" customHeight="1">
      <c r="F10" s="2">
        <v>1009.0</v>
      </c>
      <c r="G10" s="3" t="s">
        <v>56</v>
      </c>
      <c r="H10" s="3" t="s">
        <v>57</v>
      </c>
      <c r="I10" s="3" t="s">
        <v>32</v>
      </c>
      <c r="J10" s="2">
        <v>1500.0</v>
      </c>
      <c r="K10" s="3" t="s">
        <v>15</v>
      </c>
      <c r="L10" s="3" t="s">
        <v>58</v>
      </c>
      <c r="M10" s="2">
        <v>42000.0</v>
      </c>
      <c r="N10" s="8">
        <v>37843.0</v>
      </c>
      <c r="O10" s="8">
        <v>40800.0</v>
      </c>
      <c r="P10" s="5" t="s">
        <v>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A16" s="6" t="s">
        <v>61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6.86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2">
        <v>1001.0</v>
      </c>
      <c r="F2" s="3" t="s">
        <v>12</v>
      </c>
      <c r="G2" s="3" t="s">
        <v>13</v>
      </c>
      <c r="H2" s="3" t="s">
        <v>14</v>
      </c>
      <c r="I2" s="2">
        <v>105.0</v>
      </c>
      <c r="J2" s="3" t="s">
        <v>15</v>
      </c>
      <c r="K2" s="3" t="s">
        <v>16</v>
      </c>
      <c r="L2" s="2">
        <v>45000.0</v>
      </c>
      <c r="M2" s="4" t="s">
        <v>17</v>
      </c>
      <c r="N2" s="4" t="s">
        <v>18</v>
      </c>
      <c r="O2" s="5" t="s">
        <v>19</v>
      </c>
    </row>
    <row r="3" ht="14.25" customHeight="1">
      <c r="A3" s="6" t="s">
        <v>38</v>
      </c>
      <c r="B3" s="1" t="str">
        <f t="shared" ref="B3:B4" si="1">XLOOKUP(A3,H2:H10,O2:O10,"Not Found")</f>
        <v>Not Found</v>
      </c>
      <c r="E3" s="2">
        <v>1002.0</v>
      </c>
      <c r="F3" s="3" t="s">
        <v>21</v>
      </c>
      <c r="G3" s="3" t="s">
        <v>22</v>
      </c>
      <c r="H3" s="3" t="s">
        <v>23</v>
      </c>
      <c r="I3" s="2">
        <v>48.0</v>
      </c>
      <c r="J3" s="3" t="s">
        <v>15</v>
      </c>
      <c r="K3" s="3" t="s">
        <v>24</v>
      </c>
      <c r="L3" s="2">
        <v>36000.0</v>
      </c>
      <c r="M3" s="8">
        <v>39452.0</v>
      </c>
      <c r="N3" s="8">
        <v>43748.0</v>
      </c>
      <c r="O3" s="5" t="s">
        <v>25</v>
      </c>
    </row>
    <row r="4" ht="14.25" customHeight="1">
      <c r="A4" s="6" t="s">
        <v>23</v>
      </c>
      <c r="B4" s="7" t="str">
        <f t="shared" si="1"/>
        <v>tony.stark@avengers.com</v>
      </c>
      <c r="E4" s="2">
        <v>1003.0</v>
      </c>
      <c r="F4" s="3" t="s">
        <v>26</v>
      </c>
      <c r="G4" s="3" t="s">
        <v>27</v>
      </c>
      <c r="H4" s="3" t="s">
        <v>28</v>
      </c>
      <c r="I4" s="2">
        <v>39.0</v>
      </c>
      <c r="J4" s="3" t="s">
        <v>29</v>
      </c>
      <c r="K4" s="3" t="s">
        <v>30</v>
      </c>
      <c r="L4" s="2">
        <v>63000.0</v>
      </c>
      <c r="M4" s="8">
        <v>36711.0</v>
      </c>
      <c r="N4" s="8">
        <v>42986.0</v>
      </c>
      <c r="O4" s="5" t="s">
        <v>31</v>
      </c>
    </row>
    <row r="5" ht="14.25" customHeight="1">
      <c r="A5" s="6" t="s">
        <v>48</v>
      </c>
      <c r="B5" s="11" t="str">
        <f t="array" ref="B5">XLOOKUP("*"&amp;A5,H2:H10,O2:O10,"Not Found",2)</f>
        <v>bruce.banner@Yahoo.com</v>
      </c>
      <c r="E5" s="2">
        <v>1004.0</v>
      </c>
      <c r="F5" s="3" t="s">
        <v>33</v>
      </c>
      <c r="G5" s="3" t="s">
        <v>34</v>
      </c>
      <c r="H5" s="3" t="s">
        <v>35</v>
      </c>
      <c r="I5" s="2">
        <v>45.0</v>
      </c>
      <c r="J5" s="3" t="s">
        <v>15</v>
      </c>
      <c r="K5" s="3" t="s">
        <v>36</v>
      </c>
      <c r="L5" s="2">
        <v>47000.0</v>
      </c>
      <c r="M5" s="8">
        <v>36530.0</v>
      </c>
      <c r="N5" s="8">
        <v>42341.0</v>
      </c>
      <c r="O5" s="5" t="s">
        <v>37</v>
      </c>
    </row>
    <row r="6" ht="14.25" customHeight="1">
      <c r="A6" s="6" t="s">
        <v>62</v>
      </c>
      <c r="B6" s="11" t="str">
        <f t="array" ref="B6">XLOOKUP(A6&amp;"*",H3:H11,O3:O11,"Not Found",2)</f>
        <v>thor.odinson@avengers.com</v>
      </c>
      <c r="E6" s="2">
        <v>1005.0</v>
      </c>
      <c r="F6" s="3" t="s">
        <v>38</v>
      </c>
      <c r="G6" s="3" t="s">
        <v>39</v>
      </c>
      <c r="H6" s="3" t="s">
        <v>20</v>
      </c>
      <c r="I6" s="2">
        <v>37.0</v>
      </c>
      <c r="J6" s="3" t="s">
        <v>15</v>
      </c>
      <c r="K6" s="3" t="s">
        <v>40</v>
      </c>
      <c r="L6" s="2">
        <v>50000.0</v>
      </c>
      <c r="M6" s="8">
        <v>37017.0</v>
      </c>
      <c r="N6" s="8">
        <v>42977.0</v>
      </c>
      <c r="O6" s="5" t="s">
        <v>41</v>
      </c>
    </row>
    <row r="7" ht="14.25" customHeight="1">
      <c r="E7" s="2">
        <v>1006.0</v>
      </c>
      <c r="F7" s="3" t="s">
        <v>42</v>
      </c>
      <c r="G7" s="3" t="s">
        <v>43</v>
      </c>
      <c r="H7" s="3" t="s">
        <v>44</v>
      </c>
      <c r="I7" s="2">
        <v>73.0</v>
      </c>
      <c r="J7" s="3" t="s">
        <v>15</v>
      </c>
      <c r="K7" s="3" t="s">
        <v>45</v>
      </c>
      <c r="L7" s="2">
        <v>65000.0</v>
      </c>
      <c r="M7" s="8">
        <v>35040.0</v>
      </c>
      <c r="N7" s="8">
        <v>41528.0</v>
      </c>
      <c r="O7" s="5" t="s">
        <v>46</v>
      </c>
    </row>
    <row r="8" ht="14.25" customHeight="1">
      <c r="E8" s="2">
        <v>1007.0</v>
      </c>
      <c r="F8" s="3" t="s">
        <v>47</v>
      </c>
      <c r="G8" s="3" t="s">
        <v>48</v>
      </c>
      <c r="H8" s="3" t="s">
        <v>49</v>
      </c>
      <c r="I8" s="2">
        <v>53.0</v>
      </c>
      <c r="J8" s="3" t="s">
        <v>15</v>
      </c>
      <c r="K8" s="3" t="s">
        <v>50</v>
      </c>
      <c r="L8" s="2">
        <v>41000.0</v>
      </c>
      <c r="M8" s="8">
        <v>37933.0</v>
      </c>
      <c r="N8" s="8">
        <v>41551.0</v>
      </c>
      <c r="O8" s="5" t="s">
        <v>60</v>
      </c>
    </row>
    <row r="9" ht="14.25" customHeight="1">
      <c r="E9" s="2">
        <v>1008.0</v>
      </c>
      <c r="F9" s="3" t="s">
        <v>52</v>
      </c>
      <c r="G9" s="3" t="s">
        <v>22</v>
      </c>
      <c r="H9" s="3" t="s">
        <v>53</v>
      </c>
      <c r="I9" s="2">
        <v>17.0</v>
      </c>
      <c r="J9" s="3" t="s">
        <v>15</v>
      </c>
      <c r="K9" s="3" t="s">
        <v>54</v>
      </c>
      <c r="L9" s="2">
        <v>48000.0</v>
      </c>
      <c r="M9" s="8">
        <v>37416.0</v>
      </c>
      <c r="N9" s="8">
        <v>42116.0</v>
      </c>
      <c r="O9" s="5" t="s">
        <v>55</v>
      </c>
    </row>
    <row r="10" ht="14.25" customHeight="1">
      <c r="E10" s="2">
        <v>1009.0</v>
      </c>
      <c r="F10" s="3" t="s">
        <v>56</v>
      </c>
      <c r="G10" s="3" t="s">
        <v>57</v>
      </c>
      <c r="H10" s="3" t="s">
        <v>32</v>
      </c>
      <c r="I10" s="2">
        <v>1500.0</v>
      </c>
      <c r="J10" s="3" t="s">
        <v>15</v>
      </c>
      <c r="K10" s="3" t="s">
        <v>58</v>
      </c>
      <c r="L10" s="2">
        <v>42000.0</v>
      </c>
      <c r="M10" s="8">
        <v>37843.0</v>
      </c>
      <c r="N10" s="8">
        <v>40800.0</v>
      </c>
      <c r="O10" s="5" t="s">
        <v>59</v>
      </c>
    </row>
    <row r="11" ht="14.25" customHeight="1"/>
    <row r="12" ht="14.25" customHeight="1">
      <c r="A12" s="6" t="s">
        <v>63</v>
      </c>
    </row>
    <row r="13" ht="14.25" customHeight="1">
      <c r="A13" s="6" t="s">
        <v>64</v>
      </c>
    </row>
    <row r="14" ht="14.25" customHeight="1">
      <c r="A14" s="6" t="s">
        <v>65</v>
      </c>
    </row>
    <row r="15" ht="14.25" customHeight="1">
      <c r="A15" s="6" t="s">
        <v>66</v>
      </c>
      <c r="C15" s="6" t="s">
        <v>67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H23" s="1" t="str">
        <f t="shared" ref="H23:H24" si="2">CONCATENATE(F12," ",G12)</f>
        <v> </v>
      </c>
    </row>
    <row r="24" ht="14.25" customHeight="1">
      <c r="H24" s="1" t="str">
        <f t="shared" si="2"/>
        <v> 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5.14"/>
    <col customWidth="1" min="3" max="3" width="24.57"/>
    <col customWidth="1" min="4" max="5" width="8.71"/>
    <col customWidth="1" min="6" max="6" width="11.57"/>
    <col customWidth="1" min="7" max="7" width="10.0"/>
    <col customWidth="1" min="8" max="8" width="9.86"/>
    <col customWidth="1" min="9" max="9" width="14.71"/>
    <col customWidth="1" min="10" max="11" width="8.71"/>
    <col customWidth="1" min="12" max="12" width="15.71"/>
    <col customWidth="1" min="13" max="13" width="8.71"/>
    <col customWidth="1" min="14" max="14" width="10.43"/>
    <col customWidth="1" min="15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68</v>
      </c>
      <c r="B2" s="1" t="s">
        <v>69</v>
      </c>
      <c r="F2" s="2">
        <v>1001.0</v>
      </c>
      <c r="G2" s="3" t="s">
        <v>12</v>
      </c>
      <c r="H2" s="3" t="s">
        <v>13</v>
      </c>
      <c r="I2" s="3" t="s">
        <v>14</v>
      </c>
      <c r="J2" s="2">
        <v>105.0</v>
      </c>
      <c r="K2" s="3" t="s">
        <v>15</v>
      </c>
      <c r="L2" s="3" t="s">
        <v>16</v>
      </c>
      <c r="M2" s="2">
        <v>45000.0</v>
      </c>
      <c r="N2" s="4" t="s">
        <v>17</v>
      </c>
      <c r="O2" s="4" t="s">
        <v>18</v>
      </c>
      <c r="P2" s="5" t="s">
        <v>19</v>
      </c>
    </row>
    <row r="3" ht="14.25" customHeight="1">
      <c r="A3" s="12">
        <v>38353.0</v>
      </c>
      <c r="B3" s="1" t="str">
        <f t="array" ref="B3">XLOOKUP(A3,N2:N10,I2:I10,,1)</f>
        <v>Iron Man</v>
      </c>
      <c r="F3" s="2">
        <v>1002.0</v>
      </c>
      <c r="G3" s="3" t="s">
        <v>21</v>
      </c>
      <c r="H3" s="3" t="s">
        <v>22</v>
      </c>
      <c r="I3" s="3" t="s">
        <v>23</v>
      </c>
      <c r="J3" s="2">
        <v>48.0</v>
      </c>
      <c r="K3" s="3" t="s">
        <v>15</v>
      </c>
      <c r="L3" s="3" t="s">
        <v>24</v>
      </c>
      <c r="M3" s="2">
        <v>36000.0</v>
      </c>
      <c r="N3" s="8">
        <v>39452.0</v>
      </c>
      <c r="O3" s="8">
        <v>43748.0</v>
      </c>
      <c r="P3" s="5" t="s">
        <v>25</v>
      </c>
    </row>
    <row r="4" ht="14.25" customHeight="1">
      <c r="A4" s="12">
        <v>36286.0</v>
      </c>
      <c r="B4" s="1" t="str">
        <f t="array" ref="B4">XLOOKUP(A4,N3:N11,I3:I11,,E9-1)</f>
        <v>Nick Fury</v>
      </c>
      <c r="F4" s="2">
        <v>1003.0</v>
      </c>
      <c r="G4" s="3" t="s">
        <v>26</v>
      </c>
      <c r="H4" s="3" t="s">
        <v>27</v>
      </c>
      <c r="I4" s="3" t="s">
        <v>28</v>
      </c>
      <c r="J4" s="2">
        <v>39.0</v>
      </c>
      <c r="K4" s="3" t="s">
        <v>29</v>
      </c>
      <c r="L4" s="3" t="s">
        <v>30</v>
      </c>
      <c r="M4" s="2">
        <v>63000.0</v>
      </c>
      <c r="N4" s="8">
        <v>36711.0</v>
      </c>
      <c r="O4" s="8">
        <v>42986.0</v>
      </c>
      <c r="P4" s="5" t="s">
        <v>31</v>
      </c>
    </row>
    <row r="5" ht="14.25" customHeight="1">
      <c r="F5" s="2">
        <v>1004.0</v>
      </c>
      <c r="G5" s="3" t="s">
        <v>33</v>
      </c>
      <c r="H5" s="3" t="s">
        <v>34</v>
      </c>
      <c r="I5" s="3" t="s">
        <v>35</v>
      </c>
      <c r="J5" s="2">
        <v>45.0</v>
      </c>
      <c r="K5" s="3" t="s">
        <v>15</v>
      </c>
      <c r="L5" s="3" t="s">
        <v>36</v>
      </c>
      <c r="M5" s="2">
        <v>47000.0</v>
      </c>
      <c r="N5" s="8">
        <v>36530.0</v>
      </c>
      <c r="O5" s="8">
        <v>42341.0</v>
      </c>
      <c r="P5" s="5" t="s">
        <v>37</v>
      </c>
    </row>
    <row r="6" ht="14.25" customHeight="1">
      <c r="F6" s="2">
        <v>1005.0</v>
      </c>
      <c r="G6" s="3" t="s">
        <v>38</v>
      </c>
      <c r="H6" s="3" t="s">
        <v>39</v>
      </c>
      <c r="I6" s="3" t="s">
        <v>20</v>
      </c>
      <c r="J6" s="2">
        <v>37.0</v>
      </c>
      <c r="K6" s="3" t="s">
        <v>15</v>
      </c>
      <c r="L6" s="3" t="s">
        <v>40</v>
      </c>
      <c r="M6" s="2">
        <v>50000.0</v>
      </c>
      <c r="N6" s="8">
        <v>37017.0</v>
      </c>
      <c r="O6" s="8">
        <v>42977.0</v>
      </c>
      <c r="P6" s="5" t="s">
        <v>41</v>
      </c>
    </row>
    <row r="7" ht="14.25" customHeight="1">
      <c r="F7" s="2">
        <v>1006.0</v>
      </c>
      <c r="G7" s="3" t="s">
        <v>42</v>
      </c>
      <c r="H7" s="3" t="s">
        <v>43</v>
      </c>
      <c r="I7" s="3" t="s">
        <v>44</v>
      </c>
      <c r="J7" s="2">
        <v>73.0</v>
      </c>
      <c r="K7" s="3" t="s">
        <v>15</v>
      </c>
      <c r="L7" s="3" t="s">
        <v>45</v>
      </c>
      <c r="M7" s="2">
        <v>65000.0</v>
      </c>
      <c r="N7" s="8">
        <v>35040.0</v>
      </c>
      <c r="O7" s="8">
        <v>41528.0</v>
      </c>
      <c r="P7" s="5" t="s">
        <v>46</v>
      </c>
    </row>
    <row r="8" ht="14.25" customHeight="1">
      <c r="F8" s="2">
        <v>1007.0</v>
      </c>
      <c r="G8" s="3" t="s">
        <v>47</v>
      </c>
      <c r="H8" s="3" t="s">
        <v>48</v>
      </c>
      <c r="I8" s="3" t="s">
        <v>49</v>
      </c>
      <c r="J8" s="2">
        <v>53.0</v>
      </c>
      <c r="K8" s="3" t="s">
        <v>15</v>
      </c>
      <c r="L8" s="3" t="s">
        <v>50</v>
      </c>
      <c r="M8" s="2">
        <v>41000.0</v>
      </c>
      <c r="N8" s="8">
        <v>37933.0</v>
      </c>
      <c r="O8" s="8">
        <v>41551.0</v>
      </c>
      <c r="P8" s="5" t="s">
        <v>60</v>
      </c>
    </row>
    <row r="9" ht="14.25" customHeight="1">
      <c r="F9" s="2">
        <v>1008.0</v>
      </c>
      <c r="G9" s="3" t="s">
        <v>52</v>
      </c>
      <c r="H9" s="3" t="s">
        <v>22</v>
      </c>
      <c r="I9" s="3" t="s">
        <v>53</v>
      </c>
      <c r="J9" s="2">
        <v>17.0</v>
      </c>
      <c r="K9" s="3" t="s">
        <v>15</v>
      </c>
      <c r="L9" s="3" t="s">
        <v>54</v>
      </c>
      <c r="M9" s="2">
        <v>48000.0</v>
      </c>
      <c r="N9" s="8">
        <v>37416.0</v>
      </c>
      <c r="O9" s="8">
        <v>42116.0</v>
      </c>
      <c r="P9" s="5" t="s">
        <v>55</v>
      </c>
    </row>
    <row r="10" ht="14.25" customHeight="1">
      <c r="F10" s="2">
        <v>1009.0</v>
      </c>
      <c r="G10" s="3" t="s">
        <v>56</v>
      </c>
      <c r="H10" s="3" t="s">
        <v>57</v>
      </c>
      <c r="I10" s="3" t="s">
        <v>32</v>
      </c>
      <c r="J10" s="2">
        <v>1500.0</v>
      </c>
      <c r="K10" s="3" t="s">
        <v>15</v>
      </c>
      <c r="L10" s="3" t="s">
        <v>58</v>
      </c>
      <c r="M10" s="2">
        <v>42000.0</v>
      </c>
      <c r="N10" s="8">
        <v>37843.0</v>
      </c>
      <c r="O10" s="8">
        <v>40800.0</v>
      </c>
      <c r="P10" s="5" t="s">
        <v>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6" width="10.14"/>
    <col customWidth="1" min="7" max="7" width="12.14"/>
    <col customWidth="1" min="8" max="26" width="10.14"/>
  </cols>
  <sheetData>
    <row r="1" ht="14.25" customHeight="1">
      <c r="B1" s="6" t="s">
        <v>70</v>
      </c>
      <c r="C1" s="6" t="s">
        <v>71</v>
      </c>
      <c r="H1" s="1" t="s">
        <v>72</v>
      </c>
      <c r="I1" s="1" t="s">
        <v>73</v>
      </c>
      <c r="J1" s="1" t="s">
        <v>70</v>
      </c>
      <c r="K1" s="1" t="s">
        <v>74</v>
      </c>
      <c r="L1" s="1" t="s">
        <v>75</v>
      </c>
      <c r="M1" s="1" t="s">
        <v>76</v>
      </c>
      <c r="N1" s="1" t="s">
        <v>71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ht="14.25" customHeight="1">
      <c r="A2" s="6" t="s">
        <v>82</v>
      </c>
      <c r="B2" s="1">
        <f t="shared" ref="B2:B5" si="1">XLOOKUP(J1,H1:S1,H2:S2)</f>
        <v>150</v>
      </c>
      <c r="C2" s="1">
        <f t="shared" ref="C2:C4" si="2">XLOOKUP(N1,H1:S1,H2:S2)</f>
        <v>510</v>
      </c>
      <c r="G2" s="6" t="s">
        <v>82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6" t="s">
        <v>83</v>
      </c>
      <c r="B3" s="1">
        <f t="shared" si="1"/>
        <v>65</v>
      </c>
      <c r="C3" s="1">
        <f t="shared" si="2"/>
        <v>57</v>
      </c>
      <c r="G3" s="6" t="s">
        <v>83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6" t="s">
        <v>84</v>
      </c>
      <c r="B4" s="1">
        <f t="shared" si="1"/>
        <v>145</v>
      </c>
      <c r="C4" s="1">
        <f t="shared" si="2"/>
        <v>130</v>
      </c>
      <c r="G4" s="6" t="s">
        <v>84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>
      <c r="B5" s="1" t="str">
        <f t="shared" si="1"/>
        <v/>
      </c>
    </row>
    <row r="6" ht="14.25" customHeight="1"/>
    <row r="7" ht="14.25" customHeight="1"/>
    <row r="8" ht="14.25" customHeight="1">
      <c r="A8" s="6" t="s">
        <v>85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1.57"/>
    <col customWidth="1" min="3" max="6" width="10.14"/>
    <col customWidth="1" min="7" max="7" width="12.14"/>
    <col customWidth="1" min="8" max="26" width="10.14"/>
  </cols>
  <sheetData>
    <row r="1" ht="14.25" customHeight="1">
      <c r="B1" s="6" t="s">
        <v>70</v>
      </c>
      <c r="H1" s="1" t="s">
        <v>72</v>
      </c>
      <c r="I1" s="1" t="s">
        <v>73</v>
      </c>
      <c r="J1" s="1" t="s">
        <v>70</v>
      </c>
      <c r="K1" s="1" t="s">
        <v>74</v>
      </c>
      <c r="L1" s="1" t="s">
        <v>75</v>
      </c>
      <c r="M1" s="1" t="s">
        <v>76</v>
      </c>
      <c r="N1" s="1" t="s">
        <v>71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ht="14.25" customHeight="1">
      <c r="A2" s="3" t="s">
        <v>82</v>
      </c>
      <c r="B2" s="13">
        <f t="shared" ref="B2:B4" si="1">XLOOKUP(J1,H1:S1,H2:S2)</f>
        <v>150</v>
      </c>
      <c r="G2" s="3" t="s">
        <v>82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3" t="s">
        <v>83</v>
      </c>
      <c r="B3" s="13">
        <f t="shared" si="1"/>
        <v>65</v>
      </c>
      <c r="G3" s="3" t="s">
        <v>83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3" t="s">
        <v>84</v>
      </c>
      <c r="B4" s="13">
        <f t="shared" si="1"/>
        <v>145</v>
      </c>
      <c r="G4" s="3" t="s">
        <v>84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6" t="s">
        <v>86</v>
      </c>
    </row>
    <row r="7" ht="14.25" customHeight="1">
      <c r="A7" s="3" t="s">
        <v>82</v>
      </c>
      <c r="B7" s="1">
        <f t="array" ref="B7">SUM(XLOOKUP(J1,H1:S1,H2:S2):XLOOKUP(K1,H1:S1,H2:S2))</f>
        <v>900</v>
      </c>
    </row>
    <row r="8" ht="14.25" customHeight="1">
      <c r="A8" s="3"/>
      <c r="B8" s="6" t="s">
        <v>87</v>
      </c>
    </row>
    <row r="9" ht="14.25" customHeight="1">
      <c r="A9" s="3"/>
    </row>
    <row r="10" ht="14.25" customHeight="1">
      <c r="A10" s="6" t="s">
        <v>88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43"/>
    <col customWidth="1" min="3" max="4" width="8.71"/>
    <col customWidth="1" min="5" max="5" width="11.57"/>
    <col customWidth="1" min="6" max="6" width="10.0"/>
    <col customWidth="1" min="7" max="7" width="8.71"/>
    <col customWidth="1" min="8" max="8" width="15.14"/>
    <col customWidth="1" min="9" max="9" width="5.43"/>
    <col customWidth="1" min="10" max="10" width="7.57"/>
    <col customWidth="1" min="11" max="11" width="8.14"/>
    <col customWidth="1" min="12" max="12" width="18.0"/>
    <col customWidth="1" min="13" max="13" width="6.57"/>
    <col customWidth="1" min="14" max="14" width="10.43"/>
    <col customWidth="1" min="15" max="15" width="11.43"/>
    <col customWidth="1" min="16" max="16" width="27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2">
        <v>1001.0</v>
      </c>
      <c r="F2" s="3" t="s">
        <v>12</v>
      </c>
      <c r="G2" s="3" t="s">
        <v>13</v>
      </c>
      <c r="H2" s="3" t="s">
        <v>14</v>
      </c>
      <c r="I2" s="2">
        <v>105.0</v>
      </c>
      <c r="J2" s="3" t="s">
        <v>15</v>
      </c>
      <c r="L2" s="3" t="s">
        <v>16</v>
      </c>
      <c r="M2" s="2">
        <v>45000.0</v>
      </c>
      <c r="N2" s="4" t="s">
        <v>17</v>
      </c>
      <c r="O2" s="4" t="s">
        <v>18</v>
      </c>
      <c r="P2" s="5" t="s">
        <v>19</v>
      </c>
    </row>
    <row r="3" ht="14.25" customHeight="1">
      <c r="A3" s="6" t="s">
        <v>28</v>
      </c>
      <c r="B3" s="7" t="str">
        <f t="shared" ref="B3:B5" si="1">VLOOKUP(A3,H2:P10,9)</f>
        <v>natasha@avengers.com</v>
      </c>
      <c r="E3" s="2">
        <v>1002.0</v>
      </c>
      <c r="F3" s="3" t="s">
        <v>21</v>
      </c>
      <c r="G3" s="3" t="s">
        <v>22</v>
      </c>
      <c r="H3" s="3" t="s">
        <v>23</v>
      </c>
      <c r="I3" s="2">
        <v>48.0</v>
      </c>
      <c r="J3" s="3" t="s">
        <v>15</v>
      </c>
      <c r="L3" s="3" t="s">
        <v>24</v>
      </c>
      <c r="M3" s="2">
        <v>36000.0</v>
      </c>
      <c r="N3" s="8">
        <v>39452.0</v>
      </c>
      <c r="O3" s="8">
        <v>43748.0</v>
      </c>
      <c r="P3" s="5" t="s">
        <v>25</v>
      </c>
    </row>
    <row r="4" ht="14.25" customHeight="1">
      <c r="A4" s="6" t="s">
        <v>44</v>
      </c>
      <c r="B4" s="7" t="str">
        <f t="shared" si="1"/>
        <v>bruce.banner@Yahoo.com</v>
      </c>
      <c r="E4" s="2">
        <v>1003.0</v>
      </c>
      <c r="F4" s="3" t="s">
        <v>26</v>
      </c>
      <c r="G4" s="3" t="s">
        <v>27</v>
      </c>
      <c r="H4" s="3" t="s">
        <v>28</v>
      </c>
      <c r="I4" s="2">
        <v>39.0</v>
      </c>
      <c r="J4" s="3" t="s">
        <v>29</v>
      </c>
      <c r="L4" s="3" t="s">
        <v>30</v>
      </c>
      <c r="M4" s="2">
        <v>63000.0</v>
      </c>
      <c r="N4" s="8">
        <v>36711.0</v>
      </c>
      <c r="O4" s="8">
        <v>42986.0</v>
      </c>
      <c r="P4" s="5" t="s">
        <v>31</v>
      </c>
    </row>
    <row r="5" ht="14.25" customHeight="1">
      <c r="A5" s="6" t="s">
        <v>53</v>
      </c>
      <c r="B5" s="7" t="str">
        <f t="shared" si="1"/>
        <v>spider.man@gmail.com</v>
      </c>
      <c r="E5" s="2">
        <v>1004.0</v>
      </c>
      <c r="F5" s="3" t="s">
        <v>33</v>
      </c>
      <c r="G5" s="3" t="s">
        <v>34</v>
      </c>
      <c r="H5" s="3" t="s">
        <v>35</v>
      </c>
      <c r="I5" s="2">
        <v>45.0</v>
      </c>
      <c r="J5" s="3" t="s">
        <v>15</v>
      </c>
      <c r="L5" s="3" t="s">
        <v>36</v>
      </c>
      <c r="M5" s="2">
        <v>47000.0</v>
      </c>
      <c r="N5" s="8">
        <v>36530.0</v>
      </c>
      <c r="O5" s="8">
        <v>42341.0</v>
      </c>
      <c r="P5" s="5" t="s">
        <v>37</v>
      </c>
    </row>
    <row r="6" ht="14.25" customHeight="1">
      <c r="E6" s="2">
        <v>1005.0</v>
      </c>
      <c r="F6" s="3" t="s">
        <v>38</v>
      </c>
      <c r="G6" s="3" t="s">
        <v>39</v>
      </c>
      <c r="H6" s="3" t="s">
        <v>20</v>
      </c>
      <c r="I6" s="2">
        <v>37.0</v>
      </c>
      <c r="J6" s="3" t="s">
        <v>15</v>
      </c>
      <c r="L6" s="3" t="s">
        <v>40</v>
      </c>
      <c r="M6" s="2">
        <v>50000.0</v>
      </c>
      <c r="N6" s="8">
        <v>37017.0</v>
      </c>
      <c r="O6" s="8">
        <v>42977.0</v>
      </c>
      <c r="P6" s="5" t="s">
        <v>41</v>
      </c>
    </row>
    <row r="7" ht="14.25" customHeight="1">
      <c r="E7" s="2">
        <v>1006.0</v>
      </c>
      <c r="F7" s="3" t="s">
        <v>42</v>
      </c>
      <c r="G7" s="3" t="s">
        <v>43</v>
      </c>
      <c r="H7" s="3" t="s">
        <v>44</v>
      </c>
      <c r="I7" s="2">
        <v>73.0</v>
      </c>
      <c r="J7" s="3" t="s">
        <v>15</v>
      </c>
      <c r="L7" s="3" t="s">
        <v>45</v>
      </c>
      <c r="M7" s="2">
        <v>65000.0</v>
      </c>
      <c r="N7" s="8">
        <v>35040.0</v>
      </c>
      <c r="O7" s="8">
        <v>41528.0</v>
      </c>
      <c r="P7" s="5" t="s">
        <v>46</v>
      </c>
    </row>
    <row r="8" ht="14.25" customHeight="1">
      <c r="E8" s="2">
        <v>1007.0</v>
      </c>
      <c r="F8" s="3" t="s">
        <v>47</v>
      </c>
      <c r="G8" s="3" t="s">
        <v>48</v>
      </c>
      <c r="H8" s="3" t="s">
        <v>49</v>
      </c>
      <c r="I8" s="2">
        <v>53.0</v>
      </c>
      <c r="J8" s="3" t="s">
        <v>15</v>
      </c>
      <c r="L8" s="3" t="s">
        <v>50</v>
      </c>
      <c r="M8" s="2">
        <v>41000.0</v>
      </c>
      <c r="N8" s="8">
        <v>37933.0</v>
      </c>
      <c r="O8" s="8">
        <v>41551.0</v>
      </c>
      <c r="P8" s="5" t="s">
        <v>60</v>
      </c>
    </row>
    <row r="9" ht="14.25" customHeight="1">
      <c r="E9" s="2">
        <v>1008.0</v>
      </c>
      <c r="F9" s="3" t="s">
        <v>52</v>
      </c>
      <c r="G9" s="3" t="s">
        <v>22</v>
      </c>
      <c r="H9" s="3" t="s">
        <v>53</v>
      </c>
      <c r="I9" s="2">
        <v>17.0</v>
      </c>
      <c r="J9" s="3" t="s">
        <v>15</v>
      </c>
      <c r="L9" s="3" t="s">
        <v>54</v>
      </c>
      <c r="M9" s="2">
        <v>48000.0</v>
      </c>
      <c r="N9" s="8">
        <v>37416.0</v>
      </c>
      <c r="O9" s="8">
        <v>42116.0</v>
      </c>
      <c r="P9" s="5" t="s">
        <v>55</v>
      </c>
    </row>
    <row r="10" ht="14.25" customHeight="1">
      <c r="A10" s="6" t="s">
        <v>89</v>
      </c>
      <c r="E10" s="2">
        <v>1009.0</v>
      </c>
      <c r="F10" s="3" t="s">
        <v>56</v>
      </c>
      <c r="G10" s="3" t="s">
        <v>57</v>
      </c>
      <c r="H10" s="3" t="s">
        <v>32</v>
      </c>
      <c r="I10" s="2">
        <v>1500.0</v>
      </c>
      <c r="J10" s="3" t="s">
        <v>15</v>
      </c>
      <c r="L10" s="3" t="s">
        <v>58</v>
      </c>
      <c r="M10" s="2">
        <v>42000.0</v>
      </c>
      <c r="N10" s="8">
        <v>37843.0</v>
      </c>
      <c r="O10" s="8">
        <v>40800.0</v>
      </c>
      <c r="P10" s="5" t="s">
        <v>59</v>
      </c>
    </row>
    <row r="11" ht="14.25" customHeight="1">
      <c r="A11" s="6" t="s">
        <v>90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