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tudy\Fourth Year\Second term\Autopilot\Tasks\Task 3\Task 3 Code\Task 3 Code\"/>
    </mc:Choice>
  </mc:AlternateContent>
  <xr:revisionPtr revIDLastSave="0" documentId="13_ncr:1_{C6EB343B-8B11-4415-8F64-42B9F3A2E76A}" xr6:coauthVersionLast="47" xr6:coauthVersionMax="47" xr10:uidLastSave="{00000000-0000-0000-0000-000000000000}"/>
  <bookViews>
    <workbookView xWindow="2268" yWindow="226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<sst xmlns="http://schemas.openxmlformats.org/spreadsheetml/2006/main" count="332" uniqueCount="138">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</sst>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11" fontId="0" fillId="0" borderId="5" xfId="0" applyNumberFormat="1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zoomScale="115" zoomScaleNormal="115" workbookViewId="0">
      <selection activeCell="B3" sqref="B3"/>
    </sheetView>
  </sheetViews>
  <sheetFormatPr defaultRowHeight="14.4" x14ac:dyDescent="0.3"/>
  <cols>
    <col min="1" max="1" width="23.6640625" customWidth="1"/>
    <col min="2" max="2" width="23.44140625" customWidth="1"/>
    <col min="3" max="3" width="25.6640625" customWidth="1"/>
    <col min="4" max="4" width="44.5546875" customWidth="1"/>
    <col min="5" max="5" width="12.5546875" customWidth="1"/>
    <col min="7" max="7" width="9.33203125" customWidth="1"/>
    <col min="9" max="9" width="11.109375" customWidth="1"/>
  </cols>
  <sheetData>
    <row r="1" spans="1:9" ht="15" thickBot="1" x14ac:dyDescent="0.35">
      <c r="A1" s="1" t="s">
        <v>0</v>
      </c>
      <c r="B1" s="1" t="s">
        <v>1</v>
      </c>
      <c r="C1" s="19" t="s">
        <v>6</v>
      </c>
      <c r="D1" s="20"/>
      <c r="E1" s="21"/>
    </row>
    <row r="2" spans="1:9" x14ac:dyDescent="0.3">
      <c r="A2" s="2" t="s">
        <v>2</v>
      </c>
      <c r="B2" s="1">
        <v>0.01</v>
      </c>
      <c r="C2" s="9" t="s">
        <v>7</v>
      </c>
      <c r="D2" t="s">
        <v>61</v>
      </c>
      <c r="E2" s="10">
        <v>0</v>
      </c>
    </row>
    <row r="3" spans="1:9" x14ac:dyDescent="0.3">
      <c r="A3" s="2" t="s">
        <v>3</v>
      </c>
      <c r="B3" s="1">
        <v>200</v>
      </c>
      <c r="C3" s="9" t="s">
        <v>8</v>
      </c>
      <c r="D3" s="11" t="s">
        <v>60</v>
      </c>
      <c r="E3" s="12">
        <v>0.45</v>
      </c>
    </row>
    <row r="4" spans="1:9" x14ac:dyDescent="0.3">
      <c r="A4" s="2" t="s">
        <v>4</v>
      </c>
      <c r="B4" s="1">
        <v>0</v>
      </c>
      <c r="C4" s="9" t="s">
        <v>9</v>
      </c>
      <c r="D4" t="s">
        <v>62</v>
      </c>
      <c r="E4" s="12">
        <v>502</v>
      </c>
    </row>
    <row r="5" spans="1:9" x14ac:dyDescent="0.3">
      <c r="A5" s="3" t="s">
        <v>126</v>
      </c>
      <c r="B5" s="1">
        <f>SQRT(E4^2 - B6^2 - B7^2 )</f>
        <v>501.80427775025788</v>
      </c>
      <c r="C5" s="9" t="s">
        <v>10</v>
      </c>
      <c r="D5" t="s">
        <v>63</v>
      </c>
      <c r="E5" s="12">
        <v>298</v>
      </c>
    </row>
    <row r="6" spans="1:9" x14ac:dyDescent="0.3">
      <c r="A6" s="3" t="s">
        <v>127</v>
      </c>
      <c r="B6" s="1">
        <f>E4*SIN(B21)</f>
        <v>0</v>
      </c>
      <c r="C6" s="9" t="s">
        <v>11</v>
      </c>
      <c r="D6" t="s">
        <v>64</v>
      </c>
      <c r="E6" s="12">
        <v>298</v>
      </c>
    </row>
    <row r="7" spans="1:9" x14ac:dyDescent="0.3">
      <c r="A7" s="3" t="s">
        <v>128</v>
      </c>
      <c r="B7" s="1">
        <f>SQRT((E4^2 * TAN(B19)^2 * COS(B21)^2)/(1 + TAN(B19)^2))</f>
        <v>14.01666263923158</v>
      </c>
      <c r="C7" s="9" t="s">
        <v>12</v>
      </c>
      <c r="D7" t="s">
        <v>65</v>
      </c>
      <c r="E7" s="12">
        <v>654399</v>
      </c>
    </row>
    <row r="8" spans="1:9" x14ac:dyDescent="0.3">
      <c r="A8" s="3" t="s">
        <v>88</v>
      </c>
      <c r="B8" s="1">
        <v>0</v>
      </c>
      <c r="C8" s="9"/>
      <c r="E8" s="12"/>
    </row>
    <row r="9" spans="1:9" x14ac:dyDescent="0.3">
      <c r="A9" s="3" t="s">
        <v>89</v>
      </c>
      <c r="B9" s="1">
        <v>0</v>
      </c>
      <c r="C9" s="9" t="s">
        <v>13</v>
      </c>
      <c r="D9" s="25" t="s">
        <v>66</v>
      </c>
      <c r="E9" s="10">
        <v>27800000</v>
      </c>
    </row>
    <row r="10" spans="1:9" x14ac:dyDescent="0.3">
      <c r="A10" s="3" t="s">
        <v>90</v>
      </c>
      <c r="B10" s="1">
        <v>0</v>
      </c>
      <c r="C10" s="9" t="s">
        <v>14</v>
      </c>
      <c r="D10" s="25"/>
      <c r="E10" s="10">
        <v>31800000</v>
      </c>
    </row>
    <row r="11" spans="1:9" x14ac:dyDescent="0.3">
      <c r="A11" s="3" t="s">
        <v>85</v>
      </c>
      <c r="B11" s="1">
        <v>0</v>
      </c>
      <c r="C11" s="9" t="s">
        <v>15</v>
      </c>
      <c r="D11" s="25"/>
      <c r="E11" s="10">
        <v>56200000</v>
      </c>
    </row>
    <row r="12" spans="1:9" x14ac:dyDescent="0.3">
      <c r="A12" s="3" t="s">
        <v>86</v>
      </c>
      <c r="B12" s="6">
        <f>B19+B20</f>
        <v>2.7925268031909273E-2</v>
      </c>
      <c r="C12" s="9" t="s">
        <v>16</v>
      </c>
      <c r="D12" s="25"/>
      <c r="E12" s="10">
        <v>2460000</v>
      </c>
    </row>
    <row r="13" spans="1:9" x14ac:dyDescent="0.3">
      <c r="A13" s="3" t="s">
        <v>87</v>
      </c>
      <c r="B13" s="1">
        <f>0</f>
        <v>0</v>
      </c>
      <c r="C13" s="9" t="s">
        <v>17</v>
      </c>
      <c r="D13" t="s">
        <v>67</v>
      </c>
      <c r="E13" s="10">
        <v>-4.91</v>
      </c>
    </row>
    <row r="14" spans="1:9" x14ac:dyDescent="0.3">
      <c r="A14" s="3" t="s">
        <v>129</v>
      </c>
      <c r="B14" s="1">
        <f>0</f>
        <v>0</v>
      </c>
      <c r="C14" s="9" t="s">
        <v>18</v>
      </c>
      <c r="D14" t="s">
        <v>68</v>
      </c>
      <c r="E14" s="10">
        <v>300</v>
      </c>
    </row>
    <row r="15" spans="1:9" x14ac:dyDescent="0.3">
      <c r="A15" s="3" t="s">
        <v>130</v>
      </c>
      <c r="B15" s="1">
        <f>0</f>
        <v>0</v>
      </c>
      <c r="C15" s="9" t="s">
        <v>19</v>
      </c>
      <c r="D15" t="s">
        <v>69</v>
      </c>
      <c r="E15" s="10">
        <v>315</v>
      </c>
      <c r="I15" s="18"/>
    </row>
    <row r="16" spans="1:9" x14ac:dyDescent="0.3">
      <c r="A16" s="3" t="s">
        <v>131</v>
      </c>
      <c r="B16" s="6">
        <f>-E2</f>
        <v>0</v>
      </c>
      <c r="C16" s="9" t="s">
        <v>20</v>
      </c>
      <c r="D16" t="s">
        <v>70</v>
      </c>
      <c r="E16" s="10">
        <v>1.6</v>
      </c>
    </row>
    <row r="17" spans="1:14" x14ac:dyDescent="0.3">
      <c r="A17" s="16" t="s">
        <v>125</v>
      </c>
      <c r="B17" s="6">
        <f>E2</f>
        <v>0</v>
      </c>
      <c r="C17" s="9" t="s">
        <v>21</v>
      </c>
      <c r="D17" t="s">
        <v>71</v>
      </c>
      <c r="E17" s="10">
        <v>0</v>
      </c>
    </row>
    <row r="18" spans="1:14" ht="14.25" customHeight="1" x14ac:dyDescent="0.3">
      <c r="A18" s="16" t="s">
        <v>5</v>
      </c>
      <c r="B18" s="6">
        <f>E3</f>
        <v>0.45</v>
      </c>
      <c r="C18" s="9"/>
      <c r="E18" s="10">
        <v>81.7</v>
      </c>
      <c r="K18" s="22" t="s">
        <v>132</v>
      </c>
      <c r="L18" s="22"/>
      <c r="M18" s="22"/>
      <c r="N18" s="22"/>
    </row>
    <row r="19" spans="1:14" ht="14.25" customHeight="1" x14ac:dyDescent="0.3">
      <c r="A19" s="16" t="s">
        <v>84</v>
      </c>
      <c r="B19" s="6">
        <f>E16*PI()/180</f>
        <v>2.7925268031909273E-2</v>
      </c>
      <c r="C19" s="9"/>
      <c r="E19" s="10">
        <v>-8.1</v>
      </c>
      <c r="K19" s="22"/>
      <c r="L19" s="22"/>
      <c r="M19" s="22"/>
      <c r="N19" s="22"/>
    </row>
    <row r="20" spans="1:14" ht="14.25" customHeight="1" x14ac:dyDescent="0.3">
      <c r="A20" s="16" t="s">
        <v>82</v>
      </c>
      <c r="B20" s="6">
        <f>E17*PI()/180</f>
        <v>0</v>
      </c>
      <c r="C20" s="9" t="s">
        <v>22</v>
      </c>
      <c r="D20" t="s">
        <v>72</v>
      </c>
      <c r="E20" s="10">
        <v>2</v>
      </c>
      <c r="K20" s="22"/>
      <c r="L20" s="22"/>
      <c r="M20" s="22"/>
      <c r="N20" s="22"/>
    </row>
    <row r="21" spans="1:14" ht="14.25" customHeight="1" x14ac:dyDescent="0.3">
      <c r="A21" s="16" t="s">
        <v>83</v>
      </c>
      <c r="B21" s="1">
        <f>0*PI()/180</f>
        <v>0</v>
      </c>
      <c r="C21" s="9" t="s">
        <v>23</v>
      </c>
      <c r="D21" t="s">
        <v>73</v>
      </c>
      <c r="E21" s="10">
        <v>2</v>
      </c>
      <c r="K21" s="22"/>
      <c r="L21" s="22"/>
      <c r="M21" s="22"/>
      <c r="N21" s="22"/>
    </row>
    <row r="22" spans="1:14" ht="15" customHeight="1" thickBot="1" x14ac:dyDescent="0.35">
      <c r="A22" s="7" t="s">
        <v>91</v>
      </c>
      <c r="B22" s="5">
        <f t="shared" ref="B22:B37" si="0">E26</f>
        <v>-5.8300000000000001E-3</v>
      </c>
      <c r="C22" s="9" t="s">
        <v>24</v>
      </c>
      <c r="D22" t="s">
        <v>74</v>
      </c>
      <c r="E22" s="10">
        <v>4.5</v>
      </c>
      <c r="K22" s="22"/>
      <c r="L22" s="22"/>
      <c r="M22" s="22"/>
      <c r="N22" s="22"/>
    </row>
    <row r="23" spans="1:14" ht="15" customHeight="1" thickBot="1" x14ac:dyDescent="0.35">
      <c r="A23" s="7" t="s">
        <v>92</v>
      </c>
      <c r="B23" s="5">
        <f t="shared" si="0"/>
        <v>-0.104</v>
      </c>
      <c r="C23" s="19" t="s">
        <v>25</v>
      </c>
      <c r="D23" s="20"/>
      <c r="E23" s="21"/>
      <c r="K23" s="22"/>
      <c r="L23" s="22"/>
      <c r="M23" s="22"/>
      <c r="N23" s="22"/>
    </row>
    <row r="24" spans="1:14" x14ac:dyDescent="0.3">
      <c r="A24" s="7" t="s">
        <v>97</v>
      </c>
      <c r="B24" s="5">
        <f t="shared" si="0"/>
        <v>-6.1199999999999997E-5</v>
      </c>
      <c r="C24" s="9" t="s">
        <v>26</v>
      </c>
      <c r="D24" t="s">
        <v>59</v>
      </c>
      <c r="E24" s="10">
        <v>0</v>
      </c>
      <c r="K24" s="22"/>
      <c r="L24" s="22"/>
      <c r="M24" s="22"/>
      <c r="N24" s="22"/>
    </row>
    <row r="25" spans="1:14" x14ac:dyDescent="0.3">
      <c r="A25" s="7" t="s">
        <v>93</v>
      </c>
      <c r="B25" s="5">
        <f t="shared" si="0"/>
        <v>6.8599999999999994E-2</v>
      </c>
      <c r="C25" s="9" t="s">
        <v>27</v>
      </c>
      <c r="D25" s="11" t="s">
        <v>60</v>
      </c>
      <c r="E25" s="10">
        <v>0.45</v>
      </c>
    </row>
    <row r="26" spans="1:14" x14ac:dyDescent="0.3">
      <c r="A26" s="7" t="s">
        <v>94</v>
      </c>
      <c r="B26" s="5">
        <f t="shared" si="0"/>
        <v>-0.83399999999999996</v>
      </c>
      <c r="C26" s="9" t="s">
        <v>28</v>
      </c>
      <c r="D26" t="s">
        <v>75</v>
      </c>
      <c r="E26" s="10">
        <v>-5.8300000000000001E-3</v>
      </c>
    </row>
    <row r="27" spans="1:14" x14ac:dyDescent="0.3">
      <c r="A27" s="7" t="s">
        <v>98</v>
      </c>
      <c r="B27" s="5">
        <f t="shared" si="0"/>
        <v>-3.0899999999999999E-3</v>
      </c>
      <c r="C27" s="9" t="s">
        <v>29</v>
      </c>
      <c r="D27" t="s">
        <v>75</v>
      </c>
      <c r="E27" s="10">
        <v>-0.104</v>
      </c>
    </row>
    <row r="28" spans="1:14" x14ac:dyDescent="0.3">
      <c r="A28" s="7" t="s">
        <v>99</v>
      </c>
      <c r="B28" s="5">
        <f t="shared" si="0"/>
        <v>0</v>
      </c>
      <c r="C28" s="9" t="s">
        <v>30</v>
      </c>
      <c r="D28" t="s">
        <v>76</v>
      </c>
      <c r="E28" s="10">
        <v>-6.1199999999999997E-5</v>
      </c>
    </row>
    <row r="29" spans="1:14" x14ac:dyDescent="0.3">
      <c r="A29" s="7" t="s">
        <v>95</v>
      </c>
      <c r="B29" s="5">
        <f t="shared" si="0"/>
        <v>0</v>
      </c>
      <c r="C29" s="9" t="s">
        <v>31</v>
      </c>
      <c r="D29" t="s">
        <v>75</v>
      </c>
      <c r="E29" s="10">
        <v>6.8599999999999994E-2</v>
      </c>
    </row>
    <row r="30" spans="1:14" x14ac:dyDescent="0.3">
      <c r="A30" s="7" t="s">
        <v>100</v>
      </c>
      <c r="B30" s="5">
        <f t="shared" si="0"/>
        <v>-6.3000000000000003E-4</v>
      </c>
      <c r="C30" s="9" t="s">
        <v>32</v>
      </c>
      <c r="D30" t="s">
        <v>75</v>
      </c>
      <c r="E30" s="10">
        <v>-0.83399999999999996</v>
      </c>
    </row>
    <row r="31" spans="1:14" x14ac:dyDescent="0.3">
      <c r="A31" s="7" t="s">
        <v>96</v>
      </c>
      <c r="B31" s="5">
        <f t="shared" si="0"/>
        <v>-1.08</v>
      </c>
      <c r="C31" s="9" t="s">
        <v>33</v>
      </c>
      <c r="D31" t="s">
        <v>76</v>
      </c>
      <c r="E31" s="10">
        <v>-3.0899999999999999E-3</v>
      </c>
    </row>
    <row r="32" spans="1:14" x14ac:dyDescent="0.3">
      <c r="A32" s="7" t="s">
        <v>101</v>
      </c>
      <c r="B32" s="5">
        <f t="shared" si="0"/>
        <v>0.72799999999999998</v>
      </c>
      <c r="C32" s="9" t="s">
        <v>34</v>
      </c>
      <c r="D32" t="s">
        <v>77</v>
      </c>
      <c r="E32" s="10">
        <v>0</v>
      </c>
    </row>
    <row r="33" spans="1:5" x14ac:dyDescent="0.3">
      <c r="A33" s="7" t="s">
        <v>102</v>
      </c>
      <c r="B33" s="5">
        <f t="shared" si="0"/>
        <v>-26.1</v>
      </c>
      <c r="C33" s="9" t="s">
        <v>35</v>
      </c>
      <c r="D33" t="s">
        <v>75</v>
      </c>
      <c r="E33" s="10">
        <v>0</v>
      </c>
    </row>
    <row r="34" spans="1:5" x14ac:dyDescent="0.3">
      <c r="A34" s="7" t="s">
        <v>103</v>
      </c>
      <c r="B34" s="5">
        <f t="shared" si="0"/>
        <v>-1.41</v>
      </c>
      <c r="C34" s="9" t="s">
        <v>36</v>
      </c>
      <c r="D34" t="s">
        <v>76</v>
      </c>
      <c r="E34" s="10">
        <v>-6.3000000000000003E-4</v>
      </c>
    </row>
    <row r="35" spans="1:5" x14ac:dyDescent="0.3">
      <c r="A35" s="7" t="s">
        <v>41</v>
      </c>
      <c r="B35" s="5">
        <f t="shared" si="0"/>
        <v>4.9100000000000001E-5</v>
      </c>
      <c r="C35" s="9" t="s">
        <v>37</v>
      </c>
      <c r="D35" t="s">
        <v>75</v>
      </c>
      <c r="E35" s="10">
        <v>-1.08</v>
      </c>
    </row>
    <row r="36" spans="1:5" x14ac:dyDescent="0.3">
      <c r="A36" s="7" t="s">
        <v>42</v>
      </c>
      <c r="B36" s="5">
        <f t="shared" si="0"/>
        <v>-1.72E-6</v>
      </c>
      <c r="C36" s="9" t="s">
        <v>38</v>
      </c>
      <c r="D36" t="s">
        <v>78</v>
      </c>
      <c r="E36" s="10">
        <v>0.72799999999999998</v>
      </c>
    </row>
    <row r="37" spans="1:5" x14ac:dyDescent="0.3">
      <c r="A37" s="7" t="s">
        <v>43</v>
      </c>
      <c r="B37" s="5">
        <f t="shared" si="0"/>
        <v>1.42E-7</v>
      </c>
      <c r="C37" s="9" t="s">
        <v>39</v>
      </c>
      <c r="D37" t="s">
        <v>78</v>
      </c>
      <c r="E37" s="10">
        <v>-26.1</v>
      </c>
    </row>
    <row r="38" spans="1:5" x14ac:dyDescent="0.3">
      <c r="A38" s="8" t="s">
        <v>104</v>
      </c>
      <c r="B38" s="6">
        <f t="shared" ref="B38:B46" si="1">E45</f>
        <v>-0.153</v>
      </c>
      <c r="C38" s="9" t="s">
        <v>40</v>
      </c>
      <c r="D38" t="s">
        <v>79</v>
      </c>
      <c r="E38" s="10">
        <v>-1.41</v>
      </c>
    </row>
    <row r="39" spans="1:5" x14ac:dyDescent="0.3">
      <c r="A39" s="8" t="s">
        <v>105</v>
      </c>
      <c r="B39" s="6">
        <f t="shared" si="1"/>
        <v>-76.8</v>
      </c>
      <c r="C39" s="9" t="s">
        <v>41</v>
      </c>
      <c r="E39" s="10">
        <v>4.9100000000000001E-5</v>
      </c>
    </row>
    <row r="40" spans="1:5" x14ac:dyDescent="0.3">
      <c r="A40" s="8" t="s">
        <v>106</v>
      </c>
      <c r="B40" s="6">
        <f t="shared" si="1"/>
        <v>-1.6</v>
      </c>
      <c r="C40" s="9" t="s">
        <v>42</v>
      </c>
      <c r="E40" s="10">
        <v>-1.72E-6</v>
      </c>
    </row>
    <row r="41" spans="1:5" ht="15" thickBot="1" x14ac:dyDescent="0.35">
      <c r="A41" s="8" t="s">
        <v>107</v>
      </c>
      <c r="B41" s="6">
        <f t="shared" si="1"/>
        <v>0.56000000000000005</v>
      </c>
      <c r="C41" s="9" t="s">
        <v>43</v>
      </c>
      <c r="E41" s="10">
        <v>1.42E-7</v>
      </c>
    </row>
    <row r="42" spans="1:5" ht="15" thickBot="1" x14ac:dyDescent="0.35">
      <c r="A42" s="8" t="s">
        <v>108</v>
      </c>
      <c r="B42" s="6">
        <f t="shared" si="1"/>
        <v>-1.36</v>
      </c>
      <c r="C42" s="19" t="s">
        <v>44</v>
      </c>
      <c r="D42" s="20"/>
      <c r="E42" s="21"/>
    </row>
    <row r="43" spans="1:5" x14ac:dyDescent="0.3">
      <c r="A43" s="8" t="s">
        <v>109</v>
      </c>
      <c r="B43" s="6">
        <f t="shared" si="1"/>
        <v>-0.113</v>
      </c>
      <c r="C43" s="9" t="s">
        <v>26</v>
      </c>
      <c r="D43" t="s">
        <v>59</v>
      </c>
      <c r="E43" s="10">
        <v>0</v>
      </c>
    </row>
    <row r="44" spans="1:5" x14ac:dyDescent="0.3">
      <c r="A44" s="8" t="s">
        <v>110</v>
      </c>
      <c r="B44" s="6">
        <f t="shared" si="1"/>
        <v>0.34399999999999997</v>
      </c>
      <c r="C44" s="9" t="s">
        <v>27</v>
      </c>
      <c r="D44" s="11" t="s">
        <v>60</v>
      </c>
      <c r="E44" s="10">
        <v>0.45</v>
      </c>
    </row>
    <row r="45" spans="1:5" x14ac:dyDescent="0.3">
      <c r="A45" s="8" t="s">
        <v>111</v>
      </c>
      <c r="B45" s="6">
        <f t="shared" si="1"/>
        <v>-0.31</v>
      </c>
      <c r="C45" s="9" t="s">
        <v>45</v>
      </c>
      <c r="D45" t="s">
        <v>75</v>
      </c>
      <c r="E45" s="10">
        <v>-0.153</v>
      </c>
    </row>
    <row r="46" spans="1:5" x14ac:dyDescent="0.3">
      <c r="A46" s="8" t="s">
        <v>112</v>
      </c>
      <c r="B46" s="6">
        <f t="shared" si="1"/>
        <v>-1.4200000000000001E-4</v>
      </c>
      <c r="C46" s="9" t="s">
        <v>46</v>
      </c>
      <c r="D46" t="s">
        <v>80</v>
      </c>
      <c r="E46" s="10">
        <v>-76.8</v>
      </c>
    </row>
    <row r="47" spans="1:5" x14ac:dyDescent="0.3">
      <c r="A47" s="8" t="s">
        <v>113</v>
      </c>
      <c r="B47" s="5">
        <f>E56</f>
        <v>2.7099999999999999E-2</v>
      </c>
      <c r="C47" s="9" t="s">
        <v>47</v>
      </c>
      <c r="D47" t="s">
        <v>77</v>
      </c>
      <c r="E47" s="10">
        <v>-1.6</v>
      </c>
    </row>
    <row r="48" spans="1:5" x14ac:dyDescent="0.3">
      <c r="A48" s="8" t="s">
        <v>114</v>
      </c>
      <c r="B48" s="6">
        <f>E54</f>
        <v>0.51600000000000001</v>
      </c>
      <c r="C48" s="9" t="s">
        <v>48</v>
      </c>
      <c r="D48" t="s">
        <v>81</v>
      </c>
      <c r="E48" s="10">
        <v>0.56000000000000005</v>
      </c>
    </row>
    <row r="49" spans="1:6" x14ac:dyDescent="0.3">
      <c r="A49" s="8" t="s">
        <v>115</v>
      </c>
      <c r="B49" s="6">
        <f>E55</f>
        <v>0.05</v>
      </c>
      <c r="C49" s="9" t="s">
        <v>49</v>
      </c>
      <c r="D49" t="s">
        <v>75</v>
      </c>
      <c r="E49" s="10">
        <v>-1.36</v>
      </c>
    </row>
    <row r="50" spans="1:6" x14ac:dyDescent="0.3">
      <c r="A50" s="8" t="s">
        <v>116</v>
      </c>
      <c r="B50" s="6">
        <f>E57</f>
        <v>0.22900000000000001</v>
      </c>
      <c r="C50" s="9" t="s">
        <v>50</v>
      </c>
      <c r="D50" t="s">
        <v>75</v>
      </c>
      <c r="E50" s="10">
        <v>-0.113</v>
      </c>
    </row>
    <row r="51" spans="1:6" x14ac:dyDescent="0.3">
      <c r="A51" s="8" t="s">
        <v>117</v>
      </c>
      <c r="B51" s="6">
        <f>E58</f>
        <v>-0.63900000000000001</v>
      </c>
      <c r="C51" s="9" t="s">
        <v>51</v>
      </c>
      <c r="D51" t="s">
        <v>75</v>
      </c>
      <c r="E51" s="10">
        <v>0.34399999999999997</v>
      </c>
    </row>
    <row r="52" spans="1:6" x14ac:dyDescent="0.3">
      <c r="A52" s="17" t="s">
        <v>118</v>
      </c>
      <c r="B52" s="1">
        <f>E7/B53</f>
        <v>20339.341798747748</v>
      </c>
      <c r="C52" s="9" t="s">
        <v>52</v>
      </c>
      <c r="D52" t="s">
        <v>75</v>
      </c>
      <c r="E52" s="10">
        <v>-0.31</v>
      </c>
    </row>
    <row r="53" spans="1:6" x14ac:dyDescent="0.3">
      <c r="A53" s="17" t="s">
        <v>119</v>
      </c>
      <c r="B53" s="1">
        <v>32.174050000000001</v>
      </c>
      <c r="C53" s="9" t="s">
        <v>55</v>
      </c>
      <c r="D53" t="s">
        <v>75</v>
      </c>
      <c r="E53" s="10">
        <v>-1.4200000000000001E-4</v>
      </c>
    </row>
    <row r="54" spans="1:6" x14ac:dyDescent="0.3">
      <c r="A54" s="17" t="s">
        <v>120</v>
      </c>
      <c r="B54" s="6">
        <f>E9</f>
        <v>27800000</v>
      </c>
      <c r="C54" s="9" t="s">
        <v>54</v>
      </c>
      <c r="D54" t="s">
        <v>77</v>
      </c>
      <c r="E54" s="10">
        <v>0.51600000000000001</v>
      </c>
    </row>
    <row r="55" spans="1:6" x14ac:dyDescent="0.3">
      <c r="A55" s="17" t="s">
        <v>121</v>
      </c>
      <c r="B55" s="6">
        <f>E10</f>
        <v>31800000</v>
      </c>
      <c r="C55" s="9" t="s">
        <v>56</v>
      </c>
      <c r="D55" t="s">
        <v>77</v>
      </c>
      <c r="E55" s="10">
        <v>0.05</v>
      </c>
    </row>
    <row r="56" spans="1:6" x14ac:dyDescent="0.3">
      <c r="A56" s="17" t="s">
        <v>122</v>
      </c>
      <c r="B56" s="6">
        <f>E11</f>
        <v>56200000</v>
      </c>
      <c r="C56" s="9" t="s">
        <v>53</v>
      </c>
      <c r="D56" t="s">
        <v>75</v>
      </c>
      <c r="E56" s="10">
        <v>2.7099999999999999E-2</v>
      </c>
    </row>
    <row r="57" spans="1:6" x14ac:dyDescent="0.3">
      <c r="A57" s="17" t="s">
        <v>123</v>
      </c>
      <c r="B57" s="6">
        <f>E12</f>
        <v>2460000</v>
      </c>
      <c r="C57" s="9" t="s">
        <v>57</v>
      </c>
      <c r="D57" t="s">
        <v>77</v>
      </c>
      <c r="E57" s="10">
        <v>0.22900000000000001</v>
      </c>
    </row>
    <row r="58" spans="1:6" ht="15" thickBot="1" x14ac:dyDescent="0.35">
      <c r="A58" s="4" t="s">
        <v>134</v>
      </c>
      <c r="B58" s="1">
        <v>0</v>
      </c>
      <c r="C58" s="13" t="s">
        <v>58</v>
      </c>
      <c r="D58" s="14" t="s">
        <v>77</v>
      </c>
      <c r="E58" s="15">
        <v>-0.63900000000000001</v>
      </c>
    </row>
    <row r="59" spans="1:6" x14ac:dyDescent="0.3">
      <c r="A59" s="4" t="s">
        <v>135</v>
      </c>
      <c r="B59" s="1">
        <v>0</v>
      </c>
    </row>
    <row r="60" spans="1:6" x14ac:dyDescent="0.3">
      <c r="A60" s="4" t="s">
        <v>136</v>
      </c>
      <c r="B60" s="1">
        <v>0</v>
      </c>
    </row>
    <row r="61" spans="1:6" x14ac:dyDescent="0.3">
      <c r="A61" s="4" t="s">
        <v>124</v>
      </c>
      <c r="B61" s="1">
        <v>0</v>
      </c>
      <c r="C61" s="23" t="s">
        <v>133</v>
      </c>
      <c r="D61" s="23"/>
      <c r="E61" s="23"/>
      <c r="F61" s="23"/>
    </row>
    <row r="62" spans="1:6" x14ac:dyDescent="0.3">
      <c r="B62" s="1"/>
      <c r="C62" s="23"/>
      <c r="D62" s="23"/>
      <c r="E62" s="23"/>
      <c r="F62" s="23"/>
    </row>
    <row r="63" spans="1:6" x14ac:dyDescent="0.3">
      <c r="B63" s="1"/>
      <c r="C63" s="23"/>
      <c r="D63" s="23"/>
      <c r="E63" s="23"/>
      <c r="F63" s="23"/>
    </row>
    <row r="64" spans="1:6" ht="39" customHeight="1" x14ac:dyDescent="0.3">
      <c r="B64" s="1"/>
      <c r="C64" s="23"/>
      <c r="D64" s="23"/>
      <c r="E64" s="23"/>
      <c r="F64" s="23"/>
    </row>
    <row r="65" spans="2:6" x14ac:dyDescent="0.3">
      <c r="B65" s="1"/>
      <c r="C65" s="24" t="s">
        <v>137</v>
      </c>
      <c r="D65" s="24"/>
      <c r="E65" s="24"/>
      <c r="F65" s="24"/>
    </row>
    <row r="66" spans="2:6" x14ac:dyDescent="0.3">
      <c r="B66" s="1"/>
      <c r="C66" s="24"/>
      <c r="D66" s="24"/>
      <c r="E66" s="24"/>
      <c r="F66" s="24"/>
    </row>
    <row r="67" spans="2:6" x14ac:dyDescent="0.3">
      <c r="B67" s="1"/>
      <c r="C67" s="24"/>
      <c r="D67" s="24"/>
      <c r="E67" s="24"/>
      <c r="F67" s="24"/>
    </row>
    <row r="68" spans="2:6" x14ac:dyDescent="0.3">
      <c r="B68" s="1"/>
      <c r="C68" s="24"/>
      <c r="D68" s="24"/>
      <c r="E68" s="24"/>
      <c r="F68" s="24"/>
    </row>
    <row r="69" spans="2:6" x14ac:dyDescent="0.3">
      <c r="B69" s="1"/>
    </row>
    <row r="70" spans="2:6" x14ac:dyDescent="0.3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سيف محمد عبدالله محمد</cp:lastModifiedBy>
  <dcterms:created xsi:type="dcterms:W3CDTF">2018-02-16T15:31:35Z</dcterms:created>
  <dcterms:modified xsi:type="dcterms:W3CDTF">2024-03-02T11:25:17Z</dcterms:modified>
</cp:coreProperties>
</file>