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livepuv-my.sharepoint.com/personal/e2401849_edu_vamk_fi/Documents/Documents/"/>
    </mc:Choice>
  </mc:AlternateContent>
  <xr:revisionPtr revIDLastSave="0" documentId="14_{992D7187-63AD-441D-92D5-7FBCBCFE6AF3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2.1" sheetId="1" r:id="rId1"/>
    <sheet name="2.2" sheetId="2" r:id="rId2"/>
    <sheet name="2.3" sheetId="3" r:id="rId3"/>
    <sheet name="2.4" sheetId="5" r:id="rId4"/>
    <sheet name="2.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C3" i="3"/>
  <c r="C5" i="2"/>
  <c r="C6" i="2"/>
  <c r="C7" i="2"/>
  <c r="C8" i="2"/>
  <c r="C4" i="2"/>
  <c r="B2" i="5"/>
  <c r="F2" i="1"/>
  <c r="C2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B2" i="3"/>
  <c r="F9" i="1"/>
  <c r="F8" i="1"/>
  <c r="F3" i="1"/>
  <c r="F4" i="1"/>
  <c r="F5" i="1"/>
  <c r="F6" i="1"/>
  <c r="F7" i="1"/>
  <c r="E6" i="1"/>
  <c r="E3" i="1"/>
  <c r="E4" i="1"/>
  <c r="E5" i="1"/>
  <c r="E7" i="1"/>
  <c r="E2" i="1"/>
  <c r="C3" i="1"/>
  <c r="C4" i="1"/>
  <c r="C5" i="1"/>
  <c r="C6" i="1"/>
  <c r="C7" i="1"/>
  <c r="C2" i="1"/>
  <c r="B15" i="3"/>
  <c r="B3" i="3"/>
  <c r="B4" i="3"/>
  <c r="B5" i="3"/>
  <c r="B6" i="3"/>
  <c r="B7" i="3"/>
  <c r="B8" i="3"/>
  <c r="B10" i="3"/>
  <c r="B11" i="3"/>
  <c r="B12" i="3"/>
  <c r="B13" i="3"/>
  <c r="B14" i="3"/>
  <c r="B16" i="3"/>
  <c r="B17" i="3"/>
  <c r="B18" i="3"/>
  <c r="B19" i="3"/>
  <c r="B20" i="3"/>
  <c r="B21" i="3"/>
  <c r="B9" i="3"/>
</calcChain>
</file>

<file path=xl/sharedStrings.xml><?xml version="1.0" encoding="utf-8"?>
<sst xmlns="http://schemas.openxmlformats.org/spreadsheetml/2006/main" count="33" uniqueCount="32">
  <si>
    <r>
      <t xml:space="preserve">r </t>
    </r>
    <r>
      <rPr>
        <sz val="11"/>
        <color theme="1"/>
        <rFont val="Calibri"/>
        <family val="2"/>
        <scheme val="minor"/>
      </rPr>
      <t>(cm)</t>
    </r>
  </si>
  <si>
    <r>
      <t xml:space="preserve">I </t>
    </r>
    <r>
      <rPr>
        <sz val="11"/>
        <color theme="1"/>
        <rFont val="Calibri"/>
        <family val="2"/>
        <scheme val="minor"/>
      </rPr>
      <t>(A)</t>
    </r>
  </si>
  <si>
    <r>
      <t xml:space="preserve">B </t>
    </r>
    <r>
      <rPr>
        <sz val="11"/>
        <color theme="1"/>
        <rFont val="Calibri"/>
        <family val="2"/>
        <scheme val="minor"/>
      </rPr>
      <t>(T)</t>
    </r>
  </si>
  <si>
    <t>B=(690*10^-6)*I</t>
  </si>
  <si>
    <r>
      <t>e/m</t>
    </r>
    <r>
      <rPr>
        <i/>
        <vertAlign val="subscript"/>
        <sz val="11"/>
        <color theme="1"/>
        <rFont val="Calibri"/>
        <family val="2"/>
        <scheme val="minor"/>
      </rPr>
      <t>e</t>
    </r>
  </si>
  <si>
    <r>
      <rPr>
        <sz val="11"/>
        <color theme="1"/>
        <rFont val="Calibri"/>
        <family val="2"/>
        <scheme val="minor"/>
      </rPr>
      <t>Δ</t>
    </r>
    <r>
      <rPr>
        <i/>
        <sz val="11"/>
        <color theme="1"/>
        <rFont val="Calibri"/>
        <family val="2"/>
        <scheme val="minor"/>
      </rPr>
      <t xml:space="preserve">V </t>
    </r>
    <r>
      <rPr>
        <sz val="11"/>
        <color theme="1"/>
        <rFont val="Calibri"/>
        <family val="2"/>
        <scheme val="minor"/>
      </rPr>
      <t>(V)</t>
    </r>
  </si>
  <si>
    <t>r (m)</t>
  </si>
  <si>
    <t>Magneticflux density</t>
  </si>
  <si>
    <t>Note. In the end of the formula is I (column D)</t>
  </si>
  <si>
    <t>The specific charge of an electron can be calculated with</t>
  </si>
  <si>
    <t xml:space="preserve">Units must be in SI-units so the radius r must be in meters! </t>
  </si>
  <si>
    <t>Prices</t>
  </si>
  <si>
    <t>Product</t>
  </si>
  <si>
    <t>Price</t>
  </si>
  <si>
    <t>Price after discount</t>
  </si>
  <si>
    <t>Discount percentage</t>
  </si>
  <si>
    <t>Something</t>
  </si>
  <si>
    <t>Other thing</t>
  </si>
  <si>
    <t>Weird box</t>
  </si>
  <si>
    <t>Nothing</t>
  </si>
  <si>
    <t>Anything</t>
  </si>
  <si>
    <t>Exam points</t>
  </si>
  <si>
    <t>Grade</t>
  </si>
  <si>
    <t>Notification</t>
  </si>
  <si>
    <t>Point limit</t>
  </si>
  <si>
    <t>Note. Here Excel automatically colors the cells that will have "Failed" in them</t>
  </si>
  <si>
    <t>average</t>
  </si>
  <si>
    <t>standard deviation</t>
  </si>
  <si>
    <t>X</t>
  </si>
  <si>
    <t>Y</t>
  </si>
  <si>
    <t>formula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</si>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</sst>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0\ &quot;€&quot;"/>
  </numFmts>
  <fonts count="1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/>
  </cellStyleXfs>
  <cellXfs count="32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2" borderId="1" xfId="0" applyNumberFormat="1" applyFill="1" applyBorder="1"/>
    <xf numFmtId="0" fontId="0" fillId="2" borderId="1" xfId="0" applyFill="1" applyBorder="1"/>
    <xf numFmtId="0" fontId="4" fillId="0" borderId="0" xfId="0" applyFont="1"/>
    <xf numFmtId="0" fontId="3" fillId="0" borderId="0" xfId="0" applyFont="1"/>
    <xf numFmtId="0" fontId="5" fillId="0" borderId="0" xfId="1" applyFont="1"/>
    <xf numFmtId="0" fontId="5" fillId="0" borderId="0" xfId="0" applyFont="1"/>
    <xf numFmtId="0" fontId="6" fillId="0" borderId="0" xfId="0" applyFont="1" applyAlignment="1">
      <alignment horizontal="left"/>
    </xf>
    <xf numFmtId="9" fontId="0" fillId="0" borderId="0" xfId="0" applyNumberFormat="1"/>
    <xf numFmtId="165" fontId="0" fillId="0" borderId="1" xfId="0" applyNumberFormat="1" applyBorder="1"/>
    <xf numFmtId="165" fontId="0" fillId="2" borderId="1" xfId="0" applyNumberFormat="1" applyFill="1" applyBorder="1"/>
    <xf numFmtId="0" fontId="8" fillId="0" borderId="0" xfId="2" applyBorder="1"/>
    <xf numFmtId="0" fontId="10" fillId="0" borderId="1" xfId="3" applyFont="1" applyBorder="1"/>
    <xf numFmtId="0" fontId="11" fillId="0" borderId="0" xfId="3" applyFont="1"/>
    <xf numFmtId="0" fontId="11" fillId="0" borderId="1" xfId="3" applyFont="1" applyBorder="1"/>
    <xf numFmtId="0" fontId="12" fillId="0" borderId="0" xfId="2" applyFont="1" applyBorder="1"/>
    <xf numFmtId="0" fontId="11" fillId="0" borderId="6" xfId="3" applyFont="1" applyBorder="1" applyAlignment="1">
      <alignment horizontal="center"/>
    </xf>
    <xf numFmtId="0" fontId="11" fillId="0" borderId="7" xfId="3" applyFont="1" applyBorder="1" applyAlignment="1">
      <alignment horizontal="center"/>
    </xf>
    <xf numFmtId="0" fontId="11" fillId="0" borderId="8" xfId="3" applyFont="1" applyBorder="1" applyAlignment="1">
      <alignment horizontal="center"/>
    </xf>
    <xf numFmtId="0" fontId="11" fillId="0" borderId="9" xfId="3" applyFont="1" applyBorder="1" applyAlignment="1">
      <alignment horizontal="center"/>
    </xf>
    <xf numFmtId="0" fontId="11" fillId="0" borderId="10" xfId="3" applyFont="1" applyBorder="1"/>
    <xf numFmtId="0" fontId="10" fillId="0" borderId="3" xfId="3" applyFont="1" applyBorder="1"/>
    <xf numFmtId="0" fontId="10" fillId="0" borderId="2" xfId="3" applyFont="1" applyBorder="1"/>
    <xf numFmtId="0" fontId="10" fillId="0" borderId="5" xfId="3" applyFont="1" applyBorder="1"/>
    <xf numFmtId="0" fontId="13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4">
    <cellStyle name="Hyperlink" xfId="2" builtinId="8"/>
    <cellStyle name="Normal" xfId="0" builtinId="0"/>
    <cellStyle name="Normal 3" xfId="3" xr:uid="{C84AF5BA-2921-44A4-A704-484B28F0129E}"/>
    <cellStyle name="Normal_ESIM0301" xfId="1" xr:uid="{9E4EE027-5E2F-4B3F-BC7A-5CEDAF117DC7}"/>
  </cellStyles>
  <dxfs count="5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Scatterplot</a:t>
            </a:r>
            <a:r>
              <a:rPr lang="en-US" baseline="0"/>
              <a:t> with Trendline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066260889167994"/>
                  <c:y val="0.15881174508505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3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'2.5'!$A$2:$A$11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'2.5'!$B$2:$B$11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15</c:v>
                </c:pt>
                <c:pt idx="7">
                  <c:v>18</c:v>
                </c:pt>
                <c:pt idx="8">
                  <c:v>20</c:v>
                </c:pt>
                <c:pt idx="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02-48AC-A82F-96C74DFC72E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25757888"/>
        <c:axId val="625756928"/>
      </c:scatterChart>
      <c:valAx>
        <c:axId val="6257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X-Axis </a:t>
                </a:r>
              </a:p>
            </c:rich>
          </c:tx>
          <c:layout>
            <c:manualLayout>
              <c:xMode val="edge"/>
              <c:yMode val="edge"/>
              <c:x val="0.45332576526093749"/>
              <c:y val="0.912341866622055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56928"/>
        <c:crosses val="autoZero"/>
        <c:crossBetween val="midCat"/>
      </c:valAx>
      <c:valAx>
        <c:axId val="6257569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  <a:tailEnd type="none" w="lg" len="med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Y-axis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5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314325</xdr:colOff>
      <xdr:row>16</xdr:row>
      <xdr:rowOff>4762</xdr:rowOff>
    </xdr:from>
    <xdr:ext cx="65" cy="62613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39025" y="3433762"/>
          <a:ext cx="65" cy="6261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i-FI" sz="4000"/>
        </a:p>
      </xdr:txBody>
    </xdr:sp>
    <xdr:clientData/>
  </xdr:oneCellAnchor>
  <xdr:oneCellAnchor>
    <xdr:from>
      <xdr:col>6</xdr:col>
      <xdr:colOff>349251</xdr:colOff>
      <xdr:row>11</xdr:row>
      <xdr:rowOff>158750</xdr:rowOff>
    </xdr:from>
    <xdr:ext cx="1720850" cy="6301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2D3C36D-FB97-4363-8CA8-0B05CA9921B6}"/>
                </a:ext>
              </a:extLst>
            </xdr:cNvPr>
            <xdr:cNvSpPr txBox="1"/>
          </xdr:nvSpPr>
          <xdr:spPr>
            <a:xfrm>
              <a:off x="4813301" y="2368550"/>
              <a:ext cx="1720850" cy="63010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i-FI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i-FI" sz="2000" b="0" i="1">
                            <a:latin typeface="Cambria Math" panose="02040503050406030204" pitchFamily="18" charset="0"/>
                          </a:rPr>
                          <m:t>𝑒</m:t>
                        </m:r>
                      </m:num>
                      <m:den>
                        <m:sSub>
                          <m:sSubPr>
                            <m:ctrlPr>
                              <a:rPr lang="fi-FI" sz="20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i-FI" sz="20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fi-FI" sz="20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sub>
                        </m:sSub>
                      </m:den>
                    </m:f>
                    <m:r>
                      <a:rPr lang="fi-FI" sz="2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fi-FI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i-FI" sz="20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fi-FI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fi-FI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num>
                      <m:den>
                        <m:sSup>
                          <m:sSupPr>
                            <m:ctrlPr>
                              <a:rPr lang="fi-FI" sz="2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fi-FI" sz="20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fi-FI" sz="2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fi-FI" sz="2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fi-FI" sz="20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lang="fi-FI" sz="2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fi-FI" sz="20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2D3C36D-FB97-4363-8CA8-0B05CA9921B6}"/>
                </a:ext>
              </a:extLst>
            </xdr:cNvPr>
            <xdr:cNvSpPr txBox="1"/>
          </xdr:nvSpPr>
          <xdr:spPr>
            <a:xfrm>
              <a:off x="4813301" y="2368550"/>
              <a:ext cx="1720850" cy="63010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i-FI" sz="2000" b="0" i="0">
                  <a:latin typeface="Cambria Math" panose="02040503050406030204" pitchFamily="18" charset="0"/>
                </a:rPr>
                <a:t>𝑒/𝑚_𝑒 =2</a:t>
              </a:r>
              <a:r>
                <a:rPr lang="fi-FI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∆𝑉/(</a:t>
              </a:r>
              <a:r>
                <a:rPr lang="fi-FI" sz="2000" b="0" i="0">
                  <a:latin typeface="Cambria Math" panose="02040503050406030204" pitchFamily="18" charset="0"/>
                </a:rPr>
                <a:t>𝑟^2 𝐵^2 )</a:t>
              </a:r>
              <a:endParaRPr lang="fi-FI" sz="20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0</xdr:row>
      <xdr:rowOff>123823</xdr:rowOff>
    </xdr:from>
    <xdr:to>
      <xdr:col>12</xdr:col>
      <xdr:colOff>590550</xdr:colOff>
      <xdr:row>22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A68E7A-64FE-EE28-BE00-24AF45490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2" sqref="F2"/>
    </sheetView>
  </sheetViews>
  <sheetFormatPr defaultRowHeight="15" x14ac:dyDescent="0.25"/>
  <cols>
    <col min="3" max="3" width="10" customWidth="1"/>
    <col min="5" max="5" width="18.85546875" customWidth="1"/>
    <col min="6" max="6" width="15.42578125" customWidth="1"/>
  </cols>
  <sheetData>
    <row r="1" spans="1:7" ht="18" x14ac:dyDescent="0.35">
      <c r="A1" s="3" t="s">
        <v>5</v>
      </c>
      <c r="B1" s="3" t="s">
        <v>0</v>
      </c>
      <c r="C1" s="3" t="s">
        <v>6</v>
      </c>
      <c r="D1" s="3" t="s">
        <v>1</v>
      </c>
      <c r="E1" s="3" t="s">
        <v>2</v>
      </c>
      <c r="F1" s="3" t="s">
        <v>4</v>
      </c>
    </row>
    <row r="2" spans="1:7" x14ac:dyDescent="0.25">
      <c r="A2" s="1">
        <v>180</v>
      </c>
      <c r="B2" s="1">
        <v>3</v>
      </c>
      <c r="C2" s="5">
        <f>B2/100</f>
        <v>0.03</v>
      </c>
      <c r="D2" s="2">
        <v>2</v>
      </c>
      <c r="E2" s="4">
        <f>(690*10^-6)*D2</f>
        <v>1.3799999999999999E-3</v>
      </c>
      <c r="F2" s="5">
        <f>(A2*2)/((C2^2)*(E2^2))</f>
        <v>210039907582.4407</v>
      </c>
    </row>
    <row r="3" spans="1:7" x14ac:dyDescent="0.25">
      <c r="A3" s="1">
        <v>190</v>
      </c>
      <c r="B3" s="1">
        <v>3</v>
      </c>
      <c r="C3" s="5">
        <f t="shared" ref="C3:C7" si="0">B3/100</f>
        <v>0.03</v>
      </c>
      <c r="D3" s="2">
        <v>2.14</v>
      </c>
      <c r="E3" s="4">
        <f t="shared" ref="E3:E7" si="1">(690*10^-6)*D3</f>
        <v>1.4766E-3</v>
      </c>
      <c r="F3" s="5">
        <f t="shared" ref="F3:F7" si="2">(A3*2)/((C3^2)*(E3^2))</f>
        <v>193649044752.39822</v>
      </c>
    </row>
    <row r="4" spans="1:7" x14ac:dyDescent="0.25">
      <c r="A4" s="1">
        <v>200</v>
      </c>
      <c r="B4" s="1">
        <v>3</v>
      </c>
      <c r="C4" s="5">
        <f t="shared" si="0"/>
        <v>0.03</v>
      </c>
      <c r="D4" s="2">
        <v>2.16</v>
      </c>
      <c r="E4" s="4">
        <f t="shared" si="1"/>
        <v>1.4904E-3</v>
      </c>
      <c r="F4" s="5">
        <f t="shared" si="2"/>
        <v>200083740647.80585</v>
      </c>
    </row>
    <row r="5" spans="1:7" x14ac:dyDescent="0.25">
      <c r="A5" s="1">
        <v>210</v>
      </c>
      <c r="B5" s="1">
        <v>3</v>
      </c>
      <c r="C5" s="5">
        <f t="shared" si="0"/>
        <v>0.03</v>
      </c>
      <c r="D5" s="2">
        <v>2.23</v>
      </c>
      <c r="E5" s="4">
        <f t="shared" si="1"/>
        <v>1.5386999999999998E-3</v>
      </c>
      <c r="F5" s="5">
        <f t="shared" si="2"/>
        <v>197105559207.8512</v>
      </c>
    </row>
    <row r="6" spans="1:7" x14ac:dyDescent="0.25">
      <c r="A6" s="1">
        <v>220</v>
      </c>
      <c r="B6" s="1">
        <v>3</v>
      </c>
      <c r="C6" s="5">
        <f t="shared" si="0"/>
        <v>0.03</v>
      </c>
      <c r="D6" s="2">
        <v>2.2799999999999998</v>
      </c>
      <c r="E6" s="4">
        <f t="shared" si="1"/>
        <v>1.5731999999999999E-3</v>
      </c>
      <c r="F6" s="5">
        <f t="shared" si="2"/>
        <v>197534197138.16626</v>
      </c>
    </row>
    <row r="7" spans="1:7" x14ac:dyDescent="0.25">
      <c r="A7" s="1">
        <v>230</v>
      </c>
      <c r="B7" s="1">
        <v>3</v>
      </c>
      <c r="C7" s="5">
        <f t="shared" si="0"/>
        <v>0.03</v>
      </c>
      <c r="D7" s="2">
        <v>2.35</v>
      </c>
      <c r="E7" s="4">
        <f t="shared" si="1"/>
        <v>1.6214999999999999E-3</v>
      </c>
      <c r="F7" s="5">
        <f t="shared" si="2"/>
        <v>194393355440.71771</v>
      </c>
    </row>
    <row r="8" spans="1:7" x14ac:dyDescent="0.25">
      <c r="A8" s="1"/>
      <c r="B8" s="1"/>
      <c r="C8" s="1"/>
      <c r="D8" s="1"/>
      <c r="E8" s="1" t="s">
        <v>26</v>
      </c>
      <c r="F8" s="5">
        <f>AVERAGE(F2:F7)</f>
        <v>198800967461.56332</v>
      </c>
    </row>
    <row r="9" spans="1:7" x14ac:dyDescent="0.25">
      <c r="A9" s="1"/>
      <c r="B9" s="1"/>
      <c r="C9" s="1"/>
      <c r="D9" s="1"/>
      <c r="E9" s="1" t="s">
        <v>27</v>
      </c>
      <c r="F9" s="5">
        <f>_xlfn.STDEV.S(F2:F7)</f>
        <v>5973403545.9613571</v>
      </c>
    </row>
    <row r="10" spans="1:7" ht="15.75" thickBot="1" x14ac:dyDescent="0.3"/>
    <row r="11" spans="1:7" ht="27" thickBot="1" x14ac:dyDescent="0.45">
      <c r="A11" s="6" t="s">
        <v>7</v>
      </c>
      <c r="D11" s="29" t="s">
        <v>3</v>
      </c>
      <c r="E11" s="30"/>
      <c r="F11" s="31"/>
      <c r="G11" s="7"/>
    </row>
    <row r="12" spans="1:7" x14ac:dyDescent="0.25">
      <c r="A12" t="s">
        <v>8</v>
      </c>
    </row>
    <row r="14" spans="1:7" ht="21" x14ac:dyDescent="0.35">
      <c r="A14" s="6" t="s">
        <v>9</v>
      </c>
    </row>
    <row r="16" spans="1:7" ht="21" x14ac:dyDescent="0.35">
      <c r="A16" s="6" t="s">
        <v>10</v>
      </c>
    </row>
  </sheetData>
  <mergeCells count="1">
    <mergeCell ref="D11:F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8A40-A6FF-45BD-8C60-18F1D0ACAA29}">
  <dimension ref="A1:I26"/>
  <sheetViews>
    <sheetView workbookViewId="0">
      <selection activeCell="C4" sqref="C4"/>
    </sheetView>
  </sheetViews>
  <sheetFormatPr defaultColWidth="7.85546875" defaultRowHeight="12.75" x14ac:dyDescent="0.2"/>
  <cols>
    <col min="1" max="1" width="15.85546875" style="8" customWidth="1"/>
    <col min="2" max="2" width="9.42578125" style="8" customWidth="1"/>
    <col min="3" max="3" width="19.42578125" style="8" customWidth="1"/>
    <col min="4" max="7" width="9.42578125" style="8" customWidth="1"/>
    <col min="8" max="8" width="8.140625" style="8" customWidth="1"/>
    <col min="9" max="9" width="9" style="8" customWidth="1"/>
    <col min="10" max="16384" width="7.85546875" style="8"/>
  </cols>
  <sheetData>
    <row r="1" spans="1:9" ht="15.75" x14ac:dyDescent="0.25">
      <c r="A1" t="s">
        <v>11</v>
      </c>
      <c r="B1"/>
      <c r="C1" t="s">
        <v>15</v>
      </c>
      <c r="D1" s="11">
        <v>0.21</v>
      </c>
      <c r="E1" s="10"/>
      <c r="F1" s="10"/>
      <c r="G1" s="10"/>
      <c r="H1"/>
      <c r="I1"/>
    </row>
    <row r="2" spans="1:9" ht="15" x14ac:dyDescent="0.25">
      <c r="A2"/>
      <c r="B2"/>
      <c r="C2"/>
      <c r="D2"/>
      <c r="E2"/>
      <c r="F2"/>
      <c r="G2"/>
      <c r="H2"/>
      <c r="I2"/>
    </row>
    <row r="3" spans="1:9" ht="15" x14ac:dyDescent="0.25">
      <c r="A3" s="1" t="s">
        <v>12</v>
      </c>
      <c r="B3" s="1" t="s">
        <v>13</v>
      </c>
      <c r="C3" s="1" t="s">
        <v>14</v>
      </c>
      <c r="D3"/>
      <c r="E3" s="9"/>
      <c r="F3" s="9"/>
      <c r="G3" s="9"/>
      <c r="I3"/>
    </row>
    <row r="4" spans="1:9" ht="15" x14ac:dyDescent="0.25">
      <c r="A4" s="1" t="s">
        <v>16</v>
      </c>
      <c r="B4" s="12">
        <v>4.5599999999999996</v>
      </c>
      <c r="C4" s="13">
        <f>B4-(B4* $D$1)</f>
        <v>3.6023999999999998</v>
      </c>
      <c r="D4"/>
      <c r="E4"/>
      <c r="F4"/>
      <c r="G4"/>
      <c r="H4"/>
      <c r="I4"/>
    </row>
    <row r="5" spans="1:9" ht="15" x14ac:dyDescent="0.25">
      <c r="A5" s="1" t="s">
        <v>17</v>
      </c>
      <c r="B5" s="12">
        <v>3.43</v>
      </c>
      <c r="C5" s="13">
        <f t="shared" ref="C5:C8" si="0">B5-(B5* $D$1)</f>
        <v>2.7097000000000002</v>
      </c>
      <c r="D5"/>
      <c r="E5"/>
      <c r="F5"/>
      <c r="G5"/>
      <c r="H5"/>
      <c r="I5"/>
    </row>
    <row r="6" spans="1:9" ht="15" x14ac:dyDescent="0.25">
      <c r="A6" s="1" t="s">
        <v>18</v>
      </c>
      <c r="B6" s="12">
        <v>22.34</v>
      </c>
      <c r="C6" s="13">
        <f t="shared" si="0"/>
        <v>17.648600000000002</v>
      </c>
      <c r="D6"/>
      <c r="E6"/>
      <c r="F6"/>
      <c r="G6"/>
      <c r="H6"/>
      <c r="I6"/>
    </row>
    <row r="7" spans="1:9" ht="15" x14ac:dyDescent="0.25">
      <c r="A7" s="1" t="s">
        <v>19</v>
      </c>
      <c r="B7" s="12">
        <v>44.54</v>
      </c>
      <c r="C7" s="13">
        <f t="shared" si="0"/>
        <v>35.186599999999999</v>
      </c>
      <c r="D7"/>
      <c r="E7"/>
      <c r="F7"/>
      <c r="G7"/>
      <c r="H7"/>
      <c r="I7"/>
    </row>
    <row r="8" spans="1:9" ht="15" x14ac:dyDescent="0.25">
      <c r="A8" s="1" t="s">
        <v>20</v>
      </c>
      <c r="B8" s="12">
        <v>1534.64</v>
      </c>
      <c r="C8" s="13">
        <f t="shared" si="0"/>
        <v>1212.3656000000001</v>
      </c>
      <c r="D8"/>
      <c r="E8"/>
      <c r="F8"/>
      <c r="G8"/>
      <c r="H8"/>
      <c r="I8"/>
    </row>
    <row r="9" spans="1:9" ht="15" x14ac:dyDescent="0.25">
      <c r="A9"/>
      <c r="B9"/>
      <c r="C9"/>
      <c r="D9"/>
      <c r="E9"/>
      <c r="F9"/>
      <c r="G9"/>
      <c r="H9"/>
      <c r="I9"/>
    </row>
    <row r="10" spans="1:9" ht="15" x14ac:dyDescent="0.25">
      <c r="A10" s="9"/>
      <c r="B10"/>
      <c r="C10"/>
      <c r="D10"/>
      <c r="E10"/>
      <c r="F10"/>
      <c r="G10"/>
      <c r="H10"/>
      <c r="I10"/>
    </row>
    <row r="11" spans="1:9" ht="15" x14ac:dyDescent="0.25">
      <c r="A11"/>
      <c r="B11"/>
      <c r="C11"/>
      <c r="D11"/>
      <c r="E11"/>
      <c r="F11"/>
      <c r="G11"/>
      <c r="H11"/>
      <c r="I11"/>
    </row>
    <row r="12" spans="1:9" ht="15" x14ac:dyDescent="0.25">
      <c r="A12"/>
      <c r="B12"/>
      <c r="C12"/>
      <c r="D12"/>
      <c r="E12"/>
      <c r="F12"/>
      <c r="G12"/>
      <c r="H12"/>
      <c r="I12"/>
    </row>
    <row r="13" spans="1:9" ht="15" x14ac:dyDescent="0.25">
      <c r="A13"/>
      <c r="B13"/>
      <c r="C13"/>
      <c r="D13"/>
      <c r="E13"/>
      <c r="F13"/>
      <c r="G13"/>
      <c r="H13"/>
      <c r="I13"/>
    </row>
    <row r="14" spans="1:9" ht="15" x14ac:dyDescent="0.25">
      <c r="A14"/>
      <c r="B14"/>
      <c r="C14"/>
      <c r="D14"/>
      <c r="E14"/>
      <c r="F14"/>
      <c r="G14"/>
      <c r="H14"/>
      <c r="I14"/>
    </row>
    <row r="15" spans="1:9" ht="15" x14ac:dyDescent="0.25">
      <c r="A15"/>
      <c r="B15"/>
      <c r="C15"/>
      <c r="D15"/>
      <c r="E15"/>
      <c r="F15"/>
      <c r="G15"/>
      <c r="H15"/>
      <c r="I15"/>
    </row>
    <row r="16" spans="1:9" ht="15" x14ac:dyDescent="0.25">
      <c r="A16" s="9"/>
      <c r="B16"/>
      <c r="C16"/>
      <c r="D16"/>
      <c r="E16"/>
      <c r="F16"/>
      <c r="G16"/>
      <c r="H16"/>
      <c r="I16"/>
    </row>
    <row r="17" spans="1:9" ht="15" x14ac:dyDescent="0.25">
      <c r="A17"/>
      <c r="B17"/>
      <c r="C17"/>
      <c r="D17"/>
      <c r="E17"/>
      <c r="F17"/>
      <c r="G17"/>
      <c r="H17"/>
      <c r="I17"/>
    </row>
    <row r="18" spans="1:9" ht="15" x14ac:dyDescent="0.25">
      <c r="A18" s="9"/>
      <c r="E18"/>
      <c r="F18"/>
      <c r="G18"/>
      <c r="H18"/>
      <c r="I18"/>
    </row>
    <row r="19" spans="1:9" ht="15" x14ac:dyDescent="0.25">
      <c r="A19" s="9"/>
      <c r="E19"/>
      <c r="F19"/>
      <c r="G19"/>
      <c r="H19"/>
      <c r="I19"/>
    </row>
    <row r="20" spans="1:9" ht="15" x14ac:dyDescent="0.25">
      <c r="B20"/>
      <c r="C20"/>
      <c r="D20"/>
      <c r="E20"/>
      <c r="F20"/>
      <c r="G20"/>
      <c r="H20"/>
      <c r="I20"/>
    </row>
    <row r="21" spans="1:9" ht="15" x14ac:dyDescent="0.25">
      <c r="A21"/>
      <c r="B21"/>
      <c r="C21"/>
      <c r="D21"/>
      <c r="E21"/>
      <c r="F21"/>
      <c r="G21"/>
      <c r="H21"/>
      <c r="I21"/>
    </row>
    <row r="22" spans="1:9" ht="15" x14ac:dyDescent="0.25">
      <c r="A22"/>
      <c r="B22"/>
      <c r="C22"/>
      <c r="D22"/>
      <c r="E22"/>
      <c r="F22"/>
      <c r="G22"/>
      <c r="H22"/>
      <c r="I22"/>
    </row>
    <row r="23" spans="1:9" ht="15" x14ac:dyDescent="0.25">
      <c r="A23"/>
      <c r="B23"/>
      <c r="C23"/>
      <c r="D23"/>
      <c r="E23"/>
      <c r="F23"/>
      <c r="G23"/>
      <c r="H23"/>
      <c r="I23"/>
    </row>
    <row r="24" spans="1:9" ht="15" x14ac:dyDescent="0.25">
      <c r="A24"/>
      <c r="B24"/>
      <c r="C24"/>
      <c r="D24"/>
      <c r="E24"/>
      <c r="F24"/>
      <c r="G24"/>
      <c r="H24"/>
      <c r="I24"/>
    </row>
    <row r="25" spans="1:9" ht="15" x14ac:dyDescent="0.25">
      <c r="A25"/>
      <c r="B25"/>
      <c r="C25"/>
      <c r="D25"/>
      <c r="E25"/>
      <c r="F25"/>
      <c r="G25"/>
      <c r="H25"/>
      <c r="I25"/>
    </row>
    <row r="26" spans="1:9" ht="15" x14ac:dyDescent="0.25">
      <c r="A26"/>
      <c r="B26"/>
      <c r="C26"/>
      <c r="D26"/>
      <c r="E26"/>
      <c r="F26"/>
      <c r="G26"/>
      <c r="H26"/>
      <c r="I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71D7-B2E3-422E-BFFA-DB2857D96E8A}">
  <dimension ref="A1:F21"/>
  <sheetViews>
    <sheetView workbookViewId="0">
      <selection activeCell="C5" sqref="C5"/>
    </sheetView>
  </sheetViews>
  <sheetFormatPr defaultColWidth="9.140625" defaultRowHeight="15" x14ac:dyDescent="0.2"/>
  <cols>
    <col min="1" max="2" width="17.140625" style="16" customWidth="1"/>
    <col min="3" max="3" width="14.5703125" style="16" customWidth="1"/>
    <col min="4" max="4" width="16" style="16" customWidth="1"/>
    <col min="5" max="5" width="13.140625" style="16" customWidth="1"/>
    <col min="6" max="6" width="11.5703125" style="16" customWidth="1"/>
    <col min="7" max="16384" width="9.140625" style="16"/>
  </cols>
  <sheetData>
    <row r="1" spans="1:6" ht="16.5" thickBot="1" x14ac:dyDescent="0.3">
      <c r="A1" s="24" t="s">
        <v>21</v>
      </c>
      <c r="B1" s="25" t="s">
        <v>22</v>
      </c>
      <c r="C1" s="26" t="s">
        <v>23</v>
      </c>
      <c r="E1" s="15" t="s">
        <v>24</v>
      </c>
      <c r="F1" s="15" t="s">
        <v>22</v>
      </c>
    </row>
    <row r="2" spans="1:6" x14ac:dyDescent="0.2">
      <c r="A2" s="21">
        <v>27</v>
      </c>
      <c r="B2" s="22">
        <f>IF(A2&gt;=$E$7,5,IF(A2&gt;=$E$6,4,IF(A2&gt;=$E$5,3,IF(A2&gt;=$E$4,2,IF(A2&gt;=$E$3,1,0)))))</f>
        <v>4</v>
      </c>
      <c r="C2" s="23" t="str">
        <f>IF(B2 = 0, "Failed", "Accepted")</f>
        <v>Accepted</v>
      </c>
      <c r="E2" s="17"/>
      <c r="F2" s="17">
        <v>0</v>
      </c>
    </row>
    <row r="3" spans="1:6" x14ac:dyDescent="0.2">
      <c r="A3" s="21">
        <v>7</v>
      </c>
      <c r="B3" s="19">
        <f t="shared" ref="B3:B21" si="0">IF(A3&gt;=$E$7,5,IF(A3&gt;=$E$6,4,IF(A3&gt;=$E$5,3,IF(A3&gt;=$E$4,2,IF(A3&gt;=$E$3,1,0)))))</f>
        <v>0</v>
      </c>
      <c r="C3" s="23" t="str">
        <f>IF(B3 = 0, "Failed", "Accepted")</f>
        <v>Failed</v>
      </c>
      <c r="E3" s="17">
        <v>10</v>
      </c>
      <c r="F3" s="17">
        <v>1</v>
      </c>
    </row>
    <row r="4" spans="1:6" x14ac:dyDescent="0.2">
      <c r="A4" s="21">
        <v>20</v>
      </c>
      <c r="B4" s="19">
        <f t="shared" si="0"/>
        <v>3</v>
      </c>
      <c r="C4" s="23" t="str">
        <f>IF(B4 = 0, "Failed", "Accepted")</f>
        <v>Accepted</v>
      </c>
      <c r="E4" s="17">
        <v>15</v>
      </c>
      <c r="F4" s="17">
        <v>2</v>
      </c>
    </row>
    <row r="5" spans="1:6" x14ac:dyDescent="0.2">
      <c r="A5" s="21">
        <v>10</v>
      </c>
      <c r="B5" s="19">
        <f t="shared" si="0"/>
        <v>1</v>
      </c>
      <c r="C5" s="23" t="str">
        <f t="shared" ref="C5:C21" si="1">IF(B5 = 0, "Failed", "Accepted")</f>
        <v>Accepted</v>
      </c>
      <c r="E5" s="17">
        <v>20</v>
      </c>
      <c r="F5" s="17">
        <v>3</v>
      </c>
    </row>
    <row r="6" spans="1:6" x14ac:dyDescent="0.2">
      <c r="A6" s="21">
        <v>10</v>
      </c>
      <c r="B6" s="19">
        <f t="shared" si="0"/>
        <v>1</v>
      </c>
      <c r="C6" s="23" t="str">
        <f t="shared" si="1"/>
        <v>Accepted</v>
      </c>
      <c r="E6" s="17">
        <v>25</v>
      </c>
      <c r="F6" s="17">
        <v>4</v>
      </c>
    </row>
    <row r="7" spans="1:6" x14ac:dyDescent="0.2">
      <c r="A7" s="21">
        <v>26</v>
      </c>
      <c r="B7" s="19">
        <f t="shared" si="0"/>
        <v>4</v>
      </c>
      <c r="C7" s="23" t="str">
        <f t="shared" si="1"/>
        <v>Accepted</v>
      </c>
      <c r="E7" s="17">
        <v>28</v>
      </c>
      <c r="F7" s="17">
        <v>5</v>
      </c>
    </row>
    <row r="8" spans="1:6" x14ac:dyDescent="0.2">
      <c r="A8" s="21">
        <v>0</v>
      </c>
      <c r="B8" s="19">
        <f t="shared" si="0"/>
        <v>0</v>
      </c>
      <c r="C8" s="23" t="str">
        <f t="shared" si="1"/>
        <v>Failed</v>
      </c>
    </row>
    <row r="9" spans="1:6" x14ac:dyDescent="0.2">
      <c r="A9" s="21">
        <v>22</v>
      </c>
      <c r="B9" s="19">
        <f t="shared" si="0"/>
        <v>3</v>
      </c>
      <c r="C9" s="23" t="str">
        <f t="shared" si="1"/>
        <v>Accepted</v>
      </c>
    </row>
    <row r="10" spans="1:6" x14ac:dyDescent="0.2">
      <c r="A10" s="21">
        <v>29</v>
      </c>
      <c r="B10" s="19">
        <f t="shared" si="0"/>
        <v>5</v>
      </c>
      <c r="C10" s="23" t="str">
        <f t="shared" si="1"/>
        <v>Accepted</v>
      </c>
      <c r="E10" s="16" t="s">
        <v>25</v>
      </c>
    </row>
    <row r="11" spans="1:6" x14ac:dyDescent="0.2">
      <c r="A11" s="21">
        <v>23</v>
      </c>
      <c r="B11" s="19">
        <f t="shared" si="0"/>
        <v>3</v>
      </c>
      <c r="C11" s="23" t="str">
        <f t="shared" si="1"/>
        <v>Accepted</v>
      </c>
      <c r="E11" s="18"/>
    </row>
    <row r="12" spans="1:6" ht="15.75" x14ac:dyDescent="0.25">
      <c r="A12" s="21">
        <v>12</v>
      </c>
      <c r="B12" s="19">
        <f t="shared" si="0"/>
        <v>1</v>
      </c>
      <c r="C12" s="23" t="str">
        <f t="shared" si="1"/>
        <v>Accepted</v>
      </c>
      <c r="E12" s="14"/>
    </row>
    <row r="13" spans="1:6" x14ac:dyDescent="0.2">
      <c r="A13" s="21">
        <v>20</v>
      </c>
      <c r="B13" s="19">
        <f t="shared" si="0"/>
        <v>3</v>
      </c>
      <c r="C13" s="23" t="str">
        <f t="shared" si="1"/>
        <v>Accepted</v>
      </c>
    </row>
    <row r="14" spans="1:6" x14ac:dyDescent="0.2">
      <c r="A14" s="21">
        <v>12</v>
      </c>
      <c r="B14" s="19">
        <f t="shared" si="0"/>
        <v>1</v>
      </c>
      <c r="C14" s="23" t="str">
        <f t="shared" si="1"/>
        <v>Accepted</v>
      </c>
    </row>
    <row r="15" spans="1:6" x14ac:dyDescent="0.2">
      <c r="A15" s="21">
        <v>4</v>
      </c>
      <c r="B15" s="19">
        <f t="shared" si="0"/>
        <v>0</v>
      </c>
      <c r="C15" s="23" t="str">
        <f t="shared" si="1"/>
        <v>Failed</v>
      </c>
    </row>
    <row r="16" spans="1:6" x14ac:dyDescent="0.2">
      <c r="A16" s="21">
        <v>28</v>
      </c>
      <c r="B16" s="19">
        <f t="shared" si="0"/>
        <v>5</v>
      </c>
      <c r="C16" s="23" t="str">
        <f t="shared" si="1"/>
        <v>Accepted</v>
      </c>
    </row>
    <row r="17" spans="1:3" x14ac:dyDescent="0.2">
      <c r="A17" s="21">
        <v>8</v>
      </c>
      <c r="B17" s="19">
        <f t="shared" si="0"/>
        <v>0</v>
      </c>
      <c r="C17" s="23" t="str">
        <f t="shared" si="1"/>
        <v>Failed</v>
      </c>
    </row>
    <row r="18" spans="1:3" x14ac:dyDescent="0.2">
      <c r="A18" s="21">
        <v>23</v>
      </c>
      <c r="B18" s="19">
        <f t="shared" si="0"/>
        <v>3</v>
      </c>
      <c r="C18" s="23" t="str">
        <f t="shared" si="1"/>
        <v>Accepted</v>
      </c>
    </row>
    <row r="19" spans="1:3" x14ac:dyDescent="0.2">
      <c r="A19" s="21">
        <v>11</v>
      </c>
      <c r="B19" s="19">
        <f t="shared" si="0"/>
        <v>1</v>
      </c>
      <c r="C19" s="23" t="str">
        <f t="shared" si="1"/>
        <v>Accepted</v>
      </c>
    </row>
    <row r="20" spans="1:3" x14ac:dyDescent="0.2">
      <c r="A20" s="21">
        <v>4</v>
      </c>
      <c r="B20" s="19">
        <f t="shared" si="0"/>
        <v>0</v>
      </c>
      <c r="C20" s="23" t="str">
        <f t="shared" si="1"/>
        <v>Failed</v>
      </c>
    </row>
    <row r="21" spans="1:3" ht="15.75" thickBot="1" x14ac:dyDescent="0.25">
      <c r="A21" s="21">
        <v>23</v>
      </c>
      <c r="B21" s="20">
        <f t="shared" si="0"/>
        <v>3</v>
      </c>
      <c r="C21" s="23" t="str">
        <f t="shared" si="1"/>
        <v>Accepted</v>
      </c>
    </row>
  </sheetData>
  <conditionalFormatting sqref="C2:C21">
    <cfRule type="containsText" dxfId="4" priority="1" operator="containsText" text="failed">
      <formula>NOT(ISERROR(SEARCH("failed",C2)))</formula>
    </cfRule>
  </conditionalFormatting>
  <conditionalFormatting sqref="C11:C21">
    <cfRule type="containsText" dxfId="3" priority="2" operator="containsText" text="failed">
      <formula>NOT(ISERROR(SEARCH("failed",C11)))</formula>
    </cfRule>
    <cfRule type="containsText" dxfId="2" priority="3" operator="containsText" text="failed">
      <formula>NOT(ISERROR(SEARCH("failed",C11)))</formula>
    </cfRule>
    <cfRule type="cellIs" dxfId="1" priority="4" operator="lessThan">
      <formula>10</formula>
    </cfRule>
    <cfRule type="containsText" dxfId="0" priority="5" operator="containsText" text="failed">
      <formula>NOT(ISERROR(SEARCH("failed",C11)))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BFE6-C2A2-4ADA-A8CC-C0C3A20D3A5D}">
  <dimension ref="A1:B2"/>
  <sheetViews>
    <sheetView zoomScale="124" zoomScaleNormal="124" workbookViewId="0">
      <selection activeCell="B2" sqref="B2"/>
    </sheetView>
  </sheetViews>
  <sheetFormatPr defaultRowHeight="15" x14ac:dyDescent="0.25"/>
  <sheetData>
    <row r="1" spans="1:2" x14ac:dyDescent="0.25">
      <c r="A1" s="1" t="s">
        <v>31</v>
      </c>
      <c r="B1" s="5">
        <v>0.47486324172184546</v>
      </c>
    </row>
    <row r="2" spans="1:2" x14ac:dyDescent="0.25">
      <c r="A2" s="1" t="s">
        <v>30</v>
      </c>
      <c r="B2" s="5">
        <f>2*B1+B1^4</f>
        <v>1.0005745228184166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340C-388A-4CCB-BB34-15492D5D6360}">
  <dimension ref="A1:B11"/>
  <sheetViews>
    <sheetView workbookViewId="0">
      <selection activeCell="A15" sqref="A15"/>
    </sheetView>
  </sheetViews>
  <sheetFormatPr defaultRowHeight="15" x14ac:dyDescent="0.25"/>
  <cols>
    <col min="1" max="1" width="7.42578125" customWidth="1"/>
    <col min="2" max="2" width="8.28515625" customWidth="1"/>
  </cols>
  <sheetData>
    <row r="1" spans="1:2" x14ac:dyDescent="0.25">
      <c r="A1" s="27" t="s">
        <v>28</v>
      </c>
      <c r="B1" s="27" t="s">
        <v>29</v>
      </c>
    </row>
    <row r="2" spans="1:2" x14ac:dyDescent="0.25">
      <c r="A2" s="28">
        <v>1</v>
      </c>
      <c r="B2" s="28">
        <v>4</v>
      </c>
    </row>
    <row r="3" spans="1:2" x14ac:dyDescent="0.25">
      <c r="A3" s="28">
        <v>2</v>
      </c>
      <c r="B3" s="28">
        <v>6</v>
      </c>
    </row>
    <row r="4" spans="1:2" x14ac:dyDescent="0.25">
      <c r="A4" s="28">
        <v>3</v>
      </c>
      <c r="B4" s="28">
        <v>8</v>
      </c>
    </row>
    <row r="5" spans="1:2" x14ac:dyDescent="0.25">
      <c r="A5" s="28">
        <v>4</v>
      </c>
      <c r="B5" s="28">
        <v>11</v>
      </c>
    </row>
    <row r="6" spans="1:2" x14ac:dyDescent="0.25">
      <c r="A6" s="28">
        <v>5</v>
      </c>
      <c r="B6" s="28">
        <v>12</v>
      </c>
    </row>
    <row r="7" spans="1:2" x14ac:dyDescent="0.25">
      <c r="A7" s="28">
        <v>6</v>
      </c>
      <c r="B7" s="28">
        <v>14</v>
      </c>
    </row>
    <row r="8" spans="1:2" x14ac:dyDescent="0.25">
      <c r="A8" s="28">
        <v>7</v>
      </c>
      <c r="B8" s="28">
        <v>15</v>
      </c>
    </row>
    <row r="9" spans="1:2" x14ac:dyDescent="0.25">
      <c r="A9" s="28">
        <v>8</v>
      </c>
      <c r="B9" s="28">
        <v>18</v>
      </c>
    </row>
    <row r="10" spans="1:2" x14ac:dyDescent="0.25">
      <c r="A10" s="28">
        <v>9</v>
      </c>
      <c r="B10" s="28">
        <v>20</v>
      </c>
    </row>
    <row r="11" spans="1:2" x14ac:dyDescent="0.25">
      <c r="A11" s="28">
        <v>10</v>
      </c>
      <c r="B11" s="28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2.1</vt:lpstr>
      <vt:lpstr>2.2</vt:lpstr>
      <vt:lpstr>2.3</vt:lpstr>
      <vt:lpstr>2.4</vt:lpstr>
      <vt:lpstr>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REZA, SAIF</cp:lastModifiedBy>
  <dcterms:created xsi:type="dcterms:W3CDTF">2015-09-11T06:02:44Z</dcterms:created>
  <dcterms:modified xsi:type="dcterms:W3CDTF">2024-09-24T10:26:49Z</dcterms:modified>
</cp:coreProperties>
</file>