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livepuv-my.sharepoint.com/personal/e2401849_edu_vamk_fi/Documents/Documents/"/>
    </mc:Choice>
  </mc:AlternateContent>
  <xr:revisionPtr revIDLastSave="0" documentId="8_{E85E2D92-2DC4-4E10-8857-F775CCAE176E}" xr6:coauthVersionLast="47" xr6:coauthVersionMax="47" xr10:uidLastSave="{00000000-0000-0000-0000-000000000000}"/>
  <bookViews>
    <workbookView xWindow="-120" yWindow="330" windowWidth="20730" windowHeight="11310" activeTab="5" xr2:uid="{00000000-000D-0000-FFFF-FFFF00000000}"/>
  </bookViews>
  <sheets>
    <sheet name="1.1" sheetId="4" r:id="rId1"/>
    <sheet name="1.2" sheetId="3" r:id="rId2"/>
    <sheet name="1.3" sheetId="5" r:id="rId3"/>
    <sheet name="1.4" sheetId="6" r:id="rId4"/>
    <sheet name="1.5" sheetId="2" r:id="rId5"/>
    <sheet name="1.6" sheetId="7" r:id="rId6"/>
  </sheet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D4" i="7"/>
  <c r="F22" i="6"/>
  <c r="B10" i="5"/>
  <c r="C5" i="4"/>
  <c r="B4" i="3"/>
  <c r="F23" i="6"/>
  <c r="F21" i="6"/>
  <c r="B9" i="5"/>
  <c r="B8" i="5"/>
  <c r="B7" i="5"/>
  <c r="B6" i="5"/>
  <c r="B8" i="4"/>
  <c r="D5" i="4"/>
  <c r="E5" i="4"/>
  <c r="F5" i="4"/>
  <c r="G5" i="4"/>
  <c r="H5" i="4"/>
  <c r="I5" i="4"/>
  <c r="J5" i="4"/>
  <c r="K5" i="4"/>
  <c r="L5" i="4"/>
  <c r="M5" i="4"/>
  <c r="N5" i="4"/>
  <c r="D5" i="7"/>
  <c r="D6" i="7"/>
  <c r="D7" i="7"/>
  <c r="D8" i="7"/>
  <c r="D9" i="7"/>
  <c r="D10" i="7"/>
  <c r="D11" i="7"/>
  <c r="D12" i="7"/>
  <c r="D13" i="7"/>
  <c r="D14" i="7"/>
  <c r="C21" i="6"/>
  <c r="D21" i="6"/>
  <c r="E21" i="6"/>
  <c r="B21" i="6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B7" i="2" l="1"/>
  <c r="C7" i="2"/>
  <c r="D7" i="2"/>
  <c r="E7" i="2"/>
  <c r="F7" i="2"/>
  <c r="G7" i="2"/>
  <c r="B8" i="3"/>
</calcChain>
</file>

<file path=xl/sharedStrings.xml><?xml version="1.0" encoding="utf-8"?>
<sst xmlns="http://schemas.openxmlformats.org/spreadsheetml/2006/main" count="59" uniqueCount="47">
  <si>
    <t>Budget per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</si>
  <si>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</si>
  <si>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</si>
  <si>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</si>
  <si>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</si>
  <si>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</si>
  <si>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</si>
  <si>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</si>
  <si>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</si>
  <si>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</si>
  <si>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</si>
  <si>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</si>
  <si>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</si>
  <si>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</si>
  <si>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Expenses</t>
  </si>
  <si>
    <t>Savings</t>
  </si>
  <si>
    <t>Months</t>
  </si>
  <si>
    <t>Savings in a year</t>
  </si>
  <si>
    <t>Calculation of paint usage for a circle-shaped wall</t>
  </si>
  <si>
    <t>Diameter (m)</t>
  </si>
  <si>
    <r>
      <t>Area (squaremeter</t>
    </r>
    <r>
      <rPr>
        <sz val="12"/>
        <color theme="1"/>
        <rFont val="Arial"/>
        <family val="2"/>
      </rPr>
      <t>)</t>
    </r>
  </si>
  <si>
    <t>(Note: area of a circle!)</t>
  </si>
  <si>
    <t>Paint usage (l/squaremeter)</t>
  </si>
  <si>
    <t>Total usage (l)</t>
  </si>
  <si>
    <t>Calculator</t>
  </si>
  <si>
    <t>Number 1</t>
  </si>
  <si>
    <t>Number 2</t>
  </si>
  <si>
    <t>Addition</t>
  </si>
  <si>
    <t>Subtraction</t>
  </si>
  <si>
    <t>Multiplication</t>
  </si>
  <si>
    <t>Division</t>
  </si>
  <si>
    <t>Triangle's hypotenuse if Number 1 and Number 2 are the cathethi</t>
  </si>
  <si>
    <t>Accounting</t>
  </si>
  <si>
    <t>Date</t>
  </si>
  <si>
    <t>Shopping</t>
  </si>
  <si>
    <t>Rent</t>
  </si>
  <si>
    <t>Electricity</t>
  </si>
  <si>
    <t>Repair</t>
  </si>
  <si>
    <t>Total</t>
  </si>
  <si>
    <t>Difference</t>
  </si>
  <si>
    <t>Phone bills for the year</t>
  </si>
  <si>
    <t>Phone 1</t>
  </si>
  <si>
    <t>Phone 2</t>
  </si>
  <si>
    <t>Phone 3</t>
  </si>
  <si>
    <t>Economy during the years 2000-2010</t>
  </si>
  <si>
    <t>Year</t>
  </si>
  <si>
    <t>Expenses % from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</si>
</sst>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8"/>
      <color theme="3"/>
      <name val="Cambria"/>
      <family val="2"/>
      <scheme val="major"/>
    </font>
    <font>
      <sz val="16"/>
      <name val="Arial"/>
      <family val="2"/>
    </font>
    <font>
      <sz val="16"/>
      <color theme="1"/>
      <name val="Arial"/>
      <family val="2"/>
    </font>
    <font>
      <sz val="24"/>
      <color theme="3"/>
      <name val="Cambria"/>
      <family val="2"/>
      <scheme val="major"/>
    </font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6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2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4" fillId="0" borderId="0" xfId="0" applyFont="1"/>
    <xf numFmtId="0" fontId="5" fillId="2" borderId="4" xfId="0" applyFont="1" applyFill="1" applyBorder="1"/>
    <xf numFmtId="0" fontId="5" fillId="0" borderId="5" xfId="0" applyFont="1" applyBorder="1"/>
    <xf numFmtId="0" fontId="5" fillId="2" borderId="6" xfId="0" applyFont="1" applyFill="1" applyBorder="1"/>
    <xf numFmtId="0" fontId="1" fillId="0" borderId="0" xfId="0" applyFont="1"/>
    <xf numFmtId="0" fontId="0" fillId="0" borderId="5" xfId="0" applyBorder="1"/>
    <xf numFmtId="0" fontId="1" fillId="0" borderId="8" xfId="0" applyFont="1" applyBorder="1"/>
    <xf numFmtId="0" fontId="1" fillId="0" borderId="9" xfId="0" applyFont="1" applyBorder="1"/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0" fontId="7" fillId="2" borderId="0" xfId="0" applyFont="1" applyFill="1"/>
    <xf numFmtId="0" fontId="6" fillId="0" borderId="0" xfId="0" applyFont="1" applyAlignment="1">
      <alignment wrapText="1"/>
    </xf>
    <xf numFmtId="0" fontId="5" fillId="3" borderId="1" xfId="0" applyFont="1" applyFill="1" applyBorder="1"/>
    <xf numFmtId="14" fontId="5" fillId="3" borderId="1" xfId="0" applyNumberFormat="1" applyFont="1" applyFill="1" applyBorder="1"/>
    <xf numFmtId="14" fontId="5" fillId="3" borderId="2" xfId="0" applyNumberFormat="1" applyFont="1" applyFill="1" applyBorder="1"/>
    <xf numFmtId="0" fontId="1" fillId="0" borderId="7" xfId="0" applyFont="1" applyBorder="1"/>
    <xf numFmtId="0" fontId="10" fillId="0" borderId="1" xfId="0" applyFont="1" applyBorder="1"/>
    <xf numFmtId="2" fontId="10" fillId="0" borderId="1" xfId="0" applyNumberFormat="1" applyFont="1" applyBorder="1"/>
    <xf numFmtId="0" fontId="11" fillId="4" borderId="1" xfId="0" applyFont="1" applyFill="1" applyBorder="1"/>
    <xf numFmtId="0" fontId="7" fillId="0" borderId="0" xfId="0" applyFont="1" applyAlignment="1">
      <alignment horizontal="center"/>
    </xf>
    <xf numFmtId="9" fontId="0" fillId="0" borderId="0" xfId="2" applyFont="1"/>
    <xf numFmtId="0" fontId="14" fillId="0" borderId="1" xfId="0" applyFont="1" applyBorder="1" applyAlignment="1">
      <alignment horizontal="center"/>
    </xf>
    <xf numFmtId="2" fontId="4" fillId="4" borderId="1" xfId="0" applyNumberFormat="1" applyFont="1" applyFill="1" applyBorder="1"/>
    <xf numFmtId="0" fontId="14" fillId="0" borderId="1" xfId="0" applyFont="1" applyBorder="1"/>
    <xf numFmtId="1" fontId="15" fillId="2" borderId="0" xfId="0" applyNumberFormat="1" applyFont="1" applyFill="1"/>
    <xf numFmtId="0" fontId="15" fillId="2" borderId="0" xfId="0" applyFont="1" applyFill="1"/>
    <xf numFmtId="0" fontId="16" fillId="2" borderId="0" xfId="0" applyFont="1" applyFill="1"/>
    <xf numFmtId="2" fontId="17" fillId="2" borderId="1" xfId="0" applyNumberFormat="1" applyFont="1" applyFill="1" applyBorder="1"/>
    <xf numFmtId="2" fontId="17" fillId="2" borderId="6" xfId="0" applyNumberFormat="1" applyFont="1" applyFill="1" applyBorder="1"/>
    <xf numFmtId="0" fontId="16" fillId="3" borderId="5" xfId="0" applyFont="1" applyFill="1" applyBorder="1"/>
    <xf numFmtId="10" fontId="16" fillId="3" borderId="5" xfId="2" applyNumberFormat="1" applyFont="1" applyFill="1" applyBorder="1"/>
    <xf numFmtId="0" fontId="12" fillId="0" borderId="10" xfId="1" applyFont="1" applyBorder="1" applyAlignment="1">
      <alignment horizontal="center" vertical="center"/>
    </xf>
  </cellXfs>
  <cellStyles count="3">
    <cellStyle name="Normal" xfId="0" builtinId="0"/>
    <cellStyle name="Percent" xfId="2" builtinId="5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G8" sqref="G8"/>
    </sheetView>
  </sheetViews>
  <sheetFormatPr defaultColWidth="9.140625" defaultRowHeight="15.75" x14ac:dyDescent="0.25"/>
  <cols>
    <col min="1" max="1" width="20.5703125" style="2" customWidth="1"/>
    <col min="2" max="2" width="9.140625" style="2"/>
    <col min="3" max="3" width="10" style="2" bestFit="1" customWidth="1"/>
    <col min="4" max="4" width="10" style="2" customWidth="1"/>
    <col min="5" max="5" width="9.85546875" style="2" bestFit="1" customWidth="1"/>
    <col min="6" max="6" width="8.7109375" style="2" bestFit="1" customWidth="1"/>
    <col min="7" max="7" width="9.85546875" style="2" bestFit="1" customWidth="1"/>
    <col min="8" max="8" width="8.7109375" style="2" bestFit="1" customWidth="1"/>
    <col min="9" max="9" width="9.140625" style="2"/>
    <col min="10" max="10" width="9" style="2" customWidth="1"/>
    <col min="11" max="11" width="12.7109375" style="2" customWidth="1"/>
    <col min="12" max="12" width="9.42578125" style="2" customWidth="1"/>
    <col min="13" max="14" width="12" style="2" customWidth="1"/>
    <col min="15" max="16384" width="9.140625" style="2"/>
  </cols>
  <sheetData>
    <row r="1" spans="1:15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27" t="s">
        <v>1</v>
      </c>
      <c r="D2" s="16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16" t="s">
        <v>10</v>
      </c>
      <c r="M2" s="27" t="s">
        <v>11</v>
      </c>
      <c r="N2" s="27" t="s">
        <v>12</v>
      </c>
      <c r="O2" s="16"/>
    </row>
    <row r="3" spans="1:15" x14ac:dyDescent="0.25">
      <c r="A3" s="16" t="s">
        <v>13</v>
      </c>
      <c r="B3" s="17">
        <v>800</v>
      </c>
      <c r="C3" s="17">
        <f>B3*1.01</f>
        <v>808</v>
      </c>
      <c r="D3" s="17">
        <f t="shared" ref="D3:N3" si="0">C3*1.01</f>
        <v>816.08</v>
      </c>
      <c r="E3" s="17">
        <f t="shared" si="0"/>
        <v>824.24080000000004</v>
      </c>
      <c r="F3" s="17">
        <f t="shared" si="0"/>
        <v>832.48320799999999</v>
      </c>
      <c r="G3" s="17">
        <f t="shared" si="0"/>
        <v>840.80804007999996</v>
      </c>
      <c r="H3" s="17">
        <f t="shared" si="0"/>
        <v>849.21612048079999</v>
      </c>
      <c r="I3" s="17">
        <f t="shared" si="0"/>
        <v>857.70828168560797</v>
      </c>
      <c r="J3" s="17">
        <f t="shared" si="0"/>
        <v>866.28536450246406</v>
      </c>
      <c r="K3" s="17">
        <f t="shared" si="0"/>
        <v>874.94821814748866</v>
      </c>
      <c r="L3" s="17">
        <f t="shared" si="0"/>
        <v>883.69770032896361</v>
      </c>
      <c r="M3" s="17">
        <f t="shared" si="0"/>
        <v>892.5346773322533</v>
      </c>
      <c r="N3" s="17">
        <f t="shared" si="0"/>
        <v>901.46002410557583</v>
      </c>
      <c r="O3" s="16"/>
    </row>
    <row r="4" spans="1:15" x14ac:dyDescent="0.25">
      <c r="A4" s="16" t="s">
        <v>14</v>
      </c>
      <c r="B4" s="17">
        <v>631</v>
      </c>
      <c r="C4" s="17">
        <f>B4*1.02</f>
        <v>643.62</v>
      </c>
      <c r="D4" s="17">
        <f t="shared" ref="D4:N4" si="1">C4*1.02</f>
        <v>656.49239999999998</v>
      </c>
      <c r="E4" s="17">
        <f t="shared" si="1"/>
        <v>669.62224800000001</v>
      </c>
      <c r="F4" s="17">
        <f t="shared" si="1"/>
        <v>683.01469296000005</v>
      </c>
      <c r="G4" s="17">
        <f t="shared" si="1"/>
        <v>696.67498681920006</v>
      </c>
      <c r="H4" s="17">
        <f t="shared" si="1"/>
        <v>710.60848655558402</v>
      </c>
      <c r="I4" s="17">
        <f t="shared" si="1"/>
        <v>724.82065628669568</v>
      </c>
      <c r="J4" s="17">
        <f t="shared" si="1"/>
        <v>739.31706941242965</v>
      </c>
      <c r="K4" s="17">
        <f t="shared" si="1"/>
        <v>754.10341080067826</v>
      </c>
      <c r="L4" s="17">
        <f t="shared" si="1"/>
        <v>769.18547901669183</v>
      </c>
      <c r="M4" s="17">
        <f t="shared" si="1"/>
        <v>784.56918859702569</v>
      </c>
      <c r="N4" s="17">
        <f t="shared" si="1"/>
        <v>800.26057236896622</v>
      </c>
      <c r="O4" s="16"/>
    </row>
    <row r="5" spans="1:15" x14ac:dyDescent="0.25">
      <c r="A5" s="16" t="s">
        <v>15</v>
      </c>
      <c r="B5" s="18"/>
      <c r="C5" s="32">
        <f>C3-C4</f>
        <v>164.38</v>
      </c>
      <c r="D5" s="32">
        <f t="shared" ref="D5:N5" si="2">D3-D4</f>
        <v>159.58760000000007</v>
      </c>
      <c r="E5" s="32">
        <f t="shared" si="2"/>
        <v>154.61855200000002</v>
      </c>
      <c r="F5" s="32">
        <f t="shared" si="2"/>
        <v>149.46851503999994</v>
      </c>
      <c r="G5" s="32">
        <f t="shared" si="2"/>
        <v>144.1330532607999</v>
      </c>
      <c r="H5" s="32">
        <f t="shared" si="2"/>
        <v>138.60763392521596</v>
      </c>
      <c r="I5" s="32">
        <f t="shared" si="2"/>
        <v>132.88762539891229</v>
      </c>
      <c r="J5" s="32">
        <f t="shared" si="2"/>
        <v>126.96829509003442</v>
      </c>
      <c r="K5" s="32">
        <f t="shared" si="2"/>
        <v>120.8448073468104</v>
      </c>
      <c r="L5" s="32">
        <f t="shared" si="2"/>
        <v>114.51222131227178</v>
      </c>
      <c r="M5" s="32">
        <f t="shared" si="2"/>
        <v>107.96548873522761</v>
      </c>
      <c r="N5" s="32">
        <f t="shared" si="2"/>
        <v>101.1994517366096</v>
      </c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 t="s">
        <v>16</v>
      </c>
      <c r="B7" s="16">
        <v>12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 t="s">
        <v>17</v>
      </c>
      <c r="B8" s="32">
        <f>SUM(C5:N5)</f>
        <v>1615.1732438458821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zoomScale="96" zoomScaleNormal="96" workbookViewId="0">
      <selection activeCell="B8" sqref="B8"/>
    </sheetView>
  </sheetViews>
  <sheetFormatPr defaultRowHeight="12.75" x14ac:dyDescent="0.2"/>
  <cols>
    <col min="1" max="1" width="42.7109375" customWidth="1"/>
    <col min="2" max="2" width="10.42578125" bestFit="1" customWidth="1"/>
    <col min="9" max="9" width="8.5703125" bestFit="1" customWidth="1"/>
  </cols>
  <sheetData>
    <row r="1" spans="1:9" ht="31.5" x14ac:dyDescent="0.25">
      <c r="A1" s="19" t="s">
        <v>18</v>
      </c>
      <c r="B1" s="16"/>
      <c r="I1" s="19"/>
    </row>
    <row r="2" spans="1:9" ht="15" x14ac:dyDescent="0.2">
      <c r="A2" s="16"/>
      <c r="B2" s="16"/>
    </row>
    <row r="3" spans="1:9" ht="15" x14ac:dyDescent="0.2">
      <c r="A3" s="16" t="s">
        <v>19</v>
      </c>
      <c r="B3" s="16">
        <v>3</v>
      </c>
    </row>
    <row r="4" spans="1:9" ht="15.75" x14ac:dyDescent="0.25">
      <c r="A4" s="16" t="s">
        <v>20</v>
      </c>
      <c r="B4" s="33">
        <f>PI()*(B3/2)^2</f>
        <v>7.0685834705770345</v>
      </c>
      <c r="C4" s="11" t="s">
        <v>21</v>
      </c>
    </row>
    <row r="5" spans="1:9" ht="15" x14ac:dyDescent="0.2">
      <c r="A5" s="16"/>
      <c r="B5" s="16"/>
    </row>
    <row r="6" spans="1:9" ht="15" x14ac:dyDescent="0.2">
      <c r="A6" s="16" t="s">
        <v>22</v>
      </c>
      <c r="B6" s="16">
        <v>0.15</v>
      </c>
    </row>
    <row r="7" spans="1:9" ht="15" x14ac:dyDescent="0.2">
      <c r="A7" s="16"/>
      <c r="B7" s="16"/>
    </row>
    <row r="8" spans="1:9" ht="15.75" x14ac:dyDescent="0.25">
      <c r="A8" s="16" t="s">
        <v>23</v>
      </c>
      <c r="B8" s="33">
        <f>B4*B6</f>
        <v>1.0602875205865552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D17" sqref="D17"/>
    </sheetView>
  </sheetViews>
  <sheetFormatPr defaultRowHeight="12.75" x14ac:dyDescent="0.2"/>
  <cols>
    <col min="1" max="1" width="23.85546875" customWidth="1"/>
    <col min="2" max="2" width="9.140625" customWidth="1"/>
  </cols>
  <sheetData>
    <row r="1" spans="1:2" ht="15" x14ac:dyDescent="0.25">
      <c r="A1" s="1" t="s">
        <v>24</v>
      </c>
    </row>
    <row r="2" spans="1:2" ht="15" x14ac:dyDescent="0.25">
      <c r="A2" s="1"/>
    </row>
    <row r="3" spans="1:2" x14ac:dyDescent="0.2">
      <c r="A3" s="11" t="s">
        <v>25</v>
      </c>
      <c r="B3">
        <v>54</v>
      </c>
    </row>
    <row r="4" spans="1:2" x14ac:dyDescent="0.2">
      <c r="A4" s="11" t="s">
        <v>26</v>
      </c>
      <c r="B4">
        <v>8</v>
      </c>
    </row>
    <row r="6" spans="1:2" x14ac:dyDescent="0.2">
      <c r="A6" s="11" t="s">
        <v>27</v>
      </c>
      <c r="B6" s="34">
        <f>B3+B4</f>
        <v>62</v>
      </c>
    </row>
    <row r="7" spans="1:2" x14ac:dyDescent="0.2">
      <c r="A7" s="11" t="s">
        <v>28</v>
      </c>
      <c r="B7" s="34">
        <f>B3-B4</f>
        <v>46</v>
      </c>
    </row>
    <row r="8" spans="1:2" x14ac:dyDescent="0.2">
      <c r="A8" s="11" t="s">
        <v>29</v>
      </c>
      <c r="B8" s="34">
        <f>B3*B4</f>
        <v>432</v>
      </c>
    </row>
    <row r="9" spans="1:2" x14ac:dyDescent="0.2">
      <c r="A9" s="11" t="s">
        <v>30</v>
      </c>
      <c r="B9" s="34">
        <f>B3/B4</f>
        <v>6.75</v>
      </c>
    </row>
    <row r="10" spans="1:2" ht="38.25" x14ac:dyDescent="0.2">
      <c r="A10" s="3" t="s">
        <v>31</v>
      </c>
      <c r="B10" s="34">
        <f>SQRT(B3^2+B4^2)</f>
        <v>54.589376255824725</v>
      </c>
    </row>
    <row r="12" spans="1:2" x14ac:dyDescent="0.2">
      <c r="A1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topLeftCell="A5" zoomScale="106" zoomScaleNormal="106" workbookViewId="0">
      <selection activeCell="H23" sqref="H23"/>
    </sheetView>
  </sheetViews>
  <sheetFormatPr defaultRowHeight="12.75" x14ac:dyDescent="0.2"/>
  <cols>
    <col min="1" max="1" width="8.85546875" bestFit="1" customWidth="1"/>
  </cols>
  <sheetData>
    <row r="1" spans="1:6" ht="20.25" x14ac:dyDescent="0.3">
      <c r="A1" s="7" t="s">
        <v>32</v>
      </c>
    </row>
    <row r="2" spans="1:6" x14ac:dyDescent="0.2">
      <c r="A2" s="20" t="s">
        <v>33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13</v>
      </c>
    </row>
    <row r="3" spans="1:6" x14ac:dyDescent="0.2">
      <c r="A3" s="21">
        <v>44200</v>
      </c>
      <c r="B3" s="4">
        <v>100</v>
      </c>
      <c r="C3" s="4">
        <v>100</v>
      </c>
      <c r="D3" s="4">
        <v>80</v>
      </c>
      <c r="E3" s="4">
        <v>60</v>
      </c>
      <c r="F3" s="5"/>
    </row>
    <row r="4" spans="1:6" x14ac:dyDescent="0.2">
      <c r="A4" s="21">
        <v>44232</v>
      </c>
      <c r="B4" s="4">
        <v>100</v>
      </c>
      <c r="C4" s="4"/>
      <c r="D4" s="4"/>
      <c r="E4" s="4"/>
      <c r="F4" s="5"/>
    </row>
    <row r="5" spans="1:6" x14ac:dyDescent="0.2">
      <c r="A5" s="21">
        <v>44242</v>
      </c>
      <c r="B5" s="4"/>
      <c r="C5" s="4">
        <v>200</v>
      </c>
      <c r="D5" s="4"/>
      <c r="E5" s="4"/>
      <c r="F5" s="5"/>
    </row>
    <row r="6" spans="1:6" x14ac:dyDescent="0.2">
      <c r="A6" s="21">
        <v>44245</v>
      </c>
      <c r="B6" s="4"/>
      <c r="C6" s="4"/>
      <c r="D6" s="4">
        <v>450.2</v>
      </c>
      <c r="E6" s="4"/>
      <c r="F6" s="5">
        <v>1500</v>
      </c>
    </row>
    <row r="7" spans="1:6" x14ac:dyDescent="0.2">
      <c r="A7" s="21">
        <v>44277</v>
      </c>
      <c r="B7" s="4"/>
      <c r="C7" s="4"/>
      <c r="D7" s="4"/>
      <c r="E7" s="4">
        <v>125.9</v>
      </c>
      <c r="F7" s="5"/>
    </row>
    <row r="8" spans="1:6" x14ac:dyDescent="0.2">
      <c r="A8" s="21">
        <v>44284</v>
      </c>
      <c r="B8" s="4">
        <v>1520.5</v>
      </c>
      <c r="C8" s="4"/>
      <c r="D8" s="4"/>
      <c r="E8" s="4"/>
      <c r="F8" s="5">
        <v>2580</v>
      </c>
    </row>
    <row r="9" spans="1:6" x14ac:dyDescent="0.2">
      <c r="A9" s="21">
        <v>44287</v>
      </c>
      <c r="B9" s="4"/>
      <c r="C9" s="4">
        <v>550</v>
      </c>
      <c r="D9" s="4"/>
      <c r="E9" s="4"/>
      <c r="F9" s="5"/>
    </row>
    <row r="10" spans="1:6" x14ac:dyDescent="0.2">
      <c r="A10" s="21">
        <v>44300</v>
      </c>
      <c r="B10" s="4"/>
      <c r="C10" s="4"/>
      <c r="D10" s="4">
        <v>1200</v>
      </c>
      <c r="E10" s="4"/>
      <c r="F10" s="5">
        <v>4825</v>
      </c>
    </row>
    <row r="11" spans="1:6" x14ac:dyDescent="0.2">
      <c r="A11" s="21">
        <v>44308</v>
      </c>
      <c r="B11" s="4"/>
      <c r="C11" s="4">
        <v>120</v>
      </c>
      <c r="D11" s="4"/>
      <c r="E11" s="4"/>
      <c r="F11" s="5"/>
    </row>
    <row r="12" spans="1:6" x14ac:dyDescent="0.2">
      <c r="A12" s="21">
        <v>44314</v>
      </c>
      <c r="B12" s="4"/>
      <c r="C12" s="4"/>
      <c r="D12" s="4"/>
      <c r="E12" s="4">
        <v>220</v>
      </c>
      <c r="F12" s="5">
        <v>1800</v>
      </c>
    </row>
    <row r="13" spans="1:6" x14ac:dyDescent="0.2">
      <c r="A13" s="21">
        <v>44319</v>
      </c>
      <c r="B13" s="4"/>
      <c r="C13" s="4"/>
      <c r="D13" s="4">
        <v>580</v>
      </c>
      <c r="E13" s="4"/>
      <c r="F13" s="5"/>
    </row>
    <row r="14" spans="1:6" x14ac:dyDescent="0.2">
      <c r="A14" s="21">
        <v>44330</v>
      </c>
      <c r="B14" s="4"/>
      <c r="C14" s="4"/>
      <c r="D14" s="4"/>
      <c r="E14" s="4">
        <v>390</v>
      </c>
      <c r="F14" s="5"/>
    </row>
    <row r="15" spans="1:6" x14ac:dyDescent="0.2">
      <c r="A15" s="21">
        <v>44337</v>
      </c>
      <c r="B15" s="4">
        <v>205</v>
      </c>
      <c r="C15" s="4"/>
      <c r="D15" s="4"/>
      <c r="E15" s="4"/>
      <c r="F15" s="5"/>
    </row>
    <row r="16" spans="1:6" x14ac:dyDescent="0.2">
      <c r="A16" s="21">
        <v>44342</v>
      </c>
      <c r="B16" s="4"/>
      <c r="C16" s="4">
        <v>450</v>
      </c>
      <c r="D16" s="4"/>
      <c r="E16" s="4"/>
      <c r="F16" s="5"/>
    </row>
    <row r="17" spans="1:6" x14ac:dyDescent="0.2">
      <c r="A17" s="21">
        <v>44344</v>
      </c>
      <c r="B17" s="4"/>
      <c r="C17" s="4"/>
      <c r="D17" s="4">
        <v>179.5</v>
      </c>
      <c r="E17" s="4"/>
      <c r="F17" s="5"/>
    </row>
    <row r="18" spans="1:6" x14ac:dyDescent="0.2">
      <c r="A18" s="21">
        <v>44349</v>
      </c>
      <c r="B18" s="4"/>
      <c r="C18" s="4"/>
      <c r="D18" s="4"/>
      <c r="E18" s="4">
        <v>820</v>
      </c>
      <c r="F18" s="5"/>
    </row>
    <row r="19" spans="1:6" x14ac:dyDescent="0.2">
      <c r="A19" s="21">
        <v>44354</v>
      </c>
      <c r="B19" s="4">
        <v>1789</v>
      </c>
      <c r="C19" s="4"/>
      <c r="D19" s="4"/>
      <c r="E19" s="4"/>
      <c r="F19" s="5"/>
    </row>
    <row r="20" spans="1:6" x14ac:dyDescent="0.2">
      <c r="A20" s="22">
        <v>44357</v>
      </c>
      <c r="B20" s="4"/>
      <c r="C20" s="4"/>
      <c r="D20" s="4">
        <v>200</v>
      </c>
      <c r="E20" s="4"/>
      <c r="F20" s="6"/>
    </row>
    <row r="21" spans="1:6" ht="13.5" thickBot="1" x14ac:dyDescent="0.25">
      <c r="A21" s="8" t="s">
        <v>38</v>
      </c>
      <c r="B21" s="35">
        <f>SUM(B3:B20)</f>
        <v>3714.5</v>
      </c>
      <c r="C21" s="35">
        <f t="shared" ref="C21:E21" si="0">SUM(C3:C20)</f>
        <v>1420</v>
      </c>
      <c r="D21" s="35">
        <f t="shared" si="0"/>
        <v>2689.7</v>
      </c>
      <c r="E21" s="35">
        <f t="shared" si="0"/>
        <v>1615.9</v>
      </c>
      <c r="F21" s="35">
        <f>SUM(F3:F20)</f>
        <v>10705</v>
      </c>
    </row>
    <row r="22" spans="1:6" ht="13.5" thickTop="1" x14ac:dyDescent="0.2">
      <c r="E22" s="9" t="s">
        <v>14</v>
      </c>
      <c r="F22" s="4">
        <f>SUM(B21:E21)</f>
        <v>9440.1</v>
      </c>
    </row>
    <row r="23" spans="1:6" ht="13.5" thickBot="1" x14ac:dyDescent="0.25">
      <c r="E23" s="10" t="s">
        <v>39</v>
      </c>
      <c r="F23" s="36">
        <f>F21-F22</f>
        <v>1264.8999999999996</v>
      </c>
    </row>
    <row r="24" spans="1:6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C15" sqref="C15"/>
    </sheetView>
  </sheetViews>
  <sheetFormatPr defaultRowHeight="12.75" x14ac:dyDescent="0.2"/>
  <cols>
    <col min="1" max="1" width="34.85546875" customWidth="1"/>
    <col min="2" max="2" width="10.7109375" bestFit="1" customWidth="1"/>
    <col min="3" max="3" width="12.42578125" customWidth="1"/>
    <col min="4" max="4" width="17.5703125" customWidth="1"/>
    <col min="5" max="5" width="13.42578125" customWidth="1"/>
    <col min="6" max="6" width="15.7109375" customWidth="1"/>
    <col min="7" max="7" width="16.28515625" customWidth="1"/>
  </cols>
  <sheetData>
    <row r="1" spans="1:7" ht="0.75" customHeight="1" x14ac:dyDescent="0.2"/>
    <row r="2" spans="1:7" ht="35.25" customHeight="1" x14ac:dyDescent="0.2">
      <c r="A2" s="39" t="s">
        <v>40</v>
      </c>
      <c r="B2" s="39"/>
      <c r="C2" s="39"/>
      <c r="D2" s="39"/>
      <c r="E2" s="39"/>
      <c r="F2" s="39"/>
      <c r="G2" s="39"/>
    </row>
    <row r="3" spans="1:7" ht="20.25" x14ac:dyDescent="0.3">
      <c r="A3" s="24"/>
      <c r="B3" s="29" t="s">
        <v>7</v>
      </c>
      <c r="C3" s="29" t="s">
        <v>8</v>
      </c>
      <c r="D3" s="29" t="s">
        <v>9</v>
      </c>
      <c r="E3" s="29" t="s">
        <v>10</v>
      </c>
      <c r="F3" s="29" t="s">
        <v>11</v>
      </c>
      <c r="G3" s="29" t="s">
        <v>12</v>
      </c>
    </row>
    <row r="4" spans="1:7" ht="20.25" x14ac:dyDescent="0.3">
      <c r="A4" s="31" t="s">
        <v>41</v>
      </c>
      <c r="B4" s="25">
        <v>95.43</v>
      </c>
      <c r="C4" s="25">
        <v>91.43</v>
      </c>
      <c r="D4" s="25">
        <v>87.43</v>
      </c>
      <c r="E4" s="25">
        <v>83.43</v>
      </c>
      <c r="F4" s="25">
        <v>79.430000000000007</v>
      </c>
      <c r="G4" s="25">
        <v>75.430000000000007</v>
      </c>
    </row>
    <row r="5" spans="1:7" ht="20.25" x14ac:dyDescent="0.3">
      <c r="A5" s="31" t="s">
        <v>42</v>
      </c>
      <c r="B5" s="25">
        <v>60.71</v>
      </c>
      <c r="C5" s="25">
        <v>58.71</v>
      </c>
      <c r="D5" s="25">
        <v>56.71</v>
      </c>
      <c r="E5" s="25">
        <v>54.71</v>
      </c>
      <c r="F5" s="25">
        <v>52.71</v>
      </c>
      <c r="G5" s="25">
        <v>50.71</v>
      </c>
    </row>
    <row r="6" spans="1:7" ht="20.25" x14ac:dyDescent="0.3">
      <c r="A6" s="31" t="s">
        <v>43</v>
      </c>
      <c r="B6" s="25">
        <v>17.989999999999998</v>
      </c>
      <c r="C6" s="25">
        <v>17.989999999999998</v>
      </c>
      <c r="D6" s="25">
        <v>17.989999999999998</v>
      </c>
      <c r="E6" s="25">
        <v>17.989999999999998</v>
      </c>
      <c r="F6" s="25">
        <v>17.989999999999998</v>
      </c>
      <c r="G6" s="25">
        <v>17.989999999999998</v>
      </c>
    </row>
    <row r="7" spans="1:7" ht="20.25" x14ac:dyDescent="0.3">
      <c r="A7" s="26" t="s">
        <v>38</v>
      </c>
      <c r="B7" s="30">
        <f t="shared" ref="B7:C7" si="0">SUM(B4:B6)</f>
        <v>174.13000000000002</v>
      </c>
      <c r="C7" s="30">
        <f t="shared" si="0"/>
        <v>168.13000000000002</v>
      </c>
      <c r="D7" s="30">
        <f>SUM(D4:D6)</f>
        <v>162.13000000000002</v>
      </c>
      <c r="E7" s="30">
        <f>SUM(E4:E6)</f>
        <v>156.13000000000002</v>
      </c>
      <c r="F7" s="30">
        <f>SUM(F4:F6)</f>
        <v>150.13000000000002</v>
      </c>
      <c r="G7" s="30">
        <f>SUM(G4:G6)</f>
        <v>144.13000000000002</v>
      </c>
    </row>
  </sheetData>
  <mergeCells count="1">
    <mergeCell ref="A2:G2"/>
  </mergeCells>
  <phoneticPr fontId="0" type="noConversion"/>
  <pageMargins left="0.75" right="0.75" top="1" bottom="1" header="0.4921259845" footer="0.492125984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tabSelected="1" workbookViewId="0">
      <selection activeCell="E4" sqref="E4"/>
    </sheetView>
  </sheetViews>
  <sheetFormatPr defaultRowHeight="12.75" x14ac:dyDescent="0.2"/>
  <cols>
    <col min="2" max="3" width="10.85546875" customWidth="1"/>
    <col min="4" max="4" width="9.5703125" customWidth="1"/>
    <col min="5" max="5" width="21.42578125" bestFit="1" customWidth="1"/>
  </cols>
  <sheetData>
    <row r="1" spans="1:8" x14ac:dyDescent="0.2">
      <c r="A1" s="11" t="s">
        <v>44</v>
      </c>
    </row>
    <row r="2" spans="1:8" ht="13.5" thickBot="1" x14ac:dyDescent="0.25"/>
    <row r="3" spans="1:8" ht="13.5" thickBot="1" x14ac:dyDescent="0.25">
      <c r="A3" s="23" t="s">
        <v>45</v>
      </c>
      <c r="B3" s="13" t="s">
        <v>13</v>
      </c>
      <c r="C3" s="13" t="s">
        <v>14</v>
      </c>
      <c r="D3" s="13" t="s">
        <v>39</v>
      </c>
      <c r="E3" s="14" t="s">
        <v>46</v>
      </c>
    </row>
    <row r="4" spans="1:8" x14ac:dyDescent="0.2">
      <c r="A4" s="12">
        <v>2000</v>
      </c>
      <c r="B4" s="12">
        <v>1012421</v>
      </c>
      <c r="C4" s="12">
        <v>2340239</v>
      </c>
      <c r="D4" s="37">
        <f>B4-C4</f>
        <v>-1327818</v>
      </c>
      <c r="E4" s="38">
        <f>(C4/B4)</f>
        <v>2.3115275167148845</v>
      </c>
    </row>
    <row r="5" spans="1:8" x14ac:dyDescent="0.2">
      <c r="A5" s="5">
        <v>2001</v>
      </c>
      <c r="B5" s="5">
        <v>1238920</v>
      </c>
      <c r="C5" s="5">
        <v>2342344</v>
      </c>
      <c r="D5" s="37">
        <f t="shared" ref="D5:D14" si="0">B5-C5</f>
        <v>-1103424</v>
      </c>
      <c r="E5" s="38">
        <f t="shared" ref="E5:E14" si="1">(C5/B5)</f>
        <v>1.8906337778064766</v>
      </c>
    </row>
    <row r="6" spans="1:8" x14ac:dyDescent="0.2">
      <c r="A6" s="5">
        <v>2002</v>
      </c>
      <c r="B6" s="5">
        <v>1209321</v>
      </c>
      <c r="C6" s="5">
        <v>2094583</v>
      </c>
      <c r="D6" s="37">
        <f t="shared" si="0"/>
        <v>-885262</v>
      </c>
      <c r="E6" s="38">
        <f t="shared" si="1"/>
        <v>1.732032272655482</v>
      </c>
    </row>
    <row r="7" spans="1:8" x14ac:dyDescent="0.2">
      <c r="A7" s="5">
        <v>2003</v>
      </c>
      <c r="B7" s="5">
        <v>1203912</v>
      </c>
      <c r="C7" s="5">
        <v>2304203</v>
      </c>
      <c r="D7" s="37">
        <f t="shared" si="0"/>
        <v>-1100291</v>
      </c>
      <c r="E7" s="38">
        <f t="shared" si="1"/>
        <v>1.9139297556632047</v>
      </c>
    </row>
    <row r="8" spans="1:8" x14ac:dyDescent="0.2">
      <c r="A8" s="5">
        <v>2004</v>
      </c>
      <c r="B8" s="5">
        <v>2134340</v>
      </c>
      <c r="C8" s="5">
        <v>2203549</v>
      </c>
      <c r="D8" s="37">
        <f t="shared" si="0"/>
        <v>-69209</v>
      </c>
      <c r="E8" s="38">
        <f t="shared" si="1"/>
        <v>1.0324264175342259</v>
      </c>
      <c r="H8" s="28"/>
    </row>
    <row r="9" spans="1:8" x14ac:dyDescent="0.2">
      <c r="A9" s="5">
        <v>2005</v>
      </c>
      <c r="B9" s="5">
        <v>2343220</v>
      </c>
      <c r="C9" s="5">
        <v>2340934</v>
      </c>
      <c r="D9" s="37">
        <f t="shared" si="0"/>
        <v>2286</v>
      </c>
      <c r="E9" s="38">
        <f t="shared" si="1"/>
        <v>0.99902441938870445</v>
      </c>
    </row>
    <row r="10" spans="1:8" x14ac:dyDescent="0.2">
      <c r="A10" s="5">
        <v>2006</v>
      </c>
      <c r="B10" s="5">
        <v>2335234</v>
      </c>
      <c r="C10" s="5">
        <v>2239403</v>
      </c>
      <c r="D10" s="37">
        <f t="shared" si="0"/>
        <v>95831</v>
      </c>
      <c r="E10" s="38">
        <f t="shared" si="1"/>
        <v>0.95896299899710269</v>
      </c>
    </row>
    <row r="11" spans="1:8" x14ac:dyDescent="0.2">
      <c r="A11" s="5">
        <v>2007</v>
      </c>
      <c r="B11" s="5">
        <v>2334200</v>
      </c>
      <c r="C11" s="5">
        <v>2304930</v>
      </c>
      <c r="D11" s="37">
        <f t="shared" si="0"/>
        <v>29270</v>
      </c>
      <c r="E11" s="38">
        <f t="shared" si="1"/>
        <v>0.98746037186187985</v>
      </c>
    </row>
    <row r="12" spans="1:8" x14ac:dyDescent="0.2">
      <c r="A12" s="5">
        <v>2008</v>
      </c>
      <c r="B12" s="5">
        <v>2344230</v>
      </c>
      <c r="C12" s="5">
        <v>2359234</v>
      </c>
      <c r="D12" s="37">
        <f t="shared" si="0"/>
        <v>-15004</v>
      </c>
      <c r="E12" s="38">
        <f t="shared" si="1"/>
        <v>1.0064003958655934</v>
      </c>
    </row>
    <row r="13" spans="1:8" x14ac:dyDescent="0.2">
      <c r="A13" s="5">
        <v>2009</v>
      </c>
      <c r="B13" s="5">
        <v>6546400</v>
      </c>
      <c r="C13" s="5">
        <v>2350923</v>
      </c>
      <c r="D13" s="37">
        <f t="shared" si="0"/>
        <v>4195477</v>
      </c>
      <c r="E13" s="38">
        <f t="shared" si="1"/>
        <v>0.35911691922277894</v>
      </c>
    </row>
    <row r="14" spans="1:8" x14ac:dyDescent="0.2">
      <c r="A14" s="5">
        <v>2010</v>
      </c>
      <c r="B14" s="5">
        <v>3453230</v>
      </c>
      <c r="C14" s="5">
        <v>2304923</v>
      </c>
      <c r="D14" s="37">
        <f t="shared" si="0"/>
        <v>1148307</v>
      </c>
      <c r="E14" s="38">
        <f t="shared" si="1"/>
        <v>0.66746871769329008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1.4</vt:lpstr>
      <vt:lpstr>1.5</vt:lpstr>
      <vt:lpstr>1.6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Halkola, Anni</dc:creator>
  <cp:keywords/>
  <dc:description/>
  <cp:lastModifiedBy>REZA, SAIF</cp:lastModifiedBy>
  <cp:revision/>
  <dcterms:created xsi:type="dcterms:W3CDTF">2002-03-13T13:38:52Z</dcterms:created>
  <dcterms:modified xsi:type="dcterms:W3CDTF">2024-09-18T04:42:02Z</dcterms:modified>
  <cp:category/>
  <cp:contentStatus/>
</cp:coreProperties>
</file>