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2224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synth_dataset_results" localSheetId="3">Sheet4!$A$2:$C$36</definedName>
    <definedName name="synth_dataset_results2" localSheetId="4">Sheet5!$A$2:$D$35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2" i="1"/>
  <c r="D2" i="1"/>
  <c r="B3" i="1"/>
  <c r="D3" i="1"/>
  <c r="B4" i="1"/>
  <c r="D4" i="1"/>
  <c r="B5" i="1"/>
  <c r="D5" i="1"/>
  <c r="B6" i="1"/>
  <c r="D6" i="1"/>
  <c r="D7" i="1"/>
  <c r="B8" i="1"/>
  <c r="D8" i="1"/>
  <c r="B9" i="1"/>
  <c r="D9" i="1"/>
  <c r="D10" i="1"/>
  <c r="D11" i="1"/>
  <c r="D12" i="1"/>
  <c r="E2" i="1"/>
  <c r="E3" i="1"/>
  <c r="E4" i="1"/>
  <c r="E5" i="1"/>
  <c r="E6" i="1"/>
  <c r="E7" i="1"/>
  <c r="E8" i="1"/>
  <c r="E9" i="1"/>
  <c r="E10" i="1"/>
  <c r="E11" i="1"/>
  <c r="E12" i="1"/>
</calcChain>
</file>

<file path=xl/connections.xml><?xml version="1.0" encoding="utf-8"?>
<connections xmlns="http://schemas.openxmlformats.org/spreadsheetml/2006/main">
  <connection id="1" name="synth_dataset_results.txt" type="6" refreshedVersion="0" background="1" saveData="1">
    <textPr fileType="mac" sourceFile="Macintosh HD:Users:aigrain:Soft:GPSpec:data:synth_dataset_results.txt" space="1" consecutive="1">
      <textFields count="7">
        <textField type="text"/>
        <textField type="text"/>
        <textField/>
        <textField/>
        <textField/>
        <textField/>
        <textField/>
      </textFields>
    </textPr>
  </connection>
  <connection id="2" name="synth_dataset_results2.txt" type="6" refreshedVersion="0" background="1" saveData="1">
    <textPr fileType="mac" sourceFile="Macintosh HD:Users:aigrain:Soft:GPSpec:data:synth_dataset_results2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<sst xmlns="http://schemas.openxmlformats.org/spreadsheetml/2006/main" count="90" uniqueCount="88">
  <si>
    <t>delta v(1-0) = -0.789 + 1.990 -1.836</t>
  </si>
  <si>
    <t>delta v(2-0) = -1.481 + 1.962 -2.006</t>
  </si>
  <si>
    <t>delta v(3-0) = -10.815 + 1.947 -2.104</t>
  </si>
  <si>
    <t>delta v(4-0) = -8.940 + 1.828 -1.905</t>
  </si>
  <si>
    <t>delta v(5-0) = -6.300 + 2.051 -2.062</t>
  </si>
  <si>
    <t>delta v(6-0) = -2.133 + 1.975 -2.021</t>
  </si>
  <si>
    <t>delta v(7-0) = 7.850 + 2.181 -2.315</t>
  </si>
  <si>
    <t>delta v(8-0) = 9.134 + 1.751 -2.224</t>
  </si>
  <si>
    <t>delta v(9-0) = 8.628 + 2.211 -2.085</t>
  </si>
  <si>
    <t>delta v(10-0) = -4.999 + 2.021 -2.035</t>
  </si>
  <si>
    <t>Truth</t>
  </si>
  <si>
    <t>Error</t>
  </si>
  <si>
    <t>Error^2</t>
  </si>
  <si>
    <t>Rolls Royce</t>
  </si>
  <si>
    <t>delta v(1-0) = 1.631 + 1.897 -2.100</t>
  </si>
  <si>
    <t>delta v(2-0) = 0.782 + 1.711 -1.542</t>
  </si>
  <si>
    <t>delta v(3-0) = -1.897 + 1.951 -1.817</t>
  </si>
  <si>
    <t>delta v(4-0) = -0.165 + 1.719 -1.828</t>
  </si>
  <si>
    <t>delta v(5-0) = -2.538 + 1.982 -1.933</t>
  </si>
  <si>
    <t>delta v(6-0) = 5.384 + 2.405 -2.104</t>
  </si>
  <si>
    <t>delta v(7-0) = -6.657 + 2.016 -2.300</t>
  </si>
  <si>
    <t>delta v(8-0) = -3.561 + 2.223 -2.161</t>
  </si>
  <si>
    <t>delta v(9-0) = -5.864 + 2.155 -2.473</t>
  </si>
  <si>
    <t>delta v(10-0) = -11.662 + 2.706 -2.395</t>
  </si>
  <si>
    <t>delta v(11-0) = -4.441 + 1.711 -1.936</t>
  </si>
  <si>
    <t>delta v(12-0) = -7.099 + 3.370 -2.984</t>
  </si>
  <si>
    <t>delta v(13-0) = -7.109 + 1.666 -1.775</t>
  </si>
  <si>
    <t>delta v(14-0) = -6.312 + 1.833 -1.912</t>
  </si>
  <si>
    <t>delta v(15-0) = -1.027 + 2.003 -1.725</t>
  </si>
  <si>
    <t>delta v(16-0) = -3.376 + 1.391 -1.556</t>
  </si>
  <si>
    <t>delta v(17-0) = -3.802 + 1.867 -2.023</t>
  </si>
  <si>
    <t>delta v(18-0) = 1.154 + 1.834 -2.026</t>
  </si>
  <si>
    <t>delta v(19-0) = -4.547 + 2.508 -1.973</t>
  </si>
  <si>
    <t>delta v(20-0) = -3.536 + 2.006 -2.296</t>
  </si>
  <si>
    <t>delta v(21-0) = -2.068 + 1.844 -2.097</t>
  </si>
  <si>
    <t>delta v(22-0) = 5.459 + 1.906 -1.814</t>
  </si>
  <si>
    <t>delta v(23-0) = 7.916 + 2.704 -2.338</t>
  </si>
  <si>
    <t>delta v(24-0) = 5.177 + 2.244 -2.133</t>
  </si>
  <si>
    <t>delta v(25-0) = 7.113 + 1.954 -2.001</t>
  </si>
  <si>
    <t>delta v(26-0) = 4.900 + 1.931 -1.913</t>
  </si>
  <si>
    <t>delta v(27-0) = 3.298 + 2.330 -2.046</t>
  </si>
  <si>
    <t>delta v(28-0) = 4.947 + 2.513 -2.354</t>
  </si>
  <si>
    <t>delta v(29-0) = 10.623 + 1.950 -2.314</t>
  </si>
  <si>
    <t>delta v(30-0) = 2.092 + 2.515 -2.275</t>
  </si>
  <si>
    <t>delta v(31-0) = 9.187 + 2.484 -2.799</t>
  </si>
  <si>
    <t>delta v(32-0) = 1.485 + 2.596 -2.062</t>
  </si>
  <si>
    <t>delta v(33-0) = -1.066 + 2.142 -2.662</t>
  </si>
  <si>
    <t>delta v(34-0) = 3.650 + 2.007 -1.819</t>
  </si>
  <si>
    <t>delta v(35-0) = -1.868 + 3.037 -2.407</t>
  </si>
  <si>
    <t>Abs error</t>
  </si>
  <si>
    <t>Upper uncert</t>
  </si>
  <si>
    <t>Lower uncert</t>
  </si>
  <si>
    <t>measured RV shift</t>
  </si>
  <si>
    <t>TRUTH</t>
  </si>
  <si>
    <t>dv(1-0)</t>
  </si>
  <si>
    <t>dv(2-0)</t>
  </si>
  <si>
    <t>dv(3-0)</t>
  </si>
  <si>
    <t>dv(4-0)</t>
  </si>
  <si>
    <t>dv(5-0)</t>
  </si>
  <si>
    <t>dv(6-0)</t>
  </si>
  <si>
    <t>dv(7-0)</t>
  </si>
  <si>
    <t>dv(8-0)</t>
  </si>
  <si>
    <t>dv(9-0)</t>
  </si>
  <si>
    <t>dv(10-0)</t>
  </si>
  <si>
    <t>dv(11-0)</t>
  </si>
  <si>
    <t>dv(12-0)</t>
  </si>
  <si>
    <t>dv(13-0)</t>
  </si>
  <si>
    <t>dv(14-0)</t>
  </si>
  <si>
    <t>dv(15-0)</t>
  </si>
  <si>
    <t>dv(16-0)</t>
  </si>
  <si>
    <t>dv(17-0)</t>
  </si>
  <si>
    <t>dv(18-0)</t>
  </si>
  <si>
    <t>dv(19-0)</t>
  </si>
  <si>
    <t>dv(20-0)</t>
  </si>
  <si>
    <t>dv(21-0)</t>
  </si>
  <si>
    <t>dv(22-0)</t>
  </si>
  <si>
    <t>dv(23-0)</t>
  </si>
  <si>
    <t>dv(24-0)</t>
  </si>
  <si>
    <t>dv(25-0)</t>
  </si>
  <si>
    <t>dv(26-0)</t>
  </si>
  <si>
    <t>dv(27-0)</t>
  </si>
  <si>
    <t>dv(28-0)</t>
  </si>
  <si>
    <t>dv(29-0)</t>
  </si>
  <si>
    <t>dv(30-0)</t>
  </si>
  <si>
    <t>dv(31-0)</t>
  </si>
  <si>
    <t>dv(32-0)</t>
  </si>
  <si>
    <t>dv(33-0)</t>
  </si>
  <si>
    <t>dv(34-0)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</si>
</sst>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ynth_dataset_resul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_dataset_results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1" sqref="G11"/>
    </sheetView>
  </sheetViews>
  <sheetFormatPr baseColWidth="10" defaultRowHeight="15" x14ac:dyDescent="0"/>
  <cols>
    <col min="1" max="1" width="37.5" customWidth="1"/>
    <col min="2" max="2" width="37.5" hidden="1" customWidth="1"/>
    <col min="3" max="3" width="13.33203125" customWidth="1"/>
  </cols>
  <sheetData>
    <row r="1" spans="1:7">
      <c r="A1" s="2" t="s">
        <v>13</v>
      </c>
      <c r="B1" s="2"/>
      <c r="C1" s="2" t="s">
        <v>10</v>
      </c>
      <c r="D1" t="s">
        <v>11</v>
      </c>
      <c r="E1" t="s">
        <v>12</v>
      </c>
    </row>
    <row r="2" spans="1:7">
      <c r="A2" s="3" t="s">
        <v>0</v>
      </c>
      <c r="B2" s="3">
        <f>-0.789</f>
        <v>-0.78900000000000003</v>
      </c>
      <c r="C2" s="4">
        <v>0</v>
      </c>
      <c r="D2">
        <f>ABS(C2-B2)</f>
        <v>0.78900000000000003</v>
      </c>
      <c r="E2">
        <f t="shared" ref="E2:E11" si="0">D2*D2</f>
        <v>0.6225210000000001</v>
      </c>
      <c r="G2">
        <v>-0.95</v>
      </c>
    </row>
    <row r="3" spans="1:7">
      <c r="A3" s="3" t="s">
        <v>1</v>
      </c>
      <c r="B3" s="3">
        <f>-1.481</f>
        <v>-1.4810000000000001</v>
      </c>
      <c r="C3" s="4">
        <v>-4.72192848734616</v>
      </c>
      <c r="D3">
        <f t="shared" ref="D3:D11" si="1">ABS(C3-B3)</f>
        <v>3.2409284873461601</v>
      </c>
      <c r="E3">
        <f t="shared" si="0"/>
        <v>10.503617460091869</v>
      </c>
    </row>
    <row r="4" spans="1:7">
      <c r="A4" s="3" t="s">
        <v>2</v>
      </c>
      <c r="B4" s="3">
        <f>-10.815</f>
        <v>-10.815</v>
      </c>
      <c r="C4" s="4">
        <v>-8.2498506935366596</v>
      </c>
      <c r="D4">
        <f t="shared" si="1"/>
        <v>2.5651493064633399</v>
      </c>
      <c r="E4">
        <f t="shared" si="0"/>
        <v>6.5799909644493537</v>
      </c>
      <c r="G4">
        <v>-11.03</v>
      </c>
    </row>
    <row r="5" spans="1:7">
      <c r="A5" s="3" t="s">
        <v>3</v>
      </c>
      <c r="B5" s="3">
        <f>-8.94</f>
        <v>-8.94</v>
      </c>
      <c r="C5" s="4">
        <v>-9.3548626075565604</v>
      </c>
      <c r="D5">
        <f t="shared" si="1"/>
        <v>0.4148626075565609</v>
      </c>
      <c r="E5">
        <f t="shared" si="0"/>
        <v>0.17211098314862908</v>
      </c>
    </row>
    <row r="6" spans="1:7">
      <c r="A6" s="3" t="s">
        <v>4</v>
      </c>
      <c r="B6" s="3">
        <f>-6.3</f>
        <v>-6.3</v>
      </c>
      <c r="C6" s="4">
        <v>-6.6142790221673797</v>
      </c>
      <c r="D6">
        <f t="shared" si="1"/>
        <v>0.31427902216737991</v>
      </c>
      <c r="E6">
        <f t="shared" si="0"/>
        <v>9.8771303774484467E-2</v>
      </c>
      <c r="G6">
        <v>-5.83</v>
      </c>
    </row>
    <row r="7" spans="1:7">
      <c r="A7" s="3" t="s">
        <v>5</v>
      </c>
      <c r="B7" s="3">
        <v>-2.133</v>
      </c>
      <c r="C7" s="4">
        <v>-2.41020393311168</v>
      </c>
      <c r="D7">
        <f t="shared" si="1"/>
        <v>0.27720393311168001</v>
      </c>
      <c r="E7">
        <f t="shared" si="0"/>
        <v>7.6842020532584765E-2</v>
      </c>
    </row>
    <row r="8" spans="1:7">
      <c r="A8" s="3" t="s">
        <v>6</v>
      </c>
      <c r="B8" s="3">
        <f xml:space="preserve"> 7.85</f>
        <v>7.85</v>
      </c>
      <c r="C8" s="4">
        <v>6.6211959078095699</v>
      </c>
      <c r="D8">
        <f t="shared" si="1"/>
        <v>1.2288040921904297</v>
      </c>
      <c r="E8">
        <f t="shared" si="0"/>
        <v>1.509959496983946</v>
      </c>
      <c r="G8">
        <v>8.36</v>
      </c>
    </row>
    <row r="9" spans="1:7">
      <c r="A9" s="3" t="s">
        <v>7</v>
      </c>
      <c r="B9" s="3">
        <f xml:space="preserve"> 9.134</f>
        <v>9.1340000000000003</v>
      </c>
      <c r="C9" s="4">
        <v>6.92212958591898</v>
      </c>
      <c r="D9">
        <f t="shared" si="1"/>
        <v>2.2118704140810204</v>
      </c>
      <c r="E9">
        <f t="shared" si="0"/>
        <v>4.8923707286869442</v>
      </c>
    </row>
    <row r="10" spans="1:7">
      <c r="A10" s="3" t="s">
        <v>8</v>
      </c>
      <c r="B10" s="3">
        <v>8.6280000000000001</v>
      </c>
      <c r="C10" s="4">
        <v>9.9281611619538204</v>
      </c>
      <c r="D10">
        <f t="shared" si="1"/>
        <v>1.3001611619538203</v>
      </c>
      <c r="E10">
        <f t="shared" si="0"/>
        <v>1.690419047053108</v>
      </c>
      <c r="G10">
        <v>-9.3800000000000008</v>
      </c>
    </row>
    <row r="11" spans="1:7">
      <c r="A11" s="3" t="s">
        <v>9</v>
      </c>
      <c r="B11" s="3">
        <v>-4.9989999999999997</v>
      </c>
      <c r="C11" s="4">
        <v>4.6637152957102401</v>
      </c>
      <c r="D11">
        <f t="shared" si="1"/>
        <v>9.6627152957102389</v>
      </c>
      <c r="E11">
        <f t="shared" si="0"/>
        <v>93.368066885952615</v>
      </c>
    </row>
    <row r="12" spans="1:7">
      <c r="D12">
        <f>AVERAGE(D2:D11)</f>
        <v>2.200497432058063</v>
      </c>
      <c r="E12">
        <f>SQRT(AVERAGE(E2:E11))</f>
        <v>3.4570893811221244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sqref="A1:A35"/>
    </sheetView>
  </sheetViews>
  <sheetFormatPr baseColWidth="10" defaultRowHeight="15" x14ac:dyDescent="0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G6" sqref="G6"/>
    </sheetView>
  </sheetViews>
  <sheetFormatPr baseColWidth="10" defaultRowHeight="15" x14ac:dyDescent="0"/>
  <cols>
    <col min="2" max="2" width="13" customWidth="1"/>
  </cols>
  <sheetData>
    <row r="1" spans="1:3">
      <c r="A1" t="s">
        <v>13</v>
      </c>
      <c r="B1" t="s">
        <v>10</v>
      </c>
      <c r="C1" t="s">
        <v>49</v>
      </c>
    </row>
    <row r="2" spans="1:3">
      <c r="A2">
        <v>1.631</v>
      </c>
      <c r="B2">
        <v>0.68737651862442495</v>
      </c>
      <c r="C2">
        <f>ABS(B2-A2)</f>
        <v>0.94362348137557506</v>
      </c>
    </row>
    <row r="3" spans="1:3">
      <c r="A3">
        <v>0.78200000000000003</v>
      </c>
      <c r="B3">
        <v>0.66084140808270797</v>
      </c>
      <c r="C3">
        <f t="shared" ref="C3:C36" si="0">ABS(B3-A3)</f>
        <v>0.12115859191729206</v>
      </c>
    </row>
    <row r="4" spans="1:3">
      <c r="A4">
        <v>-1.897</v>
      </c>
      <c r="B4">
        <v>-4.0111624348385702</v>
      </c>
      <c r="C4">
        <f t="shared" si="0"/>
        <v>2.1141624348385699</v>
      </c>
    </row>
    <row r="5" spans="1:3">
      <c r="A5">
        <v>-0.16500000000000001</v>
      </c>
      <c r="B5">
        <v>-4.0345519687217299</v>
      </c>
      <c r="C5">
        <f t="shared" si="0"/>
        <v>3.8695519687217299</v>
      </c>
    </row>
    <row r="6" spans="1:3">
      <c r="A6">
        <v>-2.5379999999999998</v>
      </c>
      <c r="B6">
        <v>-4.3799560470437502</v>
      </c>
      <c r="C6">
        <f t="shared" si="0"/>
        <v>1.8419560470437504</v>
      </c>
    </row>
    <row r="7" spans="1:3">
      <c r="A7">
        <v>5.3840000000000003</v>
      </c>
      <c r="B7">
        <v>-4.4027944769997402</v>
      </c>
      <c r="C7">
        <f t="shared" si="0"/>
        <v>9.7867944769997415</v>
      </c>
    </row>
    <row r="8" spans="1:3">
      <c r="A8">
        <v>-6.657</v>
      </c>
      <c r="B8">
        <v>-7.5474353423251701</v>
      </c>
      <c r="C8">
        <f t="shared" si="0"/>
        <v>0.89043534232517008</v>
      </c>
    </row>
    <row r="9" spans="1:3">
      <c r="A9">
        <v>-3.5609999999999999</v>
      </c>
      <c r="B9">
        <v>-7.5624741749122304</v>
      </c>
      <c r="C9">
        <f t="shared" si="0"/>
        <v>4.0014741749122305</v>
      </c>
    </row>
    <row r="10" spans="1:3">
      <c r="A10">
        <v>-5.8639999999999999</v>
      </c>
      <c r="B10">
        <v>-7.77892465806055</v>
      </c>
      <c r="C10">
        <f t="shared" si="0"/>
        <v>1.9149246580605501</v>
      </c>
    </row>
    <row r="11" spans="1:3">
      <c r="A11">
        <v>-11.662000000000001</v>
      </c>
      <c r="B11">
        <v>-7.7929933088039496</v>
      </c>
      <c r="C11">
        <f t="shared" si="0"/>
        <v>3.8690066911960512</v>
      </c>
    </row>
    <row r="12" spans="1:3">
      <c r="A12">
        <v>-4.4409999999999998</v>
      </c>
      <c r="B12">
        <v>-8.6674860889321295</v>
      </c>
      <c r="C12">
        <f t="shared" si="0"/>
        <v>4.2264860889321296</v>
      </c>
    </row>
    <row r="13" spans="1:3">
      <c r="A13">
        <v>-7.0990000000000002</v>
      </c>
      <c r="B13">
        <v>-8.6580768453805899</v>
      </c>
      <c r="C13">
        <f t="shared" si="0"/>
        <v>1.5590768453805897</v>
      </c>
    </row>
    <row r="14" spans="1:3">
      <c r="A14">
        <v>-7.109</v>
      </c>
      <c r="B14">
        <v>-8.5231571882766808</v>
      </c>
      <c r="C14">
        <f t="shared" si="0"/>
        <v>1.4141571882766808</v>
      </c>
    </row>
    <row r="15" spans="1:3">
      <c r="A15">
        <v>-6.3120000000000003</v>
      </c>
      <c r="B15">
        <v>-5.9467488710095298</v>
      </c>
      <c r="C15">
        <f t="shared" si="0"/>
        <v>0.36525112899047052</v>
      </c>
    </row>
    <row r="16" spans="1:3">
      <c r="A16">
        <v>-1.0269999999999999</v>
      </c>
      <c r="B16">
        <v>-5.9269025035429603</v>
      </c>
      <c r="C16">
        <f t="shared" si="0"/>
        <v>4.8999025035429602</v>
      </c>
    </row>
    <row r="17" spans="1:3">
      <c r="A17">
        <v>-3.3759999999999999</v>
      </c>
      <c r="B17">
        <v>-5.62774462936693</v>
      </c>
      <c r="C17">
        <f t="shared" si="0"/>
        <v>2.2517446293669301</v>
      </c>
    </row>
    <row r="18" spans="1:3">
      <c r="A18">
        <v>-3.802</v>
      </c>
      <c r="B18">
        <v>-5.6071496679334203</v>
      </c>
      <c r="C18">
        <f t="shared" si="0"/>
        <v>1.8051496679334202</v>
      </c>
    </row>
    <row r="19" spans="1:3">
      <c r="A19">
        <v>1.1539999999999999</v>
      </c>
      <c r="B19">
        <v>-1.72282741448725</v>
      </c>
      <c r="C19">
        <f t="shared" si="0"/>
        <v>2.8768274144872499</v>
      </c>
    </row>
    <row r="20" spans="1:3">
      <c r="A20">
        <v>-4.5469999999999997</v>
      </c>
      <c r="B20">
        <v>-1.6970446845946701</v>
      </c>
      <c r="C20">
        <f t="shared" si="0"/>
        <v>2.8499553154053299</v>
      </c>
    </row>
    <row r="21" spans="1:3">
      <c r="A21">
        <v>-3.536</v>
      </c>
      <c r="B21">
        <v>-1.31452796295462</v>
      </c>
      <c r="C21">
        <f t="shared" si="0"/>
        <v>2.22147203704538</v>
      </c>
    </row>
    <row r="22" spans="1:3">
      <c r="A22">
        <v>-2.0680000000000001</v>
      </c>
      <c r="B22">
        <v>-1.2885269548329901</v>
      </c>
      <c r="C22">
        <f t="shared" si="0"/>
        <v>0.77947304516700999</v>
      </c>
    </row>
    <row r="23" spans="1:3">
      <c r="A23">
        <v>5.4589999999999996</v>
      </c>
      <c r="B23">
        <v>7.308572426434</v>
      </c>
      <c r="C23">
        <f t="shared" si="0"/>
        <v>1.8495724264340003</v>
      </c>
    </row>
    <row r="24" spans="1:3">
      <c r="A24">
        <v>7.9160000000000004</v>
      </c>
      <c r="B24">
        <v>7.3284351482171202</v>
      </c>
      <c r="C24">
        <f t="shared" si="0"/>
        <v>0.5875648517828802</v>
      </c>
    </row>
    <row r="25" spans="1:3">
      <c r="A25">
        <v>5.1769999999999996</v>
      </c>
      <c r="B25">
        <v>7.5903328578519096</v>
      </c>
      <c r="C25">
        <f t="shared" si="0"/>
        <v>2.41333285785191</v>
      </c>
    </row>
    <row r="26" spans="1:3">
      <c r="A26">
        <v>7.1130000000000004</v>
      </c>
      <c r="B26">
        <v>7.60950610454341</v>
      </c>
      <c r="C26">
        <f t="shared" si="0"/>
        <v>0.4965061045434096</v>
      </c>
    </row>
    <row r="27" spans="1:3">
      <c r="A27">
        <v>4.9000000000000004</v>
      </c>
      <c r="B27">
        <v>10.033704465027499</v>
      </c>
      <c r="C27">
        <f t="shared" si="0"/>
        <v>5.133704465027499</v>
      </c>
    </row>
    <row r="28" spans="1:3">
      <c r="A28">
        <v>3.298</v>
      </c>
      <c r="B28">
        <v>10.0431066216267</v>
      </c>
      <c r="C28">
        <f t="shared" si="0"/>
        <v>6.7451066216267002</v>
      </c>
    </row>
    <row r="29" spans="1:3">
      <c r="A29">
        <v>4.9470000000000001</v>
      </c>
      <c r="B29">
        <v>10.6186726542089</v>
      </c>
      <c r="C29">
        <f t="shared" si="0"/>
        <v>5.6716726542089004</v>
      </c>
    </row>
    <row r="30" spans="1:3">
      <c r="A30">
        <v>10.622999999999999</v>
      </c>
      <c r="B30">
        <v>10.615537680578299</v>
      </c>
      <c r="C30">
        <f t="shared" si="0"/>
        <v>7.4623194217000588E-3</v>
      </c>
    </row>
    <row r="31" spans="1:3">
      <c r="A31">
        <v>2.0920000000000001</v>
      </c>
      <c r="B31">
        <v>8.9412522822422797</v>
      </c>
      <c r="C31">
        <f t="shared" si="0"/>
        <v>6.8492522822422792</v>
      </c>
    </row>
    <row r="32" spans="1:3">
      <c r="A32">
        <v>9.1869999999999994</v>
      </c>
      <c r="B32">
        <v>8.92624213574795</v>
      </c>
      <c r="C32">
        <f t="shared" si="0"/>
        <v>0.26075786425204939</v>
      </c>
    </row>
    <row r="33" spans="1:3">
      <c r="A33">
        <v>1.4850000000000001</v>
      </c>
      <c r="B33">
        <v>5.3745291501104298</v>
      </c>
      <c r="C33">
        <f t="shared" si="0"/>
        <v>3.8895291501104294</v>
      </c>
    </row>
    <row r="34" spans="1:3">
      <c r="A34">
        <v>-1.0660000000000001</v>
      </c>
      <c r="B34">
        <v>5.3510918143346604</v>
      </c>
      <c r="C34">
        <f t="shared" si="0"/>
        <v>6.4170918143346602</v>
      </c>
    </row>
    <row r="35" spans="1:3">
      <c r="A35">
        <v>3.65</v>
      </c>
      <c r="B35">
        <v>0.71390743676277901</v>
      </c>
      <c r="C35">
        <f t="shared" si="0"/>
        <v>2.9360925632372208</v>
      </c>
    </row>
    <row r="36" spans="1:3">
      <c r="A36">
        <v>-1.8680000000000001</v>
      </c>
      <c r="B36">
        <v>0.68737651862442695</v>
      </c>
      <c r="C36">
        <f t="shared" si="0"/>
        <v>2.5553765186244268</v>
      </c>
    </row>
    <row r="37" spans="1:3">
      <c r="C37" s="1">
        <f>SUM(C2:C36)/35</f>
        <v>2.8690173207319112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2" sqref="E2:E36"/>
    </sheetView>
  </sheetViews>
  <sheetFormatPr baseColWidth="10" defaultRowHeight="15" x14ac:dyDescent="0"/>
  <cols>
    <col min="1" max="1" width="6.83203125" bestFit="1" customWidth="1"/>
    <col min="2" max="2" width="6.1640625" bestFit="1" customWidth="1"/>
    <col min="3" max="3" width="6.83203125" hidden="1" customWidth="1"/>
  </cols>
  <sheetData>
    <row r="1" spans="1:6">
      <c r="A1" t="s">
        <v>52</v>
      </c>
      <c r="B1" t="s">
        <v>50</v>
      </c>
      <c r="D1" t="s">
        <v>51</v>
      </c>
      <c r="E1" t="s">
        <v>53</v>
      </c>
    </row>
    <row r="2" spans="1:6">
      <c r="A2">
        <v>-1.2230000000000001</v>
      </c>
      <c r="B2">
        <v>2.0840000000000001</v>
      </c>
      <c r="C2">
        <v>-2.004</v>
      </c>
      <c r="D2">
        <f t="shared" ref="D2:D36" si="0">-C2</f>
        <v>2.004</v>
      </c>
      <c r="E2">
        <v>0.68737651862442495</v>
      </c>
      <c r="F2">
        <f>E2-A2</f>
        <v>1.910376518624425</v>
      </c>
    </row>
    <row r="3" spans="1:6">
      <c r="A3">
        <v>-0.34599999999999997</v>
      </c>
      <c r="B3">
        <v>2.1110000000000002</v>
      </c>
      <c r="C3">
        <v>-2.1880000000000002</v>
      </c>
      <c r="D3">
        <f t="shared" si="0"/>
        <v>2.1880000000000002</v>
      </c>
      <c r="E3">
        <v>0.66084140808270797</v>
      </c>
      <c r="F3">
        <f t="shared" ref="F3:F36" si="1">E3-A3</f>
        <v>1.0068414080827079</v>
      </c>
    </row>
    <row r="4" spans="1:6">
      <c r="A4">
        <v>0.46700000000000003</v>
      </c>
      <c r="B4">
        <v>1.849</v>
      </c>
      <c r="C4">
        <v>-2.2589999999999999</v>
      </c>
      <c r="D4">
        <f t="shared" si="0"/>
        <v>2.2589999999999999</v>
      </c>
      <c r="E4">
        <v>-4.0111624348385702</v>
      </c>
      <c r="F4">
        <f t="shared" si="1"/>
        <v>-4.4781624348385698</v>
      </c>
    </row>
    <row r="5" spans="1:6">
      <c r="A5">
        <v>-2.7490000000000001</v>
      </c>
      <c r="B5">
        <v>1.919</v>
      </c>
      <c r="C5">
        <v>-2.1440000000000001</v>
      </c>
      <c r="D5">
        <f t="shared" si="0"/>
        <v>2.1440000000000001</v>
      </c>
      <c r="E5">
        <v>-4.0345519687217299</v>
      </c>
      <c r="F5">
        <f t="shared" si="1"/>
        <v>-1.2855519687217298</v>
      </c>
    </row>
    <row r="6" spans="1:6">
      <c r="A6">
        <v>-3.5529999999999999</v>
      </c>
      <c r="B6">
        <v>2.375</v>
      </c>
      <c r="C6">
        <v>-2.1030000000000002</v>
      </c>
      <c r="D6">
        <f t="shared" si="0"/>
        <v>2.1030000000000002</v>
      </c>
      <c r="E6">
        <v>-4.3799560470437502</v>
      </c>
      <c r="F6">
        <f t="shared" si="1"/>
        <v>-0.82695604704375025</v>
      </c>
    </row>
    <row r="7" spans="1:6">
      <c r="A7">
        <v>-2.2599999999999998</v>
      </c>
      <c r="B7">
        <v>2.1579999999999999</v>
      </c>
      <c r="C7">
        <v>-1.917</v>
      </c>
      <c r="D7">
        <f t="shared" si="0"/>
        <v>1.917</v>
      </c>
      <c r="E7">
        <v>-4.4027944769997402</v>
      </c>
      <c r="F7">
        <f t="shared" si="1"/>
        <v>-2.1427944769997405</v>
      </c>
    </row>
    <row r="8" spans="1:6">
      <c r="A8">
        <v>-8.1679999999999993</v>
      </c>
      <c r="B8">
        <v>2.9630000000000001</v>
      </c>
      <c r="C8">
        <v>-2.573</v>
      </c>
      <c r="D8">
        <f t="shared" si="0"/>
        <v>2.573</v>
      </c>
      <c r="E8">
        <v>-7.5474353423251701</v>
      </c>
      <c r="F8">
        <f t="shared" si="1"/>
        <v>0.62056465767482916</v>
      </c>
    </row>
    <row r="9" spans="1:6">
      <c r="A9">
        <v>-3.5230000000000001</v>
      </c>
      <c r="B9">
        <v>3.5710000000000002</v>
      </c>
      <c r="C9">
        <v>-3.0539999999999998</v>
      </c>
      <c r="D9">
        <f t="shared" si="0"/>
        <v>3.0539999999999998</v>
      </c>
      <c r="E9">
        <v>-7.5624741749122304</v>
      </c>
      <c r="F9">
        <f t="shared" si="1"/>
        <v>-4.0394741749122307</v>
      </c>
    </row>
    <row r="10" spans="1:6">
      <c r="A10">
        <v>-9.109</v>
      </c>
      <c r="B10">
        <v>2.8490000000000002</v>
      </c>
      <c r="C10">
        <v>-2.65</v>
      </c>
      <c r="D10">
        <f t="shared" si="0"/>
        <v>2.65</v>
      </c>
      <c r="E10">
        <v>-7.77892465806055</v>
      </c>
      <c r="F10">
        <f t="shared" si="1"/>
        <v>1.33007534193945</v>
      </c>
    </row>
    <row r="11" spans="1:6">
      <c r="A11">
        <v>-7.0049999999999999</v>
      </c>
      <c r="B11">
        <v>3.923</v>
      </c>
      <c r="C11">
        <v>-2.859</v>
      </c>
      <c r="D11">
        <f t="shared" si="0"/>
        <v>2.859</v>
      </c>
      <c r="E11">
        <v>-7.7929933088039496</v>
      </c>
      <c r="F11">
        <f t="shared" si="1"/>
        <v>-0.78799330880394969</v>
      </c>
    </row>
    <row r="12" spans="1:6">
      <c r="A12">
        <v>-7.4950000000000001</v>
      </c>
      <c r="B12">
        <v>2.7250000000000001</v>
      </c>
      <c r="C12">
        <v>-2.5289999999999999</v>
      </c>
      <c r="D12">
        <f t="shared" si="0"/>
        <v>2.5289999999999999</v>
      </c>
      <c r="E12">
        <v>-8.6674860889321295</v>
      </c>
      <c r="F12">
        <f t="shared" si="1"/>
        <v>-1.1724860889321294</v>
      </c>
    </row>
    <row r="13" spans="1:6">
      <c r="A13">
        <v>-4.4180000000000001</v>
      </c>
      <c r="B13">
        <v>2.109</v>
      </c>
      <c r="C13">
        <v>-2.2509999999999999</v>
      </c>
      <c r="D13">
        <f t="shared" si="0"/>
        <v>2.2509999999999999</v>
      </c>
      <c r="E13">
        <v>-8.6580768453805899</v>
      </c>
      <c r="F13">
        <f t="shared" si="1"/>
        <v>-4.2400768453805897</v>
      </c>
    </row>
    <row r="14" spans="1:6">
      <c r="A14">
        <v>-7.1609999999999996</v>
      </c>
      <c r="B14">
        <v>2.2250000000000001</v>
      </c>
      <c r="C14">
        <v>-2.254</v>
      </c>
      <c r="D14">
        <f t="shared" si="0"/>
        <v>2.254</v>
      </c>
      <c r="E14">
        <v>-8.5231571882766808</v>
      </c>
      <c r="F14">
        <f t="shared" si="1"/>
        <v>-1.3621571882766812</v>
      </c>
    </row>
    <row r="15" spans="1:6">
      <c r="A15">
        <v>-1.7490000000000001</v>
      </c>
      <c r="B15">
        <v>1.893</v>
      </c>
      <c r="C15">
        <v>-2.3370000000000002</v>
      </c>
      <c r="D15">
        <f t="shared" si="0"/>
        <v>2.3370000000000002</v>
      </c>
      <c r="E15">
        <v>-5.9467488710095298</v>
      </c>
      <c r="F15">
        <f t="shared" si="1"/>
        <v>-4.1977488710095301</v>
      </c>
    </row>
    <row r="16" spans="1:6">
      <c r="A16">
        <v>0.432</v>
      </c>
      <c r="B16">
        <v>2.0230000000000001</v>
      </c>
      <c r="C16">
        <v>-2.1669999999999998</v>
      </c>
      <c r="D16">
        <f t="shared" si="0"/>
        <v>2.1669999999999998</v>
      </c>
      <c r="E16">
        <v>-5.9269025035429603</v>
      </c>
      <c r="F16">
        <f t="shared" si="1"/>
        <v>-6.3589025035429607</v>
      </c>
    </row>
    <row r="17" spans="1:6">
      <c r="A17">
        <v>-1.4910000000000001</v>
      </c>
      <c r="B17">
        <v>2.37</v>
      </c>
      <c r="C17">
        <v>-2.1720000000000002</v>
      </c>
      <c r="D17">
        <f t="shared" si="0"/>
        <v>2.1720000000000002</v>
      </c>
      <c r="E17">
        <v>-5.62774462936693</v>
      </c>
      <c r="F17">
        <f t="shared" si="1"/>
        <v>-4.1367446293669303</v>
      </c>
    </row>
    <row r="18" spans="1:6">
      <c r="A18">
        <v>-6.5279999999999996</v>
      </c>
      <c r="B18">
        <v>2.4380000000000002</v>
      </c>
      <c r="C18">
        <v>-2.5009999999999999</v>
      </c>
      <c r="D18">
        <f t="shared" si="0"/>
        <v>2.5009999999999999</v>
      </c>
      <c r="E18">
        <v>-5.6071496679334203</v>
      </c>
      <c r="F18">
        <f t="shared" si="1"/>
        <v>0.92085033206657929</v>
      </c>
    </row>
    <row r="19" spans="1:6">
      <c r="A19">
        <v>0.252</v>
      </c>
      <c r="B19">
        <v>2.0219999999999998</v>
      </c>
      <c r="C19">
        <v>-1.9339999999999999</v>
      </c>
      <c r="D19">
        <f t="shared" si="0"/>
        <v>1.9339999999999999</v>
      </c>
      <c r="E19">
        <v>-1.72282741448725</v>
      </c>
      <c r="F19">
        <f t="shared" si="1"/>
        <v>-1.97482741448725</v>
      </c>
    </row>
    <row r="20" spans="1:6">
      <c r="A20">
        <v>0.11600000000000001</v>
      </c>
      <c r="B20">
        <v>1.8220000000000001</v>
      </c>
      <c r="C20">
        <v>-1.8720000000000001</v>
      </c>
      <c r="D20">
        <f t="shared" si="0"/>
        <v>1.8720000000000001</v>
      </c>
      <c r="E20">
        <v>-1.6970446845946701</v>
      </c>
      <c r="F20">
        <f t="shared" si="1"/>
        <v>-1.8130446845946702</v>
      </c>
    </row>
    <row r="21" spans="1:6">
      <c r="A21">
        <v>-2.8380000000000001</v>
      </c>
      <c r="B21">
        <v>2.1859999999999999</v>
      </c>
      <c r="C21">
        <v>-2.0249999999999999</v>
      </c>
      <c r="D21">
        <f t="shared" si="0"/>
        <v>2.0249999999999999</v>
      </c>
      <c r="E21">
        <v>-1.31452796295462</v>
      </c>
      <c r="F21">
        <f t="shared" si="1"/>
        <v>1.52347203704538</v>
      </c>
    </row>
    <row r="22" spans="1:6">
      <c r="A22">
        <v>-0.90800000000000003</v>
      </c>
      <c r="B22">
        <v>2.4710000000000001</v>
      </c>
      <c r="C22">
        <v>-2.282</v>
      </c>
      <c r="D22">
        <f t="shared" si="0"/>
        <v>2.282</v>
      </c>
      <c r="E22">
        <v>-1.2885269548329901</v>
      </c>
      <c r="F22">
        <f t="shared" si="1"/>
        <v>-0.38052695483299004</v>
      </c>
    </row>
    <row r="23" spans="1:6">
      <c r="A23">
        <v>6.0410000000000004</v>
      </c>
      <c r="B23">
        <v>2.2930000000000001</v>
      </c>
      <c r="C23">
        <v>-2.149</v>
      </c>
      <c r="D23">
        <f t="shared" si="0"/>
        <v>2.149</v>
      </c>
      <c r="E23">
        <v>7.308572426434</v>
      </c>
      <c r="F23">
        <f t="shared" si="1"/>
        <v>1.2675724264339996</v>
      </c>
    </row>
    <row r="24" spans="1:6">
      <c r="A24">
        <v>9.4429999999999996</v>
      </c>
      <c r="B24">
        <v>2.7770000000000001</v>
      </c>
      <c r="C24">
        <v>-2.96</v>
      </c>
      <c r="D24">
        <f t="shared" si="0"/>
        <v>2.96</v>
      </c>
      <c r="E24">
        <v>7.3284351482171202</v>
      </c>
      <c r="F24">
        <f t="shared" si="1"/>
        <v>-2.1145648517828795</v>
      </c>
    </row>
    <row r="25" spans="1:6">
      <c r="A25">
        <v>8.42</v>
      </c>
      <c r="B25">
        <v>2.262</v>
      </c>
      <c r="C25">
        <v>-2.6379999999999999</v>
      </c>
      <c r="D25">
        <f t="shared" si="0"/>
        <v>2.6379999999999999</v>
      </c>
      <c r="E25">
        <v>7.5903328578519096</v>
      </c>
      <c r="F25">
        <f t="shared" si="1"/>
        <v>-0.82966714214809034</v>
      </c>
    </row>
    <row r="26" spans="1:6">
      <c r="A26">
        <v>2.847</v>
      </c>
      <c r="B26">
        <v>2.8530000000000002</v>
      </c>
      <c r="C26">
        <v>-3.032</v>
      </c>
      <c r="D26">
        <f t="shared" si="0"/>
        <v>3.032</v>
      </c>
      <c r="E26">
        <v>7.60950610454341</v>
      </c>
      <c r="F26">
        <f t="shared" si="1"/>
        <v>4.7625061045434105</v>
      </c>
    </row>
    <row r="27" spans="1:6">
      <c r="A27">
        <v>5.0709999999999997</v>
      </c>
      <c r="B27">
        <v>2.4009999999999998</v>
      </c>
      <c r="C27">
        <v>-2.2690000000000001</v>
      </c>
      <c r="D27">
        <f t="shared" si="0"/>
        <v>2.2690000000000001</v>
      </c>
      <c r="E27">
        <v>10.033704465027499</v>
      </c>
      <c r="F27">
        <f t="shared" si="1"/>
        <v>4.9627044650274996</v>
      </c>
    </row>
    <row r="28" spans="1:6">
      <c r="A28">
        <v>6.6050000000000004</v>
      </c>
      <c r="B28">
        <v>2.1</v>
      </c>
      <c r="C28">
        <v>-2.2829999999999999</v>
      </c>
      <c r="D28">
        <f t="shared" si="0"/>
        <v>2.2829999999999999</v>
      </c>
      <c r="E28">
        <v>10.0431066216267</v>
      </c>
      <c r="F28">
        <f t="shared" si="1"/>
        <v>3.4381066216266998</v>
      </c>
    </row>
    <row r="29" spans="1:6">
      <c r="A29">
        <v>9.19</v>
      </c>
      <c r="B29">
        <v>2.411</v>
      </c>
      <c r="C29">
        <v>-2.613</v>
      </c>
      <c r="D29">
        <f t="shared" si="0"/>
        <v>2.613</v>
      </c>
      <c r="E29">
        <v>10.6186726542089</v>
      </c>
      <c r="F29">
        <f t="shared" si="1"/>
        <v>1.428672654208901</v>
      </c>
    </row>
    <row r="30" spans="1:6">
      <c r="A30">
        <v>6.4580000000000002</v>
      </c>
      <c r="B30">
        <v>2.4689999999999999</v>
      </c>
      <c r="C30">
        <v>-2.4529999999999998</v>
      </c>
      <c r="D30">
        <f t="shared" si="0"/>
        <v>2.4529999999999998</v>
      </c>
      <c r="E30">
        <v>10.615537680578299</v>
      </c>
      <c r="F30">
        <f t="shared" si="1"/>
        <v>4.1575376805782991</v>
      </c>
    </row>
    <row r="31" spans="1:6">
      <c r="A31">
        <v>4.5090000000000003</v>
      </c>
      <c r="B31">
        <v>1.9770000000000001</v>
      </c>
      <c r="C31">
        <v>-2.1160000000000001</v>
      </c>
      <c r="D31">
        <f t="shared" si="0"/>
        <v>2.1160000000000001</v>
      </c>
      <c r="E31">
        <v>8.9412522822422797</v>
      </c>
      <c r="F31">
        <f t="shared" si="1"/>
        <v>4.4322522822422794</v>
      </c>
    </row>
    <row r="32" spans="1:6">
      <c r="A32">
        <v>7.9450000000000003</v>
      </c>
      <c r="B32">
        <v>3.1230000000000002</v>
      </c>
      <c r="C32">
        <v>-3.2120000000000002</v>
      </c>
      <c r="D32">
        <f t="shared" si="0"/>
        <v>3.2120000000000002</v>
      </c>
      <c r="E32">
        <v>8.92624213574795</v>
      </c>
      <c r="F32">
        <f t="shared" si="1"/>
        <v>0.98124213574794972</v>
      </c>
    </row>
    <row r="33" spans="1:6">
      <c r="A33">
        <v>0.76600000000000001</v>
      </c>
      <c r="B33">
        <v>2.1320000000000001</v>
      </c>
      <c r="C33">
        <v>-2.0859999999999999</v>
      </c>
      <c r="D33">
        <f t="shared" si="0"/>
        <v>2.0859999999999999</v>
      </c>
      <c r="E33">
        <v>5.3745291501104298</v>
      </c>
      <c r="F33">
        <f t="shared" si="1"/>
        <v>4.6085291501104297</v>
      </c>
    </row>
    <row r="34" spans="1:6">
      <c r="A34">
        <v>-2.8559999999999999</v>
      </c>
      <c r="B34">
        <v>2.0299999999999998</v>
      </c>
      <c r="C34">
        <v>-2.4289999999999998</v>
      </c>
      <c r="D34">
        <f t="shared" si="0"/>
        <v>2.4289999999999998</v>
      </c>
      <c r="E34">
        <v>5.3510918143346604</v>
      </c>
      <c r="F34">
        <f t="shared" si="1"/>
        <v>8.2070918143346603</v>
      </c>
    </row>
    <row r="35" spans="1:6">
      <c r="A35">
        <v>1.0720000000000001</v>
      </c>
      <c r="B35">
        <v>1.804</v>
      </c>
      <c r="C35">
        <v>-1.8069999999999999</v>
      </c>
      <c r="D35">
        <f t="shared" si="0"/>
        <v>1.8069999999999999</v>
      </c>
      <c r="E35">
        <v>0.71390743676277901</v>
      </c>
      <c r="F35">
        <f t="shared" si="1"/>
        <v>-0.35809256323722105</v>
      </c>
    </row>
    <row r="36" spans="1:6">
      <c r="A36">
        <v>-3.758</v>
      </c>
      <c r="B36">
        <v>2.5329999999999999</v>
      </c>
      <c r="C36">
        <v>-2.36</v>
      </c>
      <c r="D36">
        <f t="shared" si="0"/>
        <v>2.36</v>
      </c>
      <c r="E36">
        <v>0.68737651862442695</v>
      </c>
      <c r="F36">
        <f t="shared" si="1"/>
        <v>4.4453765186244265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1" sqref="E1:E35"/>
    </sheetView>
  </sheetViews>
  <sheetFormatPr baseColWidth="10" defaultRowHeight="15" x14ac:dyDescent="0"/>
  <cols>
    <col min="1" max="1" width="8" bestFit="1" customWidth="1"/>
    <col min="2" max="2" width="7.83203125" bestFit="1" customWidth="1"/>
    <col min="3" max="3" width="6.1640625" bestFit="1" customWidth="1"/>
    <col min="4" max="4" width="6.83203125" bestFit="1" customWidth="1"/>
  </cols>
  <sheetData>
    <row r="1" spans="1:5">
      <c r="E1">
        <v>0.68737651862442495</v>
      </c>
    </row>
    <row r="2" spans="1:5">
      <c r="A2" t="s">
        <v>54</v>
      </c>
      <c r="B2">
        <v>0.39100000000000001</v>
      </c>
      <c r="C2">
        <v>2.6869999999999998</v>
      </c>
      <c r="D2">
        <v>-1.7649999999999999</v>
      </c>
      <c r="E2">
        <v>0.66084140808270797</v>
      </c>
    </row>
    <row r="3" spans="1:5">
      <c r="A3" t="s">
        <v>55</v>
      </c>
      <c r="B3">
        <v>2.2290000000000001</v>
      </c>
      <c r="C3">
        <v>2.2050000000000001</v>
      </c>
      <c r="D3">
        <v>-2.016</v>
      </c>
      <c r="E3">
        <v>-4.0111624348385702</v>
      </c>
    </row>
    <row r="4" spans="1:5">
      <c r="A4" t="s">
        <v>56</v>
      </c>
      <c r="B4">
        <v>-1.2649999999999999</v>
      </c>
      <c r="C4">
        <v>2.0259999999999998</v>
      </c>
      <c r="D4">
        <v>-1.798</v>
      </c>
      <c r="E4">
        <v>-4.0345519687217299</v>
      </c>
    </row>
    <row r="5" spans="1:5">
      <c r="A5" t="s">
        <v>57</v>
      </c>
      <c r="B5">
        <v>-4.6319999999999997</v>
      </c>
      <c r="C5">
        <v>2.3250000000000002</v>
      </c>
      <c r="D5">
        <v>-1.9239999999999999</v>
      </c>
      <c r="E5">
        <v>-4.3799560470437502</v>
      </c>
    </row>
    <row r="6" spans="1:5">
      <c r="A6" t="s">
        <v>58</v>
      </c>
      <c r="B6">
        <v>-0.96499999999999997</v>
      </c>
      <c r="C6">
        <v>2.839</v>
      </c>
      <c r="D6">
        <v>-3.085</v>
      </c>
      <c r="E6">
        <v>-4.4027944769997402</v>
      </c>
    </row>
    <row r="7" spans="1:5">
      <c r="A7" t="s">
        <v>59</v>
      </c>
      <c r="B7">
        <v>-12.278</v>
      </c>
      <c r="C7">
        <v>2.4289999999999998</v>
      </c>
      <c r="D7">
        <v>-2.819</v>
      </c>
      <c r="E7">
        <v>-7.5474353423251701</v>
      </c>
    </row>
    <row r="8" spans="1:5">
      <c r="A8" t="s">
        <v>60</v>
      </c>
      <c r="B8">
        <v>-4.649</v>
      </c>
      <c r="C8">
        <v>2.6739999999999999</v>
      </c>
      <c r="D8">
        <v>-2.798</v>
      </c>
      <c r="E8">
        <v>-7.5624741749122304</v>
      </c>
    </row>
    <row r="9" spans="1:5">
      <c r="A9" t="s">
        <v>61</v>
      </c>
      <c r="B9">
        <v>-7.4939999999999998</v>
      </c>
      <c r="C9">
        <v>2.5830000000000002</v>
      </c>
      <c r="D9">
        <v>-2.1269999999999998</v>
      </c>
      <c r="E9">
        <v>-7.77892465806055</v>
      </c>
    </row>
    <row r="10" spans="1:5">
      <c r="A10" t="s">
        <v>62</v>
      </c>
      <c r="B10">
        <v>-10.343999999999999</v>
      </c>
      <c r="C10">
        <v>2.6120000000000001</v>
      </c>
      <c r="D10">
        <v>-2.427</v>
      </c>
      <c r="E10">
        <v>-7.7929933088039496</v>
      </c>
    </row>
    <row r="11" spans="1:5">
      <c r="A11" t="s">
        <v>63</v>
      </c>
      <c r="B11">
        <v>-2.089</v>
      </c>
      <c r="C11">
        <v>2.2160000000000002</v>
      </c>
      <c r="D11">
        <v>-2.5110000000000001</v>
      </c>
      <c r="E11">
        <v>-8.6674860889321295</v>
      </c>
    </row>
    <row r="12" spans="1:5">
      <c r="A12" t="s">
        <v>64</v>
      </c>
      <c r="B12">
        <v>-1.8540000000000001</v>
      </c>
      <c r="C12">
        <v>2.5840000000000001</v>
      </c>
      <c r="D12">
        <v>-2.3540000000000001</v>
      </c>
      <c r="E12">
        <v>-8.6580768453805899</v>
      </c>
    </row>
    <row r="13" spans="1:5">
      <c r="A13" t="s">
        <v>65</v>
      </c>
      <c r="B13">
        <v>-1.042</v>
      </c>
      <c r="C13">
        <v>2.6909999999999998</v>
      </c>
      <c r="D13">
        <v>-2.2330000000000001</v>
      </c>
      <c r="E13">
        <v>-8.5231571882766808</v>
      </c>
    </row>
    <row r="14" spans="1:5">
      <c r="A14" t="s">
        <v>66</v>
      </c>
      <c r="B14">
        <v>-5.923</v>
      </c>
      <c r="C14">
        <v>3.0379999999999998</v>
      </c>
      <c r="D14">
        <v>-2.7959999999999998</v>
      </c>
      <c r="E14">
        <v>-5.9467488710095298</v>
      </c>
    </row>
    <row r="15" spans="1:5">
      <c r="A15" t="s">
        <v>67</v>
      </c>
      <c r="B15">
        <v>-2.927</v>
      </c>
      <c r="C15">
        <v>1.65</v>
      </c>
      <c r="D15">
        <v>-1.556</v>
      </c>
      <c r="E15">
        <v>-5.9269025035429603</v>
      </c>
    </row>
    <row r="16" spans="1:5">
      <c r="A16" t="s">
        <v>68</v>
      </c>
      <c r="B16">
        <v>2.0390000000000001</v>
      </c>
      <c r="C16">
        <v>1.752</v>
      </c>
      <c r="D16">
        <v>-1.619</v>
      </c>
      <c r="E16">
        <v>-5.62774462936693</v>
      </c>
    </row>
    <row r="17" spans="1:5">
      <c r="A17" t="s">
        <v>69</v>
      </c>
      <c r="B17">
        <v>-0.10199999999999999</v>
      </c>
      <c r="C17">
        <v>2.8839999999999999</v>
      </c>
      <c r="D17">
        <v>-2.7909999999999999</v>
      </c>
      <c r="E17">
        <v>-5.6071496679334203</v>
      </c>
    </row>
    <row r="18" spans="1:5">
      <c r="A18" t="s">
        <v>70</v>
      </c>
      <c r="B18">
        <v>-0.85099999999999998</v>
      </c>
      <c r="C18">
        <v>1.847</v>
      </c>
      <c r="D18">
        <v>-1.6439999999999999</v>
      </c>
      <c r="E18">
        <v>-1.72282741448725</v>
      </c>
    </row>
    <row r="19" spans="1:5">
      <c r="A19" t="s">
        <v>71</v>
      </c>
      <c r="B19">
        <v>6.6219999999999999</v>
      </c>
      <c r="C19">
        <v>1.913</v>
      </c>
      <c r="D19">
        <v>-2.0720000000000001</v>
      </c>
      <c r="E19">
        <v>-1.6970446845946701</v>
      </c>
    </row>
    <row r="20" spans="1:5">
      <c r="A20" t="s">
        <v>72</v>
      </c>
      <c r="B20">
        <v>-2.214</v>
      </c>
      <c r="C20">
        <v>2.3410000000000002</v>
      </c>
      <c r="D20">
        <v>-3</v>
      </c>
      <c r="E20">
        <v>-1.31452796295462</v>
      </c>
    </row>
    <row r="21" spans="1:5">
      <c r="A21" t="s">
        <v>73</v>
      </c>
      <c r="B21">
        <v>-2.38</v>
      </c>
      <c r="C21">
        <v>2.1549999999999998</v>
      </c>
      <c r="D21">
        <v>-2.2559999999999998</v>
      </c>
      <c r="E21">
        <v>-1.2885269548329901</v>
      </c>
    </row>
    <row r="22" spans="1:5">
      <c r="A22" t="s">
        <v>74</v>
      </c>
      <c r="B22">
        <v>2.2120000000000002</v>
      </c>
      <c r="C22">
        <v>1.9279999999999999</v>
      </c>
      <c r="D22">
        <v>-1.7110000000000001</v>
      </c>
      <c r="E22">
        <v>7.308572426434</v>
      </c>
    </row>
    <row r="23" spans="1:5">
      <c r="A23" t="s">
        <v>75</v>
      </c>
      <c r="B23">
        <v>1.391</v>
      </c>
      <c r="C23">
        <v>2.379</v>
      </c>
      <c r="D23">
        <v>-2.3330000000000002</v>
      </c>
      <c r="E23">
        <v>7.3284351482171202</v>
      </c>
    </row>
    <row r="24" spans="1:5">
      <c r="A24" t="s">
        <v>76</v>
      </c>
      <c r="B24">
        <v>4.5510000000000002</v>
      </c>
      <c r="C24">
        <v>2.14</v>
      </c>
      <c r="D24">
        <v>-2.2080000000000002</v>
      </c>
      <c r="E24">
        <v>7.5903328578519096</v>
      </c>
    </row>
    <row r="25" spans="1:5">
      <c r="A25" t="s">
        <v>77</v>
      </c>
      <c r="B25">
        <v>4.51</v>
      </c>
      <c r="C25">
        <v>2.0299999999999998</v>
      </c>
      <c r="D25">
        <v>-1.7130000000000001</v>
      </c>
      <c r="E25">
        <v>7.60950610454341</v>
      </c>
    </row>
    <row r="26" spans="1:5">
      <c r="A26" t="s">
        <v>78</v>
      </c>
      <c r="B26">
        <v>7.9969999999999999</v>
      </c>
      <c r="C26">
        <v>2.1659999999999999</v>
      </c>
      <c r="D26">
        <v>-2.6150000000000002</v>
      </c>
      <c r="E26">
        <v>10.033704465027499</v>
      </c>
    </row>
    <row r="27" spans="1:5">
      <c r="A27" t="s">
        <v>79</v>
      </c>
      <c r="B27">
        <v>5.2560000000000002</v>
      </c>
      <c r="C27">
        <v>1.7729999999999999</v>
      </c>
      <c r="D27">
        <v>-1.853</v>
      </c>
      <c r="E27">
        <v>10.0431066216267</v>
      </c>
    </row>
    <row r="28" spans="1:5">
      <c r="A28" t="s">
        <v>80</v>
      </c>
      <c r="B28">
        <v>3.1890000000000001</v>
      </c>
      <c r="C28">
        <v>2.4830000000000001</v>
      </c>
      <c r="D28">
        <v>-2.206</v>
      </c>
      <c r="E28">
        <v>10.6186726542089</v>
      </c>
    </row>
    <row r="29" spans="1:5">
      <c r="A29" t="s">
        <v>81</v>
      </c>
      <c r="B29">
        <v>0.183</v>
      </c>
      <c r="C29">
        <v>2.09</v>
      </c>
      <c r="D29">
        <v>-2.7160000000000002</v>
      </c>
      <c r="E29">
        <v>10.615537680578299</v>
      </c>
    </row>
    <row r="30" spans="1:5">
      <c r="A30" t="s">
        <v>82</v>
      </c>
      <c r="B30">
        <v>6.6289999999999996</v>
      </c>
      <c r="C30">
        <v>2.1739999999999999</v>
      </c>
      <c r="D30">
        <v>-2.423</v>
      </c>
      <c r="E30">
        <v>8.9412522822422797</v>
      </c>
    </row>
    <row r="31" spans="1:5">
      <c r="A31" t="s">
        <v>83</v>
      </c>
      <c r="B31">
        <v>11.132</v>
      </c>
      <c r="C31">
        <v>1.9179999999999999</v>
      </c>
      <c r="D31">
        <v>-2.4790000000000001</v>
      </c>
      <c r="E31">
        <v>8.92624213574795</v>
      </c>
    </row>
    <row r="32" spans="1:5">
      <c r="A32" t="s">
        <v>84</v>
      </c>
      <c r="B32">
        <v>9.2889999999999997</v>
      </c>
      <c r="C32">
        <v>2.1880000000000002</v>
      </c>
      <c r="D32">
        <v>-3.056</v>
      </c>
      <c r="E32">
        <v>5.3745291501104298</v>
      </c>
    </row>
    <row r="33" spans="1:5">
      <c r="A33" t="s">
        <v>85</v>
      </c>
      <c r="B33">
        <v>4.5839999999999996</v>
      </c>
      <c r="C33">
        <v>2.056</v>
      </c>
      <c r="D33">
        <v>-2.7909999999999999</v>
      </c>
      <c r="E33">
        <v>5.3510918143346604</v>
      </c>
    </row>
    <row r="34" spans="1:5">
      <c r="A34" t="s">
        <v>86</v>
      </c>
      <c r="B34">
        <v>2.6259999999999999</v>
      </c>
      <c r="C34">
        <v>1.609</v>
      </c>
      <c r="D34">
        <v>-1.7210000000000001</v>
      </c>
      <c r="E34">
        <v>0.71390743676277901</v>
      </c>
    </row>
    <row r="35" spans="1:5">
      <c r="A35" t="s">
        <v>87</v>
      </c>
      <c r="B35">
        <v>-0.51500000000000001</v>
      </c>
      <c r="C35">
        <v>1.591</v>
      </c>
      <c r="D35">
        <v>-1.6040000000000001</v>
      </c>
      <c r="E35">
        <v>0.68737651862442695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Vinesh Rajpaul</dc:creator>
  <cp:lastModifiedBy>Suzanne Aigrain</cp:lastModifiedBy>
  <dcterms:created xsi:type="dcterms:W3CDTF">2016-02-16T16:35:31Z</dcterms:created>
  <dcterms:modified xsi:type="dcterms:W3CDTF">2016-02-19T08:45:58Z</dcterms:modified>
</cp:coreProperties>
</file>