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f541be0d7f690a/Documents/"/>
    </mc:Choice>
  </mc:AlternateContent>
  <xr:revisionPtr revIDLastSave="0" documentId="8_{E1088B63-2B76-421F-9A6A-5558E49D795B}" xr6:coauthVersionLast="45" xr6:coauthVersionMax="45" xr10:uidLastSave="{00000000-0000-0000-0000-000000000000}"/>
  <bookViews>
    <workbookView xWindow="-120" yWindow="-120" windowWidth="20730" windowHeight="11160" activeTab="2" xr2:uid="{A66CB20B-028C-41F6-8BE4-A61BD78C4CC5}"/>
  </bookViews>
  <sheets>
    <sheet name="Sheet1" sheetId="1" r:id="rId1"/>
    <sheet name="Oct 1-3" sheetId="2" r:id="rId2"/>
    <sheet name="Oct 3-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2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2" i="2"/>
</calcChain>
</file>

<file path=xl/sharedStrings.xml><?xml version="1.0" encoding="utf-8"?>
<sst xmlns="http://schemas.openxmlformats.org/spreadsheetml/2006/main" count="318" uniqueCount="157">
  <si>
    <t>SYMBOL</t>
  </si>
  <si>
    <t>BANKNIFTY</t>
  </si>
  <si>
    <t>NIFTY</t>
  </si>
  <si>
    <t>NIFTYIT</t>
  </si>
  <si>
    <t>ACC</t>
  </si>
  <si>
    <t>ADANIENT</t>
  </si>
  <si>
    <t>ADANIPORTS</t>
  </si>
  <si>
    <t>ADANIPOWER</t>
  </si>
  <si>
    <t>AMARAJABAT</t>
  </si>
  <si>
    <t>AMBUJACEM</t>
  </si>
  <si>
    <t>APOLLOHOSP</t>
  </si>
  <si>
    <t>APOLLOTYRE</t>
  </si>
  <si>
    <t>ASHOKLEY</t>
  </si>
  <si>
    <t>ASIANPAINT</t>
  </si>
  <si>
    <t>AUROPHARMA</t>
  </si>
  <si>
    <t>AXISBANK</t>
  </si>
  <si>
    <t>BAJAJ-AUTO</t>
  </si>
  <si>
    <t>BAJAJFINSV</t>
  </si>
  <si>
    <t>BAJFINANCE</t>
  </si>
  <si>
    <t>BALKRISIND</t>
  </si>
  <si>
    <t>BANKBARODA</t>
  </si>
  <si>
    <t>BANKINDIA</t>
  </si>
  <si>
    <t>BATAINDIA</t>
  </si>
  <si>
    <t>BEL</t>
  </si>
  <si>
    <t>BERGEPAINT</t>
  </si>
  <si>
    <t>BHARATFORG</t>
  </si>
  <si>
    <t>BHARTIARTL</t>
  </si>
  <si>
    <t>BHEL</t>
  </si>
  <si>
    <t>BIOCON</t>
  </si>
  <si>
    <t>BOSCHLTD</t>
  </si>
  <si>
    <t>BPCL</t>
  </si>
  <si>
    <t>BRITANNIA</t>
  </si>
  <si>
    <t>CADILAHC</t>
  </si>
  <si>
    <t>CANBK</t>
  </si>
  <si>
    <t>CASTROLIND</t>
  </si>
  <si>
    <t>CENTURYTEX</t>
  </si>
  <si>
    <t>CESC</t>
  </si>
  <si>
    <t>CHOLAFIN</t>
  </si>
  <si>
    <t>CIPLA</t>
  </si>
  <si>
    <t>COALINDIA</t>
  </si>
  <si>
    <t>COLPAL</t>
  </si>
  <si>
    <t>CONCOR</t>
  </si>
  <si>
    <t>CUMMINSIND</t>
  </si>
  <si>
    <t>DABUR</t>
  </si>
  <si>
    <t>DISHTV</t>
  </si>
  <si>
    <t>DIVISLAB</t>
  </si>
  <si>
    <t>DLF</t>
  </si>
  <si>
    <t>DRREDDY</t>
  </si>
  <si>
    <t>EICHERMOT</t>
  </si>
  <si>
    <t>EQUITAS</t>
  </si>
  <si>
    <t>ESCORTS</t>
  </si>
  <si>
    <t>EXIDEIND</t>
  </si>
  <si>
    <t>FEDERALBNK</t>
  </si>
  <si>
    <t>GAIL</t>
  </si>
  <si>
    <t>GLENMARK</t>
  </si>
  <si>
    <t>GMRINFRA</t>
  </si>
  <si>
    <t>GODREJCP</t>
  </si>
  <si>
    <t>GRASIM</t>
  </si>
  <si>
    <t>HAVELLS</t>
  </si>
  <si>
    <t>HCLTECH</t>
  </si>
  <si>
    <t>HDFC</t>
  </si>
  <si>
    <t>HDFCBANK</t>
  </si>
  <si>
    <t>HEROMOTOCO</t>
  </si>
  <si>
    <t>HEXAWARE</t>
  </si>
  <si>
    <t>HINDALCO</t>
  </si>
  <si>
    <t>HINDPETRO</t>
  </si>
  <si>
    <t>HINDUNILVR</t>
  </si>
  <si>
    <t>IBULHSGFIN</t>
  </si>
  <si>
    <t>ICICIBANK</t>
  </si>
  <si>
    <t>ICICIPRULI</t>
  </si>
  <si>
    <t>IDEA</t>
  </si>
  <si>
    <t>IDFCFIRSTB</t>
  </si>
  <si>
    <t>IGL</t>
  </si>
  <si>
    <t>INDIGO</t>
  </si>
  <si>
    <t>INDUSINDBK</t>
  </si>
  <si>
    <t>INFRATEL</t>
  </si>
  <si>
    <t>INFY</t>
  </si>
  <si>
    <t>IOC</t>
  </si>
  <si>
    <t>ITC</t>
  </si>
  <si>
    <t>JINDALSTEL</t>
  </si>
  <si>
    <t>JSWSTEEL</t>
  </si>
  <si>
    <t>JUBLFOOD</t>
  </si>
  <si>
    <t>JUSTDIAL</t>
  </si>
  <si>
    <t>KOTAKBANK</t>
  </si>
  <si>
    <t>L&amp;TFH</t>
  </si>
  <si>
    <t>LICHSGFIN</t>
  </si>
  <si>
    <t>LT</t>
  </si>
  <si>
    <t>LUPIN</t>
  </si>
  <si>
    <t>M&amp;M</t>
  </si>
  <si>
    <t>M&amp;MFIN</t>
  </si>
  <si>
    <t>MANAPPURAM</t>
  </si>
  <si>
    <t>MARICO</t>
  </si>
  <si>
    <t>MARUTI</t>
  </si>
  <si>
    <t>MCDOWELL-N</t>
  </si>
  <si>
    <t>MFSL</t>
  </si>
  <si>
    <t>MGL</t>
  </si>
  <si>
    <t>MINDTREE</t>
  </si>
  <si>
    <t>MOTHERSUMI</t>
  </si>
  <si>
    <t>MRF</t>
  </si>
  <si>
    <t>MUTHOOTFIN</t>
  </si>
  <si>
    <t>NATIONALUM</t>
  </si>
  <si>
    <t>NBCC</t>
  </si>
  <si>
    <t>NCC</t>
  </si>
  <si>
    <t>NESTLEIND</t>
  </si>
  <si>
    <t>NIITTECH</t>
  </si>
  <si>
    <t>NMDC</t>
  </si>
  <si>
    <t>NTPC</t>
  </si>
  <si>
    <t>OIL</t>
  </si>
  <si>
    <t>ONGC</t>
  </si>
  <si>
    <t>PAGEIND</t>
  </si>
  <si>
    <t>PEL</t>
  </si>
  <si>
    <t>PETRONET</t>
  </si>
  <si>
    <t>PFC</t>
  </si>
  <si>
    <t>PIDILITIND</t>
  </si>
  <si>
    <t>PNB</t>
  </si>
  <si>
    <t>POWERGRID</t>
  </si>
  <si>
    <t>PVR</t>
  </si>
  <si>
    <t>RAMCOCEM</t>
  </si>
  <si>
    <t>RBLBANK</t>
  </si>
  <si>
    <t>RECLTD</t>
  </si>
  <si>
    <t>RELIANCE</t>
  </si>
  <si>
    <t>SAIL</t>
  </si>
  <si>
    <t>SBIN</t>
  </si>
  <si>
    <t>SHREECEM</t>
  </si>
  <si>
    <t>SIEMENS</t>
  </si>
  <si>
    <t>SRF</t>
  </si>
  <si>
    <t>SRTRANSFIN</t>
  </si>
  <si>
    <t>STAR</t>
  </si>
  <si>
    <t>SUNPHARMA</t>
  </si>
  <si>
    <t>SUNTV</t>
  </si>
  <si>
    <t>TATACHEM</t>
  </si>
  <si>
    <t>TATAELXSI</t>
  </si>
  <si>
    <t>TATAGLOBAL</t>
  </si>
  <si>
    <t>TATAMOTORS</t>
  </si>
  <si>
    <t>TATAMTRDVR</t>
  </si>
  <si>
    <t>TATAPOWER</t>
  </si>
  <si>
    <t>TATASTEEL</t>
  </si>
  <si>
    <t>TCS</t>
  </si>
  <si>
    <t>TECHM</t>
  </si>
  <si>
    <t>TITAN</t>
  </si>
  <si>
    <t>TORNTPHARM</t>
  </si>
  <si>
    <t>TORNTPOWER</t>
  </si>
  <si>
    <t>TVSMOTOR</t>
  </si>
  <si>
    <t>UBL</t>
  </si>
  <si>
    <t>UJJIVAN</t>
  </si>
  <si>
    <t>ULTRACEMCO</t>
  </si>
  <si>
    <t>UNIONBANK</t>
  </si>
  <si>
    <t>UPL</t>
  </si>
  <si>
    <t>VEDL</t>
  </si>
  <si>
    <t>VOLTAS</t>
  </si>
  <si>
    <t>WIPRO</t>
  </si>
  <si>
    <t>YESBANK</t>
  </si>
  <si>
    <t>ZEEL</t>
  </si>
  <si>
    <t>CLOSE</t>
  </si>
  <si>
    <t>% increase in Price</t>
  </si>
  <si>
    <t>OPEN_INT</t>
  </si>
  <si>
    <t>% increase in 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</si>
</sst>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8011-B5CD-45E2-97F5-634337A844E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A08C-878D-47C2-BA59-C1DFB7C84414}">
  <dimension ref="A1:K153"/>
  <sheetViews>
    <sheetView workbookViewId="0">
      <selection activeCell="F1" sqref="F1:F1048576"/>
    </sheetView>
  </sheetViews>
  <sheetFormatPr defaultRowHeight="15" x14ac:dyDescent="0.25"/>
  <cols>
    <col min="1" max="1" width="14.5703125" bestFit="1" customWidth="1"/>
    <col min="4" max="4" width="17.7109375" bestFit="1" customWidth="1"/>
    <col min="7" max="7" width="9.140625" customWidth="1"/>
  </cols>
  <sheetData>
    <row r="1" spans="1:11" x14ac:dyDescent="0.25">
      <c r="A1" t="s">
        <v>0</v>
      </c>
      <c r="B1" t="s">
        <v>153</v>
      </c>
      <c r="C1" t="s">
        <v>153</v>
      </c>
      <c r="D1" t="s">
        <v>154</v>
      </c>
      <c r="E1" t="s">
        <v>155</v>
      </c>
      <c r="F1" t="s">
        <v>155</v>
      </c>
      <c r="G1" t="s">
        <v>156</v>
      </c>
    </row>
    <row r="2" spans="1:11" x14ac:dyDescent="0.25">
      <c r="A2" t="s">
        <v>1</v>
      </c>
      <c r="B2">
        <v>28874.65</v>
      </c>
      <c r="C2">
        <v>28570.85</v>
      </c>
      <c r="D2" s="1">
        <f>(C2-B2)/B2%</f>
        <v>-1.0521339652601949</v>
      </c>
      <c r="E2">
        <v>1513360</v>
      </c>
      <c r="F2">
        <v>1586560</v>
      </c>
      <c r="G2" s="1">
        <f>(F2-E2)/E2%</f>
        <v>4.8369191732304273</v>
      </c>
      <c r="H2">
        <f>IF((G2&gt;10)*AND(D2&gt;2),"Long BuildUP",0)</f>
        <v>0</v>
      </c>
      <c r="I2">
        <f>IF((G2&gt;10)*AND(D2&lt;-2),"Short Build Up",0)</f>
        <v>0</v>
      </c>
      <c r="J2">
        <f>IF((G2&lt;-10)*AND(D2&lt;-2),"Long Unwinding",0)</f>
        <v>0</v>
      </c>
      <c r="K2">
        <f>IF((G2&lt;-10)*AND(D2&gt;2),"Short Covering",0)</f>
        <v>0</v>
      </c>
    </row>
    <row r="3" spans="1:11" x14ac:dyDescent="0.25">
      <c r="A3" t="s">
        <v>2</v>
      </c>
      <c r="B3">
        <v>11429.85</v>
      </c>
      <c r="C3">
        <v>11361.8</v>
      </c>
      <c r="D3" s="1">
        <f t="shared" ref="D3:D66" si="0">(C3-B3)/B3%</f>
        <v>-0.59537089288136846</v>
      </c>
      <c r="E3">
        <v>15478650</v>
      </c>
      <c r="F3">
        <v>15838350</v>
      </c>
      <c r="G3" s="1">
        <f t="shared" ref="G3:G66" si="1">(F3-E3)/E3%</f>
        <v>2.3238460718473508</v>
      </c>
      <c r="H3">
        <f t="shared" ref="H3:H66" si="2">IF((G3&gt;10)*AND(D3&gt;2),"Long BuildUP",0)</f>
        <v>0</v>
      </c>
      <c r="I3">
        <f t="shared" ref="I3:I66" si="3">IF((G3&gt;10)*AND(D3&lt;-2),"Short Build Up",0)</f>
        <v>0</v>
      </c>
      <c r="J3">
        <f t="shared" ref="J3:J66" si="4">IF((G3&lt;-10)*AND(D3&lt;-2),"Long Unwinding",0)</f>
        <v>0</v>
      </c>
      <c r="K3">
        <f t="shared" ref="K3:K66" si="5">IF((G3&lt;-10)*AND(D3&gt;2),"Short Covering",0)</f>
        <v>0</v>
      </c>
    </row>
    <row r="4" spans="1:11" x14ac:dyDescent="0.25">
      <c r="A4" t="s">
        <v>3</v>
      </c>
      <c r="B4">
        <v>15400</v>
      </c>
      <c r="C4">
        <v>15361</v>
      </c>
      <c r="D4" s="1">
        <f t="shared" si="0"/>
        <v>-0.25324675324675322</v>
      </c>
      <c r="E4">
        <v>10550</v>
      </c>
      <c r="F4">
        <v>11000</v>
      </c>
      <c r="G4" s="1">
        <f t="shared" si="1"/>
        <v>4.2654028436018958</v>
      </c>
      <c r="H4">
        <f t="shared" si="2"/>
        <v>0</v>
      </c>
      <c r="I4">
        <f t="shared" si="3"/>
        <v>0</v>
      </c>
      <c r="J4">
        <f t="shared" si="4"/>
        <v>0</v>
      </c>
      <c r="K4">
        <f t="shared" si="5"/>
        <v>0</v>
      </c>
    </row>
    <row r="5" spans="1:11" x14ac:dyDescent="0.25">
      <c r="A5" t="s">
        <v>4</v>
      </c>
      <c r="B5">
        <v>1585.65</v>
      </c>
      <c r="C5">
        <v>1556.5</v>
      </c>
      <c r="D5" s="1">
        <f t="shared" si="0"/>
        <v>-1.838362816510585</v>
      </c>
      <c r="E5">
        <v>1994000</v>
      </c>
      <c r="F5">
        <v>2164400</v>
      </c>
      <c r="G5" s="1">
        <f t="shared" si="1"/>
        <v>8.5456369107321972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</row>
    <row r="6" spans="1:11" x14ac:dyDescent="0.25">
      <c r="A6" t="s">
        <v>5</v>
      </c>
      <c r="B6">
        <v>143.94999999999999</v>
      </c>
      <c r="C6">
        <v>144.1</v>
      </c>
      <c r="D6" s="1">
        <f t="shared" si="0"/>
        <v>0.1042028482111884</v>
      </c>
      <c r="E6">
        <v>25352000</v>
      </c>
      <c r="F6">
        <v>25672000</v>
      </c>
      <c r="G6" s="1">
        <f t="shared" si="1"/>
        <v>1.2622278321236984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</row>
    <row r="7" spans="1:11" x14ac:dyDescent="0.25">
      <c r="A7" t="s">
        <v>6</v>
      </c>
      <c r="B7">
        <v>406.95</v>
      </c>
      <c r="C7">
        <v>406.35</v>
      </c>
      <c r="D7" s="1">
        <f t="shared" si="0"/>
        <v>-0.14743826022852094</v>
      </c>
      <c r="E7">
        <v>11142500</v>
      </c>
      <c r="F7">
        <v>11670000</v>
      </c>
      <c r="G7" s="1">
        <f t="shared" si="1"/>
        <v>4.7341260937850569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</row>
    <row r="8" spans="1:11" x14ac:dyDescent="0.25">
      <c r="A8" t="s">
        <v>7</v>
      </c>
      <c r="B8">
        <v>61.9</v>
      </c>
      <c r="C8">
        <v>61.5</v>
      </c>
      <c r="D8" s="1">
        <f t="shared" si="0"/>
        <v>-0.64620355411954533</v>
      </c>
      <c r="E8">
        <v>90400000</v>
      </c>
      <c r="F8">
        <v>90520000</v>
      </c>
      <c r="G8" s="1">
        <f t="shared" si="1"/>
        <v>0.13274336283185842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</row>
    <row r="9" spans="1:11" x14ac:dyDescent="0.25">
      <c r="A9" t="s">
        <v>8</v>
      </c>
      <c r="B9">
        <v>703.1</v>
      </c>
      <c r="C9">
        <v>713.5</v>
      </c>
      <c r="D9" s="1">
        <f t="shared" si="0"/>
        <v>1.4791637035983467</v>
      </c>
      <c r="E9">
        <v>1641500</v>
      </c>
      <c r="F9">
        <v>1612800</v>
      </c>
      <c r="G9" s="1">
        <f t="shared" si="1"/>
        <v>-1.7484008528784649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</row>
    <row r="10" spans="1:11" x14ac:dyDescent="0.25">
      <c r="A10" t="s">
        <v>9</v>
      </c>
      <c r="B10">
        <v>200.5</v>
      </c>
      <c r="C10">
        <v>197.6</v>
      </c>
      <c r="D10" s="1">
        <f t="shared" si="0"/>
        <v>-1.4463840399002523</v>
      </c>
      <c r="E10">
        <v>24547500</v>
      </c>
      <c r="F10">
        <v>24450000</v>
      </c>
      <c r="G10" s="1">
        <f t="shared" si="1"/>
        <v>-0.3971891231286282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1" x14ac:dyDescent="0.25">
      <c r="A11" t="s">
        <v>10</v>
      </c>
      <c r="B11">
        <v>1379</v>
      </c>
      <c r="C11">
        <v>1386.1</v>
      </c>
      <c r="D11" s="1">
        <f t="shared" si="0"/>
        <v>0.5148658448150768</v>
      </c>
      <c r="E11">
        <v>1823000</v>
      </c>
      <c r="F11">
        <v>1850500</v>
      </c>
      <c r="G11" s="1">
        <f t="shared" si="1"/>
        <v>1.5085024684585848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</row>
    <row r="12" spans="1:11" x14ac:dyDescent="0.25">
      <c r="A12" t="s">
        <v>11</v>
      </c>
      <c r="B12">
        <v>169</v>
      </c>
      <c r="C12">
        <v>169.2</v>
      </c>
      <c r="D12" s="1">
        <f t="shared" si="0"/>
        <v>0.11834319526626547</v>
      </c>
      <c r="E12">
        <v>7449000</v>
      </c>
      <c r="F12">
        <v>7503000</v>
      </c>
      <c r="G12" s="1">
        <f t="shared" si="1"/>
        <v>0.72492952074103911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</row>
    <row r="13" spans="1:11" x14ac:dyDescent="0.25">
      <c r="A13" t="s">
        <v>12</v>
      </c>
      <c r="B13">
        <v>66.599999999999994</v>
      </c>
      <c r="C13">
        <v>68</v>
      </c>
      <c r="D13" s="1">
        <f t="shared" si="0"/>
        <v>2.1021021021021107</v>
      </c>
      <c r="E13">
        <v>69786000</v>
      </c>
      <c r="F13">
        <v>70296000</v>
      </c>
      <c r="G13" s="1">
        <f t="shared" si="1"/>
        <v>0.73080560570888142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1" x14ac:dyDescent="0.25">
      <c r="A14" t="s">
        <v>13</v>
      </c>
      <c r="B14">
        <v>1772.7</v>
      </c>
      <c r="C14">
        <v>1752.8</v>
      </c>
      <c r="D14" s="1">
        <f t="shared" si="0"/>
        <v>-1.12258137304677</v>
      </c>
      <c r="E14">
        <v>8392800</v>
      </c>
      <c r="F14">
        <v>8345400</v>
      </c>
      <c r="G14" s="1">
        <f t="shared" si="1"/>
        <v>-0.56476980268801835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</row>
    <row r="15" spans="1:11" x14ac:dyDescent="0.25">
      <c r="A15" t="s">
        <v>14</v>
      </c>
      <c r="B15">
        <v>580.20000000000005</v>
      </c>
      <c r="C15">
        <v>583.79999999999995</v>
      </c>
      <c r="D15" s="1">
        <f t="shared" si="0"/>
        <v>0.62047569803514457</v>
      </c>
      <c r="E15">
        <v>15167000</v>
      </c>
      <c r="F15">
        <v>15192000</v>
      </c>
      <c r="G15" s="1">
        <f t="shared" si="1"/>
        <v>0.1648315421639085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1" x14ac:dyDescent="0.25">
      <c r="A16" t="s">
        <v>15</v>
      </c>
      <c r="B16">
        <v>681.25</v>
      </c>
      <c r="C16">
        <v>673.05</v>
      </c>
      <c r="D16" s="1">
        <f t="shared" si="0"/>
        <v>-1.2036697247706489</v>
      </c>
      <c r="E16">
        <v>63373200</v>
      </c>
      <c r="F16">
        <v>65524800</v>
      </c>
      <c r="G16" s="1">
        <f t="shared" si="1"/>
        <v>3.3951260154134557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25">
      <c r="A17" t="s">
        <v>16</v>
      </c>
      <c r="B17">
        <v>2930.35</v>
      </c>
      <c r="C17">
        <v>2915.5</v>
      </c>
      <c r="D17" s="1">
        <f t="shared" si="0"/>
        <v>-0.50676540345009669</v>
      </c>
      <c r="E17">
        <v>2110250</v>
      </c>
      <c r="F17">
        <v>2045250</v>
      </c>
      <c r="G17" s="1">
        <f t="shared" si="1"/>
        <v>-3.0802037673261462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</row>
    <row r="18" spans="1:11" x14ac:dyDescent="0.25">
      <c r="A18" t="s">
        <v>17</v>
      </c>
      <c r="B18">
        <v>8520.75</v>
      </c>
      <c r="C18">
        <v>8500.75</v>
      </c>
      <c r="D18" s="1">
        <f t="shared" si="0"/>
        <v>-0.23472112196696301</v>
      </c>
      <c r="E18">
        <v>1013375</v>
      </c>
      <c r="F18">
        <v>1011000</v>
      </c>
      <c r="G18" s="1">
        <f t="shared" si="1"/>
        <v>-0.23436536326631308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</row>
    <row r="19" spans="1:11" x14ac:dyDescent="0.25">
      <c r="A19" t="s">
        <v>18</v>
      </c>
      <c r="B19">
        <v>4022.2</v>
      </c>
      <c r="C19">
        <v>3988.05</v>
      </c>
      <c r="D19" s="1">
        <f t="shared" si="0"/>
        <v>-0.84903783998805715</v>
      </c>
      <c r="E19">
        <v>6153750</v>
      </c>
      <c r="F19">
        <v>6293750</v>
      </c>
      <c r="G19" s="1">
        <f t="shared" si="1"/>
        <v>2.2750355474304285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0</v>
      </c>
    </row>
    <row r="20" spans="1:11" x14ac:dyDescent="0.25">
      <c r="A20" t="s">
        <v>19</v>
      </c>
      <c r="B20">
        <v>760.8</v>
      </c>
      <c r="C20">
        <v>766.55</v>
      </c>
      <c r="D20" s="1">
        <f t="shared" si="0"/>
        <v>0.75578338590956895</v>
      </c>
      <c r="E20">
        <v>1588800</v>
      </c>
      <c r="F20">
        <v>1623200</v>
      </c>
      <c r="G20" s="1">
        <f t="shared" si="1"/>
        <v>2.1651560926485396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</row>
    <row r="21" spans="1:11" x14ac:dyDescent="0.25">
      <c r="A21" t="s">
        <v>20</v>
      </c>
      <c r="B21">
        <v>92</v>
      </c>
      <c r="C21">
        <v>91.5</v>
      </c>
      <c r="D21" s="1">
        <f t="shared" si="0"/>
        <v>-0.54347826086956519</v>
      </c>
      <c r="E21">
        <v>61159500</v>
      </c>
      <c r="F21">
        <v>62284500</v>
      </c>
      <c r="G21" s="1">
        <f t="shared" si="1"/>
        <v>1.8394525789125156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</row>
    <row r="22" spans="1:11" x14ac:dyDescent="0.25">
      <c r="A22" t="s">
        <v>21</v>
      </c>
      <c r="B22">
        <v>59.25</v>
      </c>
      <c r="C22">
        <v>61.4</v>
      </c>
      <c r="D22" s="1">
        <f t="shared" si="0"/>
        <v>3.6286919831223603</v>
      </c>
      <c r="E22">
        <v>26520000</v>
      </c>
      <c r="F22">
        <v>24924000</v>
      </c>
      <c r="G22" s="1">
        <f t="shared" si="1"/>
        <v>-6.0180995475113122</v>
      </c>
      <c r="H22">
        <f t="shared" si="2"/>
        <v>0</v>
      </c>
      <c r="I22">
        <f t="shared" si="3"/>
        <v>0</v>
      </c>
      <c r="J22">
        <f t="shared" si="4"/>
        <v>0</v>
      </c>
      <c r="K22">
        <f t="shared" si="5"/>
        <v>0</v>
      </c>
    </row>
    <row r="23" spans="1:11" x14ac:dyDescent="0.25">
      <c r="A23" t="s">
        <v>22</v>
      </c>
      <c r="B23">
        <v>1743.55</v>
      </c>
      <c r="C23">
        <v>1693.2</v>
      </c>
      <c r="D23" s="1">
        <f t="shared" si="0"/>
        <v>-2.8877864127785213</v>
      </c>
      <c r="E23">
        <v>2312750</v>
      </c>
      <c r="F23">
        <v>2371050</v>
      </c>
      <c r="G23" s="1">
        <f t="shared" si="1"/>
        <v>2.5208085612366231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 x14ac:dyDescent="0.25">
      <c r="A24" t="s">
        <v>23</v>
      </c>
      <c r="B24">
        <v>107.2</v>
      </c>
      <c r="C24">
        <v>105.6</v>
      </c>
      <c r="D24" s="1">
        <f t="shared" si="0"/>
        <v>-1.4925373134328437</v>
      </c>
      <c r="E24">
        <v>19974000</v>
      </c>
      <c r="F24">
        <v>20568000</v>
      </c>
      <c r="G24" s="1">
        <f t="shared" si="1"/>
        <v>2.9738660258335838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</row>
    <row r="25" spans="1:11" x14ac:dyDescent="0.25">
      <c r="A25" t="s">
        <v>24</v>
      </c>
      <c r="B25">
        <v>434.35</v>
      </c>
      <c r="C25">
        <v>428.2</v>
      </c>
      <c r="D25" s="1">
        <f t="shared" si="0"/>
        <v>-1.4159088292851463</v>
      </c>
      <c r="E25">
        <v>4296600</v>
      </c>
      <c r="F25">
        <v>4391200</v>
      </c>
      <c r="G25" s="1">
        <f t="shared" si="1"/>
        <v>2.2017409114183306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</row>
    <row r="26" spans="1:11" x14ac:dyDescent="0.25">
      <c r="A26" t="s">
        <v>25</v>
      </c>
      <c r="B26">
        <v>443.05</v>
      </c>
      <c r="C26">
        <v>440.55</v>
      </c>
      <c r="D26" s="1">
        <f t="shared" si="0"/>
        <v>-0.56427039837490123</v>
      </c>
      <c r="E26">
        <v>7623600</v>
      </c>
      <c r="F26">
        <v>7750800</v>
      </c>
      <c r="G26" s="1">
        <f t="shared" si="1"/>
        <v>1.6685030694160239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</row>
    <row r="27" spans="1:11" x14ac:dyDescent="0.25">
      <c r="A27" t="s">
        <v>26</v>
      </c>
      <c r="B27">
        <v>353.25</v>
      </c>
      <c r="C27">
        <v>346.95</v>
      </c>
      <c r="D27" s="1">
        <f t="shared" si="0"/>
        <v>-1.783439490445863</v>
      </c>
      <c r="E27">
        <v>39513297</v>
      </c>
      <c r="F27">
        <v>39233796</v>
      </c>
      <c r="G27" s="1">
        <f t="shared" si="1"/>
        <v>-0.70735934791774024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0</v>
      </c>
    </row>
    <row r="28" spans="1:11" x14ac:dyDescent="0.25">
      <c r="A28" t="s">
        <v>27</v>
      </c>
      <c r="B28">
        <v>47.05</v>
      </c>
      <c r="C28">
        <v>47.5</v>
      </c>
      <c r="D28" s="1">
        <f t="shared" si="0"/>
        <v>0.95642933049947476</v>
      </c>
      <c r="E28">
        <v>45015000</v>
      </c>
      <c r="F28">
        <v>45480000</v>
      </c>
      <c r="G28" s="1">
        <f t="shared" si="1"/>
        <v>1.0329890036654448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0</v>
      </c>
    </row>
    <row r="29" spans="1:11" x14ac:dyDescent="0.25">
      <c r="A29" t="s">
        <v>28</v>
      </c>
      <c r="B29">
        <v>222.5</v>
      </c>
      <c r="C29">
        <v>232.8</v>
      </c>
      <c r="D29" s="1">
        <f t="shared" si="0"/>
        <v>4.6292134831460725</v>
      </c>
      <c r="E29">
        <v>11935800</v>
      </c>
      <c r="F29">
        <v>11268000</v>
      </c>
      <c r="G29" s="1">
        <f t="shared" si="1"/>
        <v>-5.594932890966672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0</v>
      </c>
    </row>
    <row r="30" spans="1:11" x14ac:dyDescent="0.25">
      <c r="A30" t="s">
        <v>29</v>
      </c>
      <c r="B30">
        <v>13276.1</v>
      </c>
      <c r="C30">
        <v>13606.95</v>
      </c>
      <c r="D30" s="1">
        <f t="shared" si="0"/>
        <v>2.4920722200043715</v>
      </c>
      <c r="E30">
        <v>148530</v>
      </c>
      <c r="F30">
        <v>147210</v>
      </c>
      <c r="G30" s="1">
        <f t="shared" si="1"/>
        <v>-0.88870935164613207</v>
      </c>
      <c r="H30">
        <f t="shared" si="2"/>
        <v>0</v>
      </c>
      <c r="I30">
        <f t="shared" si="3"/>
        <v>0</v>
      </c>
      <c r="J30">
        <f t="shared" si="4"/>
        <v>0</v>
      </c>
      <c r="K30">
        <f t="shared" si="5"/>
        <v>0</v>
      </c>
    </row>
    <row r="31" spans="1:11" x14ac:dyDescent="0.25">
      <c r="A31" t="s">
        <v>30</v>
      </c>
      <c r="B31">
        <v>496.3</v>
      </c>
      <c r="C31">
        <v>533.4</v>
      </c>
      <c r="D31" s="1">
        <f t="shared" si="0"/>
        <v>7.47531734837799</v>
      </c>
      <c r="E31">
        <v>20905200</v>
      </c>
      <c r="F31">
        <v>22057200</v>
      </c>
      <c r="G31" s="1">
        <f t="shared" si="1"/>
        <v>5.510590666437059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</row>
    <row r="32" spans="1:11" x14ac:dyDescent="0.25">
      <c r="A32" t="s">
        <v>31</v>
      </c>
      <c r="B32">
        <v>2937.75</v>
      </c>
      <c r="C32">
        <v>2913.75</v>
      </c>
      <c r="D32" s="1">
        <f t="shared" si="0"/>
        <v>-0.81695174878733723</v>
      </c>
      <c r="E32">
        <v>2206800</v>
      </c>
      <c r="F32">
        <v>2190000</v>
      </c>
      <c r="G32" s="1">
        <f t="shared" si="1"/>
        <v>-0.76128330614464379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</row>
    <row r="33" spans="1:11" x14ac:dyDescent="0.25">
      <c r="A33" t="s">
        <v>32</v>
      </c>
      <c r="B33">
        <v>234.05</v>
      </c>
      <c r="C33">
        <v>235.3</v>
      </c>
      <c r="D33" s="1">
        <f t="shared" si="0"/>
        <v>0.5340739158299509</v>
      </c>
      <c r="E33">
        <v>9190400</v>
      </c>
      <c r="F33">
        <v>9156800</v>
      </c>
      <c r="G33" s="1">
        <f t="shared" si="1"/>
        <v>-0.36559888579387184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0</v>
      </c>
    </row>
    <row r="34" spans="1:11" x14ac:dyDescent="0.25">
      <c r="A34" t="s">
        <v>33</v>
      </c>
      <c r="B34">
        <v>179.1</v>
      </c>
      <c r="C34">
        <v>182.35</v>
      </c>
      <c r="D34" s="1">
        <f t="shared" si="0"/>
        <v>1.8146286990508096</v>
      </c>
      <c r="E34">
        <v>12382000</v>
      </c>
      <c r="F34">
        <v>12016000</v>
      </c>
      <c r="G34" s="1">
        <f t="shared" si="1"/>
        <v>-2.9559037312227425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0</v>
      </c>
    </row>
    <row r="35" spans="1:11" x14ac:dyDescent="0.25">
      <c r="A35" t="s">
        <v>34</v>
      </c>
      <c r="B35">
        <v>135.55000000000001</v>
      </c>
      <c r="C35">
        <v>134.5</v>
      </c>
      <c r="D35" s="1">
        <f t="shared" si="0"/>
        <v>-0.77462191073405473</v>
      </c>
      <c r="E35">
        <v>5718800</v>
      </c>
      <c r="F35">
        <v>5667800</v>
      </c>
      <c r="G35" s="1">
        <f t="shared" si="1"/>
        <v>-0.89179548156956001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</row>
    <row r="36" spans="1:11" x14ac:dyDescent="0.25">
      <c r="A36" t="s">
        <v>35</v>
      </c>
      <c r="B36">
        <v>903.3</v>
      </c>
      <c r="C36">
        <v>893.8</v>
      </c>
      <c r="D36" s="1">
        <f t="shared" si="0"/>
        <v>-1.0516993246983284</v>
      </c>
      <c r="E36">
        <v>3235800</v>
      </c>
      <c r="F36">
        <v>3276600</v>
      </c>
      <c r="G36" s="1">
        <f t="shared" si="1"/>
        <v>1.2608937511589098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</row>
    <row r="37" spans="1:11" x14ac:dyDescent="0.25">
      <c r="A37" t="s">
        <v>36</v>
      </c>
      <c r="B37">
        <v>739.15</v>
      </c>
      <c r="C37">
        <v>752.2</v>
      </c>
      <c r="D37" s="1">
        <f t="shared" si="0"/>
        <v>1.7655415003720583</v>
      </c>
      <c r="E37">
        <v>1665600</v>
      </c>
      <c r="F37">
        <v>1616800</v>
      </c>
      <c r="G37" s="1">
        <f t="shared" si="1"/>
        <v>-2.9298751200768494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</row>
    <row r="38" spans="1:11" x14ac:dyDescent="0.25">
      <c r="A38" t="s">
        <v>37</v>
      </c>
      <c r="B38">
        <v>295.35000000000002</v>
      </c>
      <c r="C38">
        <v>291.89999999999998</v>
      </c>
      <c r="D38" s="1">
        <f t="shared" si="0"/>
        <v>-1.1681056373793959</v>
      </c>
      <c r="E38">
        <v>2795000</v>
      </c>
      <c r="F38">
        <v>2795000</v>
      </c>
      <c r="G38" s="1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</row>
    <row r="39" spans="1:11" x14ac:dyDescent="0.25">
      <c r="A39" t="s">
        <v>38</v>
      </c>
      <c r="B39">
        <v>415.05</v>
      </c>
      <c r="C39">
        <v>420.8</v>
      </c>
      <c r="D39" s="1">
        <f t="shared" si="0"/>
        <v>1.3853752559932537</v>
      </c>
      <c r="E39">
        <v>13919000</v>
      </c>
      <c r="F39">
        <v>14277000</v>
      </c>
      <c r="G39" s="1">
        <f t="shared" si="1"/>
        <v>2.5720238522882393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</row>
    <row r="40" spans="1:11" x14ac:dyDescent="0.25">
      <c r="A40" t="s">
        <v>39</v>
      </c>
      <c r="B40">
        <v>195.15</v>
      </c>
      <c r="C40">
        <v>188.05</v>
      </c>
      <c r="D40" s="1">
        <f t="shared" si="0"/>
        <v>-3.6382270048680474</v>
      </c>
      <c r="E40">
        <v>35928200</v>
      </c>
      <c r="F40">
        <v>35019600</v>
      </c>
      <c r="G40" s="1">
        <f t="shared" si="1"/>
        <v>-2.528932704672096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0</v>
      </c>
    </row>
    <row r="41" spans="1:11" x14ac:dyDescent="0.25">
      <c r="A41" t="s">
        <v>40</v>
      </c>
      <c r="B41">
        <v>1505.85</v>
      </c>
      <c r="C41">
        <v>1496.05</v>
      </c>
      <c r="D41" s="1">
        <f t="shared" si="0"/>
        <v>-0.65079523192880806</v>
      </c>
      <c r="E41">
        <v>1434300</v>
      </c>
      <c r="F41">
        <v>1461600</v>
      </c>
      <c r="G41" s="1">
        <f t="shared" si="1"/>
        <v>1.9033674963396778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0</v>
      </c>
    </row>
    <row r="42" spans="1:11" x14ac:dyDescent="0.25">
      <c r="A42" t="s">
        <v>41</v>
      </c>
      <c r="B42">
        <v>642.15</v>
      </c>
      <c r="C42">
        <v>636.45000000000005</v>
      </c>
      <c r="D42" s="1">
        <f t="shared" si="0"/>
        <v>-0.88764307404810894</v>
      </c>
      <c r="E42">
        <v>4620228</v>
      </c>
      <c r="F42">
        <v>4745268</v>
      </c>
      <c r="G42" s="1">
        <f t="shared" si="1"/>
        <v>2.7063599458728009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</row>
    <row r="43" spans="1:11" x14ac:dyDescent="0.25">
      <c r="A43" t="s">
        <v>42</v>
      </c>
      <c r="B43">
        <v>566.54999999999995</v>
      </c>
      <c r="C43">
        <v>563.20000000000005</v>
      </c>
      <c r="D43" s="1">
        <f t="shared" si="0"/>
        <v>-0.59129820845466585</v>
      </c>
      <c r="E43">
        <v>1526000</v>
      </c>
      <c r="F43">
        <v>1537200</v>
      </c>
      <c r="G43" s="1">
        <f t="shared" si="1"/>
        <v>0.73394495412844041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</row>
    <row r="44" spans="1:11" x14ac:dyDescent="0.25">
      <c r="A44" t="s">
        <v>43</v>
      </c>
      <c r="B44">
        <v>441.65</v>
      </c>
      <c r="C44">
        <v>436.65</v>
      </c>
      <c r="D44" s="1">
        <f t="shared" si="0"/>
        <v>-1.1321181931393638</v>
      </c>
      <c r="E44">
        <v>11306250</v>
      </c>
      <c r="F44">
        <v>11485000</v>
      </c>
      <c r="G44" s="1">
        <f t="shared" si="1"/>
        <v>1.5809839690436704</v>
      </c>
      <c r="H44">
        <f t="shared" si="2"/>
        <v>0</v>
      </c>
      <c r="I44">
        <f t="shared" si="3"/>
        <v>0</v>
      </c>
      <c r="J44">
        <f t="shared" si="4"/>
        <v>0</v>
      </c>
      <c r="K44">
        <f t="shared" si="5"/>
        <v>0</v>
      </c>
    </row>
    <row r="45" spans="1:11" x14ac:dyDescent="0.25">
      <c r="A45" t="s">
        <v>44</v>
      </c>
      <c r="B45">
        <v>16.45</v>
      </c>
      <c r="C45">
        <v>17.899999999999999</v>
      </c>
      <c r="D45" s="1">
        <f t="shared" si="0"/>
        <v>8.814589665653493</v>
      </c>
      <c r="E45">
        <v>96138000</v>
      </c>
      <c r="F45">
        <v>93674000</v>
      </c>
      <c r="G45" s="1">
        <f t="shared" si="1"/>
        <v>-2.562982379496141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</row>
    <row r="46" spans="1:11" x14ac:dyDescent="0.25">
      <c r="A46" t="s">
        <v>45</v>
      </c>
      <c r="B46">
        <v>1631.6</v>
      </c>
      <c r="C46">
        <v>1639</v>
      </c>
      <c r="D46" s="1">
        <f t="shared" si="0"/>
        <v>0.45354253493503871</v>
      </c>
      <c r="E46">
        <v>2530800</v>
      </c>
      <c r="F46">
        <v>2494800</v>
      </c>
      <c r="G46" s="1">
        <f t="shared" si="1"/>
        <v>-1.4224751066856329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</row>
    <row r="47" spans="1:11" x14ac:dyDescent="0.25">
      <c r="A47" t="s">
        <v>46</v>
      </c>
      <c r="B47">
        <v>144.55000000000001</v>
      </c>
      <c r="C47">
        <v>150.85</v>
      </c>
      <c r="D47" s="1">
        <f t="shared" si="0"/>
        <v>4.3583535108958715</v>
      </c>
      <c r="E47">
        <v>40796000</v>
      </c>
      <c r="F47">
        <v>41238400</v>
      </c>
      <c r="G47" s="1">
        <f t="shared" si="1"/>
        <v>1.0844200411805078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</row>
    <row r="48" spans="1:11" x14ac:dyDescent="0.25">
      <c r="A48" t="s">
        <v>47</v>
      </c>
      <c r="B48">
        <v>2709.4</v>
      </c>
      <c r="C48">
        <v>2690.9</v>
      </c>
      <c r="D48" s="1">
        <f t="shared" si="0"/>
        <v>-0.68280800177160994</v>
      </c>
      <c r="E48">
        <v>3766250</v>
      </c>
      <c r="F48">
        <v>3738500</v>
      </c>
      <c r="G48" s="1">
        <f t="shared" si="1"/>
        <v>-0.73680716893461662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0</v>
      </c>
    </row>
    <row r="49" spans="1:11" x14ac:dyDescent="0.25">
      <c r="A49" t="s">
        <v>48</v>
      </c>
      <c r="B49">
        <v>17951.650000000001</v>
      </c>
      <c r="C49">
        <v>18386</v>
      </c>
      <c r="D49" s="1">
        <f t="shared" si="0"/>
        <v>2.4195547484492987</v>
      </c>
      <c r="E49">
        <v>348050</v>
      </c>
      <c r="F49">
        <v>328075</v>
      </c>
      <c r="G49" s="1">
        <f t="shared" si="1"/>
        <v>-5.7391179428243069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</row>
    <row r="50" spans="1:11" x14ac:dyDescent="0.25">
      <c r="A50" t="s">
        <v>49</v>
      </c>
      <c r="B50">
        <v>102.4</v>
      </c>
      <c r="C50">
        <v>102.95</v>
      </c>
      <c r="D50" s="1">
        <f t="shared" si="0"/>
        <v>0.53710937499999722</v>
      </c>
      <c r="E50">
        <v>12012000</v>
      </c>
      <c r="F50">
        <v>11828000</v>
      </c>
      <c r="G50" s="1">
        <f t="shared" si="1"/>
        <v>-1.5318015318015319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</row>
    <row r="51" spans="1:11" x14ac:dyDescent="0.25">
      <c r="A51" t="s">
        <v>50</v>
      </c>
      <c r="B51">
        <v>612.70000000000005</v>
      </c>
      <c r="C51">
        <v>622.1</v>
      </c>
      <c r="D51" s="1">
        <f t="shared" si="0"/>
        <v>1.5341929165986579</v>
      </c>
      <c r="E51">
        <v>5141400</v>
      </c>
      <c r="F51">
        <v>5066600</v>
      </c>
      <c r="G51" s="1">
        <f t="shared" si="1"/>
        <v>-1.4548566538296961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</row>
    <row r="52" spans="1:11" x14ac:dyDescent="0.25">
      <c r="A52" t="s">
        <v>51</v>
      </c>
      <c r="B52">
        <v>194.05</v>
      </c>
      <c r="C52">
        <v>197.05</v>
      </c>
      <c r="D52" s="1">
        <f t="shared" si="0"/>
        <v>1.545993300695697</v>
      </c>
      <c r="E52">
        <v>9273600</v>
      </c>
      <c r="F52">
        <v>9249600</v>
      </c>
      <c r="G52" s="1">
        <f t="shared" si="1"/>
        <v>-0.25879917184265011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</row>
    <row r="53" spans="1:11" x14ac:dyDescent="0.25">
      <c r="A53" t="s">
        <v>52</v>
      </c>
      <c r="B53">
        <v>88</v>
      </c>
      <c r="C53">
        <v>89.35</v>
      </c>
      <c r="D53" s="1">
        <f t="shared" si="0"/>
        <v>1.5340909090909027</v>
      </c>
      <c r="E53">
        <v>40985000</v>
      </c>
      <c r="F53">
        <v>40971000</v>
      </c>
      <c r="G53" s="1">
        <f t="shared" si="1"/>
        <v>-3.4158838599487616E-2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</row>
    <row r="54" spans="1:11" x14ac:dyDescent="0.25">
      <c r="A54" t="s">
        <v>53</v>
      </c>
      <c r="B54">
        <v>133.80000000000001</v>
      </c>
      <c r="C54">
        <v>132.25</v>
      </c>
      <c r="D54" s="1">
        <f t="shared" si="0"/>
        <v>-1.1584454409566602</v>
      </c>
      <c r="E54">
        <v>39876984</v>
      </c>
      <c r="F54">
        <v>42058590</v>
      </c>
      <c r="G54" s="1">
        <f t="shared" si="1"/>
        <v>5.4708400214018189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</row>
    <row r="55" spans="1:11" x14ac:dyDescent="0.25">
      <c r="A55" t="s">
        <v>54</v>
      </c>
      <c r="B55">
        <v>321.39999999999998</v>
      </c>
      <c r="C55">
        <v>321.5</v>
      </c>
      <c r="D55" s="1">
        <f t="shared" si="0"/>
        <v>3.111387678905499E-2</v>
      </c>
      <c r="E55">
        <v>5531000</v>
      </c>
      <c r="F55">
        <v>5629000</v>
      </c>
      <c r="G55" s="1">
        <f t="shared" si="1"/>
        <v>1.771831495208823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</row>
    <row r="56" spans="1:11" x14ac:dyDescent="0.25">
      <c r="A56" t="s">
        <v>55</v>
      </c>
      <c r="B56">
        <v>16.45</v>
      </c>
      <c r="C56">
        <v>17</v>
      </c>
      <c r="D56" s="1">
        <f t="shared" si="0"/>
        <v>3.3434650455927097</v>
      </c>
      <c r="E56">
        <v>148455000</v>
      </c>
      <c r="F56">
        <v>146520000</v>
      </c>
      <c r="G56" s="1">
        <f t="shared" si="1"/>
        <v>-1.3034252803879964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</row>
    <row r="57" spans="1:11" x14ac:dyDescent="0.25">
      <c r="A57" t="s">
        <v>56</v>
      </c>
      <c r="B57">
        <v>685.35</v>
      </c>
      <c r="C57">
        <v>661.6</v>
      </c>
      <c r="D57" s="1">
        <f t="shared" si="0"/>
        <v>-3.4653826512001165</v>
      </c>
      <c r="E57">
        <v>5884800</v>
      </c>
      <c r="F57">
        <v>6419200</v>
      </c>
      <c r="G57" s="1">
        <f t="shared" si="1"/>
        <v>9.0810222947253934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</row>
    <row r="58" spans="1:11" x14ac:dyDescent="0.25">
      <c r="A58" t="s">
        <v>57</v>
      </c>
      <c r="B58">
        <v>697.75</v>
      </c>
      <c r="C58">
        <v>683.4</v>
      </c>
      <c r="D58" s="1">
        <f t="shared" si="0"/>
        <v>-2.0566105338588354</v>
      </c>
      <c r="E58">
        <v>17667000</v>
      </c>
      <c r="F58">
        <v>17898750</v>
      </c>
      <c r="G58" s="1">
        <f t="shared" si="1"/>
        <v>1.3117677024961794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</row>
    <row r="59" spans="1:11" x14ac:dyDescent="0.25">
      <c r="A59" t="s">
        <v>58</v>
      </c>
      <c r="B59">
        <v>714.75</v>
      </c>
      <c r="C59">
        <v>706.3</v>
      </c>
      <c r="D59" s="1">
        <f t="shared" si="0"/>
        <v>-1.1822315494928359</v>
      </c>
      <c r="E59">
        <v>5156000</v>
      </c>
      <c r="F59">
        <v>5177000</v>
      </c>
      <c r="G59" s="1">
        <f t="shared" si="1"/>
        <v>0.40729247478665631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</row>
    <row r="60" spans="1:11" x14ac:dyDescent="0.25">
      <c r="A60" t="s">
        <v>59</v>
      </c>
      <c r="B60">
        <v>1066.1500000000001</v>
      </c>
      <c r="C60">
        <v>1078.4000000000001</v>
      </c>
      <c r="D60" s="1">
        <f t="shared" si="0"/>
        <v>1.1489940439900577</v>
      </c>
      <c r="E60">
        <v>10805200</v>
      </c>
      <c r="F60">
        <v>10488100</v>
      </c>
      <c r="G60" s="1">
        <f t="shared" si="1"/>
        <v>-2.9346981083182171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</row>
    <row r="61" spans="1:11" x14ac:dyDescent="0.25">
      <c r="A61" t="s">
        <v>60</v>
      </c>
      <c r="B61">
        <v>2013.45</v>
      </c>
      <c r="C61">
        <v>1985.6</v>
      </c>
      <c r="D61" s="1">
        <f t="shared" si="0"/>
        <v>-1.3831979934937613</v>
      </c>
      <c r="E61">
        <v>38150000</v>
      </c>
      <c r="F61">
        <v>38032000</v>
      </c>
      <c r="G61" s="1">
        <f t="shared" si="1"/>
        <v>-0.30930537352555704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</row>
    <row r="62" spans="1:11" x14ac:dyDescent="0.25">
      <c r="A62" t="s">
        <v>61</v>
      </c>
      <c r="B62">
        <v>1254.7</v>
      </c>
      <c r="C62">
        <v>1229.2</v>
      </c>
      <c r="D62" s="1">
        <f t="shared" si="0"/>
        <v>-2.0323583326691637</v>
      </c>
      <c r="E62">
        <v>39586000</v>
      </c>
      <c r="F62">
        <v>40547000</v>
      </c>
      <c r="G62" s="1">
        <f t="shared" si="1"/>
        <v>2.4276259283585104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</row>
    <row r="63" spans="1:11" x14ac:dyDescent="0.25">
      <c r="A63" t="s">
        <v>62</v>
      </c>
      <c r="B63">
        <v>2704.25</v>
      </c>
      <c r="C63">
        <v>2682.7</v>
      </c>
      <c r="D63" s="1">
        <f t="shared" si="0"/>
        <v>-0.7968937783119231</v>
      </c>
      <c r="E63">
        <v>2773200</v>
      </c>
      <c r="F63">
        <v>2907200</v>
      </c>
      <c r="G63" s="1">
        <f t="shared" si="1"/>
        <v>4.8319630751478435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</row>
    <row r="64" spans="1:11" x14ac:dyDescent="0.25">
      <c r="A64" t="s">
        <v>63</v>
      </c>
      <c r="B64">
        <v>378.25</v>
      </c>
      <c r="C64">
        <v>371.1</v>
      </c>
      <c r="D64" s="1">
        <f t="shared" si="0"/>
        <v>-1.8902842035690619</v>
      </c>
      <c r="E64">
        <v>2205000</v>
      </c>
      <c r="F64">
        <v>2154000</v>
      </c>
      <c r="G64" s="1">
        <f t="shared" si="1"/>
        <v>-2.3129251700680271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</row>
    <row r="65" spans="1:11" x14ac:dyDescent="0.25">
      <c r="A65" t="s">
        <v>64</v>
      </c>
      <c r="B65">
        <v>190.85</v>
      </c>
      <c r="C65">
        <v>183.75</v>
      </c>
      <c r="D65" s="1">
        <f t="shared" si="0"/>
        <v>-3.7201991092480977</v>
      </c>
      <c r="E65">
        <v>31839500</v>
      </c>
      <c r="F65">
        <v>33978000</v>
      </c>
      <c r="G65" s="1">
        <f t="shared" si="1"/>
        <v>6.7164999450368255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</row>
    <row r="66" spans="1:11" x14ac:dyDescent="0.25">
      <c r="A66" t="s">
        <v>65</v>
      </c>
      <c r="B66">
        <v>310.7</v>
      </c>
      <c r="C66">
        <v>325</v>
      </c>
      <c r="D66" s="1">
        <f t="shared" si="0"/>
        <v>4.6025104602510503</v>
      </c>
      <c r="E66">
        <v>18559800</v>
      </c>
      <c r="F66">
        <v>19366200</v>
      </c>
      <c r="G66" s="1">
        <f t="shared" si="1"/>
        <v>4.3448744059742026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</row>
    <row r="67" spans="1:11" x14ac:dyDescent="0.25">
      <c r="A67" t="s">
        <v>66</v>
      </c>
      <c r="B67">
        <v>1997.6</v>
      </c>
      <c r="C67">
        <v>1970.25</v>
      </c>
      <c r="D67" s="1">
        <f t="shared" ref="D67:D130" si="6">(C67-B67)/B67%</f>
        <v>-1.3691429715658745</v>
      </c>
      <c r="E67">
        <v>8247300</v>
      </c>
      <c r="F67">
        <v>8508600</v>
      </c>
      <c r="G67" s="1">
        <f t="shared" ref="G67:G130" si="7">(F67-E67)/E67%</f>
        <v>3.1683096286057255</v>
      </c>
      <c r="H67">
        <f t="shared" ref="H67:H130" si="8">IF((G67&gt;10)*AND(D67&gt;2),"Long BuildUP",0)</f>
        <v>0</v>
      </c>
      <c r="I67">
        <f t="shared" ref="I67:I130" si="9">IF((G67&gt;10)*AND(D67&lt;-2),"Short Build Up",0)</f>
        <v>0</v>
      </c>
      <c r="J67">
        <f t="shared" ref="J67:J130" si="10">IF((G67&lt;-10)*AND(D67&lt;-2),"Long Unwinding",0)</f>
        <v>0</v>
      </c>
      <c r="K67">
        <f t="shared" ref="K67:K130" si="11">IF((G67&lt;-10)*AND(D67&gt;2),"Short Covering",0)</f>
        <v>0</v>
      </c>
    </row>
    <row r="68" spans="1:11" x14ac:dyDescent="0.25">
      <c r="A68" t="s">
        <v>67</v>
      </c>
      <c r="B68">
        <v>263.75</v>
      </c>
      <c r="C68">
        <v>255.85</v>
      </c>
      <c r="D68" s="1">
        <f t="shared" si="6"/>
        <v>-2.9952606635071111</v>
      </c>
      <c r="E68">
        <v>19125600</v>
      </c>
      <c r="F68">
        <v>18890400</v>
      </c>
      <c r="G68" s="1">
        <f t="shared" si="7"/>
        <v>-1.2297653406951938</v>
      </c>
      <c r="H68">
        <f t="shared" si="8"/>
        <v>0</v>
      </c>
      <c r="I68">
        <f t="shared" si="9"/>
        <v>0</v>
      </c>
      <c r="J68">
        <f t="shared" si="10"/>
        <v>0</v>
      </c>
      <c r="K68">
        <f t="shared" si="11"/>
        <v>0</v>
      </c>
    </row>
    <row r="69" spans="1:11" x14ac:dyDescent="0.25">
      <c r="A69" t="s">
        <v>68</v>
      </c>
      <c r="B69">
        <v>427.55</v>
      </c>
      <c r="C69">
        <v>429.5</v>
      </c>
      <c r="D69" s="1">
        <f t="shared" si="6"/>
        <v>0.4560870073675567</v>
      </c>
      <c r="E69">
        <v>85317375</v>
      </c>
      <c r="F69">
        <v>84242125</v>
      </c>
      <c r="G69" s="1">
        <f t="shared" si="7"/>
        <v>-1.2602942835500974</v>
      </c>
      <c r="H69">
        <f t="shared" si="8"/>
        <v>0</v>
      </c>
      <c r="I69">
        <f t="shared" si="9"/>
        <v>0</v>
      </c>
      <c r="J69">
        <f t="shared" si="10"/>
        <v>0</v>
      </c>
      <c r="K69">
        <f t="shared" si="11"/>
        <v>0</v>
      </c>
    </row>
    <row r="70" spans="1:11" x14ac:dyDescent="0.25">
      <c r="A70" t="s">
        <v>69</v>
      </c>
      <c r="B70">
        <v>464.35</v>
      </c>
      <c r="C70">
        <v>467.5</v>
      </c>
      <c r="D70" s="1">
        <f t="shared" si="6"/>
        <v>0.67836761063852202</v>
      </c>
      <c r="E70">
        <v>5542500</v>
      </c>
      <c r="F70">
        <v>5544000</v>
      </c>
      <c r="G70" s="1">
        <f t="shared" si="7"/>
        <v>2.7063599458728011E-2</v>
      </c>
      <c r="H70">
        <f t="shared" si="8"/>
        <v>0</v>
      </c>
      <c r="I70">
        <f t="shared" si="9"/>
        <v>0</v>
      </c>
      <c r="J70">
        <f t="shared" si="10"/>
        <v>0</v>
      </c>
      <c r="K70">
        <f t="shared" si="11"/>
        <v>0</v>
      </c>
    </row>
    <row r="71" spans="1:11" x14ac:dyDescent="0.25">
      <c r="A71" t="s">
        <v>70</v>
      </c>
      <c r="B71">
        <v>5.45</v>
      </c>
      <c r="C71">
        <v>5.0999999999999996</v>
      </c>
      <c r="D71" s="1">
        <f t="shared" si="6"/>
        <v>-6.4220183486238627</v>
      </c>
      <c r="E71">
        <v>559888000</v>
      </c>
      <c r="F71">
        <v>532112000</v>
      </c>
      <c r="G71" s="1">
        <f t="shared" si="7"/>
        <v>-4.9609921984396879</v>
      </c>
      <c r="H71">
        <f t="shared" si="8"/>
        <v>0</v>
      </c>
      <c r="I71">
        <f t="shared" si="9"/>
        <v>0</v>
      </c>
      <c r="J71">
        <f t="shared" si="10"/>
        <v>0</v>
      </c>
      <c r="K71">
        <f t="shared" si="11"/>
        <v>0</v>
      </c>
    </row>
    <row r="72" spans="1:11" x14ac:dyDescent="0.25">
      <c r="A72" t="s">
        <v>71</v>
      </c>
      <c r="B72">
        <v>35.6</v>
      </c>
      <c r="C72">
        <v>35.5</v>
      </c>
      <c r="D72" s="1">
        <f t="shared" si="6"/>
        <v>-0.28089887640449834</v>
      </c>
      <c r="E72">
        <v>204396000</v>
      </c>
      <c r="F72">
        <v>206772000</v>
      </c>
      <c r="G72" s="1">
        <f t="shared" si="7"/>
        <v>1.1624493630012329</v>
      </c>
      <c r="H72">
        <f t="shared" si="8"/>
        <v>0</v>
      </c>
      <c r="I72">
        <f t="shared" si="9"/>
        <v>0</v>
      </c>
      <c r="J72">
        <f t="shared" si="10"/>
        <v>0</v>
      </c>
      <c r="K72">
        <f t="shared" si="11"/>
        <v>0</v>
      </c>
    </row>
    <row r="73" spans="1:11" x14ac:dyDescent="0.25">
      <c r="A73" t="s">
        <v>72</v>
      </c>
      <c r="B73">
        <v>350.75</v>
      </c>
      <c r="C73">
        <v>354.3</v>
      </c>
      <c r="D73" s="1">
        <f t="shared" si="6"/>
        <v>1.0121168923734887</v>
      </c>
      <c r="E73">
        <v>3223000</v>
      </c>
      <c r="F73">
        <v>3195500</v>
      </c>
      <c r="G73" s="1">
        <f t="shared" si="7"/>
        <v>-0.85324232081911267</v>
      </c>
      <c r="H73">
        <f t="shared" si="8"/>
        <v>0</v>
      </c>
      <c r="I73">
        <f t="shared" si="9"/>
        <v>0</v>
      </c>
      <c r="J73">
        <f t="shared" si="10"/>
        <v>0</v>
      </c>
      <c r="K73">
        <f t="shared" si="11"/>
        <v>0</v>
      </c>
    </row>
    <row r="74" spans="1:11" x14ac:dyDescent="0.25">
      <c r="A74" t="s">
        <v>73</v>
      </c>
      <c r="B74">
        <v>1875.85</v>
      </c>
      <c r="C74">
        <v>1825.05</v>
      </c>
      <c r="D74" s="1">
        <f t="shared" si="6"/>
        <v>-2.708105658768023</v>
      </c>
      <c r="E74">
        <v>2556600</v>
      </c>
      <c r="F74">
        <v>2445000</v>
      </c>
      <c r="G74" s="1">
        <f t="shared" si="7"/>
        <v>-4.3651724947195492</v>
      </c>
      <c r="H74">
        <f t="shared" si="8"/>
        <v>0</v>
      </c>
      <c r="I74">
        <f t="shared" si="9"/>
        <v>0</v>
      </c>
      <c r="J74">
        <f t="shared" si="10"/>
        <v>0</v>
      </c>
      <c r="K74">
        <f t="shared" si="11"/>
        <v>0</v>
      </c>
    </row>
    <row r="75" spans="1:11" x14ac:dyDescent="0.25">
      <c r="A75" t="s">
        <v>74</v>
      </c>
      <c r="B75">
        <v>1301.25</v>
      </c>
      <c r="C75">
        <v>1264.5999999999999</v>
      </c>
      <c r="D75" s="1">
        <f t="shared" si="6"/>
        <v>-2.8165225744476534</v>
      </c>
      <c r="E75">
        <v>13855600</v>
      </c>
      <c r="F75">
        <v>14942000</v>
      </c>
      <c r="G75" s="1">
        <f t="shared" si="7"/>
        <v>7.840873004416987</v>
      </c>
      <c r="H75">
        <f t="shared" si="8"/>
        <v>0</v>
      </c>
      <c r="I75">
        <f t="shared" si="9"/>
        <v>0</v>
      </c>
      <c r="J75">
        <f t="shared" si="10"/>
        <v>0</v>
      </c>
      <c r="K75">
        <f t="shared" si="11"/>
        <v>0</v>
      </c>
    </row>
    <row r="76" spans="1:11" x14ac:dyDescent="0.25">
      <c r="A76" t="s">
        <v>75</v>
      </c>
      <c r="B76">
        <v>250.5</v>
      </c>
      <c r="C76">
        <v>248.4</v>
      </c>
      <c r="D76" s="1">
        <f t="shared" si="6"/>
        <v>-0.8383233532934109</v>
      </c>
      <c r="E76">
        <v>6402000</v>
      </c>
      <c r="F76">
        <v>6436000</v>
      </c>
      <c r="G76" s="1">
        <f t="shared" si="7"/>
        <v>0.53108403623867539</v>
      </c>
      <c r="H76">
        <f t="shared" si="8"/>
        <v>0</v>
      </c>
      <c r="I76">
        <f t="shared" si="9"/>
        <v>0</v>
      </c>
      <c r="J76">
        <f t="shared" si="10"/>
        <v>0</v>
      </c>
      <c r="K76">
        <f t="shared" si="11"/>
        <v>0</v>
      </c>
    </row>
    <row r="77" spans="1:11" x14ac:dyDescent="0.25">
      <c r="A77" t="s">
        <v>76</v>
      </c>
      <c r="B77">
        <v>791.4</v>
      </c>
      <c r="C77">
        <v>782.2</v>
      </c>
      <c r="D77" s="1">
        <f t="shared" si="6"/>
        <v>-1.1624968410411842</v>
      </c>
      <c r="E77">
        <v>46524000</v>
      </c>
      <c r="F77">
        <v>46557600</v>
      </c>
      <c r="G77" s="1">
        <f t="shared" si="7"/>
        <v>7.2220789270054167E-2</v>
      </c>
      <c r="H77">
        <f t="shared" si="8"/>
        <v>0</v>
      </c>
      <c r="I77">
        <f t="shared" si="9"/>
        <v>0</v>
      </c>
      <c r="J77">
        <f t="shared" si="10"/>
        <v>0</v>
      </c>
      <c r="K77">
        <f t="shared" si="11"/>
        <v>0</v>
      </c>
    </row>
    <row r="78" spans="1:11" x14ac:dyDescent="0.25">
      <c r="A78" t="s">
        <v>77</v>
      </c>
      <c r="B78">
        <v>149.1</v>
      </c>
      <c r="C78">
        <v>152.75</v>
      </c>
      <c r="D78" s="1">
        <f t="shared" si="6"/>
        <v>2.4480214621059733</v>
      </c>
      <c r="E78">
        <v>50162000</v>
      </c>
      <c r="F78">
        <v>51849000</v>
      </c>
      <c r="G78" s="1">
        <f t="shared" si="7"/>
        <v>3.3631035445157691</v>
      </c>
      <c r="H78">
        <f t="shared" si="8"/>
        <v>0</v>
      </c>
      <c r="I78">
        <f t="shared" si="9"/>
        <v>0</v>
      </c>
      <c r="J78">
        <f t="shared" si="10"/>
        <v>0</v>
      </c>
      <c r="K78">
        <f t="shared" si="11"/>
        <v>0</v>
      </c>
    </row>
    <row r="79" spans="1:11" x14ac:dyDescent="0.25">
      <c r="A79" t="s">
        <v>78</v>
      </c>
      <c r="B79">
        <v>257.3</v>
      </c>
      <c r="C79">
        <v>262.25</v>
      </c>
      <c r="D79" s="1">
        <f t="shared" si="6"/>
        <v>1.9238243295763655</v>
      </c>
      <c r="E79">
        <v>106826400</v>
      </c>
      <c r="F79">
        <v>104172000</v>
      </c>
      <c r="G79" s="1">
        <f t="shared" si="7"/>
        <v>-2.4847790433825345</v>
      </c>
      <c r="H79">
        <f t="shared" si="8"/>
        <v>0</v>
      </c>
      <c r="I79">
        <f t="shared" si="9"/>
        <v>0</v>
      </c>
      <c r="J79">
        <f t="shared" si="10"/>
        <v>0</v>
      </c>
      <c r="K79">
        <f t="shared" si="11"/>
        <v>0</v>
      </c>
    </row>
    <row r="80" spans="1:11" x14ac:dyDescent="0.25">
      <c r="A80" t="s">
        <v>79</v>
      </c>
      <c r="B80">
        <v>97.85</v>
      </c>
      <c r="C80">
        <v>96.4</v>
      </c>
      <c r="D80" s="1">
        <f t="shared" si="6"/>
        <v>-1.4818599897802645</v>
      </c>
      <c r="E80">
        <v>33846400</v>
      </c>
      <c r="F80">
        <v>34960000</v>
      </c>
      <c r="G80" s="1">
        <f t="shared" si="7"/>
        <v>3.2901578897608017</v>
      </c>
      <c r="H80">
        <f t="shared" si="8"/>
        <v>0</v>
      </c>
      <c r="I80">
        <f t="shared" si="9"/>
        <v>0</v>
      </c>
      <c r="J80">
        <f t="shared" si="10"/>
        <v>0</v>
      </c>
      <c r="K80">
        <f t="shared" si="11"/>
        <v>0</v>
      </c>
    </row>
    <row r="81" spans="1:11" x14ac:dyDescent="0.25">
      <c r="A81" t="s">
        <v>80</v>
      </c>
      <c r="B81">
        <v>224.3</v>
      </c>
      <c r="C81">
        <v>222.65</v>
      </c>
      <c r="D81" s="1">
        <f t="shared" si="6"/>
        <v>-0.73562193490860694</v>
      </c>
      <c r="E81">
        <v>55172000</v>
      </c>
      <c r="F81">
        <v>55104000</v>
      </c>
      <c r="G81" s="1">
        <f t="shared" si="7"/>
        <v>-0.12325092438193286</v>
      </c>
      <c r="H81">
        <f t="shared" si="8"/>
        <v>0</v>
      </c>
      <c r="I81">
        <f t="shared" si="9"/>
        <v>0</v>
      </c>
      <c r="J81">
        <f t="shared" si="10"/>
        <v>0</v>
      </c>
      <c r="K81">
        <f t="shared" si="11"/>
        <v>0</v>
      </c>
    </row>
    <row r="82" spans="1:11" x14ac:dyDescent="0.25">
      <c r="A82" t="s">
        <v>81</v>
      </c>
      <c r="B82">
        <v>1335.85</v>
      </c>
      <c r="C82">
        <v>1323.7</v>
      </c>
      <c r="D82" s="1">
        <f t="shared" si="6"/>
        <v>-0.90953325597932888</v>
      </c>
      <c r="E82">
        <v>1999500</v>
      </c>
      <c r="F82">
        <v>2049500</v>
      </c>
      <c r="G82" s="1">
        <f t="shared" si="7"/>
        <v>2.5006251562890722</v>
      </c>
      <c r="H82">
        <f t="shared" si="8"/>
        <v>0</v>
      </c>
      <c r="I82">
        <f t="shared" si="9"/>
        <v>0</v>
      </c>
      <c r="J82">
        <f t="shared" si="10"/>
        <v>0</v>
      </c>
      <c r="K82">
        <f t="shared" si="11"/>
        <v>0</v>
      </c>
    </row>
    <row r="83" spans="1:11" x14ac:dyDescent="0.25">
      <c r="A83" t="s">
        <v>82</v>
      </c>
      <c r="B83">
        <v>689.3</v>
      </c>
      <c r="C83">
        <v>661.7</v>
      </c>
      <c r="D83" s="1">
        <f t="shared" si="6"/>
        <v>-4.0040620919773549</v>
      </c>
      <c r="E83">
        <v>1810200</v>
      </c>
      <c r="F83">
        <v>2052400</v>
      </c>
      <c r="G83" s="1">
        <f t="shared" si="7"/>
        <v>13.379737045630318</v>
      </c>
      <c r="H83">
        <f t="shared" si="8"/>
        <v>0</v>
      </c>
      <c r="I83" t="str">
        <f t="shared" si="9"/>
        <v>Short Build Up</v>
      </c>
      <c r="J83">
        <f t="shared" si="10"/>
        <v>0</v>
      </c>
      <c r="K83">
        <f t="shared" si="11"/>
        <v>0</v>
      </c>
    </row>
    <row r="84" spans="1:11" x14ac:dyDescent="0.25">
      <c r="A84" t="s">
        <v>83</v>
      </c>
      <c r="B84">
        <v>1658.6</v>
      </c>
      <c r="C84">
        <v>1627.05</v>
      </c>
      <c r="D84" s="1">
        <f t="shared" si="6"/>
        <v>-1.9022066803328082</v>
      </c>
      <c r="E84">
        <v>7790400</v>
      </c>
      <c r="F84">
        <v>7924800</v>
      </c>
      <c r="G84" s="1">
        <f t="shared" si="7"/>
        <v>1.7252002464571781</v>
      </c>
      <c r="H84">
        <f t="shared" si="8"/>
        <v>0</v>
      </c>
      <c r="I84">
        <f t="shared" si="9"/>
        <v>0</v>
      </c>
      <c r="J84">
        <f t="shared" si="10"/>
        <v>0</v>
      </c>
      <c r="K84">
        <f t="shared" si="11"/>
        <v>0</v>
      </c>
    </row>
    <row r="85" spans="1:11" x14ac:dyDescent="0.25">
      <c r="A85" t="s">
        <v>84</v>
      </c>
      <c r="B85">
        <v>83.75</v>
      </c>
      <c r="C85">
        <v>82.5</v>
      </c>
      <c r="D85" s="1">
        <f t="shared" si="6"/>
        <v>-1.4925373134328357</v>
      </c>
      <c r="E85">
        <v>37305000</v>
      </c>
      <c r="F85">
        <v>39357000</v>
      </c>
      <c r="G85" s="1">
        <f t="shared" si="7"/>
        <v>5.5006031363088059</v>
      </c>
      <c r="H85">
        <f t="shared" si="8"/>
        <v>0</v>
      </c>
      <c r="I85">
        <f t="shared" si="9"/>
        <v>0</v>
      </c>
      <c r="J85">
        <f t="shared" si="10"/>
        <v>0</v>
      </c>
      <c r="K85">
        <f t="shared" si="11"/>
        <v>0</v>
      </c>
    </row>
    <row r="86" spans="1:11" x14ac:dyDescent="0.25">
      <c r="A86" t="s">
        <v>85</v>
      </c>
      <c r="B86">
        <v>378.1</v>
      </c>
      <c r="C86">
        <v>382.35</v>
      </c>
      <c r="D86" s="1">
        <f t="shared" si="6"/>
        <v>1.1240412589262099</v>
      </c>
      <c r="E86">
        <v>10663400</v>
      </c>
      <c r="F86">
        <v>10264100</v>
      </c>
      <c r="G86" s="1">
        <f t="shared" si="7"/>
        <v>-3.7445842789354238</v>
      </c>
      <c r="H86">
        <f t="shared" si="8"/>
        <v>0</v>
      </c>
      <c r="I86">
        <f t="shared" si="9"/>
        <v>0</v>
      </c>
      <c r="J86">
        <f t="shared" si="10"/>
        <v>0</v>
      </c>
      <c r="K86">
        <f t="shared" si="11"/>
        <v>0</v>
      </c>
    </row>
    <row r="87" spans="1:11" x14ac:dyDescent="0.25">
      <c r="A87" t="s">
        <v>86</v>
      </c>
      <c r="B87">
        <v>1472.3</v>
      </c>
      <c r="C87">
        <v>1462.75</v>
      </c>
      <c r="D87" s="1">
        <f t="shared" si="6"/>
        <v>-0.64864497724648207</v>
      </c>
      <c r="E87">
        <v>13006125</v>
      </c>
      <c r="F87">
        <v>12979875</v>
      </c>
      <c r="G87" s="1">
        <f t="shared" si="7"/>
        <v>-0.2018279848917337</v>
      </c>
      <c r="H87">
        <f t="shared" si="8"/>
        <v>0</v>
      </c>
      <c r="I87">
        <f t="shared" si="9"/>
        <v>0</v>
      </c>
      <c r="J87">
        <f t="shared" si="10"/>
        <v>0</v>
      </c>
      <c r="K87">
        <f t="shared" si="11"/>
        <v>0</v>
      </c>
    </row>
    <row r="88" spans="1:11" x14ac:dyDescent="0.25">
      <c r="A88" t="s">
        <v>87</v>
      </c>
      <c r="B88">
        <v>706.25</v>
      </c>
      <c r="C88">
        <v>702.85</v>
      </c>
      <c r="D88" s="1">
        <f t="shared" si="6"/>
        <v>-0.4814159292035366</v>
      </c>
      <c r="E88">
        <v>7735000</v>
      </c>
      <c r="F88">
        <v>7646100</v>
      </c>
      <c r="G88" s="1">
        <f t="shared" si="7"/>
        <v>-1.1493212669683257</v>
      </c>
      <c r="H88">
        <f t="shared" si="8"/>
        <v>0</v>
      </c>
      <c r="I88">
        <f t="shared" si="9"/>
        <v>0</v>
      </c>
      <c r="J88">
        <f t="shared" si="10"/>
        <v>0</v>
      </c>
      <c r="K88">
        <f t="shared" si="11"/>
        <v>0</v>
      </c>
    </row>
    <row r="89" spans="1:11" x14ac:dyDescent="0.25">
      <c r="A89" t="s">
        <v>88</v>
      </c>
      <c r="B89">
        <v>559.85</v>
      </c>
      <c r="C89">
        <v>564.4</v>
      </c>
      <c r="D89" s="1">
        <f t="shared" si="6"/>
        <v>0.81271769223898438</v>
      </c>
      <c r="E89">
        <v>22032000</v>
      </c>
      <c r="F89">
        <v>21917000</v>
      </c>
      <c r="G89" s="1">
        <f t="shared" si="7"/>
        <v>-0.52196804647785044</v>
      </c>
      <c r="H89">
        <f t="shared" si="8"/>
        <v>0</v>
      </c>
      <c r="I89">
        <f t="shared" si="9"/>
        <v>0</v>
      </c>
      <c r="J89">
        <f t="shared" si="10"/>
        <v>0</v>
      </c>
      <c r="K89">
        <f t="shared" si="11"/>
        <v>0</v>
      </c>
    </row>
    <row r="90" spans="1:11" x14ac:dyDescent="0.25">
      <c r="A90" t="s">
        <v>89</v>
      </c>
      <c r="B90">
        <v>324.45</v>
      </c>
      <c r="C90">
        <v>327.2</v>
      </c>
      <c r="D90" s="1">
        <f t="shared" si="6"/>
        <v>0.84758822622900298</v>
      </c>
      <c r="E90">
        <v>14678750</v>
      </c>
      <c r="F90">
        <v>14682500</v>
      </c>
      <c r="G90" s="1">
        <f t="shared" si="7"/>
        <v>2.5547134463084389E-2</v>
      </c>
      <c r="H90">
        <f t="shared" si="8"/>
        <v>0</v>
      </c>
      <c r="I90">
        <f t="shared" si="9"/>
        <v>0</v>
      </c>
      <c r="J90">
        <f t="shared" si="10"/>
        <v>0</v>
      </c>
      <c r="K90">
        <f t="shared" si="11"/>
        <v>0</v>
      </c>
    </row>
    <row r="91" spans="1:11" x14ac:dyDescent="0.25">
      <c r="A91" t="s">
        <v>90</v>
      </c>
      <c r="B91">
        <v>135.30000000000001</v>
      </c>
      <c r="C91">
        <v>134.4</v>
      </c>
      <c r="D91" s="1">
        <f t="shared" si="6"/>
        <v>-0.66518847006652293</v>
      </c>
      <c r="E91">
        <v>12012000</v>
      </c>
      <c r="F91">
        <v>14154000</v>
      </c>
      <c r="G91" s="1">
        <f t="shared" si="7"/>
        <v>17.832167832167833</v>
      </c>
      <c r="H91">
        <f t="shared" si="8"/>
        <v>0</v>
      </c>
      <c r="I91">
        <f t="shared" si="9"/>
        <v>0</v>
      </c>
      <c r="J91">
        <f t="shared" si="10"/>
        <v>0</v>
      </c>
      <c r="K91">
        <f t="shared" si="11"/>
        <v>0</v>
      </c>
    </row>
    <row r="92" spans="1:11" x14ac:dyDescent="0.25">
      <c r="A92" t="s">
        <v>91</v>
      </c>
      <c r="B92">
        <v>388.35</v>
      </c>
      <c r="C92">
        <v>385.4</v>
      </c>
      <c r="D92" s="1">
        <f t="shared" si="6"/>
        <v>-0.75962405046994863</v>
      </c>
      <c r="E92">
        <v>11697400</v>
      </c>
      <c r="F92">
        <v>11762400</v>
      </c>
      <c r="G92" s="1">
        <f t="shared" si="7"/>
        <v>0.55567903978661926</v>
      </c>
      <c r="H92">
        <f t="shared" si="8"/>
        <v>0</v>
      </c>
      <c r="I92">
        <f t="shared" si="9"/>
        <v>0</v>
      </c>
      <c r="J92">
        <f t="shared" si="10"/>
        <v>0</v>
      </c>
      <c r="K92">
        <f t="shared" si="11"/>
        <v>0</v>
      </c>
    </row>
    <row r="93" spans="1:11" x14ac:dyDescent="0.25">
      <c r="A93" t="s">
        <v>92</v>
      </c>
      <c r="B93">
        <v>6830.75</v>
      </c>
      <c r="C93">
        <v>6791.8</v>
      </c>
      <c r="D93" s="1">
        <f t="shared" si="6"/>
        <v>-0.57021556930058659</v>
      </c>
      <c r="E93">
        <v>2399025</v>
      </c>
      <c r="F93">
        <v>2393250</v>
      </c>
      <c r="G93" s="1">
        <f t="shared" si="7"/>
        <v>-0.2407227936349142</v>
      </c>
      <c r="H93">
        <f t="shared" si="8"/>
        <v>0</v>
      </c>
      <c r="I93">
        <f t="shared" si="9"/>
        <v>0</v>
      </c>
      <c r="J93">
        <f t="shared" si="10"/>
        <v>0</v>
      </c>
      <c r="K93">
        <f t="shared" si="11"/>
        <v>0</v>
      </c>
    </row>
    <row r="94" spans="1:11" x14ac:dyDescent="0.25">
      <c r="A94" t="s">
        <v>93</v>
      </c>
      <c r="B94">
        <v>648.65</v>
      </c>
      <c r="C94">
        <v>624.6</v>
      </c>
      <c r="D94" s="1">
        <f t="shared" si="6"/>
        <v>-3.7077006089570581</v>
      </c>
      <c r="E94">
        <v>10457500</v>
      </c>
      <c r="F94">
        <v>10980000</v>
      </c>
      <c r="G94" s="1">
        <f t="shared" si="7"/>
        <v>4.9964140568969642</v>
      </c>
      <c r="H94">
        <f t="shared" si="8"/>
        <v>0</v>
      </c>
      <c r="I94">
        <f t="shared" si="9"/>
        <v>0</v>
      </c>
      <c r="J94">
        <f t="shared" si="10"/>
        <v>0</v>
      </c>
      <c r="K94">
        <f t="shared" si="11"/>
        <v>0</v>
      </c>
    </row>
    <row r="95" spans="1:11" x14ac:dyDescent="0.25">
      <c r="A95" t="s">
        <v>94</v>
      </c>
      <c r="B95">
        <v>422.55</v>
      </c>
      <c r="C95">
        <v>419.6</v>
      </c>
      <c r="D95" s="1">
        <f t="shared" si="6"/>
        <v>-0.69814223168855483</v>
      </c>
      <c r="E95">
        <v>3075600</v>
      </c>
      <c r="F95">
        <v>2956800</v>
      </c>
      <c r="G95" s="1">
        <f t="shared" si="7"/>
        <v>-3.8626609442060085</v>
      </c>
      <c r="H95">
        <f t="shared" si="8"/>
        <v>0</v>
      </c>
      <c r="I95">
        <f t="shared" si="9"/>
        <v>0</v>
      </c>
      <c r="J95">
        <f t="shared" si="10"/>
        <v>0</v>
      </c>
      <c r="K95">
        <f t="shared" si="11"/>
        <v>0</v>
      </c>
    </row>
    <row r="96" spans="1:11" x14ac:dyDescent="0.25">
      <c r="A96" t="s">
        <v>95</v>
      </c>
      <c r="B96">
        <v>904.35</v>
      </c>
      <c r="C96">
        <v>896.6</v>
      </c>
      <c r="D96" s="1">
        <f t="shared" si="6"/>
        <v>-0.85696909382429365</v>
      </c>
      <c r="E96">
        <v>1650000</v>
      </c>
      <c r="F96">
        <v>1589400</v>
      </c>
      <c r="G96" s="1">
        <f t="shared" si="7"/>
        <v>-3.6727272727272728</v>
      </c>
      <c r="H96">
        <f t="shared" si="8"/>
        <v>0</v>
      </c>
      <c r="I96">
        <f t="shared" si="9"/>
        <v>0</v>
      </c>
      <c r="J96">
        <f t="shared" si="10"/>
        <v>0</v>
      </c>
      <c r="K96">
        <f t="shared" si="11"/>
        <v>0</v>
      </c>
    </row>
    <row r="97" spans="1:11" x14ac:dyDescent="0.25">
      <c r="A97" t="s">
        <v>96</v>
      </c>
      <c r="B97">
        <v>723</v>
      </c>
      <c r="C97">
        <v>720.7</v>
      </c>
      <c r="D97" s="1">
        <f t="shared" si="6"/>
        <v>-0.31811894882433672</v>
      </c>
      <c r="E97">
        <v>1219200</v>
      </c>
      <c r="F97">
        <v>1257000</v>
      </c>
      <c r="G97" s="1">
        <f t="shared" si="7"/>
        <v>3.1003937007874014</v>
      </c>
      <c r="H97">
        <f t="shared" si="8"/>
        <v>0</v>
      </c>
      <c r="I97">
        <f t="shared" si="9"/>
        <v>0</v>
      </c>
      <c r="J97">
        <f t="shared" si="10"/>
        <v>0</v>
      </c>
      <c r="K97">
        <f t="shared" si="11"/>
        <v>0</v>
      </c>
    </row>
    <row r="98" spans="1:11" x14ac:dyDescent="0.25">
      <c r="A98" t="s">
        <v>97</v>
      </c>
      <c r="B98">
        <v>104.5</v>
      </c>
      <c r="C98">
        <v>99.75</v>
      </c>
      <c r="D98" s="1">
        <f t="shared" si="6"/>
        <v>-4.5454545454545459</v>
      </c>
      <c r="E98">
        <v>28086300</v>
      </c>
      <c r="F98">
        <v>29861700</v>
      </c>
      <c r="G98" s="1">
        <f t="shared" si="7"/>
        <v>6.321231347667724</v>
      </c>
      <c r="H98">
        <f t="shared" si="8"/>
        <v>0</v>
      </c>
      <c r="I98">
        <f t="shared" si="9"/>
        <v>0</v>
      </c>
      <c r="J98">
        <f t="shared" si="10"/>
        <v>0</v>
      </c>
      <c r="K98">
        <f t="shared" si="11"/>
        <v>0</v>
      </c>
    </row>
    <row r="99" spans="1:11" x14ac:dyDescent="0.25">
      <c r="A99" t="s">
        <v>98</v>
      </c>
      <c r="B99">
        <v>62200.15</v>
      </c>
      <c r="C99">
        <v>61924.1</v>
      </c>
      <c r="D99" s="1">
        <f t="shared" si="6"/>
        <v>-0.44380921910960491</v>
      </c>
      <c r="E99">
        <v>20240</v>
      </c>
      <c r="F99">
        <v>20060</v>
      </c>
      <c r="G99" s="1">
        <f t="shared" si="7"/>
        <v>-0.88932806324110669</v>
      </c>
      <c r="H99">
        <f t="shared" si="8"/>
        <v>0</v>
      </c>
      <c r="I99">
        <f t="shared" si="9"/>
        <v>0</v>
      </c>
      <c r="J99">
        <f t="shared" si="10"/>
        <v>0</v>
      </c>
      <c r="K99">
        <f t="shared" si="11"/>
        <v>0</v>
      </c>
    </row>
    <row r="100" spans="1:11" x14ac:dyDescent="0.25">
      <c r="A100" t="s">
        <v>99</v>
      </c>
      <c r="B100">
        <v>674.15</v>
      </c>
      <c r="C100">
        <v>670.35</v>
      </c>
      <c r="D100" s="1">
        <f t="shared" si="6"/>
        <v>-0.56367277312170216</v>
      </c>
      <c r="E100">
        <v>1462500</v>
      </c>
      <c r="F100">
        <v>1539000</v>
      </c>
      <c r="G100" s="1">
        <f t="shared" si="7"/>
        <v>5.2307692307692308</v>
      </c>
      <c r="H100">
        <f t="shared" si="8"/>
        <v>0</v>
      </c>
      <c r="I100">
        <f t="shared" si="9"/>
        <v>0</v>
      </c>
      <c r="J100">
        <f t="shared" si="10"/>
        <v>0</v>
      </c>
      <c r="K100">
        <f t="shared" si="11"/>
        <v>0</v>
      </c>
    </row>
    <row r="101" spans="1:11" x14ac:dyDescent="0.25">
      <c r="A101" t="s">
        <v>100</v>
      </c>
      <c r="B101">
        <v>45.8</v>
      </c>
      <c r="C101">
        <v>44.55</v>
      </c>
      <c r="D101" s="1">
        <f t="shared" si="6"/>
        <v>-2.7292576419213974</v>
      </c>
      <c r="E101">
        <v>30310000</v>
      </c>
      <c r="F101">
        <v>31980000</v>
      </c>
      <c r="G101" s="1">
        <f t="shared" si="7"/>
        <v>5.5097327614648632</v>
      </c>
      <c r="H101">
        <f t="shared" si="8"/>
        <v>0</v>
      </c>
      <c r="I101">
        <f t="shared" si="9"/>
        <v>0</v>
      </c>
      <c r="J101">
        <f t="shared" si="10"/>
        <v>0</v>
      </c>
      <c r="K101">
        <f t="shared" si="11"/>
        <v>0</v>
      </c>
    </row>
    <row r="102" spans="1:11" x14ac:dyDescent="0.25">
      <c r="A102" t="s">
        <v>101</v>
      </c>
      <c r="B102">
        <v>34.700000000000003</v>
      </c>
      <c r="C102">
        <v>34.200000000000003</v>
      </c>
      <c r="D102" s="1">
        <f t="shared" si="6"/>
        <v>-1.4409221902017291</v>
      </c>
      <c r="E102">
        <v>26885500</v>
      </c>
      <c r="F102">
        <v>27667500</v>
      </c>
      <c r="G102" s="1">
        <f t="shared" si="7"/>
        <v>2.9086310464748655</v>
      </c>
      <c r="H102">
        <f t="shared" si="8"/>
        <v>0</v>
      </c>
      <c r="I102">
        <f t="shared" si="9"/>
        <v>0</v>
      </c>
      <c r="J102">
        <f t="shared" si="10"/>
        <v>0</v>
      </c>
      <c r="K102">
        <f t="shared" si="11"/>
        <v>0</v>
      </c>
    </row>
    <row r="103" spans="1:11" x14ac:dyDescent="0.25">
      <c r="A103" t="s">
        <v>102</v>
      </c>
      <c r="B103">
        <v>53.1</v>
      </c>
      <c r="C103">
        <v>53.1</v>
      </c>
      <c r="D103" s="1">
        <f t="shared" si="6"/>
        <v>0</v>
      </c>
      <c r="E103">
        <v>44088000</v>
      </c>
      <c r="F103">
        <v>44040000</v>
      </c>
      <c r="G103" s="1">
        <f t="shared" si="7"/>
        <v>-0.10887316276537834</v>
      </c>
      <c r="H103">
        <f t="shared" si="8"/>
        <v>0</v>
      </c>
      <c r="I103">
        <f t="shared" si="9"/>
        <v>0</v>
      </c>
      <c r="J103">
        <f t="shared" si="10"/>
        <v>0</v>
      </c>
      <c r="K103">
        <f t="shared" si="11"/>
        <v>0</v>
      </c>
    </row>
    <row r="104" spans="1:11" x14ac:dyDescent="0.25">
      <c r="A104" t="s">
        <v>103</v>
      </c>
      <c r="B104">
        <v>13778.6</v>
      </c>
      <c r="C104">
        <v>13747.4</v>
      </c>
      <c r="D104" s="1">
        <f t="shared" si="6"/>
        <v>-0.22643809966179965</v>
      </c>
      <c r="E104">
        <v>554850</v>
      </c>
      <c r="F104">
        <v>552900</v>
      </c>
      <c r="G104" s="1">
        <f t="shared" si="7"/>
        <v>-0.35144633684779669</v>
      </c>
      <c r="H104">
        <f t="shared" si="8"/>
        <v>0</v>
      </c>
      <c r="I104">
        <f t="shared" si="9"/>
        <v>0</v>
      </c>
      <c r="J104">
        <f t="shared" si="10"/>
        <v>0</v>
      </c>
      <c r="K104">
        <f t="shared" si="11"/>
        <v>0</v>
      </c>
    </row>
    <row r="105" spans="1:11" x14ac:dyDescent="0.25">
      <c r="A105" t="s">
        <v>104</v>
      </c>
      <c r="B105">
        <v>1363.5</v>
      </c>
      <c r="C105">
        <v>1370.2</v>
      </c>
      <c r="D105" s="1">
        <f t="shared" si="6"/>
        <v>0.49138247158049475</v>
      </c>
      <c r="E105">
        <v>785250</v>
      </c>
      <c r="F105">
        <v>735750</v>
      </c>
      <c r="G105" s="1">
        <f t="shared" si="7"/>
        <v>-6.303724928366762</v>
      </c>
      <c r="H105">
        <f t="shared" si="8"/>
        <v>0</v>
      </c>
      <c r="I105">
        <f t="shared" si="9"/>
        <v>0</v>
      </c>
      <c r="J105">
        <f t="shared" si="10"/>
        <v>0</v>
      </c>
      <c r="K105">
        <f t="shared" si="11"/>
        <v>0</v>
      </c>
    </row>
    <row r="106" spans="1:11" x14ac:dyDescent="0.25">
      <c r="A106" t="s">
        <v>105</v>
      </c>
      <c r="B106">
        <v>96.5</v>
      </c>
      <c r="C106">
        <v>98</v>
      </c>
      <c r="D106" s="1">
        <f t="shared" si="6"/>
        <v>1.5544041450777202</v>
      </c>
      <c r="E106">
        <v>25878000</v>
      </c>
      <c r="F106">
        <v>26184000</v>
      </c>
      <c r="G106" s="1">
        <f t="shared" si="7"/>
        <v>1.1824715974959426</v>
      </c>
      <c r="H106">
        <f t="shared" si="8"/>
        <v>0</v>
      </c>
      <c r="I106">
        <f t="shared" si="9"/>
        <v>0</v>
      </c>
      <c r="J106">
        <f t="shared" si="10"/>
        <v>0</v>
      </c>
      <c r="K106">
        <f t="shared" si="11"/>
        <v>0</v>
      </c>
    </row>
    <row r="107" spans="1:11" x14ac:dyDescent="0.25">
      <c r="A107" t="s">
        <v>106</v>
      </c>
      <c r="B107">
        <v>117.15</v>
      </c>
      <c r="C107">
        <v>117.1</v>
      </c>
      <c r="D107" s="1">
        <f t="shared" si="6"/>
        <v>-4.268032437047492E-2</v>
      </c>
      <c r="E107">
        <v>64473600</v>
      </c>
      <c r="F107">
        <v>63388800</v>
      </c>
      <c r="G107" s="1">
        <f t="shared" si="7"/>
        <v>-1.6825491363907088</v>
      </c>
      <c r="H107">
        <f t="shared" si="8"/>
        <v>0</v>
      </c>
      <c r="I107">
        <f t="shared" si="9"/>
        <v>0</v>
      </c>
      <c r="J107">
        <f t="shared" si="10"/>
        <v>0</v>
      </c>
      <c r="K107">
        <f t="shared" si="11"/>
        <v>0</v>
      </c>
    </row>
    <row r="108" spans="1:11" x14ac:dyDescent="0.25">
      <c r="A108" t="s">
        <v>107</v>
      </c>
      <c r="B108">
        <v>143.4</v>
      </c>
      <c r="C108">
        <v>145.30000000000001</v>
      </c>
      <c r="D108" s="1">
        <f t="shared" si="6"/>
        <v>1.324965132496517</v>
      </c>
      <c r="E108">
        <v>9585180</v>
      </c>
      <c r="F108">
        <v>9490008</v>
      </c>
      <c r="G108" s="1">
        <f t="shared" si="7"/>
        <v>-0.99290780141843971</v>
      </c>
      <c r="H108">
        <f t="shared" si="8"/>
        <v>0</v>
      </c>
      <c r="I108">
        <f t="shared" si="9"/>
        <v>0</v>
      </c>
      <c r="J108">
        <f t="shared" si="10"/>
        <v>0</v>
      </c>
      <c r="K108">
        <f t="shared" si="11"/>
        <v>0</v>
      </c>
    </row>
    <row r="109" spans="1:11" x14ac:dyDescent="0.25">
      <c r="A109" t="s">
        <v>108</v>
      </c>
      <c r="B109">
        <v>129.05000000000001</v>
      </c>
      <c r="C109">
        <v>129.1</v>
      </c>
      <c r="D109" s="1">
        <f t="shared" si="6"/>
        <v>3.8744672607503243E-2</v>
      </c>
      <c r="E109">
        <v>62613750</v>
      </c>
      <c r="F109">
        <v>62936250</v>
      </c>
      <c r="G109" s="1">
        <f t="shared" si="7"/>
        <v>0.51506258609331013</v>
      </c>
      <c r="H109">
        <f t="shared" si="8"/>
        <v>0</v>
      </c>
      <c r="I109">
        <f t="shared" si="9"/>
        <v>0</v>
      </c>
      <c r="J109">
        <f t="shared" si="10"/>
        <v>0</v>
      </c>
      <c r="K109">
        <f t="shared" si="11"/>
        <v>0</v>
      </c>
    </row>
    <row r="110" spans="1:11" x14ac:dyDescent="0.25">
      <c r="A110" t="s">
        <v>109</v>
      </c>
      <c r="B110">
        <v>21856.25</v>
      </c>
      <c r="C110">
        <v>21601.25</v>
      </c>
      <c r="D110" s="1">
        <f t="shared" si="6"/>
        <v>-1.1667143265656277</v>
      </c>
      <c r="E110">
        <v>192700</v>
      </c>
      <c r="F110">
        <v>191125</v>
      </c>
      <c r="G110" s="1">
        <f t="shared" si="7"/>
        <v>-0.81733264141152051</v>
      </c>
      <c r="H110">
        <f t="shared" si="8"/>
        <v>0</v>
      </c>
      <c r="I110">
        <f t="shared" si="9"/>
        <v>0</v>
      </c>
      <c r="J110">
        <f t="shared" si="10"/>
        <v>0</v>
      </c>
      <c r="K110">
        <f t="shared" si="11"/>
        <v>0</v>
      </c>
    </row>
    <row r="111" spans="1:11" x14ac:dyDescent="0.25">
      <c r="A111" t="s">
        <v>110</v>
      </c>
      <c r="B111">
        <v>1600.75</v>
      </c>
      <c r="C111">
        <v>1516</v>
      </c>
      <c r="D111" s="1">
        <f t="shared" si="6"/>
        <v>-5.2943932531625801</v>
      </c>
      <c r="E111">
        <v>5856384</v>
      </c>
      <c r="F111">
        <v>6062348</v>
      </c>
      <c r="G111" s="1">
        <f t="shared" si="7"/>
        <v>3.5169141914191422</v>
      </c>
      <c r="H111">
        <f t="shared" si="8"/>
        <v>0</v>
      </c>
      <c r="I111">
        <f t="shared" si="9"/>
        <v>0</v>
      </c>
      <c r="J111">
        <f t="shared" si="10"/>
        <v>0</v>
      </c>
      <c r="K111">
        <f t="shared" si="11"/>
        <v>0</v>
      </c>
    </row>
    <row r="112" spans="1:11" x14ac:dyDescent="0.25">
      <c r="A112" t="s">
        <v>111</v>
      </c>
      <c r="B112">
        <v>259.55</v>
      </c>
      <c r="C112">
        <v>259.85000000000002</v>
      </c>
      <c r="D112" s="1">
        <f t="shared" si="6"/>
        <v>0.1155846657676792</v>
      </c>
      <c r="E112">
        <v>20454000</v>
      </c>
      <c r="F112">
        <v>20697000</v>
      </c>
      <c r="G112" s="1">
        <f t="shared" si="7"/>
        <v>1.1880316808448226</v>
      </c>
      <c r="H112">
        <f t="shared" si="8"/>
        <v>0</v>
      </c>
      <c r="I112">
        <f t="shared" si="9"/>
        <v>0</v>
      </c>
      <c r="J112">
        <f t="shared" si="10"/>
        <v>0</v>
      </c>
      <c r="K112">
        <f t="shared" si="11"/>
        <v>0</v>
      </c>
    </row>
    <row r="113" spans="1:11" x14ac:dyDescent="0.25">
      <c r="A113" t="s">
        <v>112</v>
      </c>
      <c r="B113">
        <v>96.2</v>
      </c>
      <c r="C113">
        <v>95.75</v>
      </c>
      <c r="D113" s="1">
        <f t="shared" si="6"/>
        <v>-0.46777546777547069</v>
      </c>
      <c r="E113">
        <v>41192800</v>
      </c>
      <c r="F113">
        <v>42358400</v>
      </c>
      <c r="G113" s="1">
        <f t="shared" si="7"/>
        <v>2.8296207104154125</v>
      </c>
      <c r="H113">
        <f t="shared" si="8"/>
        <v>0</v>
      </c>
      <c r="I113">
        <f t="shared" si="9"/>
        <v>0</v>
      </c>
      <c r="J113">
        <f t="shared" si="10"/>
        <v>0</v>
      </c>
      <c r="K113">
        <f t="shared" si="11"/>
        <v>0</v>
      </c>
    </row>
    <row r="114" spans="1:11" x14ac:dyDescent="0.25">
      <c r="A114" t="s">
        <v>113</v>
      </c>
      <c r="B114">
        <v>1449.25</v>
      </c>
      <c r="C114">
        <v>1395.6</v>
      </c>
      <c r="D114" s="1">
        <f t="shared" si="6"/>
        <v>-3.7019147835087178</v>
      </c>
      <c r="E114">
        <v>2625500</v>
      </c>
      <c r="F114">
        <v>2805500</v>
      </c>
      <c r="G114" s="1">
        <f t="shared" si="7"/>
        <v>6.8558369834317272</v>
      </c>
      <c r="H114">
        <f t="shared" si="8"/>
        <v>0</v>
      </c>
      <c r="I114">
        <f t="shared" si="9"/>
        <v>0</v>
      </c>
      <c r="J114">
        <f t="shared" si="10"/>
        <v>0</v>
      </c>
      <c r="K114">
        <f t="shared" si="11"/>
        <v>0</v>
      </c>
    </row>
    <row r="115" spans="1:11" x14ac:dyDescent="0.25">
      <c r="A115" t="s">
        <v>114</v>
      </c>
      <c r="B115">
        <v>58.95</v>
      </c>
      <c r="C115">
        <v>59.35</v>
      </c>
      <c r="D115" s="1">
        <f t="shared" si="6"/>
        <v>0.67854113655640125</v>
      </c>
      <c r="E115">
        <v>101906000</v>
      </c>
      <c r="F115">
        <v>101976000</v>
      </c>
      <c r="G115" s="1">
        <f t="shared" si="7"/>
        <v>6.8690754224481385E-2</v>
      </c>
      <c r="H115">
        <f t="shared" si="8"/>
        <v>0</v>
      </c>
      <c r="I115">
        <f t="shared" si="9"/>
        <v>0</v>
      </c>
      <c r="J115">
        <f t="shared" si="10"/>
        <v>0</v>
      </c>
      <c r="K115">
        <f t="shared" si="11"/>
        <v>0</v>
      </c>
    </row>
    <row r="116" spans="1:11" x14ac:dyDescent="0.25">
      <c r="A116" t="s">
        <v>115</v>
      </c>
      <c r="B116">
        <v>197.5</v>
      </c>
      <c r="C116">
        <v>199.55</v>
      </c>
      <c r="D116" s="1">
        <f t="shared" si="6"/>
        <v>1.0379746835443096</v>
      </c>
      <c r="E116">
        <v>29120000</v>
      </c>
      <c r="F116">
        <v>29480000</v>
      </c>
      <c r="G116" s="1">
        <f t="shared" si="7"/>
        <v>1.2362637362637363</v>
      </c>
      <c r="H116">
        <f t="shared" si="8"/>
        <v>0</v>
      </c>
      <c r="I116">
        <f t="shared" si="9"/>
        <v>0</v>
      </c>
      <c r="J116">
        <f t="shared" si="10"/>
        <v>0</v>
      </c>
      <c r="K116">
        <f t="shared" si="11"/>
        <v>0</v>
      </c>
    </row>
    <row r="117" spans="1:11" x14ac:dyDescent="0.25">
      <c r="A117" t="s">
        <v>116</v>
      </c>
      <c r="B117">
        <v>1837.65</v>
      </c>
      <c r="C117">
        <v>1844.2</v>
      </c>
      <c r="D117" s="1">
        <f t="shared" si="6"/>
        <v>0.35643348842271133</v>
      </c>
      <c r="E117">
        <v>844000</v>
      </c>
      <c r="F117">
        <v>832800</v>
      </c>
      <c r="G117" s="1">
        <f t="shared" si="7"/>
        <v>-1.3270142180094786</v>
      </c>
      <c r="H117">
        <f t="shared" si="8"/>
        <v>0</v>
      </c>
      <c r="I117">
        <f t="shared" si="9"/>
        <v>0</v>
      </c>
      <c r="J117">
        <f t="shared" si="10"/>
        <v>0</v>
      </c>
      <c r="K117">
        <f t="shared" si="11"/>
        <v>0</v>
      </c>
    </row>
    <row r="118" spans="1:11" x14ac:dyDescent="0.25">
      <c r="A118" t="s">
        <v>117</v>
      </c>
      <c r="B118">
        <v>735.25</v>
      </c>
      <c r="C118">
        <v>722.55</v>
      </c>
      <c r="D118" s="1">
        <f t="shared" si="6"/>
        <v>-1.7273036382182994</v>
      </c>
      <c r="E118">
        <v>1284000</v>
      </c>
      <c r="F118">
        <v>1318400</v>
      </c>
      <c r="G118" s="1">
        <f t="shared" si="7"/>
        <v>2.6791277258566977</v>
      </c>
      <c r="H118">
        <f t="shared" si="8"/>
        <v>0</v>
      </c>
      <c r="I118">
        <f t="shared" si="9"/>
        <v>0</v>
      </c>
      <c r="J118">
        <f t="shared" si="10"/>
        <v>0</v>
      </c>
      <c r="K118">
        <f t="shared" si="11"/>
        <v>0</v>
      </c>
    </row>
    <row r="119" spans="1:11" x14ac:dyDescent="0.25">
      <c r="A119" t="s">
        <v>118</v>
      </c>
      <c r="B119">
        <v>300.14999999999998</v>
      </c>
      <c r="C119">
        <v>311.14999999999998</v>
      </c>
      <c r="D119" s="1">
        <f t="shared" si="6"/>
        <v>3.6648342495418964</v>
      </c>
      <c r="E119">
        <v>14737200</v>
      </c>
      <c r="F119">
        <v>15224400</v>
      </c>
      <c r="G119" s="1">
        <f t="shared" si="7"/>
        <v>3.3059197133783895</v>
      </c>
      <c r="H119">
        <f t="shared" si="8"/>
        <v>0</v>
      </c>
      <c r="I119">
        <f t="shared" si="9"/>
        <v>0</v>
      </c>
      <c r="J119">
        <f t="shared" si="10"/>
        <v>0</v>
      </c>
      <c r="K119">
        <f t="shared" si="11"/>
        <v>0</v>
      </c>
    </row>
    <row r="120" spans="1:11" x14ac:dyDescent="0.25">
      <c r="A120" t="s">
        <v>119</v>
      </c>
      <c r="B120">
        <v>124.1</v>
      </c>
      <c r="C120">
        <v>125.3</v>
      </c>
      <c r="D120" s="1">
        <f t="shared" si="6"/>
        <v>0.96696212731668252</v>
      </c>
      <c r="E120">
        <v>25878000</v>
      </c>
      <c r="F120">
        <v>27552000</v>
      </c>
      <c r="G120" s="1">
        <f t="shared" si="7"/>
        <v>6.4688152098307441</v>
      </c>
      <c r="H120">
        <f t="shared" si="8"/>
        <v>0</v>
      </c>
      <c r="I120">
        <f t="shared" si="9"/>
        <v>0</v>
      </c>
      <c r="J120">
        <f t="shared" si="10"/>
        <v>0</v>
      </c>
      <c r="K120">
        <f t="shared" si="11"/>
        <v>0</v>
      </c>
    </row>
    <row r="121" spans="1:11" x14ac:dyDescent="0.25">
      <c r="A121" t="s">
        <v>120</v>
      </c>
      <c r="B121">
        <v>1314.9</v>
      </c>
      <c r="C121">
        <v>1315.5</v>
      </c>
      <c r="D121" s="1">
        <f t="shared" si="6"/>
        <v>4.563084645219477E-2</v>
      </c>
      <c r="E121">
        <v>52819500</v>
      </c>
      <c r="F121">
        <v>52335500</v>
      </c>
      <c r="G121" s="1">
        <f t="shared" si="7"/>
        <v>-0.9163282499834341</v>
      </c>
      <c r="H121">
        <f t="shared" si="8"/>
        <v>0</v>
      </c>
      <c r="I121">
        <f t="shared" si="9"/>
        <v>0</v>
      </c>
      <c r="J121">
        <f t="shared" si="10"/>
        <v>0</v>
      </c>
      <c r="K121">
        <f t="shared" si="11"/>
        <v>0</v>
      </c>
    </row>
    <row r="122" spans="1:11" x14ac:dyDescent="0.25">
      <c r="A122" t="s">
        <v>121</v>
      </c>
      <c r="B122">
        <v>32.299999999999997</v>
      </c>
      <c r="C122">
        <v>31.65</v>
      </c>
      <c r="D122" s="1">
        <f t="shared" si="6"/>
        <v>-2.0123839009287883</v>
      </c>
      <c r="E122">
        <v>80460000</v>
      </c>
      <c r="F122">
        <v>81432000</v>
      </c>
      <c r="G122" s="1">
        <f t="shared" si="7"/>
        <v>1.2080536912751678</v>
      </c>
      <c r="H122">
        <f t="shared" si="8"/>
        <v>0</v>
      </c>
      <c r="I122">
        <f t="shared" si="9"/>
        <v>0</v>
      </c>
      <c r="J122">
        <f t="shared" si="10"/>
        <v>0</v>
      </c>
      <c r="K122">
        <f t="shared" si="11"/>
        <v>0</v>
      </c>
    </row>
    <row r="123" spans="1:11" x14ac:dyDescent="0.25">
      <c r="A123" t="s">
        <v>122</v>
      </c>
      <c r="B123">
        <v>257.2</v>
      </c>
      <c r="C123">
        <v>255.8</v>
      </c>
      <c r="D123" s="1">
        <f t="shared" si="6"/>
        <v>-0.5443234836702866</v>
      </c>
      <c r="E123">
        <v>117621000</v>
      </c>
      <c r="F123">
        <v>121644000</v>
      </c>
      <c r="G123" s="1">
        <f t="shared" si="7"/>
        <v>3.4203075981329865</v>
      </c>
      <c r="H123">
        <f t="shared" si="8"/>
        <v>0</v>
      </c>
      <c r="I123">
        <f t="shared" si="9"/>
        <v>0</v>
      </c>
      <c r="J123">
        <f t="shared" si="10"/>
        <v>0</v>
      </c>
      <c r="K123">
        <f t="shared" si="11"/>
        <v>0</v>
      </c>
    </row>
    <row r="124" spans="1:11" x14ac:dyDescent="0.25">
      <c r="A124" t="s">
        <v>123</v>
      </c>
      <c r="B124">
        <v>18724.099999999999</v>
      </c>
      <c r="C124">
        <v>18369.5</v>
      </c>
      <c r="D124" s="1">
        <f t="shared" si="6"/>
        <v>-1.8938159911557755</v>
      </c>
      <c r="E124">
        <v>172600</v>
      </c>
      <c r="F124">
        <v>173700</v>
      </c>
      <c r="G124" s="1">
        <f t="shared" si="7"/>
        <v>0.6373117033603708</v>
      </c>
      <c r="H124">
        <f t="shared" si="8"/>
        <v>0</v>
      </c>
      <c r="I124">
        <f t="shared" si="9"/>
        <v>0</v>
      </c>
      <c r="J124">
        <f t="shared" si="10"/>
        <v>0</v>
      </c>
      <c r="K124">
        <f t="shared" si="11"/>
        <v>0</v>
      </c>
    </row>
    <row r="125" spans="1:11" x14ac:dyDescent="0.25">
      <c r="A125" t="s">
        <v>124</v>
      </c>
      <c r="B125">
        <v>1540.45</v>
      </c>
      <c r="C125">
        <v>1535.8</v>
      </c>
      <c r="D125" s="1">
        <f t="shared" si="6"/>
        <v>-0.30185984614885852</v>
      </c>
      <c r="E125">
        <v>1208900</v>
      </c>
      <c r="F125">
        <v>1191300</v>
      </c>
      <c r="G125" s="1">
        <f t="shared" si="7"/>
        <v>-1.4558689717925386</v>
      </c>
      <c r="H125">
        <f t="shared" si="8"/>
        <v>0</v>
      </c>
      <c r="I125">
        <f t="shared" si="9"/>
        <v>0</v>
      </c>
      <c r="J125">
        <f t="shared" si="10"/>
        <v>0</v>
      </c>
      <c r="K125">
        <f t="shared" si="11"/>
        <v>0</v>
      </c>
    </row>
    <row r="126" spans="1:11" x14ac:dyDescent="0.25">
      <c r="A126" t="s">
        <v>125</v>
      </c>
      <c r="B126">
        <v>2695.35</v>
      </c>
      <c r="C126">
        <v>2740.15</v>
      </c>
      <c r="D126" s="1">
        <f t="shared" si="6"/>
        <v>1.6621218023633364</v>
      </c>
      <c r="E126">
        <v>905500</v>
      </c>
      <c r="F126">
        <v>912250</v>
      </c>
      <c r="G126" s="1">
        <f t="shared" si="7"/>
        <v>0.74544450579790167</v>
      </c>
      <c r="H126">
        <f t="shared" si="8"/>
        <v>0</v>
      </c>
      <c r="I126">
        <f t="shared" si="9"/>
        <v>0</v>
      </c>
      <c r="J126">
        <f t="shared" si="10"/>
        <v>0</v>
      </c>
      <c r="K126">
        <f t="shared" si="11"/>
        <v>0</v>
      </c>
    </row>
    <row r="127" spans="1:11" x14ac:dyDescent="0.25">
      <c r="A127" t="s">
        <v>126</v>
      </c>
      <c r="B127">
        <v>1054</v>
      </c>
      <c r="C127">
        <v>1037</v>
      </c>
      <c r="D127" s="1">
        <f t="shared" si="6"/>
        <v>-1.6129032258064517</v>
      </c>
      <c r="E127">
        <v>4266000</v>
      </c>
      <c r="F127">
        <v>4248600</v>
      </c>
      <c r="G127" s="1">
        <f t="shared" si="7"/>
        <v>-0.40787623066104078</v>
      </c>
      <c r="H127">
        <f t="shared" si="8"/>
        <v>0</v>
      </c>
      <c r="I127">
        <f t="shared" si="9"/>
        <v>0</v>
      </c>
      <c r="J127">
        <f t="shared" si="10"/>
        <v>0</v>
      </c>
      <c r="K127">
        <f t="shared" si="11"/>
        <v>0</v>
      </c>
    </row>
    <row r="128" spans="1:11" x14ac:dyDescent="0.25">
      <c r="A128" t="s">
        <v>127</v>
      </c>
      <c r="B128">
        <v>306.39999999999998</v>
      </c>
      <c r="C128">
        <v>308.8</v>
      </c>
      <c r="D128" s="1">
        <f t="shared" si="6"/>
        <v>0.78328981723238722</v>
      </c>
      <c r="E128">
        <v>2510400</v>
      </c>
      <c r="F128">
        <v>2672400</v>
      </c>
      <c r="G128" s="1">
        <f t="shared" si="7"/>
        <v>6.4531548757170176</v>
      </c>
      <c r="H128">
        <f t="shared" si="8"/>
        <v>0</v>
      </c>
      <c r="I128">
        <f t="shared" si="9"/>
        <v>0</v>
      </c>
      <c r="J128">
        <f t="shared" si="10"/>
        <v>0</v>
      </c>
      <c r="K128">
        <f t="shared" si="11"/>
        <v>0</v>
      </c>
    </row>
    <row r="129" spans="1:11" x14ac:dyDescent="0.25">
      <c r="A129" t="s">
        <v>128</v>
      </c>
      <c r="B129">
        <v>388.75</v>
      </c>
      <c r="C129">
        <v>389.55</v>
      </c>
      <c r="D129" s="1">
        <f t="shared" si="6"/>
        <v>0.20578778135048523</v>
      </c>
      <c r="E129">
        <v>58480400</v>
      </c>
      <c r="F129">
        <v>58788400</v>
      </c>
      <c r="G129" s="1">
        <f t="shared" si="7"/>
        <v>0.52667218418478667</v>
      </c>
      <c r="H129">
        <f t="shared" si="8"/>
        <v>0</v>
      </c>
      <c r="I129">
        <f t="shared" si="9"/>
        <v>0</v>
      </c>
      <c r="J129">
        <f t="shared" si="10"/>
        <v>0</v>
      </c>
      <c r="K129">
        <f t="shared" si="11"/>
        <v>0</v>
      </c>
    </row>
    <row r="130" spans="1:11" x14ac:dyDescent="0.25">
      <c r="A130" t="s">
        <v>129</v>
      </c>
      <c r="B130">
        <v>478.1</v>
      </c>
      <c r="C130">
        <v>486.8</v>
      </c>
      <c r="D130" s="1">
        <f t="shared" si="6"/>
        <v>1.8197029910060631</v>
      </c>
      <c r="E130">
        <v>3692000</v>
      </c>
      <c r="F130">
        <v>3641000</v>
      </c>
      <c r="G130" s="1">
        <f t="shared" si="7"/>
        <v>-1.38136511375948</v>
      </c>
      <c r="H130">
        <f t="shared" si="8"/>
        <v>0</v>
      </c>
      <c r="I130">
        <f t="shared" si="9"/>
        <v>0</v>
      </c>
      <c r="J130">
        <f t="shared" si="10"/>
        <v>0</v>
      </c>
      <c r="K130">
        <f t="shared" si="11"/>
        <v>0</v>
      </c>
    </row>
    <row r="131" spans="1:11" x14ac:dyDescent="0.25">
      <c r="A131" t="s">
        <v>130</v>
      </c>
      <c r="B131">
        <v>585.54999999999995</v>
      </c>
      <c r="C131">
        <v>587.9</v>
      </c>
      <c r="D131" s="1">
        <f t="shared" ref="D131:D153" si="12">(C131-B131)/B131%</f>
        <v>0.40133208094953854</v>
      </c>
      <c r="E131">
        <v>2024100</v>
      </c>
      <c r="F131">
        <v>1960200</v>
      </c>
      <c r="G131" s="1">
        <f t="shared" ref="G131:G153" si="13">(F131-E131)/E131%</f>
        <v>-3.156958648288128</v>
      </c>
      <c r="H131">
        <f t="shared" ref="H131:H153" si="14">IF((G131&gt;10)*AND(D131&gt;2),"Long BuildUP",0)</f>
        <v>0</v>
      </c>
      <c r="I131">
        <f t="shared" ref="I131:I153" si="15">IF((G131&gt;10)*AND(D131&lt;-2),"Short Build Up",0)</f>
        <v>0</v>
      </c>
      <c r="J131">
        <f t="shared" ref="J131:J153" si="16">IF((G131&lt;-10)*AND(D131&lt;-2),"Long Unwinding",0)</f>
        <v>0</v>
      </c>
      <c r="K131">
        <f t="shared" ref="K131:K153" si="17">IF((G131&lt;-10)*AND(D131&gt;2),"Short Covering",0)</f>
        <v>0</v>
      </c>
    </row>
    <row r="132" spans="1:11" x14ac:dyDescent="0.25">
      <c r="A132" t="s">
        <v>131</v>
      </c>
      <c r="B132">
        <v>678.35</v>
      </c>
      <c r="C132">
        <v>691.7</v>
      </c>
      <c r="D132" s="1">
        <f t="shared" si="12"/>
        <v>1.9680106139898317</v>
      </c>
      <c r="E132">
        <v>1734000</v>
      </c>
      <c r="F132">
        <v>1680600</v>
      </c>
      <c r="G132" s="1">
        <f t="shared" si="13"/>
        <v>-3.0795847750865053</v>
      </c>
      <c r="H132">
        <f t="shared" si="14"/>
        <v>0</v>
      </c>
      <c r="I132">
        <f t="shared" si="15"/>
        <v>0</v>
      </c>
      <c r="J132">
        <f t="shared" si="16"/>
        <v>0</v>
      </c>
      <c r="K132">
        <f t="shared" si="17"/>
        <v>0</v>
      </c>
    </row>
    <row r="133" spans="1:11" x14ac:dyDescent="0.25">
      <c r="A133" t="s">
        <v>132</v>
      </c>
      <c r="B133">
        <v>272.5</v>
      </c>
      <c r="C133">
        <v>274.5</v>
      </c>
      <c r="D133" s="1">
        <f t="shared" si="12"/>
        <v>0.7339449541284403</v>
      </c>
      <c r="E133">
        <v>7487100</v>
      </c>
      <c r="F133">
        <v>7603200</v>
      </c>
      <c r="G133" s="1">
        <f t="shared" si="13"/>
        <v>1.5506671474936891</v>
      </c>
      <c r="H133">
        <f t="shared" si="14"/>
        <v>0</v>
      </c>
      <c r="I133">
        <f t="shared" si="15"/>
        <v>0</v>
      </c>
      <c r="J133">
        <f t="shared" si="16"/>
        <v>0</v>
      </c>
      <c r="K133">
        <f t="shared" si="17"/>
        <v>0</v>
      </c>
    </row>
    <row r="134" spans="1:11" x14ac:dyDescent="0.25">
      <c r="A134" t="s">
        <v>133</v>
      </c>
      <c r="B134">
        <v>116</v>
      </c>
      <c r="C134">
        <v>123.1</v>
      </c>
      <c r="D134" s="1">
        <f t="shared" si="12"/>
        <v>6.1206896551724093</v>
      </c>
      <c r="E134">
        <v>66834000</v>
      </c>
      <c r="F134">
        <v>64896000</v>
      </c>
      <c r="G134" s="1">
        <f t="shared" si="13"/>
        <v>-2.8997216985366729</v>
      </c>
      <c r="H134">
        <f t="shared" si="14"/>
        <v>0</v>
      </c>
      <c r="I134">
        <f t="shared" si="15"/>
        <v>0</v>
      </c>
      <c r="J134">
        <f t="shared" si="16"/>
        <v>0</v>
      </c>
      <c r="K134">
        <f t="shared" si="17"/>
        <v>0</v>
      </c>
    </row>
    <row r="135" spans="1:11" x14ac:dyDescent="0.25">
      <c r="A135" t="s">
        <v>134</v>
      </c>
      <c r="B135">
        <v>51.95</v>
      </c>
      <c r="C135">
        <v>55.05</v>
      </c>
      <c r="D135" s="1">
        <f t="shared" si="12"/>
        <v>5.9672762271414701</v>
      </c>
      <c r="E135">
        <v>36570000</v>
      </c>
      <c r="F135">
        <v>37956000</v>
      </c>
      <c r="G135" s="1">
        <f t="shared" si="13"/>
        <v>3.7899917965545531</v>
      </c>
      <c r="H135">
        <f t="shared" si="14"/>
        <v>0</v>
      </c>
      <c r="I135">
        <f t="shared" si="15"/>
        <v>0</v>
      </c>
      <c r="J135">
        <f t="shared" si="16"/>
        <v>0</v>
      </c>
      <c r="K135">
        <f t="shared" si="17"/>
        <v>0</v>
      </c>
    </row>
    <row r="136" spans="1:11" x14ac:dyDescent="0.25">
      <c r="A136" t="s">
        <v>135</v>
      </c>
      <c r="B136">
        <v>59.75</v>
      </c>
      <c r="C136">
        <v>59.8</v>
      </c>
      <c r="D136" s="1">
        <f t="shared" si="12"/>
        <v>8.3682008368196073E-2</v>
      </c>
      <c r="E136">
        <v>38925000</v>
      </c>
      <c r="F136">
        <v>39357000</v>
      </c>
      <c r="G136" s="1">
        <f t="shared" si="13"/>
        <v>1.1098265895953756</v>
      </c>
      <c r="H136">
        <f t="shared" si="14"/>
        <v>0</v>
      </c>
      <c r="I136">
        <f t="shared" si="15"/>
        <v>0</v>
      </c>
      <c r="J136">
        <f t="shared" si="16"/>
        <v>0</v>
      </c>
      <c r="K136">
        <f t="shared" si="17"/>
        <v>0</v>
      </c>
    </row>
    <row r="137" spans="1:11" x14ac:dyDescent="0.25">
      <c r="A137" t="s">
        <v>136</v>
      </c>
      <c r="B137">
        <v>353.1</v>
      </c>
      <c r="C137">
        <v>341.45</v>
      </c>
      <c r="D137" s="1">
        <f t="shared" si="12"/>
        <v>-3.2993486264514398</v>
      </c>
      <c r="E137">
        <v>29013045</v>
      </c>
      <c r="F137">
        <v>28984398</v>
      </c>
      <c r="G137" s="1">
        <f t="shared" si="13"/>
        <v>-9.8738343390016456E-2</v>
      </c>
      <c r="H137">
        <f t="shared" si="14"/>
        <v>0</v>
      </c>
      <c r="I137">
        <f t="shared" si="15"/>
        <v>0</v>
      </c>
      <c r="J137">
        <f t="shared" si="16"/>
        <v>0</v>
      </c>
      <c r="K137">
        <f t="shared" si="17"/>
        <v>0</v>
      </c>
    </row>
    <row r="138" spans="1:11" x14ac:dyDescent="0.25">
      <c r="A138" t="s">
        <v>137</v>
      </c>
      <c r="B138">
        <v>2070.1999999999998</v>
      </c>
      <c r="C138">
        <v>2064.3000000000002</v>
      </c>
      <c r="D138" s="1">
        <f t="shared" si="12"/>
        <v>-0.28499661868416754</v>
      </c>
      <c r="E138">
        <v>18641750</v>
      </c>
      <c r="F138">
        <v>18587750</v>
      </c>
      <c r="G138" s="1">
        <f t="shared" si="13"/>
        <v>-0.28967237517936889</v>
      </c>
      <c r="H138">
        <f t="shared" si="14"/>
        <v>0</v>
      </c>
      <c r="I138">
        <f t="shared" si="15"/>
        <v>0</v>
      </c>
      <c r="J138">
        <f t="shared" si="16"/>
        <v>0</v>
      </c>
      <c r="K138">
        <f t="shared" si="17"/>
        <v>0</v>
      </c>
    </row>
    <row r="139" spans="1:11" x14ac:dyDescent="0.25">
      <c r="A139" t="s">
        <v>138</v>
      </c>
      <c r="B139">
        <v>709.45</v>
      </c>
      <c r="C139">
        <v>706.75</v>
      </c>
      <c r="D139" s="1">
        <f t="shared" si="12"/>
        <v>-0.38057650292480733</v>
      </c>
      <c r="E139">
        <v>14731200</v>
      </c>
      <c r="F139">
        <v>14956800</v>
      </c>
      <c r="G139" s="1">
        <f t="shared" si="13"/>
        <v>1.5314434669273378</v>
      </c>
      <c r="H139">
        <f t="shared" si="14"/>
        <v>0</v>
      </c>
      <c r="I139">
        <f t="shared" si="15"/>
        <v>0</v>
      </c>
      <c r="J139">
        <f t="shared" si="16"/>
        <v>0</v>
      </c>
      <c r="K139">
        <f t="shared" si="17"/>
        <v>0</v>
      </c>
    </row>
    <row r="140" spans="1:11" x14ac:dyDescent="0.25">
      <c r="A140" t="s">
        <v>139</v>
      </c>
      <c r="B140">
        <v>1289.45</v>
      </c>
      <c r="C140">
        <v>1303.5</v>
      </c>
      <c r="D140" s="1">
        <f t="shared" si="12"/>
        <v>1.0896118500135681</v>
      </c>
      <c r="E140">
        <v>9152250</v>
      </c>
      <c r="F140">
        <v>9285000</v>
      </c>
      <c r="G140" s="1">
        <f t="shared" si="13"/>
        <v>1.4504630009014177</v>
      </c>
      <c r="H140">
        <f t="shared" si="14"/>
        <v>0</v>
      </c>
      <c r="I140">
        <f t="shared" si="15"/>
        <v>0</v>
      </c>
      <c r="J140">
        <f t="shared" si="16"/>
        <v>0</v>
      </c>
      <c r="K140">
        <f t="shared" si="17"/>
        <v>0</v>
      </c>
    </row>
    <row r="141" spans="1:11" x14ac:dyDescent="0.25">
      <c r="A141" t="s">
        <v>140</v>
      </c>
      <c r="B141">
        <v>1627.6</v>
      </c>
      <c r="C141">
        <v>1608.65</v>
      </c>
      <c r="D141" s="1">
        <f t="shared" si="12"/>
        <v>-1.1642909805848991</v>
      </c>
      <c r="E141">
        <v>359000</v>
      </c>
      <c r="F141">
        <v>320500</v>
      </c>
      <c r="G141" s="1">
        <f t="shared" si="13"/>
        <v>-10.724233983286908</v>
      </c>
      <c r="H141">
        <f t="shared" si="14"/>
        <v>0</v>
      </c>
      <c r="I141">
        <f t="shared" si="15"/>
        <v>0</v>
      </c>
      <c r="J141">
        <f t="shared" si="16"/>
        <v>0</v>
      </c>
      <c r="K141">
        <f t="shared" si="17"/>
        <v>0</v>
      </c>
    </row>
    <row r="142" spans="1:11" x14ac:dyDescent="0.25">
      <c r="A142" t="s">
        <v>141</v>
      </c>
      <c r="B142">
        <v>283.39999999999998</v>
      </c>
      <c r="C142">
        <v>285.55</v>
      </c>
      <c r="D142" s="1">
        <f t="shared" si="12"/>
        <v>0.75864502470008266</v>
      </c>
      <c r="E142">
        <v>3651000</v>
      </c>
      <c r="F142">
        <v>3495000</v>
      </c>
      <c r="G142" s="1">
        <f t="shared" si="13"/>
        <v>-4.2728019720624486</v>
      </c>
      <c r="H142">
        <f t="shared" si="14"/>
        <v>0</v>
      </c>
      <c r="I142">
        <f t="shared" si="15"/>
        <v>0</v>
      </c>
      <c r="J142">
        <f t="shared" si="16"/>
        <v>0</v>
      </c>
      <c r="K142">
        <f t="shared" si="17"/>
        <v>0</v>
      </c>
    </row>
    <row r="143" spans="1:11" x14ac:dyDescent="0.25">
      <c r="A143" t="s">
        <v>142</v>
      </c>
      <c r="B143">
        <v>405.85</v>
      </c>
      <c r="C143">
        <v>396.55</v>
      </c>
      <c r="D143" s="1">
        <f t="shared" si="12"/>
        <v>-2.2914870025871652</v>
      </c>
      <c r="E143">
        <v>7106000</v>
      </c>
      <c r="F143">
        <v>7372200</v>
      </c>
      <c r="G143" s="1">
        <f t="shared" si="13"/>
        <v>3.7461300309597525</v>
      </c>
      <c r="H143">
        <f t="shared" si="14"/>
        <v>0</v>
      </c>
      <c r="I143">
        <f t="shared" si="15"/>
        <v>0</v>
      </c>
      <c r="J143">
        <f t="shared" si="16"/>
        <v>0</v>
      </c>
      <c r="K143">
        <f t="shared" si="17"/>
        <v>0</v>
      </c>
    </row>
    <row r="144" spans="1:11" x14ac:dyDescent="0.25">
      <c r="A144" t="s">
        <v>143</v>
      </c>
      <c r="B144">
        <v>1332.15</v>
      </c>
      <c r="C144">
        <v>1333.55</v>
      </c>
      <c r="D144" s="1">
        <f t="shared" si="12"/>
        <v>0.10509327027736093</v>
      </c>
      <c r="E144">
        <v>1516900</v>
      </c>
      <c r="F144">
        <v>1507100</v>
      </c>
      <c r="G144" s="1">
        <f t="shared" si="13"/>
        <v>-0.64605445316105214</v>
      </c>
      <c r="H144">
        <f t="shared" si="14"/>
        <v>0</v>
      </c>
      <c r="I144">
        <f t="shared" si="15"/>
        <v>0</v>
      </c>
      <c r="J144">
        <f t="shared" si="16"/>
        <v>0</v>
      </c>
      <c r="K144">
        <f t="shared" si="17"/>
        <v>0</v>
      </c>
    </row>
    <row r="145" spans="1:11" x14ac:dyDescent="0.25">
      <c r="A145" t="s">
        <v>144</v>
      </c>
      <c r="B145">
        <v>311.64999999999998</v>
      </c>
      <c r="C145">
        <v>311.10000000000002</v>
      </c>
      <c r="D145" s="1">
        <f t="shared" si="12"/>
        <v>-0.17648002566980733</v>
      </c>
      <c r="E145">
        <v>7323200</v>
      </c>
      <c r="F145">
        <v>7350400</v>
      </c>
      <c r="G145" s="1">
        <f t="shared" si="13"/>
        <v>0.37142232903648681</v>
      </c>
      <c r="H145">
        <f t="shared" si="14"/>
        <v>0</v>
      </c>
      <c r="I145">
        <f t="shared" si="15"/>
        <v>0</v>
      </c>
      <c r="J145">
        <f t="shared" si="16"/>
        <v>0</v>
      </c>
      <c r="K145">
        <f t="shared" si="17"/>
        <v>0</v>
      </c>
    </row>
    <row r="146" spans="1:11" x14ac:dyDescent="0.25">
      <c r="A146" t="s">
        <v>145</v>
      </c>
      <c r="B146">
        <v>4239.95</v>
      </c>
      <c r="C146">
        <v>4176.55</v>
      </c>
      <c r="D146" s="1">
        <f t="shared" si="12"/>
        <v>-1.4953006521303234</v>
      </c>
      <c r="E146">
        <v>2540800</v>
      </c>
      <c r="F146">
        <v>2541200</v>
      </c>
      <c r="G146" s="1">
        <f t="shared" si="13"/>
        <v>1.5743073047858942E-2</v>
      </c>
      <c r="H146">
        <f t="shared" si="14"/>
        <v>0</v>
      </c>
      <c r="I146">
        <f t="shared" si="15"/>
        <v>0</v>
      </c>
      <c r="J146">
        <f t="shared" si="16"/>
        <v>0</v>
      </c>
      <c r="K146">
        <f t="shared" si="17"/>
        <v>0</v>
      </c>
    </row>
    <row r="147" spans="1:11" x14ac:dyDescent="0.25">
      <c r="A147" t="s">
        <v>146</v>
      </c>
      <c r="B147">
        <v>51.2</v>
      </c>
      <c r="C147">
        <v>51.85</v>
      </c>
      <c r="D147" s="1">
        <f t="shared" si="12"/>
        <v>1.2695312499999971</v>
      </c>
      <c r="E147">
        <v>30947000</v>
      </c>
      <c r="F147">
        <v>31325000</v>
      </c>
      <c r="G147" s="1">
        <f t="shared" si="13"/>
        <v>1.221443112418005</v>
      </c>
      <c r="H147">
        <f t="shared" si="14"/>
        <v>0</v>
      </c>
      <c r="I147">
        <f t="shared" si="15"/>
        <v>0</v>
      </c>
      <c r="J147">
        <f t="shared" si="16"/>
        <v>0</v>
      </c>
      <c r="K147">
        <f t="shared" si="17"/>
        <v>0</v>
      </c>
    </row>
    <row r="148" spans="1:11" x14ac:dyDescent="0.25">
      <c r="A148" t="s">
        <v>147</v>
      </c>
      <c r="B148">
        <v>597.9</v>
      </c>
      <c r="C148">
        <v>597.04999999999995</v>
      </c>
      <c r="D148" s="1">
        <f t="shared" si="12"/>
        <v>-0.14216424151196233</v>
      </c>
      <c r="E148">
        <v>15061500</v>
      </c>
      <c r="F148">
        <v>15052500</v>
      </c>
      <c r="G148" s="1">
        <f t="shared" si="13"/>
        <v>-5.9755004481625337E-2</v>
      </c>
      <c r="H148">
        <f t="shared" si="14"/>
        <v>0</v>
      </c>
      <c r="I148">
        <f t="shared" si="15"/>
        <v>0</v>
      </c>
      <c r="J148">
        <f t="shared" si="16"/>
        <v>0</v>
      </c>
      <c r="K148">
        <f t="shared" si="17"/>
        <v>0</v>
      </c>
    </row>
    <row r="149" spans="1:11" x14ac:dyDescent="0.25">
      <c r="A149" t="s">
        <v>148</v>
      </c>
      <c r="B149">
        <v>152.35</v>
      </c>
      <c r="C149">
        <v>145.35</v>
      </c>
      <c r="D149" s="1">
        <f t="shared" si="12"/>
        <v>-4.5946832950443062</v>
      </c>
      <c r="E149">
        <v>48234000</v>
      </c>
      <c r="F149">
        <v>48768000</v>
      </c>
      <c r="G149" s="1">
        <f t="shared" si="13"/>
        <v>1.1071028734917279</v>
      </c>
      <c r="H149">
        <f t="shared" si="14"/>
        <v>0</v>
      </c>
      <c r="I149">
        <f t="shared" si="15"/>
        <v>0</v>
      </c>
      <c r="J149">
        <f t="shared" si="16"/>
        <v>0</v>
      </c>
      <c r="K149">
        <f t="shared" si="17"/>
        <v>0</v>
      </c>
    </row>
    <row r="150" spans="1:11" x14ac:dyDescent="0.25">
      <c r="A150" t="s">
        <v>149</v>
      </c>
      <c r="B150">
        <v>677.7</v>
      </c>
      <c r="C150">
        <v>678.8</v>
      </c>
      <c r="D150" s="1">
        <f t="shared" si="12"/>
        <v>0.16231370813042778</v>
      </c>
      <c r="E150">
        <v>1586000</v>
      </c>
      <c r="F150">
        <v>1811000</v>
      </c>
      <c r="G150" s="1">
        <f t="shared" si="13"/>
        <v>14.186633039092056</v>
      </c>
      <c r="H150">
        <f t="shared" si="14"/>
        <v>0</v>
      </c>
      <c r="I150">
        <f t="shared" si="15"/>
        <v>0</v>
      </c>
      <c r="J150">
        <f t="shared" si="16"/>
        <v>0</v>
      </c>
      <c r="K150">
        <f t="shared" si="17"/>
        <v>0</v>
      </c>
    </row>
    <row r="151" spans="1:11" x14ac:dyDescent="0.25">
      <c r="A151" t="s">
        <v>150</v>
      </c>
      <c r="B151">
        <v>235.15</v>
      </c>
      <c r="C151">
        <v>237</v>
      </c>
      <c r="D151" s="1">
        <f t="shared" si="12"/>
        <v>0.78673187327237681</v>
      </c>
      <c r="E151">
        <v>29958400</v>
      </c>
      <c r="F151">
        <v>29740800</v>
      </c>
      <c r="G151" s="1">
        <f t="shared" si="13"/>
        <v>-0.72634052552873318</v>
      </c>
      <c r="H151">
        <f t="shared" si="14"/>
        <v>0</v>
      </c>
      <c r="I151">
        <f t="shared" si="15"/>
        <v>0</v>
      </c>
      <c r="J151">
        <f t="shared" si="16"/>
        <v>0</v>
      </c>
      <c r="K151">
        <f t="shared" si="17"/>
        <v>0</v>
      </c>
    </row>
    <row r="152" spans="1:11" x14ac:dyDescent="0.25">
      <c r="A152" t="s">
        <v>151</v>
      </c>
      <c r="B152">
        <v>32.299999999999997</v>
      </c>
      <c r="C152">
        <v>42.8</v>
      </c>
      <c r="D152" s="1">
        <f t="shared" si="12"/>
        <v>32.507739938080498</v>
      </c>
      <c r="E152">
        <v>192376800</v>
      </c>
      <c r="F152">
        <v>205631800</v>
      </c>
      <c r="G152" s="1">
        <f t="shared" si="13"/>
        <v>6.8901239650519193</v>
      </c>
      <c r="H152">
        <f t="shared" si="14"/>
        <v>0</v>
      </c>
      <c r="I152">
        <f t="shared" si="15"/>
        <v>0</v>
      </c>
      <c r="J152">
        <f t="shared" si="16"/>
        <v>0</v>
      </c>
      <c r="K152">
        <f t="shared" si="17"/>
        <v>0</v>
      </c>
    </row>
    <row r="153" spans="1:11" x14ac:dyDescent="0.25">
      <c r="A153" t="s">
        <v>152</v>
      </c>
      <c r="B153">
        <v>234.75</v>
      </c>
      <c r="C153">
        <v>252.5</v>
      </c>
      <c r="D153" s="1">
        <f t="shared" si="12"/>
        <v>7.5612353567625128</v>
      </c>
      <c r="E153">
        <v>31155800</v>
      </c>
      <c r="F153">
        <v>31228600</v>
      </c>
      <c r="G153" s="1">
        <f t="shared" si="13"/>
        <v>0.23366435784027373</v>
      </c>
      <c r="H153">
        <f t="shared" si="14"/>
        <v>0</v>
      </c>
      <c r="I153">
        <f t="shared" si="15"/>
        <v>0</v>
      </c>
      <c r="J153">
        <f t="shared" si="16"/>
        <v>0</v>
      </c>
      <c r="K153">
        <f t="shared" si="1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0F2DE-AB0C-4704-A9FD-C1C868FEA5C1}">
  <dimension ref="A1:K153"/>
  <sheetViews>
    <sheetView tabSelected="1" workbookViewId="0">
      <selection activeCell="L7" sqref="L7"/>
    </sheetView>
  </sheetViews>
  <sheetFormatPr defaultRowHeight="15" x14ac:dyDescent="0.25"/>
  <cols>
    <col min="1" max="1" width="14.5703125" bestFit="1" customWidth="1"/>
    <col min="7" max="7" width="15.140625" bestFit="1" customWidth="1"/>
  </cols>
  <sheetData>
    <row r="1" spans="1:11" x14ac:dyDescent="0.25">
      <c r="A1" t="s">
        <v>0</v>
      </c>
      <c r="B1" t="s">
        <v>153</v>
      </c>
      <c r="C1" t="s">
        <v>153</v>
      </c>
      <c r="D1" t="s">
        <v>154</v>
      </c>
      <c r="E1" t="s">
        <v>155</v>
      </c>
      <c r="F1" t="s">
        <v>155</v>
      </c>
      <c r="G1" t="s">
        <v>156</v>
      </c>
    </row>
    <row r="2" spans="1:11" x14ac:dyDescent="0.25">
      <c r="A2" t="s">
        <v>1</v>
      </c>
      <c r="B2">
        <v>28570.85</v>
      </c>
      <c r="C2">
        <v>27853.75</v>
      </c>
      <c r="D2" s="1">
        <f>(C2-B2)/B2%</f>
        <v>-2.5099008254917115</v>
      </c>
      <c r="E2">
        <v>1586560</v>
      </c>
      <c r="F2">
        <v>1645520</v>
      </c>
      <c r="G2" s="1">
        <f>(F2-E2)/E2%</f>
        <v>3.7162162162162162</v>
      </c>
      <c r="H2">
        <f>IF((G2&gt;10)*AND(D2&gt;2)," Long BuildUp",0)</f>
        <v>0</v>
      </c>
      <c r="I2">
        <f>IF((G2&gt;10)*AND(D2&lt;-2)," Short Build Up",0)</f>
        <v>0</v>
      </c>
      <c r="J2">
        <f>IF((G2&lt;-10)*AND(D2&lt;-2)," Long unwinding",0)</f>
        <v>0</v>
      </c>
      <c r="K2">
        <f>IF((G2&lt;-10)*AND(D2&gt;2)," Short Covering",0)</f>
        <v>0</v>
      </c>
    </row>
    <row r="3" spans="1:11" x14ac:dyDescent="0.25">
      <c r="A3" t="s">
        <v>2</v>
      </c>
      <c r="B3">
        <v>11361.8</v>
      </c>
      <c r="C3">
        <v>11215.15</v>
      </c>
      <c r="D3" s="1">
        <f t="shared" ref="D3:D66" si="0">(C3-B3)/B3%</f>
        <v>-1.2907285817388059</v>
      </c>
      <c r="E3">
        <v>15838350</v>
      </c>
      <c r="F3">
        <v>15480225</v>
      </c>
      <c r="G3" s="1">
        <f t="shared" ref="G3:G66" si="1">(F3-E3)/E3%</f>
        <v>-2.2611256854407182</v>
      </c>
      <c r="H3">
        <f t="shared" ref="H3:H66" si="2">IF((G3&gt;10)*AND(D3&gt;2)," Long BuildUp",0)</f>
        <v>0</v>
      </c>
      <c r="I3">
        <f t="shared" ref="I3:I66" si="3">IF((G3&gt;10)*AND(D3&lt;-2)," Short Build Up",0)</f>
        <v>0</v>
      </c>
      <c r="J3">
        <f t="shared" ref="J3:J66" si="4">IF((G3&lt;-10)*AND(D3&lt;-2)," Long unwinding",0)</f>
        <v>0</v>
      </c>
      <c r="K3">
        <f t="shared" ref="K3:K66" si="5">IF((G3&lt;-10)*AND(D3&gt;2)," Short Covering",0)</f>
        <v>0</v>
      </c>
    </row>
    <row r="4" spans="1:11" x14ac:dyDescent="0.25">
      <c r="A4" t="s">
        <v>3</v>
      </c>
      <c r="B4">
        <v>15361</v>
      </c>
      <c r="C4">
        <v>15417</v>
      </c>
      <c r="D4" s="1">
        <f t="shared" si="0"/>
        <v>0.36455959898444107</v>
      </c>
      <c r="E4">
        <v>11000</v>
      </c>
      <c r="F4">
        <v>10950</v>
      </c>
      <c r="G4" s="1">
        <f t="shared" si="1"/>
        <v>-0.45454545454545453</v>
      </c>
      <c r="H4">
        <f t="shared" si="2"/>
        <v>0</v>
      </c>
      <c r="I4">
        <f t="shared" si="3"/>
        <v>0</v>
      </c>
      <c r="J4">
        <f t="shared" si="4"/>
        <v>0</v>
      </c>
      <c r="K4">
        <f t="shared" si="5"/>
        <v>0</v>
      </c>
    </row>
    <row r="5" spans="1:11" x14ac:dyDescent="0.25">
      <c r="A5" t="s">
        <v>4</v>
      </c>
      <c r="B5">
        <v>1556.5</v>
      </c>
      <c r="C5">
        <v>1495.55</v>
      </c>
      <c r="D5" s="1">
        <f t="shared" si="0"/>
        <v>-3.9158368133633181</v>
      </c>
      <c r="E5">
        <v>2164400</v>
      </c>
      <c r="F5">
        <v>2151600</v>
      </c>
      <c r="G5" s="1">
        <f t="shared" si="1"/>
        <v>-0.59138791350951769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</row>
    <row r="6" spans="1:11" x14ac:dyDescent="0.25">
      <c r="A6" t="s">
        <v>5</v>
      </c>
      <c r="B6">
        <v>144.1</v>
      </c>
      <c r="C6">
        <v>139.69999999999999</v>
      </c>
      <c r="D6" s="1">
        <f t="shared" si="0"/>
        <v>-3.053435114503821</v>
      </c>
      <c r="E6">
        <v>25672000</v>
      </c>
      <c r="F6">
        <v>25676000</v>
      </c>
      <c r="G6" s="1">
        <f t="shared" si="1"/>
        <v>1.5581177937052042E-2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</row>
    <row r="7" spans="1:11" x14ac:dyDescent="0.25">
      <c r="A7" t="s">
        <v>6</v>
      </c>
      <c r="B7">
        <v>406.35</v>
      </c>
      <c r="C7">
        <v>397</v>
      </c>
      <c r="D7" s="1">
        <f t="shared" si="0"/>
        <v>-2.3009720684139343</v>
      </c>
      <c r="E7">
        <v>11670000</v>
      </c>
      <c r="F7">
        <v>11490000</v>
      </c>
      <c r="G7" s="1">
        <f t="shared" si="1"/>
        <v>-1.5424164524421593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</row>
    <row r="8" spans="1:11" x14ac:dyDescent="0.25">
      <c r="A8" t="s">
        <v>7</v>
      </c>
      <c r="B8">
        <v>61.5</v>
      </c>
      <c r="C8">
        <v>60</v>
      </c>
      <c r="D8" s="1">
        <f t="shared" si="0"/>
        <v>-2.4390243902439024</v>
      </c>
      <c r="E8">
        <v>90520000</v>
      </c>
      <c r="F8">
        <v>91040000</v>
      </c>
      <c r="G8" s="1">
        <f t="shared" si="1"/>
        <v>0.57445868316394166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</row>
    <row r="9" spans="1:11" x14ac:dyDescent="0.25">
      <c r="A9" t="s">
        <v>8</v>
      </c>
      <c r="B9">
        <v>713.5</v>
      </c>
      <c r="C9">
        <v>689.25</v>
      </c>
      <c r="D9" s="1">
        <f t="shared" si="0"/>
        <v>-3.3987386124737213</v>
      </c>
      <c r="E9">
        <v>1612800</v>
      </c>
      <c r="F9">
        <v>1635900</v>
      </c>
      <c r="G9" s="1">
        <f t="shared" si="1"/>
        <v>1.4322916666666667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</row>
    <row r="10" spans="1:11" x14ac:dyDescent="0.25">
      <c r="A10" t="s">
        <v>9</v>
      </c>
      <c r="B10">
        <v>197.6</v>
      </c>
      <c r="C10">
        <v>190.3</v>
      </c>
      <c r="D10" s="1">
        <f t="shared" si="0"/>
        <v>-3.6943319838056596</v>
      </c>
      <c r="E10">
        <v>24450000</v>
      </c>
      <c r="F10">
        <v>24477500</v>
      </c>
      <c r="G10" s="1">
        <f t="shared" si="1"/>
        <v>0.11247443762781185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1" x14ac:dyDescent="0.25">
      <c r="A11" t="s">
        <v>10</v>
      </c>
      <c r="B11">
        <v>1386.1</v>
      </c>
      <c r="C11">
        <v>1402.25</v>
      </c>
      <c r="D11" s="1">
        <f t="shared" si="0"/>
        <v>1.1651396003174441</v>
      </c>
      <c r="E11">
        <v>1850500</v>
      </c>
      <c r="F11">
        <v>1627000</v>
      </c>
      <c r="G11" s="1">
        <f t="shared" si="1"/>
        <v>-12.077816806268576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</row>
    <row r="12" spans="1:11" x14ac:dyDescent="0.25">
      <c r="A12" t="s">
        <v>11</v>
      </c>
      <c r="B12">
        <v>169.2</v>
      </c>
      <c r="C12">
        <v>167.3</v>
      </c>
      <c r="D12" s="1">
        <f t="shared" si="0"/>
        <v>-1.1229314420803649</v>
      </c>
      <c r="E12">
        <v>7503000</v>
      </c>
      <c r="F12">
        <v>7143000</v>
      </c>
      <c r="G12" s="1">
        <f t="shared" si="1"/>
        <v>-4.7980807676929231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</row>
    <row r="13" spans="1:11" x14ac:dyDescent="0.25">
      <c r="A13" t="s">
        <v>12</v>
      </c>
      <c r="B13">
        <v>68</v>
      </c>
      <c r="C13">
        <v>68.25</v>
      </c>
      <c r="D13" s="1">
        <f t="shared" si="0"/>
        <v>0.36764705882352938</v>
      </c>
      <c r="E13">
        <v>70296000</v>
      </c>
      <c r="F13">
        <v>68940000</v>
      </c>
      <c r="G13" s="1">
        <f t="shared" si="1"/>
        <v>-1.9289860020484808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1" x14ac:dyDescent="0.25">
      <c r="A14" t="s">
        <v>13</v>
      </c>
      <c r="B14">
        <v>1752.8</v>
      </c>
      <c r="C14">
        <v>1731.25</v>
      </c>
      <c r="D14" s="1">
        <f t="shared" si="0"/>
        <v>-1.229461433135552</v>
      </c>
      <c r="E14">
        <v>8345400</v>
      </c>
      <c r="F14">
        <v>8343000</v>
      </c>
      <c r="G14" s="1">
        <f t="shared" si="1"/>
        <v>-2.8758357897764038E-2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</row>
    <row r="15" spans="1:11" x14ac:dyDescent="0.25">
      <c r="A15" t="s">
        <v>14</v>
      </c>
      <c r="B15">
        <v>583.79999999999995</v>
      </c>
      <c r="C15">
        <v>570.9</v>
      </c>
      <c r="D15" s="1">
        <f t="shared" si="0"/>
        <v>-2.2096608427543645</v>
      </c>
      <c r="E15">
        <v>15192000</v>
      </c>
      <c r="F15">
        <v>15417000</v>
      </c>
      <c r="G15" s="1">
        <f t="shared" si="1"/>
        <v>1.481042654028436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1" x14ac:dyDescent="0.25">
      <c r="A16" t="s">
        <v>15</v>
      </c>
      <c r="B16">
        <v>673.05</v>
      </c>
      <c r="C16">
        <v>659.7</v>
      </c>
      <c r="D16" s="1">
        <f t="shared" si="0"/>
        <v>-1.9835079117450278</v>
      </c>
      <c r="E16">
        <v>65524800</v>
      </c>
      <c r="F16">
        <v>62634000</v>
      </c>
      <c r="G16" s="1">
        <f t="shared" si="1"/>
        <v>-4.4117647058823533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25">
      <c r="A17" t="s">
        <v>16</v>
      </c>
      <c r="B17">
        <v>2915.5</v>
      </c>
      <c r="C17">
        <v>2880.95</v>
      </c>
      <c r="D17" s="1">
        <f t="shared" si="0"/>
        <v>-1.1850454467501348</v>
      </c>
      <c r="E17">
        <v>2045250</v>
      </c>
      <c r="F17">
        <v>2042500</v>
      </c>
      <c r="G17" s="1">
        <f t="shared" si="1"/>
        <v>-0.1344578902334678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</row>
    <row r="18" spans="1:11" x14ac:dyDescent="0.25">
      <c r="A18" t="s">
        <v>17</v>
      </c>
      <c r="B18">
        <v>8500.75</v>
      </c>
      <c r="C18">
        <v>8357.9500000000007</v>
      </c>
      <c r="D18" s="1">
        <f t="shared" si="0"/>
        <v>-1.6798517777843047</v>
      </c>
      <c r="E18">
        <v>1011000</v>
      </c>
      <c r="F18">
        <v>983625</v>
      </c>
      <c r="G18" s="1">
        <f t="shared" si="1"/>
        <v>-2.7077151335311571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</row>
    <row r="19" spans="1:11" x14ac:dyDescent="0.25">
      <c r="A19" t="s">
        <v>18</v>
      </c>
      <c r="B19">
        <v>3988.05</v>
      </c>
      <c r="C19">
        <v>3928.8</v>
      </c>
      <c r="D19" s="1">
        <f t="shared" si="0"/>
        <v>-1.4856884943769511</v>
      </c>
      <c r="E19">
        <v>6293750</v>
      </c>
      <c r="F19">
        <v>6396750</v>
      </c>
      <c r="G19" s="1">
        <f t="shared" si="1"/>
        <v>1.6365441906653426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0</v>
      </c>
    </row>
    <row r="20" spans="1:11" x14ac:dyDescent="0.25">
      <c r="A20" t="s">
        <v>19</v>
      </c>
      <c r="B20">
        <v>766.55</v>
      </c>
      <c r="C20">
        <v>748.2</v>
      </c>
      <c r="D20" s="1">
        <f t="shared" si="0"/>
        <v>-2.3938425412562663</v>
      </c>
      <c r="E20">
        <v>1623200</v>
      </c>
      <c r="F20">
        <v>1644000</v>
      </c>
      <c r="G20" s="1">
        <f t="shared" si="1"/>
        <v>1.2814194184327254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</row>
    <row r="21" spans="1:11" x14ac:dyDescent="0.25">
      <c r="A21" t="s">
        <v>20</v>
      </c>
      <c r="B21">
        <v>91.5</v>
      </c>
      <c r="C21">
        <v>89.05</v>
      </c>
      <c r="D21" s="1">
        <f t="shared" si="0"/>
        <v>-2.6775956284153035</v>
      </c>
      <c r="E21">
        <v>62284500</v>
      </c>
      <c r="F21">
        <v>64791000</v>
      </c>
      <c r="G21" s="1">
        <f t="shared" si="1"/>
        <v>4.024275702622643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</row>
    <row r="22" spans="1:11" x14ac:dyDescent="0.25">
      <c r="A22" t="s">
        <v>21</v>
      </c>
      <c r="B22">
        <v>61.4</v>
      </c>
      <c r="C22">
        <v>59.65</v>
      </c>
      <c r="D22" s="1">
        <f t="shared" si="0"/>
        <v>-2.8501628664495113</v>
      </c>
      <c r="E22">
        <v>24924000</v>
      </c>
      <c r="F22">
        <v>25920000</v>
      </c>
      <c r="G22" s="1">
        <f t="shared" si="1"/>
        <v>3.9961482908040442</v>
      </c>
      <c r="H22">
        <f t="shared" si="2"/>
        <v>0</v>
      </c>
      <c r="I22">
        <f t="shared" si="3"/>
        <v>0</v>
      </c>
      <c r="J22">
        <f t="shared" si="4"/>
        <v>0</v>
      </c>
      <c r="K22">
        <f t="shared" si="5"/>
        <v>0</v>
      </c>
    </row>
    <row r="23" spans="1:11" x14ac:dyDescent="0.25">
      <c r="A23" t="s">
        <v>22</v>
      </c>
      <c r="B23">
        <v>1693.2</v>
      </c>
      <c r="C23">
        <v>1678.4</v>
      </c>
      <c r="D23" s="1">
        <f t="shared" si="0"/>
        <v>-0.87408457358846869</v>
      </c>
      <c r="E23">
        <v>2371050</v>
      </c>
      <c r="F23">
        <v>2376000</v>
      </c>
      <c r="G23" s="1">
        <f t="shared" si="1"/>
        <v>0.20876826722338204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 x14ac:dyDescent="0.25">
      <c r="A24" t="s">
        <v>23</v>
      </c>
      <c r="B24">
        <v>105.6</v>
      </c>
      <c r="C24">
        <v>105.5</v>
      </c>
      <c r="D24" s="1">
        <f t="shared" si="0"/>
        <v>-9.4696969696964312E-2</v>
      </c>
      <c r="E24">
        <v>20568000</v>
      </c>
      <c r="F24">
        <v>21216000</v>
      </c>
      <c r="G24" s="1">
        <f t="shared" si="1"/>
        <v>3.1505250875145858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</row>
    <row r="25" spans="1:11" x14ac:dyDescent="0.25">
      <c r="A25" t="s">
        <v>24</v>
      </c>
      <c r="B25">
        <v>428.2</v>
      </c>
      <c r="C25">
        <v>423</v>
      </c>
      <c r="D25" s="1">
        <f t="shared" si="0"/>
        <v>-1.2143858010275546</v>
      </c>
      <c r="E25">
        <v>4391200</v>
      </c>
      <c r="F25">
        <v>4551800</v>
      </c>
      <c r="G25" s="1">
        <f t="shared" si="1"/>
        <v>3.6573146292585172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</row>
    <row r="26" spans="1:11" x14ac:dyDescent="0.25">
      <c r="A26" t="s">
        <v>25</v>
      </c>
      <c r="B26">
        <v>440.55</v>
      </c>
      <c r="C26">
        <v>424.2</v>
      </c>
      <c r="D26" s="1">
        <f t="shared" si="0"/>
        <v>-3.7112700034048403</v>
      </c>
      <c r="E26">
        <v>7750800</v>
      </c>
      <c r="F26">
        <v>8155200</v>
      </c>
      <c r="G26" s="1">
        <f t="shared" si="1"/>
        <v>5.2175259328069359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</row>
    <row r="27" spans="1:11" x14ac:dyDescent="0.25">
      <c r="A27" t="s">
        <v>26</v>
      </c>
      <c r="B27">
        <v>346.95</v>
      </c>
      <c r="C27">
        <v>341.75</v>
      </c>
      <c r="D27" s="1">
        <f t="shared" si="0"/>
        <v>-1.4987750396310675</v>
      </c>
      <c r="E27">
        <v>39233796</v>
      </c>
      <c r="F27">
        <v>39313389</v>
      </c>
      <c r="G27" s="1">
        <f t="shared" si="1"/>
        <v>0.20286846574825437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0</v>
      </c>
    </row>
    <row r="28" spans="1:11" x14ac:dyDescent="0.25">
      <c r="A28" t="s">
        <v>27</v>
      </c>
      <c r="B28">
        <v>47.5</v>
      </c>
      <c r="C28">
        <v>46</v>
      </c>
      <c r="D28" s="1">
        <f t="shared" si="0"/>
        <v>-3.1578947368421053</v>
      </c>
      <c r="E28">
        <v>45480000</v>
      </c>
      <c r="F28">
        <v>45997500</v>
      </c>
      <c r="G28" s="1">
        <f t="shared" si="1"/>
        <v>1.1378627968337731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0</v>
      </c>
    </row>
    <row r="29" spans="1:11" x14ac:dyDescent="0.25">
      <c r="A29" t="s">
        <v>28</v>
      </c>
      <c r="B29">
        <v>232.8</v>
      </c>
      <c r="C29">
        <v>231.4</v>
      </c>
      <c r="D29" s="1">
        <f t="shared" si="0"/>
        <v>-0.60137457044673781</v>
      </c>
      <c r="E29">
        <v>11268000</v>
      </c>
      <c r="F29">
        <v>10985400</v>
      </c>
      <c r="G29" s="1">
        <f t="shared" si="1"/>
        <v>-2.5079872204472844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0</v>
      </c>
    </row>
    <row r="30" spans="1:11" x14ac:dyDescent="0.25">
      <c r="A30" t="s">
        <v>29</v>
      </c>
      <c r="B30">
        <v>13606.95</v>
      </c>
      <c r="C30">
        <v>13293.1</v>
      </c>
      <c r="D30" s="1">
        <f t="shared" si="0"/>
        <v>-2.306541877496429</v>
      </c>
      <c r="E30">
        <v>147210</v>
      </c>
      <c r="F30">
        <v>147300</v>
      </c>
      <c r="G30" s="1">
        <f t="shared" si="1"/>
        <v>6.1137151008762998E-2</v>
      </c>
      <c r="H30">
        <f t="shared" si="2"/>
        <v>0</v>
      </c>
      <c r="I30">
        <f t="shared" si="3"/>
        <v>0</v>
      </c>
      <c r="J30">
        <f t="shared" si="4"/>
        <v>0</v>
      </c>
      <c r="K30">
        <f t="shared" si="5"/>
        <v>0</v>
      </c>
    </row>
    <row r="31" spans="1:11" x14ac:dyDescent="0.25">
      <c r="A31" t="s">
        <v>30</v>
      </c>
      <c r="B31">
        <v>533.4</v>
      </c>
      <c r="C31">
        <v>518.4</v>
      </c>
      <c r="D31" s="1">
        <f t="shared" si="0"/>
        <v>-2.8121484814398201</v>
      </c>
      <c r="E31">
        <v>22057200</v>
      </c>
      <c r="F31">
        <v>22649400</v>
      </c>
      <c r="G31" s="1">
        <f t="shared" si="1"/>
        <v>2.684837604047658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</row>
    <row r="32" spans="1:11" x14ac:dyDescent="0.25">
      <c r="A32" t="s">
        <v>31</v>
      </c>
      <c r="B32">
        <v>2913.75</v>
      </c>
      <c r="C32">
        <v>2863.15</v>
      </c>
      <c r="D32" s="1">
        <f t="shared" si="0"/>
        <v>-1.7365937365937336</v>
      </c>
      <c r="E32">
        <v>2190000</v>
      </c>
      <c r="F32">
        <v>2174600</v>
      </c>
      <c r="G32" s="1">
        <f t="shared" si="1"/>
        <v>-0.70319634703196343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</row>
    <row r="33" spans="1:11" x14ac:dyDescent="0.25">
      <c r="A33" t="s">
        <v>32</v>
      </c>
      <c r="B33">
        <v>235.3</v>
      </c>
      <c r="C33">
        <v>232.65</v>
      </c>
      <c r="D33" s="1">
        <f t="shared" si="0"/>
        <v>-1.126221844453891</v>
      </c>
      <c r="E33">
        <v>9156800</v>
      </c>
      <c r="F33">
        <v>9051200</v>
      </c>
      <c r="G33" s="1">
        <f t="shared" si="1"/>
        <v>-1.1532413070068146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0</v>
      </c>
    </row>
    <row r="34" spans="1:11" x14ac:dyDescent="0.25">
      <c r="A34" t="s">
        <v>33</v>
      </c>
      <c r="B34">
        <v>182.35</v>
      </c>
      <c r="C34">
        <v>180.85</v>
      </c>
      <c r="D34" s="1">
        <f t="shared" si="0"/>
        <v>-0.82259391280504524</v>
      </c>
      <c r="E34">
        <v>12016000</v>
      </c>
      <c r="F34">
        <v>13148000</v>
      </c>
      <c r="G34" s="1">
        <f t="shared" si="1"/>
        <v>9.4207723035952071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0</v>
      </c>
    </row>
    <row r="35" spans="1:11" x14ac:dyDescent="0.25">
      <c r="A35" t="s">
        <v>34</v>
      </c>
      <c r="B35">
        <v>134.5</v>
      </c>
      <c r="C35">
        <v>132.30000000000001</v>
      </c>
      <c r="D35" s="1">
        <f t="shared" si="0"/>
        <v>-1.6356877323419989</v>
      </c>
      <c r="E35">
        <v>5667800</v>
      </c>
      <c r="F35">
        <v>5681400</v>
      </c>
      <c r="G35" s="1">
        <f t="shared" si="1"/>
        <v>0.23995200959808038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</row>
    <row r="36" spans="1:11" x14ac:dyDescent="0.25">
      <c r="A36" t="s">
        <v>35</v>
      </c>
      <c r="B36">
        <v>893.8</v>
      </c>
      <c r="C36">
        <v>869.9</v>
      </c>
      <c r="D36" s="1">
        <f t="shared" si="0"/>
        <v>-2.6739762810472119</v>
      </c>
      <c r="E36">
        <v>3276600</v>
      </c>
      <c r="F36">
        <v>3158400</v>
      </c>
      <c r="G36" s="1">
        <f t="shared" si="1"/>
        <v>-3.6073979124702436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</row>
    <row r="37" spans="1:11" x14ac:dyDescent="0.25">
      <c r="A37" t="s">
        <v>36</v>
      </c>
      <c r="B37">
        <v>752.2</v>
      </c>
      <c r="C37">
        <v>734.45</v>
      </c>
      <c r="D37" s="1">
        <f t="shared" si="0"/>
        <v>-2.3597447487370378</v>
      </c>
      <c r="E37">
        <v>1616800</v>
      </c>
      <c r="F37">
        <v>1511200</v>
      </c>
      <c r="G37" s="1">
        <f t="shared" si="1"/>
        <v>-6.5314200890648193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</row>
    <row r="38" spans="1:11" x14ac:dyDescent="0.25">
      <c r="A38" t="s">
        <v>37</v>
      </c>
      <c r="B38">
        <v>291.89999999999998</v>
      </c>
      <c r="C38">
        <v>289.8</v>
      </c>
      <c r="D38" s="1">
        <f t="shared" si="0"/>
        <v>-0.7194244604316431</v>
      </c>
      <c r="E38">
        <v>2795000</v>
      </c>
      <c r="F38">
        <v>2620000</v>
      </c>
      <c r="G38" s="1">
        <f t="shared" si="1"/>
        <v>-6.2611806797853307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</row>
    <row r="39" spans="1:11" x14ac:dyDescent="0.25">
      <c r="A39" t="s">
        <v>38</v>
      </c>
      <c r="B39">
        <v>420.8</v>
      </c>
      <c r="C39">
        <v>420.3</v>
      </c>
      <c r="D39" s="1">
        <f t="shared" si="0"/>
        <v>-0.11882129277566539</v>
      </c>
      <c r="E39">
        <v>14277000</v>
      </c>
      <c r="F39">
        <v>14114000</v>
      </c>
      <c r="G39" s="1">
        <f t="shared" si="1"/>
        <v>-1.1416964348252434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</row>
    <row r="40" spans="1:11" x14ac:dyDescent="0.25">
      <c r="A40" t="s">
        <v>39</v>
      </c>
      <c r="B40">
        <v>188.05</v>
      </c>
      <c r="C40">
        <v>186.75</v>
      </c>
      <c r="D40" s="1">
        <f t="shared" si="0"/>
        <v>-0.6913055038553636</v>
      </c>
      <c r="E40">
        <v>35019600</v>
      </c>
      <c r="F40">
        <v>33453200</v>
      </c>
      <c r="G40" s="1">
        <f t="shared" si="1"/>
        <v>-4.4729237341374546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0</v>
      </c>
    </row>
    <row r="41" spans="1:11" x14ac:dyDescent="0.25">
      <c r="A41" t="s">
        <v>40</v>
      </c>
      <c r="B41">
        <v>1496.05</v>
      </c>
      <c r="C41">
        <v>1450.35</v>
      </c>
      <c r="D41" s="1">
        <f t="shared" si="0"/>
        <v>-3.0547107382774672</v>
      </c>
      <c r="E41">
        <v>1461600</v>
      </c>
      <c r="F41">
        <v>1578500</v>
      </c>
      <c r="G41" s="1">
        <f t="shared" si="1"/>
        <v>7.9980842911877392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0</v>
      </c>
    </row>
    <row r="42" spans="1:11" x14ac:dyDescent="0.25">
      <c r="A42" t="s">
        <v>41</v>
      </c>
      <c r="B42">
        <v>636.45000000000005</v>
      </c>
      <c r="C42">
        <v>617</v>
      </c>
      <c r="D42" s="1">
        <f t="shared" si="0"/>
        <v>-3.0560138266949552</v>
      </c>
      <c r="E42">
        <v>4745268</v>
      </c>
      <c r="F42">
        <v>4567086</v>
      </c>
      <c r="G42" s="1">
        <f t="shared" si="1"/>
        <v>-3.7549407114624507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</row>
    <row r="43" spans="1:11" x14ac:dyDescent="0.25">
      <c r="A43" t="s">
        <v>42</v>
      </c>
      <c r="B43">
        <v>563.20000000000005</v>
      </c>
      <c r="C43">
        <v>552</v>
      </c>
      <c r="D43" s="1">
        <f t="shared" si="0"/>
        <v>-1.9886363636363715</v>
      </c>
      <c r="E43">
        <v>1537200</v>
      </c>
      <c r="F43">
        <v>1589000</v>
      </c>
      <c r="G43" s="1">
        <f t="shared" si="1"/>
        <v>3.3697632058287796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</row>
    <row r="44" spans="1:11" x14ac:dyDescent="0.25">
      <c r="A44" t="s">
        <v>43</v>
      </c>
      <c r="B44">
        <v>436.65</v>
      </c>
      <c r="C44">
        <v>427.85</v>
      </c>
      <c r="D44" s="1">
        <f t="shared" si="0"/>
        <v>-2.0153440971029326</v>
      </c>
      <c r="E44">
        <v>11485000</v>
      </c>
      <c r="F44">
        <v>11790000</v>
      </c>
      <c r="G44" s="1">
        <f t="shared" si="1"/>
        <v>2.655637788419678</v>
      </c>
      <c r="H44">
        <f t="shared" si="2"/>
        <v>0</v>
      </c>
      <c r="I44">
        <f t="shared" si="3"/>
        <v>0</v>
      </c>
      <c r="J44">
        <f t="shared" si="4"/>
        <v>0</v>
      </c>
      <c r="K44">
        <f t="shared" si="5"/>
        <v>0</v>
      </c>
    </row>
    <row r="45" spans="1:11" x14ac:dyDescent="0.25">
      <c r="A45" t="s">
        <v>44</v>
      </c>
      <c r="B45">
        <v>17.899999999999999</v>
      </c>
      <c r="C45">
        <v>17.149999999999999</v>
      </c>
      <c r="D45" s="1">
        <f t="shared" si="0"/>
        <v>-4.1899441340782122</v>
      </c>
      <c r="E45">
        <v>93674000</v>
      </c>
      <c r="F45">
        <v>94094000</v>
      </c>
      <c r="G45" s="1">
        <f t="shared" si="1"/>
        <v>0.44836347332237336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</row>
    <row r="46" spans="1:11" x14ac:dyDescent="0.25">
      <c r="A46" t="s">
        <v>45</v>
      </c>
      <c r="B46">
        <v>1639</v>
      </c>
      <c r="C46">
        <v>1628.25</v>
      </c>
      <c r="D46" s="1">
        <f t="shared" si="0"/>
        <v>-0.65588773642464915</v>
      </c>
      <c r="E46">
        <v>2494800</v>
      </c>
      <c r="F46">
        <v>2459600</v>
      </c>
      <c r="G46" s="1">
        <f t="shared" si="1"/>
        <v>-1.4109347442680775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</row>
    <row r="47" spans="1:11" x14ac:dyDescent="0.25">
      <c r="A47" t="s">
        <v>46</v>
      </c>
      <c r="B47">
        <v>150.85</v>
      </c>
      <c r="C47">
        <v>147.80000000000001</v>
      </c>
      <c r="D47" s="1">
        <f t="shared" si="0"/>
        <v>-2.0218760357971384</v>
      </c>
      <c r="E47">
        <v>41238400</v>
      </c>
      <c r="F47">
        <v>41143200</v>
      </c>
      <c r="G47" s="1">
        <f t="shared" si="1"/>
        <v>-0.23085279739272135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</row>
    <row r="48" spans="1:11" x14ac:dyDescent="0.25">
      <c r="A48" t="s">
        <v>47</v>
      </c>
      <c r="B48">
        <v>2690.9</v>
      </c>
      <c r="C48">
        <v>2634.3</v>
      </c>
      <c r="D48" s="1">
        <f t="shared" si="0"/>
        <v>-2.103385484410417</v>
      </c>
      <c r="E48">
        <v>3738500</v>
      </c>
      <c r="F48">
        <v>3745500</v>
      </c>
      <c r="G48" s="1">
        <f t="shared" si="1"/>
        <v>0.18724087200748962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0</v>
      </c>
    </row>
    <row r="49" spans="1:11" x14ac:dyDescent="0.25">
      <c r="A49" t="s">
        <v>48</v>
      </c>
      <c r="B49">
        <v>18386</v>
      </c>
      <c r="C49">
        <v>18092.849999999999</v>
      </c>
      <c r="D49" s="1">
        <f t="shared" si="0"/>
        <v>-1.5944196671380475</v>
      </c>
      <c r="E49">
        <v>328075</v>
      </c>
      <c r="F49">
        <v>331200</v>
      </c>
      <c r="G49" s="1">
        <f t="shared" si="1"/>
        <v>0.95252609921511855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</row>
    <row r="50" spans="1:11" x14ac:dyDescent="0.25">
      <c r="A50" t="s">
        <v>49</v>
      </c>
      <c r="B50">
        <v>102.95</v>
      </c>
      <c r="C50">
        <v>100.25</v>
      </c>
      <c r="D50" s="1">
        <f t="shared" si="0"/>
        <v>-2.6226323457989342</v>
      </c>
      <c r="E50">
        <v>11828000</v>
      </c>
      <c r="F50">
        <v>11700000</v>
      </c>
      <c r="G50" s="1">
        <f t="shared" si="1"/>
        <v>-1.0821778829895163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</row>
    <row r="51" spans="1:11" x14ac:dyDescent="0.25">
      <c r="A51" t="s">
        <v>50</v>
      </c>
      <c r="B51">
        <v>622.1</v>
      </c>
      <c r="C51">
        <v>602.1</v>
      </c>
      <c r="D51" s="1">
        <f t="shared" si="0"/>
        <v>-3.214917215881691</v>
      </c>
      <c r="E51">
        <v>5066600</v>
      </c>
      <c r="F51">
        <v>4939000</v>
      </c>
      <c r="G51" s="1">
        <f t="shared" si="1"/>
        <v>-2.5184541901867128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</row>
    <row r="52" spans="1:11" x14ac:dyDescent="0.25">
      <c r="A52" t="s">
        <v>51</v>
      </c>
      <c r="B52">
        <v>197.05</v>
      </c>
      <c r="C52">
        <v>191.1</v>
      </c>
      <c r="D52" s="1">
        <f t="shared" si="0"/>
        <v>-3.0195381882770955</v>
      </c>
      <c r="E52">
        <v>9249600</v>
      </c>
      <c r="F52">
        <v>9278400</v>
      </c>
      <c r="G52" s="1">
        <f t="shared" si="1"/>
        <v>0.31136481577581732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</row>
    <row r="53" spans="1:11" x14ac:dyDescent="0.25">
      <c r="A53" t="s">
        <v>52</v>
      </c>
      <c r="B53">
        <v>89.35</v>
      </c>
      <c r="C53">
        <v>85.95</v>
      </c>
      <c r="D53" s="1">
        <f t="shared" si="0"/>
        <v>-3.8052602126468851</v>
      </c>
      <c r="E53">
        <v>40971000</v>
      </c>
      <c r="F53">
        <v>41384000</v>
      </c>
      <c r="G53" s="1">
        <f t="shared" si="1"/>
        <v>1.0080300700495473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</row>
    <row r="54" spans="1:11" x14ac:dyDescent="0.25">
      <c r="A54" t="s">
        <v>53</v>
      </c>
      <c r="B54">
        <v>132.25</v>
      </c>
      <c r="C54">
        <v>132.65</v>
      </c>
      <c r="D54" s="1">
        <f t="shared" si="0"/>
        <v>0.30245746691871883</v>
      </c>
      <c r="E54">
        <v>42058590</v>
      </c>
      <c r="F54">
        <v>41589198</v>
      </c>
      <c r="G54" s="1">
        <f t="shared" si="1"/>
        <v>-1.1160431198478122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</row>
    <row r="55" spans="1:11" x14ac:dyDescent="0.25">
      <c r="A55" t="s">
        <v>54</v>
      </c>
      <c r="B55">
        <v>321.5</v>
      </c>
      <c r="C55">
        <v>316.45</v>
      </c>
      <c r="D55" s="1">
        <f t="shared" si="0"/>
        <v>-1.570762052877142</v>
      </c>
      <c r="E55">
        <v>5629000</v>
      </c>
      <c r="F55">
        <v>5654000</v>
      </c>
      <c r="G55" s="1">
        <f t="shared" si="1"/>
        <v>0.44412861964825012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</row>
    <row r="56" spans="1:11" x14ac:dyDescent="0.25">
      <c r="A56" t="s">
        <v>55</v>
      </c>
      <c r="B56">
        <v>17</v>
      </c>
      <c r="C56">
        <v>16.55</v>
      </c>
      <c r="D56" s="1">
        <f t="shared" si="0"/>
        <v>-2.6470588235294072</v>
      </c>
      <c r="E56">
        <v>146520000</v>
      </c>
      <c r="F56">
        <v>142380000</v>
      </c>
      <c r="G56" s="1">
        <f t="shared" si="1"/>
        <v>-2.8255528255528257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</row>
    <row r="57" spans="1:11" x14ac:dyDescent="0.25">
      <c r="A57" t="s">
        <v>56</v>
      </c>
      <c r="B57">
        <v>661.6</v>
      </c>
      <c r="C57">
        <v>671.75</v>
      </c>
      <c r="D57" s="1">
        <f t="shared" si="0"/>
        <v>1.5341596130592468</v>
      </c>
      <c r="E57">
        <v>6419200</v>
      </c>
      <c r="F57">
        <v>6307200</v>
      </c>
      <c r="G57" s="1">
        <f t="shared" si="1"/>
        <v>-1.7447657028913259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</row>
    <row r="58" spans="1:11" x14ac:dyDescent="0.25">
      <c r="A58" t="s">
        <v>57</v>
      </c>
      <c r="B58">
        <v>683.4</v>
      </c>
      <c r="C58">
        <v>655.7</v>
      </c>
      <c r="D58" s="1">
        <f t="shared" si="0"/>
        <v>-4.0532630962832794</v>
      </c>
      <c r="E58">
        <v>17898750</v>
      </c>
      <c r="F58">
        <v>18123000</v>
      </c>
      <c r="G58" s="1">
        <f t="shared" si="1"/>
        <v>1.2528807877645087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</row>
    <row r="59" spans="1:11" x14ac:dyDescent="0.25">
      <c r="A59" t="s">
        <v>58</v>
      </c>
      <c r="B59">
        <v>706.3</v>
      </c>
      <c r="C59">
        <v>683.35</v>
      </c>
      <c r="D59" s="1">
        <f t="shared" si="0"/>
        <v>-3.2493274812402566</v>
      </c>
      <c r="E59">
        <v>5177000</v>
      </c>
      <c r="F59">
        <v>5210000</v>
      </c>
      <c r="G59" s="1">
        <f t="shared" si="1"/>
        <v>0.63743480780374739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</row>
    <row r="60" spans="1:11" x14ac:dyDescent="0.25">
      <c r="A60" t="s">
        <v>59</v>
      </c>
      <c r="B60">
        <v>1078.4000000000001</v>
      </c>
      <c r="C60">
        <v>1082.8499999999999</v>
      </c>
      <c r="D60" s="1">
        <f t="shared" si="0"/>
        <v>0.41264836795250537</v>
      </c>
      <c r="E60">
        <v>10488100</v>
      </c>
      <c r="F60">
        <v>10630900</v>
      </c>
      <c r="G60" s="1">
        <f t="shared" si="1"/>
        <v>1.3615430821597811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</row>
    <row r="61" spans="1:11" x14ac:dyDescent="0.25">
      <c r="A61" t="s">
        <v>60</v>
      </c>
      <c r="B61">
        <v>1985.6</v>
      </c>
      <c r="C61">
        <v>1983.9</v>
      </c>
      <c r="D61" s="1">
        <f t="shared" si="0"/>
        <v>-8.5616438356155233E-2</v>
      </c>
      <c r="E61">
        <v>38032000</v>
      </c>
      <c r="F61">
        <v>36572500</v>
      </c>
      <c r="G61" s="1">
        <f t="shared" si="1"/>
        <v>-3.8375578460244006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</row>
    <row r="62" spans="1:11" x14ac:dyDescent="0.25">
      <c r="A62" t="s">
        <v>61</v>
      </c>
      <c r="B62">
        <v>1229.2</v>
      </c>
      <c r="C62">
        <v>1197</v>
      </c>
      <c r="D62" s="1">
        <f t="shared" si="0"/>
        <v>-2.6195899772209605</v>
      </c>
      <c r="E62">
        <v>40547000</v>
      </c>
      <c r="F62">
        <v>39925000</v>
      </c>
      <c r="G62" s="1">
        <f t="shared" si="1"/>
        <v>-1.5340222457888377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</row>
    <row r="63" spans="1:11" x14ac:dyDescent="0.25">
      <c r="A63" t="s">
        <v>62</v>
      </c>
      <c r="B63">
        <v>2682.7</v>
      </c>
      <c r="C63">
        <v>2685.5</v>
      </c>
      <c r="D63" s="1">
        <f t="shared" si="0"/>
        <v>0.10437246058076498</v>
      </c>
      <c r="E63">
        <v>2907200</v>
      </c>
      <c r="F63">
        <v>2882200</v>
      </c>
      <c r="G63" s="1">
        <f t="shared" si="1"/>
        <v>-0.85993395707209686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</row>
    <row r="64" spans="1:11" x14ac:dyDescent="0.25">
      <c r="A64" t="s">
        <v>63</v>
      </c>
      <c r="B64">
        <v>371.1</v>
      </c>
      <c r="C64">
        <v>366.05</v>
      </c>
      <c r="D64" s="1">
        <f t="shared" si="0"/>
        <v>-1.3608191862031827</v>
      </c>
      <c r="E64">
        <v>2154000</v>
      </c>
      <c r="F64">
        <v>2100000</v>
      </c>
      <c r="G64" s="1">
        <f t="shared" si="1"/>
        <v>-2.5069637883008355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</row>
    <row r="65" spans="1:11" x14ac:dyDescent="0.25">
      <c r="A65" t="s">
        <v>64</v>
      </c>
      <c r="B65">
        <v>183.75</v>
      </c>
      <c r="C65">
        <v>182.55</v>
      </c>
      <c r="D65" s="1">
        <f t="shared" si="0"/>
        <v>-0.65306122448978976</v>
      </c>
      <c r="E65">
        <v>33978000</v>
      </c>
      <c r="F65">
        <v>33253500</v>
      </c>
      <c r="G65" s="1">
        <f t="shared" si="1"/>
        <v>-2.1322620519159456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</row>
    <row r="66" spans="1:11" x14ac:dyDescent="0.25">
      <c r="A66" t="s">
        <v>65</v>
      </c>
      <c r="B66">
        <v>325</v>
      </c>
      <c r="C66">
        <v>321.55</v>
      </c>
      <c r="D66" s="1">
        <f t="shared" si="0"/>
        <v>-1.061538461538458</v>
      </c>
      <c r="E66">
        <v>19366200</v>
      </c>
      <c r="F66">
        <v>18637500</v>
      </c>
      <c r="G66" s="1">
        <f t="shared" si="1"/>
        <v>-3.7627412708739971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</row>
    <row r="67" spans="1:11" x14ac:dyDescent="0.25">
      <c r="A67" t="s">
        <v>66</v>
      </c>
      <c r="B67">
        <v>1970.25</v>
      </c>
      <c r="C67">
        <v>1946.9</v>
      </c>
      <c r="D67" s="1">
        <f t="shared" ref="D67:D130" si="6">(C67-B67)/B67%</f>
        <v>-1.1851287907625889</v>
      </c>
      <c r="E67">
        <v>8508600</v>
      </c>
      <c r="F67">
        <v>8519100</v>
      </c>
      <c r="G67" s="1">
        <f t="shared" ref="G67:G130" si="7">(F67-E67)/E67%</f>
        <v>0.12340455539101615</v>
      </c>
      <c r="H67">
        <f t="shared" ref="H67:H130" si="8">IF((G67&gt;10)*AND(D67&gt;2)," Long BuildUp",0)</f>
        <v>0</v>
      </c>
      <c r="I67">
        <f t="shared" ref="I67:I130" si="9">IF((G67&gt;10)*AND(D67&lt;-2)," Short Build Up",0)</f>
        <v>0</v>
      </c>
      <c r="J67">
        <f t="shared" ref="J67:J130" si="10">IF((G67&lt;-10)*AND(D67&lt;-2)," Long unwinding",0)</f>
        <v>0</v>
      </c>
      <c r="K67">
        <f t="shared" ref="K67:K130" si="11">IF((G67&lt;-10)*AND(D67&gt;2)," Short Covering",0)</f>
        <v>0</v>
      </c>
    </row>
    <row r="68" spans="1:11" x14ac:dyDescent="0.25">
      <c r="A68" t="s">
        <v>67</v>
      </c>
      <c r="B68">
        <v>255.85</v>
      </c>
      <c r="C68">
        <v>234.25</v>
      </c>
      <c r="D68" s="1">
        <f t="shared" si="6"/>
        <v>-8.4424467461403143</v>
      </c>
      <c r="E68">
        <v>18890400</v>
      </c>
      <c r="F68">
        <v>20129600</v>
      </c>
      <c r="G68" s="1">
        <f t="shared" si="7"/>
        <v>6.559945792571888</v>
      </c>
      <c r="H68">
        <f t="shared" si="8"/>
        <v>0</v>
      </c>
      <c r="I68">
        <f t="shared" si="9"/>
        <v>0</v>
      </c>
      <c r="J68">
        <f t="shared" si="10"/>
        <v>0</v>
      </c>
      <c r="K68">
        <f t="shared" si="11"/>
        <v>0</v>
      </c>
    </row>
    <row r="69" spans="1:11" x14ac:dyDescent="0.25">
      <c r="A69" t="s">
        <v>68</v>
      </c>
      <c r="B69">
        <v>429.5</v>
      </c>
      <c r="C69">
        <v>415.75</v>
      </c>
      <c r="D69" s="1">
        <f t="shared" si="6"/>
        <v>-3.2013969732246799</v>
      </c>
      <c r="E69">
        <v>84242125</v>
      </c>
      <c r="F69">
        <v>83078875</v>
      </c>
      <c r="G69" s="1">
        <f t="shared" si="7"/>
        <v>-1.3808412359018722</v>
      </c>
      <c r="H69">
        <f t="shared" si="8"/>
        <v>0</v>
      </c>
      <c r="I69">
        <f t="shared" si="9"/>
        <v>0</v>
      </c>
      <c r="J69">
        <f t="shared" si="10"/>
        <v>0</v>
      </c>
      <c r="K69">
        <f t="shared" si="11"/>
        <v>0</v>
      </c>
    </row>
    <row r="70" spans="1:11" x14ac:dyDescent="0.25">
      <c r="A70" t="s">
        <v>69</v>
      </c>
      <c r="B70">
        <v>467.5</v>
      </c>
      <c r="C70">
        <v>453.95</v>
      </c>
      <c r="D70" s="1">
        <f t="shared" si="6"/>
        <v>-2.8983957219251364</v>
      </c>
      <c r="E70">
        <v>5544000</v>
      </c>
      <c r="F70">
        <v>5430000</v>
      </c>
      <c r="G70" s="1">
        <f t="shared" si="7"/>
        <v>-2.0562770562770565</v>
      </c>
      <c r="H70">
        <f t="shared" si="8"/>
        <v>0</v>
      </c>
      <c r="I70">
        <f t="shared" si="9"/>
        <v>0</v>
      </c>
      <c r="J70">
        <f t="shared" si="10"/>
        <v>0</v>
      </c>
      <c r="K70">
        <f t="shared" si="11"/>
        <v>0</v>
      </c>
    </row>
    <row r="71" spans="1:11" x14ac:dyDescent="0.25">
      <c r="A71" t="s">
        <v>70</v>
      </c>
      <c r="B71">
        <v>5.0999999999999996</v>
      </c>
      <c r="C71">
        <v>5.05</v>
      </c>
      <c r="D71" s="1">
        <f t="shared" si="6"/>
        <v>-0.98039215686274173</v>
      </c>
      <c r="E71">
        <v>532112000</v>
      </c>
      <c r="F71">
        <v>523992000</v>
      </c>
      <c r="G71" s="1">
        <f t="shared" si="7"/>
        <v>-1.5259945274679014</v>
      </c>
      <c r="H71">
        <f t="shared" si="8"/>
        <v>0</v>
      </c>
      <c r="I71">
        <f t="shared" si="9"/>
        <v>0</v>
      </c>
      <c r="J71">
        <f t="shared" si="10"/>
        <v>0</v>
      </c>
      <c r="K71">
        <f t="shared" si="11"/>
        <v>0</v>
      </c>
    </row>
    <row r="72" spans="1:11" x14ac:dyDescent="0.25">
      <c r="A72" t="s">
        <v>71</v>
      </c>
      <c r="B72">
        <v>35.5</v>
      </c>
      <c r="C72">
        <v>36.700000000000003</v>
      </c>
      <c r="D72" s="1">
        <f t="shared" si="6"/>
        <v>3.3802816901408534</v>
      </c>
      <c r="E72">
        <v>206772000</v>
      </c>
      <c r="F72">
        <v>206964000</v>
      </c>
      <c r="G72" s="1">
        <f t="shared" si="7"/>
        <v>9.2855899251349308E-2</v>
      </c>
      <c r="H72">
        <f t="shared" si="8"/>
        <v>0</v>
      </c>
      <c r="I72">
        <f t="shared" si="9"/>
        <v>0</v>
      </c>
      <c r="J72">
        <f t="shared" si="10"/>
        <v>0</v>
      </c>
      <c r="K72">
        <f t="shared" si="11"/>
        <v>0</v>
      </c>
    </row>
    <row r="73" spans="1:11" x14ac:dyDescent="0.25">
      <c r="A73" t="s">
        <v>72</v>
      </c>
      <c r="B73">
        <v>354.3</v>
      </c>
      <c r="C73">
        <v>349.85</v>
      </c>
      <c r="D73" s="1">
        <f t="shared" si="6"/>
        <v>-1.255997742026528</v>
      </c>
      <c r="E73">
        <v>3195500</v>
      </c>
      <c r="F73">
        <v>3404500</v>
      </c>
      <c r="G73" s="1">
        <f t="shared" si="7"/>
        <v>6.540447504302926</v>
      </c>
      <c r="H73">
        <f t="shared" si="8"/>
        <v>0</v>
      </c>
      <c r="I73">
        <f t="shared" si="9"/>
        <v>0</v>
      </c>
      <c r="J73">
        <f t="shared" si="10"/>
        <v>0</v>
      </c>
      <c r="K73">
        <f t="shared" si="11"/>
        <v>0</v>
      </c>
    </row>
    <row r="74" spans="1:11" x14ac:dyDescent="0.25">
      <c r="A74" t="s">
        <v>73</v>
      </c>
      <c r="B74">
        <v>1825.05</v>
      </c>
      <c r="C74">
        <v>1815.2</v>
      </c>
      <c r="D74" s="1">
        <f t="shared" si="6"/>
        <v>-0.53971124078791866</v>
      </c>
      <c r="E74">
        <v>2445000</v>
      </c>
      <c r="F74">
        <v>2337000</v>
      </c>
      <c r="G74" s="1">
        <f t="shared" si="7"/>
        <v>-4.4171779141104297</v>
      </c>
      <c r="H74">
        <f t="shared" si="8"/>
        <v>0</v>
      </c>
      <c r="I74">
        <f t="shared" si="9"/>
        <v>0</v>
      </c>
      <c r="J74">
        <f t="shared" si="10"/>
        <v>0</v>
      </c>
      <c r="K74">
        <f t="shared" si="11"/>
        <v>0</v>
      </c>
    </row>
    <row r="75" spans="1:11" x14ac:dyDescent="0.25">
      <c r="A75" t="s">
        <v>74</v>
      </c>
      <c r="B75">
        <v>1264.5999999999999</v>
      </c>
      <c r="C75">
        <v>1268.2</v>
      </c>
      <c r="D75" s="1">
        <f t="shared" si="6"/>
        <v>0.2846749960461914</v>
      </c>
      <c r="E75">
        <v>14942000</v>
      </c>
      <c r="F75">
        <v>14603600</v>
      </c>
      <c r="G75" s="1">
        <f t="shared" si="7"/>
        <v>-2.2647570606344534</v>
      </c>
      <c r="H75">
        <f t="shared" si="8"/>
        <v>0</v>
      </c>
      <c r="I75">
        <f t="shared" si="9"/>
        <v>0</v>
      </c>
      <c r="J75">
        <f t="shared" si="10"/>
        <v>0</v>
      </c>
      <c r="K75">
        <f t="shared" si="11"/>
        <v>0</v>
      </c>
    </row>
    <row r="76" spans="1:11" x14ac:dyDescent="0.25">
      <c r="A76" t="s">
        <v>75</v>
      </c>
      <c r="B76">
        <v>248.4</v>
      </c>
      <c r="C76">
        <v>246.55</v>
      </c>
      <c r="D76" s="1">
        <f t="shared" si="6"/>
        <v>-0.74476650563606861</v>
      </c>
      <c r="E76">
        <v>6436000</v>
      </c>
      <c r="F76">
        <v>6322000</v>
      </c>
      <c r="G76" s="1">
        <f t="shared" si="7"/>
        <v>-1.7712865133623368</v>
      </c>
      <c r="H76">
        <f t="shared" si="8"/>
        <v>0</v>
      </c>
      <c r="I76">
        <f t="shared" si="9"/>
        <v>0</v>
      </c>
      <c r="J76">
        <f t="shared" si="10"/>
        <v>0</v>
      </c>
      <c r="K76">
        <f t="shared" si="11"/>
        <v>0</v>
      </c>
    </row>
    <row r="77" spans="1:11" x14ac:dyDescent="0.25">
      <c r="A77" t="s">
        <v>76</v>
      </c>
      <c r="B77">
        <v>782.2</v>
      </c>
      <c r="C77">
        <v>788.25</v>
      </c>
      <c r="D77" s="1">
        <f t="shared" si="6"/>
        <v>0.77345947328048514</v>
      </c>
      <c r="E77">
        <v>46557600</v>
      </c>
      <c r="F77">
        <v>46191600</v>
      </c>
      <c r="G77" s="1">
        <f t="shared" si="7"/>
        <v>-0.78612299603072322</v>
      </c>
      <c r="H77">
        <f t="shared" si="8"/>
        <v>0</v>
      </c>
      <c r="I77">
        <f t="shared" si="9"/>
        <v>0</v>
      </c>
      <c r="J77">
        <f t="shared" si="10"/>
        <v>0</v>
      </c>
      <c r="K77">
        <f t="shared" si="11"/>
        <v>0</v>
      </c>
    </row>
    <row r="78" spans="1:11" x14ac:dyDescent="0.25">
      <c r="A78" t="s">
        <v>77</v>
      </c>
      <c r="B78">
        <v>152.75</v>
      </c>
      <c r="C78">
        <v>151.55000000000001</v>
      </c>
      <c r="D78" s="1">
        <f t="shared" si="6"/>
        <v>-0.7855973813420547</v>
      </c>
      <c r="E78">
        <v>51849000</v>
      </c>
      <c r="F78">
        <v>51688000</v>
      </c>
      <c r="G78" s="1">
        <f t="shared" si="7"/>
        <v>-0.31051707843931414</v>
      </c>
      <c r="H78">
        <f t="shared" si="8"/>
        <v>0</v>
      </c>
      <c r="I78">
        <f t="shared" si="9"/>
        <v>0</v>
      </c>
      <c r="J78">
        <f t="shared" si="10"/>
        <v>0</v>
      </c>
      <c r="K78">
        <f t="shared" si="11"/>
        <v>0</v>
      </c>
    </row>
    <row r="79" spans="1:11" x14ac:dyDescent="0.25">
      <c r="A79" t="s">
        <v>78</v>
      </c>
      <c r="B79">
        <v>262.25</v>
      </c>
      <c r="C79">
        <v>258</v>
      </c>
      <c r="D79" s="1">
        <f t="shared" si="6"/>
        <v>-1.6205910390848426</v>
      </c>
      <c r="E79">
        <v>104172000</v>
      </c>
      <c r="F79">
        <v>104407200</v>
      </c>
      <c r="G79" s="1">
        <f t="shared" si="7"/>
        <v>0.22578044004146988</v>
      </c>
      <c r="H79">
        <f t="shared" si="8"/>
        <v>0</v>
      </c>
      <c r="I79">
        <f t="shared" si="9"/>
        <v>0</v>
      </c>
      <c r="J79">
        <f t="shared" si="10"/>
        <v>0</v>
      </c>
      <c r="K79">
        <f t="shared" si="11"/>
        <v>0</v>
      </c>
    </row>
    <row r="80" spans="1:11" x14ac:dyDescent="0.25">
      <c r="A80" t="s">
        <v>79</v>
      </c>
      <c r="B80">
        <v>96.4</v>
      </c>
      <c r="C80">
        <v>93.75</v>
      </c>
      <c r="D80" s="1">
        <f t="shared" si="6"/>
        <v>-2.7489626556016655</v>
      </c>
      <c r="E80">
        <v>34960000</v>
      </c>
      <c r="F80">
        <v>34960000</v>
      </c>
      <c r="G80" s="1">
        <f t="shared" si="7"/>
        <v>0</v>
      </c>
      <c r="H80">
        <f t="shared" si="8"/>
        <v>0</v>
      </c>
      <c r="I80">
        <f t="shared" si="9"/>
        <v>0</v>
      </c>
      <c r="J80">
        <f t="shared" si="10"/>
        <v>0</v>
      </c>
      <c r="K80">
        <f t="shared" si="11"/>
        <v>0</v>
      </c>
    </row>
    <row r="81" spans="1:11" x14ac:dyDescent="0.25">
      <c r="A81" t="s">
        <v>80</v>
      </c>
      <c r="B81">
        <v>222.65</v>
      </c>
      <c r="C81">
        <v>215.5</v>
      </c>
      <c r="D81" s="1">
        <f t="shared" si="6"/>
        <v>-3.2113182124410535</v>
      </c>
      <c r="E81">
        <v>55104000</v>
      </c>
      <c r="F81">
        <v>55026000</v>
      </c>
      <c r="G81" s="1">
        <f t="shared" si="7"/>
        <v>-0.14155052264808363</v>
      </c>
      <c r="H81">
        <f t="shared" si="8"/>
        <v>0</v>
      </c>
      <c r="I81">
        <f t="shared" si="9"/>
        <v>0</v>
      </c>
      <c r="J81">
        <f t="shared" si="10"/>
        <v>0</v>
      </c>
      <c r="K81">
        <f t="shared" si="11"/>
        <v>0</v>
      </c>
    </row>
    <row r="82" spans="1:11" x14ac:dyDescent="0.25">
      <c r="A82" t="s">
        <v>81</v>
      </c>
      <c r="B82">
        <v>1323.7</v>
      </c>
      <c r="C82">
        <v>1288.5999999999999</v>
      </c>
      <c r="D82" s="1">
        <f t="shared" si="6"/>
        <v>-2.6516582307169401</v>
      </c>
      <c r="E82">
        <v>2049500</v>
      </c>
      <c r="F82">
        <v>1975500</v>
      </c>
      <c r="G82" s="1">
        <f t="shared" si="7"/>
        <v>-3.6106367406684559</v>
      </c>
      <c r="H82">
        <f t="shared" si="8"/>
        <v>0</v>
      </c>
      <c r="I82">
        <f t="shared" si="9"/>
        <v>0</v>
      </c>
      <c r="J82">
        <f t="shared" si="10"/>
        <v>0</v>
      </c>
      <c r="K82">
        <f t="shared" si="11"/>
        <v>0</v>
      </c>
    </row>
    <row r="83" spans="1:11" x14ac:dyDescent="0.25">
      <c r="A83" t="s">
        <v>82</v>
      </c>
      <c r="B83">
        <v>661.7</v>
      </c>
      <c r="C83">
        <v>612.65</v>
      </c>
      <c r="D83" s="1">
        <f t="shared" si="6"/>
        <v>-7.412724799758208</v>
      </c>
      <c r="E83">
        <v>2052400</v>
      </c>
      <c r="F83">
        <v>2237200</v>
      </c>
      <c r="G83" s="1">
        <f t="shared" si="7"/>
        <v>9.0040927694406552</v>
      </c>
      <c r="H83">
        <f t="shared" si="8"/>
        <v>0</v>
      </c>
      <c r="I83">
        <f t="shared" si="9"/>
        <v>0</v>
      </c>
      <c r="J83">
        <f t="shared" si="10"/>
        <v>0</v>
      </c>
      <c r="K83">
        <f t="shared" si="11"/>
        <v>0</v>
      </c>
    </row>
    <row r="84" spans="1:11" x14ac:dyDescent="0.25">
      <c r="A84" t="s">
        <v>83</v>
      </c>
      <c r="B84">
        <v>1627.05</v>
      </c>
      <c r="C84">
        <v>1569.7</v>
      </c>
      <c r="D84" s="1">
        <f t="shared" si="6"/>
        <v>-3.5247841184966604</v>
      </c>
      <c r="E84">
        <v>7924800</v>
      </c>
      <c r="F84">
        <v>8382400</v>
      </c>
      <c r="G84" s="1">
        <f t="shared" si="7"/>
        <v>5.7742782152230969</v>
      </c>
      <c r="H84">
        <f t="shared" si="8"/>
        <v>0</v>
      </c>
      <c r="I84">
        <f t="shared" si="9"/>
        <v>0</v>
      </c>
      <c r="J84">
        <f t="shared" si="10"/>
        <v>0</v>
      </c>
      <c r="K84">
        <f t="shared" si="11"/>
        <v>0</v>
      </c>
    </row>
    <row r="85" spans="1:11" x14ac:dyDescent="0.25">
      <c r="A85" t="s">
        <v>84</v>
      </c>
      <c r="B85">
        <v>82.5</v>
      </c>
      <c r="C85">
        <v>80.95</v>
      </c>
      <c r="D85" s="1">
        <f t="shared" si="6"/>
        <v>-1.8787878787878753</v>
      </c>
      <c r="E85">
        <v>39357000</v>
      </c>
      <c r="F85">
        <v>40329000</v>
      </c>
      <c r="G85" s="1">
        <f t="shared" si="7"/>
        <v>2.4697004344843356</v>
      </c>
      <c r="H85">
        <f t="shared" si="8"/>
        <v>0</v>
      </c>
      <c r="I85">
        <f t="shared" si="9"/>
        <v>0</v>
      </c>
      <c r="J85">
        <f t="shared" si="10"/>
        <v>0</v>
      </c>
      <c r="K85">
        <f t="shared" si="11"/>
        <v>0</v>
      </c>
    </row>
    <row r="86" spans="1:11" x14ac:dyDescent="0.25">
      <c r="A86" t="s">
        <v>85</v>
      </c>
      <c r="B86">
        <v>382.35</v>
      </c>
      <c r="C86">
        <v>373.45</v>
      </c>
      <c r="D86" s="1">
        <f t="shared" si="6"/>
        <v>-2.3277102131554948</v>
      </c>
      <c r="E86">
        <v>10264100</v>
      </c>
      <c r="F86">
        <v>10224500</v>
      </c>
      <c r="G86" s="1">
        <f t="shared" si="7"/>
        <v>-0.38581073839888541</v>
      </c>
      <c r="H86">
        <f t="shared" si="8"/>
        <v>0</v>
      </c>
      <c r="I86">
        <f t="shared" si="9"/>
        <v>0</v>
      </c>
      <c r="J86">
        <f t="shared" si="10"/>
        <v>0</v>
      </c>
      <c r="K86">
        <f t="shared" si="11"/>
        <v>0</v>
      </c>
    </row>
    <row r="87" spans="1:11" x14ac:dyDescent="0.25">
      <c r="A87" t="s">
        <v>86</v>
      </c>
      <c r="B87">
        <v>1462.75</v>
      </c>
      <c r="C87">
        <v>1431.75</v>
      </c>
      <c r="D87" s="1">
        <f t="shared" si="6"/>
        <v>-2.1192958468637841</v>
      </c>
      <c r="E87">
        <v>12979875</v>
      </c>
      <c r="F87">
        <v>12708000</v>
      </c>
      <c r="G87" s="1">
        <f t="shared" si="7"/>
        <v>-2.0945887383353075</v>
      </c>
      <c r="H87">
        <f t="shared" si="8"/>
        <v>0</v>
      </c>
      <c r="I87">
        <f t="shared" si="9"/>
        <v>0</v>
      </c>
      <c r="J87">
        <f t="shared" si="10"/>
        <v>0</v>
      </c>
      <c r="K87">
        <f t="shared" si="11"/>
        <v>0</v>
      </c>
    </row>
    <row r="88" spans="1:11" x14ac:dyDescent="0.25">
      <c r="A88" t="s">
        <v>87</v>
      </c>
      <c r="B88">
        <v>702.85</v>
      </c>
      <c r="C88">
        <v>688.4</v>
      </c>
      <c r="D88" s="1">
        <f t="shared" si="6"/>
        <v>-2.0559152023902745</v>
      </c>
      <c r="E88">
        <v>7646100</v>
      </c>
      <c r="F88">
        <v>7828100</v>
      </c>
      <c r="G88" s="1">
        <f t="shared" si="7"/>
        <v>2.3802984528060058</v>
      </c>
      <c r="H88">
        <f t="shared" si="8"/>
        <v>0</v>
      </c>
      <c r="I88">
        <f t="shared" si="9"/>
        <v>0</v>
      </c>
      <c r="J88">
        <f t="shared" si="10"/>
        <v>0</v>
      </c>
      <c r="K88">
        <f t="shared" si="11"/>
        <v>0</v>
      </c>
    </row>
    <row r="89" spans="1:11" x14ac:dyDescent="0.25">
      <c r="A89" t="s">
        <v>88</v>
      </c>
      <c r="B89">
        <v>564.4</v>
      </c>
      <c r="C89">
        <v>567.29999999999995</v>
      </c>
      <c r="D89" s="1">
        <f t="shared" si="6"/>
        <v>0.51381998582565147</v>
      </c>
      <c r="E89">
        <v>21917000</v>
      </c>
      <c r="F89">
        <v>21873000</v>
      </c>
      <c r="G89" s="1">
        <f t="shared" si="7"/>
        <v>-0.20075740292923303</v>
      </c>
      <c r="H89">
        <f t="shared" si="8"/>
        <v>0</v>
      </c>
      <c r="I89">
        <f t="shared" si="9"/>
        <v>0</v>
      </c>
      <c r="J89">
        <f t="shared" si="10"/>
        <v>0</v>
      </c>
      <c r="K89">
        <f t="shared" si="11"/>
        <v>0</v>
      </c>
    </row>
    <row r="90" spans="1:11" x14ac:dyDescent="0.25">
      <c r="A90" t="s">
        <v>89</v>
      </c>
      <c r="B90">
        <v>327.2</v>
      </c>
      <c r="C90">
        <v>325.14999999999998</v>
      </c>
      <c r="D90" s="1">
        <f t="shared" si="6"/>
        <v>-0.62652811735941671</v>
      </c>
      <c r="E90">
        <v>14682500</v>
      </c>
      <c r="F90">
        <v>14608750</v>
      </c>
      <c r="G90" s="1">
        <f t="shared" si="7"/>
        <v>-0.50229865486122938</v>
      </c>
      <c r="H90">
        <f t="shared" si="8"/>
        <v>0</v>
      </c>
      <c r="I90">
        <f t="shared" si="9"/>
        <v>0</v>
      </c>
      <c r="J90">
        <f t="shared" si="10"/>
        <v>0</v>
      </c>
      <c r="K90">
        <f t="shared" si="11"/>
        <v>0</v>
      </c>
    </row>
    <row r="91" spans="1:11" x14ac:dyDescent="0.25">
      <c r="A91" t="s">
        <v>90</v>
      </c>
      <c r="B91">
        <v>134.4</v>
      </c>
      <c r="C91">
        <v>133.5</v>
      </c>
      <c r="D91" s="1">
        <f t="shared" si="6"/>
        <v>-0.66964285714286131</v>
      </c>
      <c r="E91">
        <v>14154000</v>
      </c>
      <c r="F91">
        <v>14232000</v>
      </c>
      <c r="G91" s="1">
        <f t="shared" si="7"/>
        <v>0.55108096651123362</v>
      </c>
      <c r="H91">
        <f t="shared" si="8"/>
        <v>0</v>
      </c>
      <c r="I91">
        <f t="shared" si="9"/>
        <v>0</v>
      </c>
      <c r="J91">
        <f t="shared" si="10"/>
        <v>0</v>
      </c>
      <c r="K91">
        <f t="shared" si="11"/>
        <v>0</v>
      </c>
    </row>
    <row r="92" spans="1:11" x14ac:dyDescent="0.25">
      <c r="A92" t="s">
        <v>91</v>
      </c>
      <c r="B92">
        <v>385.4</v>
      </c>
      <c r="C92">
        <v>379.95</v>
      </c>
      <c r="D92" s="1">
        <f t="shared" si="6"/>
        <v>-1.4141152049818342</v>
      </c>
      <c r="E92">
        <v>11762400</v>
      </c>
      <c r="F92">
        <v>11783200</v>
      </c>
      <c r="G92" s="1">
        <f t="shared" si="7"/>
        <v>0.17683465959328029</v>
      </c>
      <c r="H92">
        <f t="shared" si="8"/>
        <v>0</v>
      </c>
      <c r="I92">
        <f t="shared" si="9"/>
        <v>0</v>
      </c>
      <c r="J92">
        <f t="shared" si="10"/>
        <v>0</v>
      </c>
      <c r="K92">
        <f t="shared" si="11"/>
        <v>0</v>
      </c>
    </row>
    <row r="93" spans="1:11" x14ac:dyDescent="0.25">
      <c r="A93" t="s">
        <v>92</v>
      </c>
      <c r="B93">
        <v>6791.8</v>
      </c>
      <c r="C93">
        <v>6688.55</v>
      </c>
      <c r="D93" s="1">
        <f t="shared" si="6"/>
        <v>-1.5202155540504725</v>
      </c>
      <c r="E93">
        <v>2393250</v>
      </c>
      <c r="F93">
        <v>2392875</v>
      </c>
      <c r="G93" s="1">
        <f t="shared" si="7"/>
        <v>-1.5669069257286117E-2</v>
      </c>
      <c r="H93">
        <f t="shared" si="8"/>
        <v>0</v>
      </c>
      <c r="I93">
        <f t="shared" si="9"/>
        <v>0</v>
      </c>
      <c r="J93">
        <f t="shared" si="10"/>
        <v>0</v>
      </c>
      <c r="K93">
        <f t="shared" si="11"/>
        <v>0</v>
      </c>
    </row>
    <row r="94" spans="1:11" x14ac:dyDescent="0.25">
      <c r="A94" t="s">
        <v>93</v>
      </c>
      <c r="B94">
        <v>624.6</v>
      </c>
      <c r="C94">
        <v>619.75</v>
      </c>
      <c r="D94" s="1">
        <f t="shared" si="6"/>
        <v>-0.77649695805315755</v>
      </c>
      <c r="E94">
        <v>10980000</v>
      </c>
      <c r="F94">
        <v>11045000</v>
      </c>
      <c r="G94" s="1">
        <f t="shared" si="7"/>
        <v>0.59198542805100185</v>
      </c>
      <c r="H94">
        <f t="shared" si="8"/>
        <v>0</v>
      </c>
      <c r="I94">
        <f t="shared" si="9"/>
        <v>0</v>
      </c>
      <c r="J94">
        <f t="shared" si="10"/>
        <v>0</v>
      </c>
      <c r="K94">
        <f t="shared" si="11"/>
        <v>0</v>
      </c>
    </row>
    <row r="95" spans="1:11" x14ac:dyDescent="0.25">
      <c r="A95" t="s">
        <v>94</v>
      </c>
      <c r="B95">
        <v>419.6</v>
      </c>
      <c r="C95">
        <v>407.9</v>
      </c>
      <c r="D95" s="1">
        <f t="shared" si="6"/>
        <v>-2.7883698760724602</v>
      </c>
      <c r="E95">
        <v>2956800</v>
      </c>
      <c r="F95">
        <v>3097200</v>
      </c>
      <c r="G95" s="1">
        <f t="shared" si="7"/>
        <v>4.7483766233766236</v>
      </c>
      <c r="H95">
        <f t="shared" si="8"/>
        <v>0</v>
      </c>
      <c r="I95">
        <f t="shared" si="9"/>
        <v>0</v>
      </c>
      <c r="J95">
        <f t="shared" si="10"/>
        <v>0</v>
      </c>
      <c r="K95">
        <f t="shared" si="11"/>
        <v>0</v>
      </c>
    </row>
    <row r="96" spans="1:11" x14ac:dyDescent="0.25">
      <c r="A96" t="s">
        <v>95</v>
      </c>
      <c r="B96">
        <v>896.6</v>
      </c>
      <c r="C96">
        <v>880.6</v>
      </c>
      <c r="D96" s="1">
        <f t="shared" si="6"/>
        <v>-1.7845192951148783</v>
      </c>
      <c r="E96">
        <v>1589400</v>
      </c>
      <c r="F96">
        <v>1535400</v>
      </c>
      <c r="G96" s="1">
        <f t="shared" si="7"/>
        <v>-3.3975084937712343</v>
      </c>
      <c r="H96">
        <f t="shared" si="8"/>
        <v>0</v>
      </c>
      <c r="I96">
        <f t="shared" si="9"/>
        <v>0</v>
      </c>
      <c r="J96">
        <f t="shared" si="10"/>
        <v>0</v>
      </c>
      <c r="K96">
        <f t="shared" si="11"/>
        <v>0</v>
      </c>
    </row>
    <row r="97" spans="1:11" x14ac:dyDescent="0.25">
      <c r="A97" t="s">
        <v>96</v>
      </c>
      <c r="B97">
        <v>720.7</v>
      </c>
      <c r="C97">
        <v>709.3</v>
      </c>
      <c r="D97" s="1">
        <f t="shared" si="6"/>
        <v>-1.5817954766199653</v>
      </c>
      <c r="E97">
        <v>1257000</v>
      </c>
      <c r="F97">
        <v>1268400</v>
      </c>
      <c r="G97" s="1">
        <f t="shared" si="7"/>
        <v>0.90692124105011929</v>
      </c>
      <c r="H97">
        <f t="shared" si="8"/>
        <v>0</v>
      </c>
      <c r="I97">
        <f t="shared" si="9"/>
        <v>0</v>
      </c>
      <c r="J97">
        <f t="shared" si="10"/>
        <v>0</v>
      </c>
      <c r="K97">
        <f t="shared" si="11"/>
        <v>0</v>
      </c>
    </row>
    <row r="98" spans="1:11" x14ac:dyDescent="0.25">
      <c r="A98" t="s">
        <v>97</v>
      </c>
      <c r="B98">
        <v>99.75</v>
      </c>
      <c r="C98">
        <v>98</v>
      </c>
      <c r="D98" s="1">
        <f t="shared" si="6"/>
        <v>-1.7543859649122806</v>
      </c>
      <c r="E98">
        <v>29861700</v>
      </c>
      <c r="F98">
        <v>30330300</v>
      </c>
      <c r="G98" s="1">
        <f t="shared" si="7"/>
        <v>1.5692341695214942</v>
      </c>
      <c r="H98">
        <f t="shared" si="8"/>
        <v>0</v>
      </c>
      <c r="I98">
        <f t="shared" si="9"/>
        <v>0</v>
      </c>
      <c r="J98">
        <f t="shared" si="10"/>
        <v>0</v>
      </c>
      <c r="K98">
        <f t="shared" si="11"/>
        <v>0</v>
      </c>
    </row>
    <row r="99" spans="1:11" x14ac:dyDescent="0.25">
      <c r="A99" t="s">
        <v>98</v>
      </c>
      <c r="B99">
        <v>61924.1</v>
      </c>
      <c r="C99">
        <v>61232.7</v>
      </c>
      <c r="D99" s="1">
        <f t="shared" si="6"/>
        <v>-1.1165281368643249</v>
      </c>
      <c r="E99">
        <v>20060</v>
      </c>
      <c r="F99">
        <v>19850</v>
      </c>
      <c r="G99" s="1">
        <f t="shared" si="7"/>
        <v>-1.0468594217347957</v>
      </c>
      <c r="H99">
        <f t="shared" si="8"/>
        <v>0</v>
      </c>
      <c r="I99">
        <f t="shared" si="9"/>
        <v>0</v>
      </c>
      <c r="J99">
        <f t="shared" si="10"/>
        <v>0</v>
      </c>
      <c r="K99">
        <f t="shared" si="11"/>
        <v>0</v>
      </c>
    </row>
    <row r="100" spans="1:11" x14ac:dyDescent="0.25">
      <c r="A100" t="s">
        <v>99</v>
      </c>
      <c r="B100">
        <v>670.35</v>
      </c>
      <c r="C100">
        <v>669.3</v>
      </c>
      <c r="D100" s="1">
        <f t="shared" si="6"/>
        <v>-0.15663459386888465</v>
      </c>
      <c r="E100">
        <v>1539000</v>
      </c>
      <c r="F100">
        <v>1630500</v>
      </c>
      <c r="G100" s="1">
        <f t="shared" si="7"/>
        <v>5.9454191033138404</v>
      </c>
      <c r="H100">
        <f t="shared" si="8"/>
        <v>0</v>
      </c>
      <c r="I100">
        <f t="shared" si="9"/>
        <v>0</v>
      </c>
      <c r="J100">
        <f t="shared" si="10"/>
        <v>0</v>
      </c>
      <c r="K100">
        <f t="shared" si="11"/>
        <v>0</v>
      </c>
    </row>
    <row r="101" spans="1:11" x14ac:dyDescent="0.25">
      <c r="A101" t="s">
        <v>100</v>
      </c>
      <c r="B101">
        <v>44.55</v>
      </c>
      <c r="C101">
        <v>43.4</v>
      </c>
      <c r="D101" s="1">
        <f t="shared" si="6"/>
        <v>-2.5813692480359118</v>
      </c>
      <c r="E101">
        <v>31980000</v>
      </c>
      <c r="F101">
        <v>33400000</v>
      </c>
      <c r="G101" s="1">
        <f t="shared" si="7"/>
        <v>4.4402751719824893</v>
      </c>
      <c r="H101">
        <f t="shared" si="8"/>
        <v>0</v>
      </c>
      <c r="I101">
        <f t="shared" si="9"/>
        <v>0</v>
      </c>
      <c r="J101">
        <f t="shared" si="10"/>
        <v>0</v>
      </c>
      <c r="K101">
        <f t="shared" si="11"/>
        <v>0</v>
      </c>
    </row>
    <row r="102" spans="1:11" x14ac:dyDescent="0.25">
      <c r="A102" t="s">
        <v>101</v>
      </c>
      <c r="B102">
        <v>34.200000000000003</v>
      </c>
      <c r="C102">
        <v>33.25</v>
      </c>
      <c r="D102" s="1">
        <f t="shared" si="6"/>
        <v>-2.7777777777777857</v>
      </c>
      <c r="E102">
        <v>27667500</v>
      </c>
      <c r="F102">
        <v>28135000</v>
      </c>
      <c r="G102" s="1">
        <f t="shared" si="7"/>
        <v>1.6897081413210446</v>
      </c>
      <c r="H102">
        <f t="shared" si="8"/>
        <v>0</v>
      </c>
      <c r="I102">
        <f t="shared" si="9"/>
        <v>0</v>
      </c>
      <c r="J102">
        <f t="shared" si="10"/>
        <v>0</v>
      </c>
      <c r="K102">
        <f t="shared" si="11"/>
        <v>0</v>
      </c>
    </row>
    <row r="103" spans="1:11" x14ac:dyDescent="0.25">
      <c r="A103" t="s">
        <v>102</v>
      </c>
      <c r="B103">
        <v>53.1</v>
      </c>
      <c r="C103">
        <v>51.45</v>
      </c>
      <c r="D103" s="1">
        <f t="shared" si="6"/>
        <v>-3.1073446327683589</v>
      </c>
      <c r="E103">
        <v>44040000</v>
      </c>
      <c r="F103">
        <v>44520000</v>
      </c>
      <c r="G103" s="1">
        <f t="shared" si="7"/>
        <v>1.0899182561307903</v>
      </c>
      <c r="H103">
        <f t="shared" si="8"/>
        <v>0</v>
      </c>
      <c r="I103">
        <f t="shared" si="9"/>
        <v>0</v>
      </c>
      <c r="J103">
        <f t="shared" si="10"/>
        <v>0</v>
      </c>
      <c r="K103">
        <f t="shared" si="11"/>
        <v>0</v>
      </c>
    </row>
    <row r="104" spans="1:11" x14ac:dyDescent="0.25">
      <c r="A104" t="s">
        <v>103</v>
      </c>
      <c r="B104">
        <v>13747.4</v>
      </c>
      <c r="C104">
        <v>13539.9</v>
      </c>
      <c r="D104" s="1">
        <f t="shared" si="6"/>
        <v>-1.5093763184311217</v>
      </c>
      <c r="E104">
        <v>552900</v>
      </c>
      <c r="F104">
        <v>555550</v>
      </c>
      <c r="G104" s="1">
        <f t="shared" si="7"/>
        <v>0.47929101103273647</v>
      </c>
      <c r="H104">
        <f t="shared" si="8"/>
        <v>0</v>
      </c>
      <c r="I104">
        <f t="shared" si="9"/>
        <v>0</v>
      </c>
      <c r="J104">
        <f t="shared" si="10"/>
        <v>0</v>
      </c>
      <c r="K104">
        <f t="shared" si="11"/>
        <v>0</v>
      </c>
    </row>
    <row r="105" spans="1:11" x14ac:dyDescent="0.25">
      <c r="A105" t="s">
        <v>104</v>
      </c>
      <c r="B105">
        <v>1370.2</v>
      </c>
      <c r="C105">
        <v>1378.3</v>
      </c>
      <c r="D105" s="1">
        <f t="shared" si="6"/>
        <v>0.59115457597430365</v>
      </c>
      <c r="E105">
        <v>735750</v>
      </c>
      <c r="F105">
        <v>732000</v>
      </c>
      <c r="G105" s="1">
        <f t="shared" si="7"/>
        <v>-0.509683995922528</v>
      </c>
      <c r="H105">
        <f t="shared" si="8"/>
        <v>0</v>
      </c>
      <c r="I105">
        <f t="shared" si="9"/>
        <v>0</v>
      </c>
      <c r="J105">
        <f t="shared" si="10"/>
        <v>0</v>
      </c>
      <c r="K105">
        <f t="shared" si="11"/>
        <v>0</v>
      </c>
    </row>
    <row r="106" spans="1:11" x14ac:dyDescent="0.25">
      <c r="A106" t="s">
        <v>105</v>
      </c>
      <c r="B106">
        <v>98</v>
      </c>
      <c r="C106">
        <v>95.95</v>
      </c>
      <c r="D106" s="1">
        <f t="shared" si="6"/>
        <v>-2.0918367346938749</v>
      </c>
      <c r="E106">
        <v>26184000</v>
      </c>
      <c r="F106">
        <v>26424000</v>
      </c>
      <c r="G106" s="1">
        <f t="shared" si="7"/>
        <v>0.91659028414298804</v>
      </c>
      <c r="H106">
        <f t="shared" si="8"/>
        <v>0</v>
      </c>
      <c r="I106">
        <f t="shared" si="9"/>
        <v>0</v>
      </c>
      <c r="J106">
        <f t="shared" si="10"/>
        <v>0</v>
      </c>
      <c r="K106">
        <f t="shared" si="11"/>
        <v>0</v>
      </c>
    </row>
    <row r="107" spans="1:11" x14ac:dyDescent="0.25">
      <c r="A107" t="s">
        <v>106</v>
      </c>
      <c r="B107">
        <v>117.1</v>
      </c>
      <c r="C107">
        <v>117.7</v>
      </c>
      <c r="D107" s="1">
        <f t="shared" si="6"/>
        <v>0.51238257899232154</v>
      </c>
      <c r="E107">
        <v>63388800</v>
      </c>
      <c r="F107">
        <v>61440000</v>
      </c>
      <c r="G107" s="1">
        <f t="shared" si="7"/>
        <v>-3.0743601393306075</v>
      </c>
      <c r="H107">
        <f t="shared" si="8"/>
        <v>0</v>
      </c>
      <c r="I107">
        <f t="shared" si="9"/>
        <v>0</v>
      </c>
      <c r="J107">
        <f t="shared" si="10"/>
        <v>0</v>
      </c>
      <c r="K107">
        <f t="shared" si="11"/>
        <v>0</v>
      </c>
    </row>
    <row r="108" spans="1:11" x14ac:dyDescent="0.25">
      <c r="A108" t="s">
        <v>107</v>
      </c>
      <c r="B108">
        <v>145.30000000000001</v>
      </c>
      <c r="C108">
        <v>144.5</v>
      </c>
      <c r="D108" s="1">
        <f t="shared" si="6"/>
        <v>-0.55058499655885162</v>
      </c>
      <c r="E108">
        <v>9490008</v>
      </c>
      <c r="F108">
        <v>9639564</v>
      </c>
      <c r="G108" s="1">
        <f t="shared" si="7"/>
        <v>1.5759312320916905</v>
      </c>
      <c r="H108">
        <f t="shared" si="8"/>
        <v>0</v>
      </c>
      <c r="I108">
        <f t="shared" si="9"/>
        <v>0</v>
      </c>
      <c r="J108">
        <f t="shared" si="10"/>
        <v>0</v>
      </c>
      <c r="K108">
        <f t="shared" si="11"/>
        <v>0</v>
      </c>
    </row>
    <row r="109" spans="1:11" x14ac:dyDescent="0.25">
      <c r="A109" t="s">
        <v>108</v>
      </c>
      <c r="B109">
        <v>129.1</v>
      </c>
      <c r="C109">
        <v>130.35</v>
      </c>
      <c r="D109" s="1">
        <f t="shared" si="6"/>
        <v>0.96824167312161125</v>
      </c>
      <c r="E109">
        <v>62936250</v>
      </c>
      <c r="F109">
        <v>61050000</v>
      </c>
      <c r="G109" s="1">
        <f t="shared" si="7"/>
        <v>-2.997080378954895</v>
      </c>
      <c r="H109">
        <f t="shared" si="8"/>
        <v>0</v>
      </c>
      <c r="I109">
        <f t="shared" si="9"/>
        <v>0</v>
      </c>
      <c r="J109">
        <f t="shared" si="10"/>
        <v>0</v>
      </c>
      <c r="K109">
        <f t="shared" si="11"/>
        <v>0</v>
      </c>
    </row>
    <row r="110" spans="1:11" x14ac:dyDescent="0.25">
      <c r="A110" t="s">
        <v>109</v>
      </c>
      <c r="B110">
        <v>21601.25</v>
      </c>
      <c r="C110">
        <v>21063.85</v>
      </c>
      <c r="D110" s="1">
        <f t="shared" si="6"/>
        <v>-2.487818991956491</v>
      </c>
      <c r="E110">
        <v>191125</v>
      </c>
      <c r="F110">
        <v>187700</v>
      </c>
      <c r="G110" s="1">
        <f t="shared" si="7"/>
        <v>-1.7920209287115763</v>
      </c>
      <c r="H110">
        <f t="shared" si="8"/>
        <v>0</v>
      </c>
      <c r="I110">
        <f t="shared" si="9"/>
        <v>0</v>
      </c>
      <c r="J110">
        <f t="shared" si="10"/>
        <v>0</v>
      </c>
      <c r="K110">
        <f t="shared" si="11"/>
        <v>0</v>
      </c>
    </row>
    <row r="111" spans="1:11" x14ac:dyDescent="0.25">
      <c r="A111" t="s">
        <v>110</v>
      </c>
      <c r="B111">
        <v>1516</v>
      </c>
      <c r="C111">
        <v>1512.2</v>
      </c>
      <c r="D111" s="1">
        <f t="shared" si="6"/>
        <v>-0.25065963060685714</v>
      </c>
      <c r="E111">
        <v>6062348</v>
      </c>
      <c r="F111">
        <v>6142076</v>
      </c>
      <c r="G111" s="1">
        <f t="shared" si="7"/>
        <v>1.3151340041845172</v>
      </c>
      <c r="H111">
        <f t="shared" si="8"/>
        <v>0</v>
      </c>
      <c r="I111">
        <f t="shared" si="9"/>
        <v>0</v>
      </c>
      <c r="J111">
        <f t="shared" si="10"/>
        <v>0</v>
      </c>
      <c r="K111">
        <f t="shared" si="11"/>
        <v>0</v>
      </c>
    </row>
    <row r="112" spans="1:11" x14ac:dyDescent="0.25">
      <c r="A112" t="s">
        <v>111</v>
      </c>
      <c r="B112">
        <v>259.85000000000002</v>
      </c>
      <c r="C112">
        <v>256.64999999999998</v>
      </c>
      <c r="D112" s="1">
        <f t="shared" si="6"/>
        <v>-1.2314796998268407</v>
      </c>
      <c r="E112">
        <v>20697000</v>
      </c>
      <c r="F112">
        <v>20508000</v>
      </c>
      <c r="G112" s="1">
        <f t="shared" si="7"/>
        <v>-0.91317582258298302</v>
      </c>
      <c r="H112">
        <f t="shared" si="8"/>
        <v>0</v>
      </c>
      <c r="I112">
        <f t="shared" si="9"/>
        <v>0</v>
      </c>
      <c r="J112">
        <f t="shared" si="10"/>
        <v>0</v>
      </c>
      <c r="K112">
        <f t="shared" si="11"/>
        <v>0</v>
      </c>
    </row>
    <row r="113" spans="1:11" x14ac:dyDescent="0.25">
      <c r="A113" t="s">
        <v>112</v>
      </c>
      <c r="B113">
        <v>95.75</v>
      </c>
      <c r="C113">
        <v>95.5</v>
      </c>
      <c r="D113" s="1">
        <f t="shared" si="6"/>
        <v>-0.2610966057441253</v>
      </c>
      <c r="E113">
        <v>42358400</v>
      </c>
      <c r="F113">
        <v>43052800</v>
      </c>
      <c r="G113" s="1">
        <f t="shared" si="7"/>
        <v>1.639344262295082</v>
      </c>
      <c r="H113">
        <f t="shared" si="8"/>
        <v>0</v>
      </c>
      <c r="I113">
        <f t="shared" si="9"/>
        <v>0</v>
      </c>
      <c r="J113">
        <f t="shared" si="10"/>
        <v>0</v>
      </c>
      <c r="K113">
        <f t="shared" si="11"/>
        <v>0</v>
      </c>
    </row>
    <row r="114" spans="1:11" x14ac:dyDescent="0.25">
      <c r="A114" t="s">
        <v>113</v>
      </c>
      <c r="B114">
        <v>1395.6</v>
      </c>
      <c r="C114">
        <v>1375.9</v>
      </c>
      <c r="D114" s="1">
        <f t="shared" si="6"/>
        <v>-1.411579249068488</v>
      </c>
      <c r="E114">
        <v>2805500</v>
      </c>
      <c r="F114">
        <v>3009500</v>
      </c>
      <c r="G114" s="1">
        <f t="shared" si="7"/>
        <v>7.2714311174478699</v>
      </c>
      <c r="H114">
        <f t="shared" si="8"/>
        <v>0</v>
      </c>
      <c r="I114">
        <f t="shared" si="9"/>
        <v>0</v>
      </c>
      <c r="J114">
        <f t="shared" si="10"/>
        <v>0</v>
      </c>
      <c r="K114">
        <f t="shared" si="11"/>
        <v>0</v>
      </c>
    </row>
    <row r="115" spans="1:11" x14ac:dyDescent="0.25">
      <c r="A115" t="s">
        <v>114</v>
      </c>
      <c r="B115">
        <v>59.35</v>
      </c>
      <c r="C115">
        <v>58.05</v>
      </c>
      <c r="D115" s="1">
        <f t="shared" si="6"/>
        <v>-2.1903959561920878</v>
      </c>
      <c r="E115">
        <v>101976000</v>
      </c>
      <c r="F115">
        <v>104902000</v>
      </c>
      <c r="G115" s="1">
        <f t="shared" si="7"/>
        <v>2.869302580999451</v>
      </c>
      <c r="H115">
        <f t="shared" si="8"/>
        <v>0</v>
      </c>
      <c r="I115">
        <f t="shared" si="9"/>
        <v>0</v>
      </c>
      <c r="J115">
        <f t="shared" si="10"/>
        <v>0</v>
      </c>
      <c r="K115">
        <f t="shared" si="11"/>
        <v>0</v>
      </c>
    </row>
    <row r="116" spans="1:11" x14ac:dyDescent="0.25">
      <c r="A116" t="s">
        <v>115</v>
      </c>
      <c r="B116">
        <v>199.55</v>
      </c>
      <c r="C116">
        <v>197.2</v>
      </c>
      <c r="D116" s="1">
        <f t="shared" si="6"/>
        <v>-1.1776497118516775</v>
      </c>
      <c r="E116">
        <v>29480000</v>
      </c>
      <c r="F116">
        <v>28544000</v>
      </c>
      <c r="G116" s="1">
        <f t="shared" si="7"/>
        <v>-3.1750339213025782</v>
      </c>
      <c r="H116">
        <f t="shared" si="8"/>
        <v>0</v>
      </c>
      <c r="I116">
        <f t="shared" si="9"/>
        <v>0</v>
      </c>
      <c r="J116">
        <f t="shared" si="10"/>
        <v>0</v>
      </c>
      <c r="K116">
        <f t="shared" si="11"/>
        <v>0</v>
      </c>
    </row>
    <row r="117" spans="1:11" x14ac:dyDescent="0.25">
      <c r="A117" t="s">
        <v>116</v>
      </c>
      <c r="B117">
        <v>1844.2</v>
      </c>
      <c r="C117">
        <v>1782.4</v>
      </c>
      <c r="D117" s="1">
        <f t="shared" si="6"/>
        <v>-3.3510465242381495</v>
      </c>
      <c r="E117">
        <v>832800</v>
      </c>
      <c r="F117">
        <v>839600</v>
      </c>
      <c r="G117" s="1">
        <f t="shared" si="7"/>
        <v>0.81652257444764653</v>
      </c>
      <c r="H117">
        <f t="shared" si="8"/>
        <v>0</v>
      </c>
      <c r="I117">
        <f t="shared" si="9"/>
        <v>0</v>
      </c>
      <c r="J117">
        <f t="shared" si="10"/>
        <v>0</v>
      </c>
      <c r="K117">
        <f t="shared" si="11"/>
        <v>0</v>
      </c>
    </row>
    <row r="118" spans="1:11" x14ac:dyDescent="0.25">
      <c r="A118" t="s">
        <v>117</v>
      </c>
      <c r="B118">
        <v>722.55</v>
      </c>
      <c r="C118">
        <v>717.45</v>
      </c>
      <c r="D118" s="1">
        <f t="shared" si="6"/>
        <v>-0.70583350633172925</v>
      </c>
      <c r="E118">
        <v>1318400</v>
      </c>
      <c r="F118">
        <v>1427200</v>
      </c>
      <c r="G118" s="1">
        <f t="shared" si="7"/>
        <v>8.2524271844660202</v>
      </c>
      <c r="H118">
        <f t="shared" si="8"/>
        <v>0</v>
      </c>
      <c r="I118">
        <f t="shared" si="9"/>
        <v>0</v>
      </c>
      <c r="J118">
        <f t="shared" si="10"/>
        <v>0</v>
      </c>
      <c r="K118">
        <f t="shared" si="11"/>
        <v>0</v>
      </c>
    </row>
    <row r="119" spans="1:11" x14ac:dyDescent="0.25">
      <c r="A119" t="s">
        <v>118</v>
      </c>
      <c r="B119">
        <v>311.14999999999998</v>
      </c>
      <c r="C119">
        <v>301.7</v>
      </c>
      <c r="D119" s="1">
        <f t="shared" si="6"/>
        <v>-3.0371203599550021</v>
      </c>
      <c r="E119">
        <v>15224400</v>
      </c>
      <c r="F119">
        <v>14976000</v>
      </c>
      <c r="G119" s="1">
        <f t="shared" si="7"/>
        <v>-1.6315913927642469</v>
      </c>
      <c r="H119">
        <f t="shared" si="8"/>
        <v>0</v>
      </c>
      <c r="I119">
        <f t="shared" si="9"/>
        <v>0</v>
      </c>
      <c r="J119">
        <f t="shared" si="10"/>
        <v>0</v>
      </c>
      <c r="K119">
        <f t="shared" si="11"/>
        <v>0</v>
      </c>
    </row>
    <row r="120" spans="1:11" x14ac:dyDescent="0.25">
      <c r="A120" t="s">
        <v>119</v>
      </c>
      <c r="B120">
        <v>125.3</v>
      </c>
      <c r="C120">
        <v>125.15</v>
      </c>
      <c r="D120" s="1">
        <f t="shared" si="6"/>
        <v>-0.11971268954508499</v>
      </c>
      <c r="E120">
        <v>27552000</v>
      </c>
      <c r="F120">
        <v>28842000</v>
      </c>
      <c r="G120" s="1">
        <f t="shared" si="7"/>
        <v>4.6820557491289199</v>
      </c>
      <c r="H120">
        <f t="shared" si="8"/>
        <v>0</v>
      </c>
      <c r="I120">
        <f t="shared" si="9"/>
        <v>0</v>
      </c>
      <c r="J120">
        <f t="shared" si="10"/>
        <v>0</v>
      </c>
      <c r="K120">
        <f t="shared" si="11"/>
        <v>0</v>
      </c>
    </row>
    <row r="121" spans="1:11" x14ac:dyDescent="0.25">
      <c r="A121" t="s">
        <v>120</v>
      </c>
      <c r="B121">
        <v>1315.5</v>
      </c>
      <c r="C121">
        <v>1312.15</v>
      </c>
      <c r="D121" s="1">
        <f t="shared" si="6"/>
        <v>-0.25465602432534468</v>
      </c>
      <c r="E121">
        <v>52335500</v>
      </c>
      <c r="F121">
        <v>51323000</v>
      </c>
      <c r="G121" s="1">
        <f t="shared" si="7"/>
        <v>-1.9346332795139054</v>
      </c>
      <c r="H121">
        <f t="shared" si="8"/>
        <v>0</v>
      </c>
      <c r="I121">
        <f t="shared" si="9"/>
        <v>0</v>
      </c>
      <c r="J121">
        <f t="shared" si="10"/>
        <v>0</v>
      </c>
      <c r="K121">
        <f t="shared" si="11"/>
        <v>0</v>
      </c>
    </row>
    <row r="122" spans="1:11" x14ac:dyDescent="0.25">
      <c r="A122" t="s">
        <v>121</v>
      </c>
      <c r="B122">
        <v>31.65</v>
      </c>
      <c r="C122">
        <v>31.3</v>
      </c>
      <c r="D122" s="1">
        <f t="shared" si="6"/>
        <v>-1.1058451816745589</v>
      </c>
      <c r="E122">
        <v>81432000</v>
      </c>
      <c r="F122">
        <v>82860000</v>
      </c>
      <c r="G122" s="1">
        <f t="shared" si="7"/>
        <v>1.7536103743000295</v>
      </c>
      <c r="H122">
        <f t="shared" si="8"/>
        <v>0</v>
      </c>
      <c r="I122">
        <f t="shared" si="9"/>
        <v>0</v>
      </c>
      <c r="J122">
        <f t="shared" si="10"/>
        <v>0</v>
      </c>
      <c r="K122">
        <f t="shared" si="11"/>
        <v>0</v>
      </c>
    </row>
    <row r="123" spans="1:11" x14ac:dyDescent="0.25">
      <c r="A123" t="s">
        <v>122</v>
      </c>
      <c r="B123">
        <v>255.8</v>
      </c>
      <c r="C123">
        <v>250.8</v>
      </c>
      <c r="D123" s="1">
        <f t="shared" si="6"/>
        <v>-1.9546520719311959</v>
      </c>
      <c r="E123">
        <v>121644000</v>
      </c>
      <c r="F123">
        <v>124359000</v>
      </c>
      <c r="G123" s="1">
        <f t="shared" si="7"/>
        <v>2.2319226595639736</v>
      </c>
      <c r="H123">
        <f t="shared" si="8"/>
        <v>0</v>
      </c>
      <c r="I123">
        <f t="shared" si="9"/>
        <v>0</v>
      </c>
      <c r="J123">
        <f t="shared" si="10"/>
        <v>0</v>
      </c>
      <c r="K123">
        <f t="shared" si="11"/>
        <v>0</v>
      </c>
    </row>
    <row r="124" spans="1:11" x14ac:dyDescent="0.25">
      <c r="A124" t="s">
        <v>123</v>
      </c>
      <c r="B124">
        <v>18369.5</v>
      </c>
      <c r="C124">
        <v>18154.650000000001</v>
      </c>
      <c r="D124" s="1">
        <f t="shared" si="6"/>
        <v>-1.1696017855684615</v>
      </c>
      <c r="E124">
        <v>173700</v>
      </c>
      <c r="F124">
        <v>174350</v>
      </c>
      <c r="G124" s="1">
        <f t="shared" si="7"/>
        <v>0.37420840529648819</v>
      </c>
      <c r="H124">
        <f t="shared" si="8"/>
        <v>0</v>
      </c>
      <c r="I124">
        <f t="shared" si="9"/>
        <v>0</v>
      </c>
      <c r="J124">
        <f t="shared" si="10"/>
        <v>0</v>
      </c>
      <c r="K124">
        <f t="shared" si="11"/>
        <v>0</v>
      </c>
    </row>
    <row r="125" spans="1:11" x14ac:dyDescent="0.25">
      <c r="A125" t="s">
        <v>124</v>
      </c>
      <c r="B125">
        <v>1535.8</v>
      </c>
      <c r="C125">
        <v>1531.65</v>
      </c>
      <c r="D125" s="1">
        <f t="shared" si="6"/>
        <v>-0.27021747623387576</v>
      </c>
      <c r="E125">
        <v>1191300</v>
      </c>
      <c r="F125">
        <v>1184150</v>
      </c>
      <c r="G125" s="1">
        <f t="shared" si="7"/>
        <v>-0.60018467220683291</v>
      </c>
      <c r="H125">
        <f t="shared" si="8"/>
        <v>0</v>
      </c>
      <c r="I125">
        <f t="shared" si="9"/>
        <v>0</v>
      </c>
      <c r="J125">
        <f t="shared" si="10"/>
        <v>0</v>
      </c>
      <c r="K125">
        <f t="shared" si="11"/>
        <v>0</v>
      </c>
    </row>
    <row r="126" spans="1:11" x14ac:dyDescent="0.25">
      <c r="A126" t="s">
        <v>125</v>
      </c>
      <c r="B126">
        <v>2740.15</v>
      </c>
      <c r="C126">
        <v>2674.85</v>
      </c>
      <c r="D126" s="1">
        <f t="shared" si="6"/>
        <v>-2.3830812181814927</v>
      </c>
      <c r="E126">
        <v>912250</v>
      </c>
      <c r="F126">
        <v>870000</v>
      </c>
      <c r="G126" s="1">
        <f t="shared" si="7"/>
        <v>-4.6314058646204437</v>
      </c>
      <c r="H126">
        <f t="shared" si="8"/>
        <v>0</v>
      </c>
      <c r="I126">
        <f t="shared" si="9"/>
        <v>0</v>
      </c>
      <c r="J126">
        <f t="shared" si="10"/>
        <v>0</v>
      </c>
      <c r="K126">
        <f t="shared" si="11"/>
        <v>0</v>
      </c>
    </row>
    <row r="127" spans="1:11" x14ac:dyDescent="0.25">
      <c r="A127" t="s">
        <v>126</v>
      </c>
      <c r="B127">
        <v>1037</v>
      </c>
      <c r="C127">
        <v>1021.55</v>
      </c>
      <c r="D127" s="1">
        <f t="shared" si="6"/>
        <v>-1.4898746383799466</v>
      </c>
      <c r="E127">
        <v>4248600</v>
      </c>
      <c r="F127">
        <v>4195800</v>
      </c>
      <c r="G127" s="1">
        <f t="shared" si="7"/>
        <v>-1.2427623217059738</v>
      </c>
      <c r="H127">
        <f t="shared" si="8"/>
        <v>0</v>
      </c>
      <c r="I127">
        <f t="shared" si="9"/>
        <v>0</v>
      </c>
      <c r="J127">
        <f t="shared" si="10"/>
        <v>0</v>
      </c>
      <c r="K127">
        <f t="shared" si="11"/>
        <v>0</v>
      </c>
    </row>
    <row r="128" spans="1:11" x14ac:dyDescent="0.25">
      <c r="A128" t="s">
        <v>127</v>
      </c>
      <c r="B128">
        <v>308.8</v>
      </c>
      <c r="C128">
        <v>305.5</v>
      </c>
      <c r="D128" s="1">
        <f t="shared" si="6"/>
        <v>-1.0686528497409362</v>
      </c>
      <c r="E128">
        <v>2672400</v>
      </c>
      <c r="F128">
        <v>2702400</v>
      </c>
      <c r="G128" s="1">
        <f t="shared" si="7"/>
        <v>1.1225864391558149</v>
      </c>
      <c r="H128">
        <f t="shared" si="8"/>
        <v>0</v>
      </c>
      <c r="I128">
        <f t="shared" si="9"/>
        <v>0</v>
      </c>
      <c r="J128">
        <f t="shared" si="10"/>
        <v>0</v>
      </c>
      <c r="K128">
        <f t="shared" si="11"/>
        <v>0</v>
      </c>
    </row>
    <row r="129" spans="1:11" x14ac:dyDescent="0.25">
      <c r="A129" t="s">
        <v>128</v>
      </c>
      <c r="B129">
        <v>389.55</v>
      </c>
      <c r="C129">
        <v>387.05</v>
      </c>
      <c r="D129" s="1">
        <f t="shared" si="6"/>
        <v>-0.6417661404184315</v>
      </c>
      <c r="E129">
        <v>58788400</v>
      </c>
      <c r="F129">
        <v>58360500</v>
      </c>
      <c r="G129" s="1">
        <f t="shared" si="7"/>
        <v>-0.72786468078736621</v>
      </c>
      <c r="H129">
        <f t="shared" si="8"/>
        <v>0</v>
      </c>
      <c r="I129">
        <f t="shared" si="9"/>
        <v>0</v>
      </c>
      <c r="J129">
        <f t="shared" si="10"/>
        <v>0</v>
      </c>
      <c r="K129">
        <f t="shared" si="11"/>
        <v>0</v>
      </c>
    </row>
    <row r="130" spans="1:11" x14ac:dyDescent="0.25">
      <c r="A130" t="s">
        <v>129</v>
      </c>
      <c r="B130">
        <v>486.8</v>
      </c>
      <c r="C130">
        <v>465.05</v>
      </c>
      <c r="D130" s="1">
        <f t="shared" si="6"/>
        <v>-4.4679539852095314</v>
      </c>
      <c r="E130">
        <v>3641000</v>
      </c>
      <c r="F130">
        <v>3656000</v>
      </c>
      <c r="G130" s="1">
        <f t="shared" si="7"/>
        <v>0.41197473221642406</v>
      </c>
      <c r="H130">
        <f t="shared" si="8"/>
        <v>0</v>
      </c>
      <c r="I130">
        <f t="shared" si="9"/>
        <v>0</v>
      </c>
      <c r="J130">
        <f t="shared" si="10"/>
        <v>0</v>
      </c>
      <c r="K130">
        <f t="shared" si="11"/>
        <v>0</v>
      </c>
    </row>
    <row r="131" spans="1:11" x14ac:dyDescent="0.25">
      <c r="A131" t="s">
        <v>130</v>
      </c>
      <c r="B131">
        <v>587.9</v>
      </c>
      <c r="C131">
        <v>578.35</v>
      </c>
      <c r="D131" s="1">
        <f t="shared" ref="D131:D153" si="12">(C131-B131)/B131%</f>
        <v>-1.6244259227759748</v>
      </c>
      <c r="E131">
        <v>1960200</v>
      </c>
      <c r="F131">
        <v>2026800</v>
      </c>
      <c r="G131" s="1">
        <f t="shared" ref="G131:G153" si="13">(F131-E131)/E131%</f>
        <v>3.3976124885215793</v>
      </c>
      <c r="H131">
        <f t="shared" ref="H131:H153" si="14">IF((G131&gt;10)*AND(D131&gt;2)," Long BuildUp",0)</f>
        <v>0</v>
      </c>
      <c r="I131">
        <f t="shared" ref="I131:I153" si="15">IF((G131&gt;10)*AND(D131&lt;-2)," Short Build Up",0)</f>
        <v>0</v>
      </c>
      <c r="J131">
        <f t="shared" ref="J131:J153" si="16">IF((G131&lt;-10)*AND(D131&lt;-2)," Long unwinding",0)</f>
        <v>0</v>
      </c>
      <c r="K131">
        <f t="shared" ref="K131:K153" si="17">IF((G131&lt;-10)*AND(D131&gt;2)," Short Covering",0)</f>
        <v>0</v>
      </c>
    </row>
    <row r="132" spans="1:11" x14ac:dyDescent="0.25">
      <c r="A132" t="s">
        <v>131</v>
      </c>
      <c r="B132">
        <v>691.7</v>
      </c>
      <c r="C132">
        <v>684.75</v>
      </c>
      <c r="D132" s="1">
        <f t="shared" si="12"/>
        <v>-1.0047708544166611</v>
      </c>
      <c r="E132">
        <v>1680600</v>
      </c>
      <c r="F132">
        <v>1683600</v>
      </c>
      <c r="G132" s="1">
        <f t="shared" si="13"/>
        <v>0.17850767583006069</v>
      </c>
      <c r="H132">
        <f t="shared" si="14"/>
        <v>0</v>
      </c>
      <c r="I132">
        <f t="shared" si="15"/>
        <v>0</v>
      </c>
      <c r="J132">
        <f t="shared" si="16"/>
        <v>0</v>
      </c>
      <c r="K132">
        <f t="shared" si="17"/>
        <v>0</v>
      </c>
    </row>
    <row r="133" spans="1:11" x14ac:dyDescent="0.25">
      <c r="A133" t="s">
        <v>132</v>
      </c>
      <c r="B133">
        <v>274.5</v>
      </c>
      <c r="C133">
        <v>266.89999999999998</v>
      </c>
      <c r="D133" s="1">
        <f t="shared" si="12"/>
        <v>-2.7686703096539245</v>
      </c>
      <c r="E133">
        <v>7603200</v>
      </c>
      <c r="F133">
        <v>7379100</v>
      </c>
      <c r="G133" s="1">
        <f t="shared" si="13"/>
        <v>-2.9474431818181817</v>
      </c>
      <c r="H133">
        <f t="shared" si="14"/>
        <v>0</v>
      </c>
      <c r="I133">
        <f t="shared" si="15"/>
        <v>0</v>
      </c>
      <c r="J133">
        <f t="shared" si="16"/>
        <v>0</v>
      </c>
      <c r="K133">
        <f t="shared" si="17"/>
        <v>0</v>
      </c>
    </row>
    <row r="134" spans="1:11" x14ac:dyDescent="0.25">
      <c r="A134" t="s">
        <v>133</v>
      </c>
      <c r="B134">
        <v>123.1</v>
      </c>
      <c r="C134">
        <v>120</v>
      </c>
      <c r="D134" s="1">
        <f t="shared" si="12"/>
        <v>-2.5182778229082006</v>
      </c>
      <c r="E134">
        <v>64896000</v>
      </c>
      <c r="F134">
        <v>64044000</v>
      </c>
      <c r="G134" s="1">
        <f t="shared" si="13"/>
        <v>-1.3128698224852071</v>
      </c>
      <c r="H134">
        <f t="shared" si="14"/>
        <v>0</v>
      </c>
      <c r="I134">
        <f t="shared" si="15"/>
        <v>0</v>
      </c>
      <c r="J134">
        <f t="shared" si="16"/>
        <v>0</v>
      </c>
      <c r="K134">
        <f t="shared" si="17"/>
        <v>0</v>
      </c>
    </row>
    <row r="135" spans="1:11" x14ac:dyDescent="0.25">
      <c r="A135" t="s">
        <v>134</v>
      </c>
      <c r="B135">
        <v>55.05</v>
      </c>
      <c r="C135">
        <v>53.75</v>
      </c>
      <c r="D135" s="1">
        <f t="shared" si="12"/>
        <v>-2.3614895549500403</v>
      </c>
      <c r="E135">
        <v>37956000</v>
      </c>
      <c r="F135">
        <v>37494000</v>
      </c>
      <c r="G135" s="1">
        <f t="shared" si="13"/>
        <v>-1.2171988618400253</v>
      </c>
      <c r="H135">
        <f t="shared" si="14"/>
        <v>0</v>
      </c>
      <c r="I135">
        <f t="shared" si="15"/>
        <v>0</v>
      </c>
      <c r="J135">
        <f t="shared" si="16"/>
        <v>0</v>
      </c>
      <c r="K135">
        <f t="shared" si="17"/>
        <v>0</v>
      </c>
    </row>
    <row r="136" spans="1:11" x14ac:dyDescent="0.25">
      <c r="A136" t="s">
        <v>135</v>
      </c>
      <c r="B136">
        <v>59.8</v>
      </c>
      <c r="C136">
        <v>58.35</v>
      </c>
      <c r="D136" s="1">
        <f t="shared" si="12"/>
        <v>-2.4247491638795915</v>
      </c>
      <c r="E136">
        <v>39357000</v>
      </c>
      <c r="F136">
        <v>39672000</v>
      </c>
      <c r="G136" s="1">
        <f t="shared" si="13"/>
        <v>0.80036588154584953</v>
      </c>
      <c r="H136">
        <f t="shared" si="14"/>
        <v>0</v>
      </c>
      <c r="I136">
        <f t="shared" si="15"/>
        <v>0</v>
      </c>
      <c r="J136">
        <f t="shared" si="16"/>
        <v>0</v>
      </c>
      <c r="K136">
        <f t="shared" si="17"/>
        <v>0</v>
      </c>
    </row>
    <row r="137" spans="1:11" x14ac:dyDescent="0.25">
      <c r="A137" t="s">
        <v>136</v>
      </c>
      <c r="B137">
        <v>341.45</v>
      </c>
      <c r="C137">
        <v>334.55</v>
      </c>
      <c r="D137" s="1">
        <f t="shared" si="12"/>
        <v>-2.0207936740371877</v>
      </c>
      <c r="E137">
        <v>28984398</v>
      </c>
      <c r="F137">
        <v>29403493</v>
      </c>
      <c r="G137" s="1">
        <f t="shared" si="13"/>
        <v>1.4459330844132074</v>
      </c>
      <c r="H137">
        <f t="shared" si="14"/>
        <v>0</v>
      </c>
      <c r="I137">
        <f t="shared" si="15"/>
        <v>0</v>
      </c>
      <c r="J137">
        <f t="shared" si="16"/>
        <v>0</v>
      </c>
      <c r="K137">
        <f t="shared" si="17"/>
        <v>0</v>
      </c>
    </row>
    <row r="138" spans="1:11" x14ac:dyDescent="0.25">
      <c r="A138" t="s">
        <v>137</v>
      </c>
      <c r="B138">
        <v>2064.3000000000002</v>
      </c>
      <c r="C138">
        <v>2079.75</v>
      </c>
      <c r="D138" s="1">
        <f t="shared" si="12"/>
        <v>0.74843772707454426</v>
      </c>
      <c r="E138">
        <v>18587750</v>
      </c>
      <c r="F138">
        <v>18296000</v>
      </c>
      <c r="G138" s="1">
        <f t="shared" si="13"/>
        <v>-1.5695821172546436</v>
      </c>
      <c r="H138">
        <f t="shared" si="14"/>
        <v>0</v>
      </c>
      <c r="I138">
        <f t="shared" si="15"/>
        <v>0</v>
      </c>
      <c r="J138">
        <f t="shared" si="16"/>
        <v>0</v>
      </c>
      <c r="K138">
        <f t="shared" si="17"/>
        <v>0</v>
      </c>
    </row>
    <row r="139" spans="1:11" x14ac:dyDescent="0.25">
      <c r="A139" t="s">
        <v>138</v>
      </c>
      <c r="B139">
        <v>706.75</v>
      </c>
      <c r="C139">
        <v>711.6</v>
      </c>
      <c r="D139" s="1">
        <f t="shared" si="12"/>
        <v>0.68623983020870505</v>
      </c>
      <c r="E139">
        <v>14956800</v>
      </c>
      <c r="F139">
        <v>14701200</v>
      </c>
      <c r="G139" s="1">
        <f t="shared" si="13"/>
        <v>-1.7089216944801027</v>
      </c>
      <c r="H139">
        <f t="shared" si="14"/>
        <v>0</v>
      </c>
      <c r="I139">
        <f t="shared" si="15"/>
        <v>0</v>
      </c>
      <c r="J139">
        <f t="shared" si="16"/>
        <v>0</v>
      </c>
      <c r="K139">
        <f t="shared" si="17"/>
        <v>0</v>
      </c>
    </row>
    <row r="140" spans="1:11" x14ac:dyDescent="0.25">
      <c r="A140" t="s">
        <v>139</v>
      </c>
      <c r="B140">
        <v>1303.5</v>
      </c>
      <c r="C140">
        <v>1256.8499999999999</v>
      </c>
      <c r="D140" s="1">
        <f t="shared" si="12"/>
        <v>-3.5788262370540922</v>
      </c>
      <c r="E140">
        <v>9285000</v>
      </c>
      <c r="F140">
        <v>9375000</v>
      </c>
      <c r="G140" s="1">
        <f t="shared" si="13"/>
        <v>0.96930533117932149</v>
      </c>
      <c r="H140">
        <f t="shared" si="14"/>
        <v>0</v>
      </c>
      <c r="I140">
        <f t="shared" si="15"/>
        <v>0</v>
      </c>
      <c r="J140">
        <f t="shared" si="16"/>
        <v>0</v>
      </c>
      <c r="K140">
        <f t="shared" si="17"/>
        <v>0</v>
      </c>
    </row>
    <row r="141" spans="1:11" x14ac:dyDescent="0.25">
      <c r="A141" t="s">
        <v>140</v>
      </c>
      <c r="B141">
        <v>1608.65</v>
      </c>
      <c r="C141">
        <v>1632.9</v>
      </c>
      <c r="D141" s="1">
        <f t="shared" si="12"/>
        <v>1.5074752121343984</v>
      </c>
      <c r="E141">
        <v>320500</v>
      </c>
      <c r="F141">
        <v>297500</v>
      </c>
      <c r="G141" s="1">
        <f t="shared" si="13"/>
        <v>-7.1762870514820589</v>
      </c>
      <c r="H141">
        <f t="shared" si="14"/>
        <v>0</v>
      </c>
      <c r="I141">
        <f t="shared" si="15"/>
        <v>0</v>
      </c>
      <c r="J141">
        <f t="shared" si="16"/>
        <v>0</v>
      </c>
      <c r="K141">
        <f t="shared" si="17"/>
        <v>0</v>
      </c>
    </row>
    <row r="142" spans="1:11" x14ac:dyDescent="0.25">
      <c r="A142" t="s">
        <v>141</v>
      </c>
      <c r="B142">
        <v>285.55</v>
      </c>
      <c r="C142">
        <v>280.60000000000002</v>
      </c>
      <c r="D142" s="1">
        <f t="shared" si="12"/>
        <v>-1.7334967606373624</v>
      </c>
      <c r="E142">
        <v>3495000</v>
      </c>
      <c r="F142">
        <v>3312000</v>
      </c>
      <c r="G142" s="1">
        <f t="shared" si="13"/>
        <v>-5.2360515021459229</v>
      </c>
      <c r="H142">
        <f t="shared" si="14"/>
        <v>0</v>
      </c>
      <c r="I142">
        <f t="shared" si="15"/>
        <v>0</v>
      </c>
      <c r="J142">
        <f t="shared" si="16"/>
        <v>0</v>
      </c>
      <c r="K142">
        <f t="shared" si="17"/>
        <v>0</v>
      </c>
    </row>
    <row r="143" spans="1:11" x14ac:dyDescent="0.25">
      <c r="A143" t="s">
        <v>142</v>
      </c>
      <c r="B143">
        <v>396.55</v>
      </c>
      <c r="C143">
        <v>393.15</v>
      </c>
      <c r="D143" s="1">
        <f t="shared" si="12"/>
        <v>-0.85739503215232227</v>
      </c>
      <c r="E143">
        <v>7372200</v>
      </c>
      <c r="F143">
        <v>7437100</v>
      </c>
      <c r="G143" s="1">
        <f t="shared" si="13"/>
        <v>0.88033422858848109</v>
      </c>
      <c r="H143">
        <f t="shared" si="14"/>
        <v>0</v>
      </c>
      <c r="I143">
        <f t="shared" si="15"/>
        <v>0</v>
      </c>
      <c r="J143">
        <f t="shared" si="16"/>
        <v>0</v>
      </c>
      <c r="K143">
        <f t="shared" si="17"/>
        <v>0</v>
      </c>
    </row>
    <row r="144" spans="1:11" x14ac:dyDescent="0.25">
      <c r="A144" t="s">
        <v>143</v>
      </c>
      <c r="B144">
        <v>1333.55</v>
      </c>
      <c r="C144">
        <v>1274.4000000000001</v>
      </c>
      <c r="D144" s="1">
        <f t="shared" si="12"/>
        <v>-4.4355292265006838</v>
      </c>
      <c r="E144">
        <v>1507100</v>
      </c>
      <c r="F144">
        <v>1568000</v>
      </c>
      <c r="G144" s="1">
        <f t="shared" si="13"/>
        <v>4.0408732001857874</v>
      </c>
      <c r="H144">
        <f t="shared" si="14"/>
        <v>0</v>
      </c>
      <c r="I144">
        <f t="shared" si="15"/>
        <v>0</v>
      </c>
      <c r="J144">
        <f t="shared" si="16"/>
        <v>0</v>
      </c>
      <c r="K144">
        <f t="shared" si="17"/>
        <v>0</v>
      </c>
    </row>
    <row r="145" spans="1:11" x14ac:dyDescent="0.25">
      <c r="A145" t="s">
        <v>144</v>
      </c>
      <c r="B145">
        <v>311.10000000000002</v>
      </c>
      <c r="C145">
        <v>309.85000000000002</v>
      </c>
      <c r="D145" s="1">
        <f t="shared" si="12"/>
        <v>-0.40180006428801024</v>
      </c>
      <c r="E145">
        <v>7350400</v>
      </c>
      <c r="F145">
        <v>7956800</v>
      </c>
      <c r="G145" s="1">
        <f t="shared" si="13"/>
        <v>8.2498911623857207</v>
      </c>
      <c r="H145">
        <f t="shared" si="14"/>
        <v>0</v>
      </c>
      <c r="I145">
        <f t="shared" si="15"/>
        <v>0</v>
      </c>
      <c r="J145">
        <f t="shared" si="16"/>
        <v>0</v>
      </c>
      <c r="K145">
        <f t="shared" si="17"/>
        <v>0</v>
      </c>
    </row>
    <row r="146" spans="1:11" x14ac:dyDescent="0.25">
      <c r="A146" t="s">
        <v>145</v>
      </c>
      <c r="B146">
        <v>4176.55</v>
      </c>
      <c r="C146">
        <v>4000.75</v>
      </c>
      <c r="D146" s="1">
        <f t="shared" si="12"/>
        <v>-4.2092157402640975</v>
      </c>
      <c r="E146">
        <v>2541200</v>
      </c>
      <c r="F146">
        <v>2614600</v>
      </c>
      <c r="G146" s="1">
        <f t="shared" si="13"/>
        <v>2.8883991814890604</v>
      </c>
      <c r="H146">
        <f t="shared" si="14"/>
        <v>0</v>
      </c>
      <c r="I146">
        <f t="shared" si="15"/>
        <v>0</v>
      </c>
      <c r="J146">
        <f t="shared" si="16"/>
        <v>0</v>
      </c>
      <c r="K146">
        <f t="shared" si="17"/>
        <v>0</v>
      </c>
    </row>
    <row r="147" spans="1:11" x14ac:dyDescent="0.25">
      <c r="A147" t="s">
        <v>146</v>
      </c>
      <c r="B147">
        <v>51.85</v>
      </c>
      <c r="C147">
        <v>50.5</v>
      </c>
      <c r="D147" s="1">
        <f t="shared" si="12"/>
        <v>-2.6036644165863096</v>
      </c>
      <c r="E147">
        <v>31325000</v>
      </c>
      <c r="F147">
        <v>31885000</v>
      </c>
      <c r="G147" s="1">
        <f t="shared" si="13"/>
        <v>1.7877094972067038</v>
      </c>
      <c r="H147">
        <f t="shared" si="14"/>
        <v>0</v>
      </c>
      <c r="I147">
        <f t="shared" si="15"/>
        <v>0</v>
      </c>
      <c r="J147">
        <f t="shared" si="16"/>
        <v>0</v>
      </c>
      <c r="K147">
        <f t="shared" si="17"/>
        <v>0</v>
      </c>
    </row>
    <row r="148" spans="1:11" x14ac:dyDescent="0.25">
      <c r="A148" t="s">
        <v>147</v>
      </c>
      <c r="B148">
        <v>597.04999999999995</v>
      </c>
      <c r="C148">
        <v>584.65</v>
      </c>
      <c r="D148" s="1">
        <f t="shared" si="12"/>
        <v>-2.0768779834184707</v>
      </c>
      <c r="E148">
        <v>15052500</v>
      </c>
      <c r="F148">
        <v>15201000</v>
      </c>
      <c r="G148" s="1">
        <f t="shared" si="13"/>
        <v>0.98654708520179368</v>
      </c>
      <c r="H148">
        <f t="shared" si="14"/>
        <v>0</v>
      </c>
      <c r="I148">
        <f t="shared" si="15"/>
        <v>0</v>
      </c>
      <c r="J148">
        <f t="shared" si="16"/>
        <v>0</v>
      </c>
      <c r="K148">
        <f t="shared" si="17"/>
        <v>0</v>
      </c>
    </row>
    <row r="149" spans="1:11" x14ac:dyDescent="0.25">
      <c r="A149" t="s">
        <v>148</v>
      </c>
      <c r="B149">
        <v>145.35</v>
      </c>
      <c r="C149">
        <v>143.94999999999999</v>
      </c>
      <c r="D149" s="1">
        <f t="shared" si="12"/>
        <v>-0.96319229446164822</v>
      </c>
      <c r="E149">
        <v>48768000</v>
      </c>
      <c r="F149">
        <v>48018000</v>
      </c>
      <c r="G149" s="1">
        <f t="shared" si="13"/>
        <v>-1.5378937007874016</v>
      </c>
      <c r="H149">
        <f t="shared" si="14"/>
        <v>0</v>
      </c>
      <c r="I149">
        <f t="shared" si="15"/>
        <v>0</v>
      </c>
      <c r="J149">
        <f t="shared" si="16"/>
        <v>0</v>
      </c>
      <c r="K149">
        <f t="shared" si="17"/>
        <v>0</v>
      </c>
    </row>
    <row r="150" spans="1:11" x14ac:dyDescent="0.25">
      <c r="A150" t="s">
        <v>149</v>
      </c>
      <c r="B150">
        <v>678.8</v>
      </c>
      <c r="C150">
        <v>659.55</v>
      </c>
      <c r="D150" s="1">
        <f t="shared" si="12"/>
        <v>-2.8358868591632294</v>
      </c>
      <c r="E150">
        <v>1811000</v>
      </c>
      <c r="F150">
        <v>1873000</v>
      </c>
      <c r="G150" s="1">
        <f t="shared" si="13"/>
        <v>3.4235229155162892</v>
      </c>
      <c r="H150">
        <f t="shared" si="14"/>
        <v>0</v>
      </c>
      <c r="I150">
        <f t="shared" si="15"/>
        <v>0</v>
      </c>
      <c r="J150">
        <f t="shared" si="16"/>
        <v>0</v>
      </c>
      <c r="K150">
        <f t="shared" si="17"/>
        <v>0</v>
      </c>
    </row>
    <row r="151" spans="1:11" x14ac:dyDescent="0.25">
      <c r="A151" t="s">
        <v>150</v>
      </c>
      <c r="B151">
        <v>237</v>
      </c>
      <c r="C151">
        <v>239</v>
      </c>
      <c r="D151" s="1">
        <f t="shared" si="12"/>
        <v>0.8438818565400843</v>
      </c>
      <c r="E151">
        <v>29740800</v>
      </c>
      <c r="F151">
        <v>29324800</v>
      </c>
      <c r="G151" s="1">
        <f t="shared" si="13"/>
        <v>-1.398751882935227</v>
      </c>
      <c r="H151">
        <f t="shared" si="14"/>
        <v>0</v>
      </c>
      <c r="I151">
        <f t="shared" si="15"/>
        <v>0</v>
      </c>
      <c r="J151">
        <f t="shared" si="16"/>
        <v>0</v>
      </c>
      <c r="K151">
        <f t="shared" si="17"/>
        <v>0</v>
      </c>
    </row>
    <row r="152" spans="1:11" x14ac:dyDescent="0.25">
      <c r="A152" t="s">
        <v>151</v>
      </c>
      <c r="B152">
        <v>42.8</v>
      </c>
      <c r="C152">
        <v>42.25</v>
      </c>
      <c r="D152" s="1">
        <f t="shared" si="12"/>
        <v>-1.285046728971956</v>
      </c>
      <c r="E152">
        <v>205631800</v>
      </c>
      <c r="F152">
        <v>191100800</v>
      </c>
      <c r="G152" s="1">
        <f t="shared" si="13"/>
        <v>-7.0665140313900867</v>
      </c>
      <c r="H152">
        <f t="shared" si="14"/>
        <v>0</v>
      </c>
      <c r="I152">
        <f t="shared" si="15"/>
        <v>0</v>
      </c>
      <c r="J152">
        <f t="shared" si="16"/>
        <v>0</v>
      </c>
      <c r="K152">
        <f t="shared" si="17"/>
        <v>0</v>
      </c>
    </row>
    <row r="153" spans="1:11" x14ac:dyDescent="0.25">
      <c r="A153" t="s">
        <v>152</v>
      </c>
      <c r="B153">
        <v>252.5</v>
      </c>
      <c r="C153">
        <v>237.45</v>
      </c>
      <c r="D153" s="1">
        <f t="shared" si="12"/>
        <v>-5.9603960396039648</v>
      </c>
      <c r="E153">
        <v>31228600</v>
      </c>
      <c r="F153">
        <v>31309200</v>
      </c>
      <c r="G153" s="1">
        <f t="shared" si="13"/>
        <v>0.25809674465073684</v>
      </c>
      <c r="H153">
        <f t="shared" si="14"/>
        <v>0</v>
      </c>
      <c r="I153">
        <f t="shared" si="15"/>
        <v>0</v>
      </c>
      <c r="J153">
        <f t="shared" si="16"/>
        <v>0</v>
      </c>
      <c r="K153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Oct 1-3</vt:lpstr>
      <vt:lpstr>Oct 3-4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J Trading Company</dc:creator>
  <cp:lastModifiedBy>M J Trading Company</cp:lastModifiedBy>
  <dcterms:created xsi:type="dcterms:W3CDTF">2019-10-03T06:25:57Z</dcterms:created>
  <dcterms:modified xsi:type="dcterms:W3CDTF">2019-10-04T17:51:05Z</dcterms:modified>
</cp:coreProperties>
</file>