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3A9CECA-8A0B-4B21-8AA8-F8AEFCA94B9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 Summary" sheetId="2" r:id="rId1"/>
    <sheet name="1504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1">'1504'!$C$6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 localSheetId="1">'1504'!$C$7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1">'1504'!$C$17</definedName>
    <definedName name="ProductA_Profit">#REF!</definedName>
    <definedName name="ProductB_Profit" localSheetId="1">'1504'!$D$17</definedName>
    <definedName name="ProductB_Profit">#REF!</definedName>
    <definedName name="ProductC_Profit" localSheetId="1">'1504'!$E$17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 localSheetId="1">'1504'!$C$19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5" i="1" s="1"/>
  <c r="E17" i="1" s="1"/>
  <c r="D13" i="1"/>
  <c r="D15" i="1" s="1"/>
  <c r="D17" i="1" s="1"/>
  <c r="C13" i="1"/>
  <c r="C15" i="1" s="1"/>
  <c r="C17" i="1" s="1"/>
  <c r="C19" i="1" l="1"/>
</calcChain>
</file>

<file path=xl/sharedStrings.xml><?xml version="1.0" encoding="utf-8"?>
<sst xmlns="http://schemas.openxmlformats.org/spreadsheetml/2006/main" count="31" uniqueCount="29">
  <si>
    <t>Resource Cost Variables</t>
  </si>
  <si>
    <t>Hourly labor cost</t>
  </si>
  <si>
    <t>Material cost</t>
  </si>
  <si>
    <t>Product A</t>
  </si>
  <si>
    <t>Product B</t>
  </si>
  <si>
    <t>Product C</t>
  </si>
  <si>
    <t>Hours per unit</t>
  </si>
  <si>
    <t>Material per unit</t>
  </si>
  <si>
    <t>Cost to produce</t>
  </si>
  <si>
    <t>Sales price</t>
  </si>
  <si>
    <t>Unit profit</t>
  </si>
  <si>
    <t>Units produced</t>
  </si>
  <si>
    <t>Total profit per product</t>
  </si>
  <si>
    <t>Total Profit</t>
  </si>
  <si>
    <t>Scenario Manager</t>
  </si>
  <si>
    <t>Hourly_labor_cost</t>
  </si>
  <si>
    <t>Material_cost</t>
  </si>
  <si>
    <t>Total_Profit</t>
  </si>
  <si>
    <t>Best Case</t>
  </si>
  <si>
    <t>Created by DELL on 24-04-2025</t>
  </si>
  <si>
    <t>Worst Case</t>
  </si>
  <si>
    <t>Most Likely Case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</si>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</sst>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  <numFmt numFmtId="169" formatCode="_(#,##0.0_);\(#,##0.0\);_(&quot;-&quot;_)"/>
    <numFmt numFmtId="170" formatCode="_-* #,##0.00_-;\-* #,##0.00_-;_-* &quot;-&quot;??_-;_-@_-"/>
    <numFmt numFmtId="171" formatCode="mmm\-dd"/>
    <numFmt numFmtId="172" formatCode="_ &quot;Rs.&quot;\ * #,##0.00_ ;_ &quot;Rs.&quot;\ * \-#,##0.00_ ;_ &quot;Rs.&quot;\ * &quot;-&quot;??_ ;_ @_ "/>
    <numFmt numFmtId="173" formatCode="_-&quot;$&quot;* #,##0.00_-;\-&quot;$&quot;* #,##0.00_-;_-&quot;$&quot;* &quot;-&quot;??_-;_-@_-"/>
    <numFmt numFmtId="174" formatCode="0.0%"/>
    <numFmt numFmtId="175" formatCode="mm/dd/yy;@"/>
    <numFmt numFmtId="176" formatCode="&quot;$&quot;#,##0,"/>
    <numFmt numFmtId="178" formatCode="#,##0.0"/>
    <numFmt numFmtId="179" formatCode="d\-mmm\-yyyy"/>
    <numFmt numFmtId="180" formatCode="_-* #,##0.00_-;[Red]\ \(#,##0.00\);_-* &quot;-&quot;??_-;_-@_-"/>
    <numFmt numFmtId="181" formatCode="#\ ???/???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indexed="9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1" fillId="0" borderId="0"/>
    <xf numFmtId="166" fontId="5" fillId="0" borderId="0" applyFont="0" applyFill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169" fontId="8" fillId="0" borderId="3">
      <alignment horizontal="center" vertical="center"/>
      <protection locked="0"/>
    </xf>
    <xf numFmtId="0" fontId="8" fillId="0" borderId="3">
      <alignment vertical="center"/>
      <protection locked="0"/>
    </xf>
    <xf numFmtId="169" fontId="8" fillId="0" borderId="3">
      <alignment horizontal="right" vertical="center"/>
      <protection locked="0"/>
    </xf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7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2" fillId="0" borderId="0"/>
    <xf numFmtId="3" fontId="13" fillId="0" borderId="0" applyFill="0" applyBorder="0" applyProtection="0">
      <alignment horizontal="left"/>
    </xf>
    <xf numFmtId="178" fontId="9" fillId="0" borderId="0" applyFont="0" applyFill="0" applyBorder="0" applyAlignment="0" applyProtection="0"/>
    <xf numFmtId="2" fontId="5" fillId="0" borderId="0" applyFont="0" applyFill="0" applyBorder="0" applyAlignment="0" applyProtection="0"/>
    <xf numFmtId="179" fontId="14" fillId="0" borderId="0" applyFont="0" applyFill="0" applyBorder="0" applyProtection="0">
      <alignment horizontal="center"/>
    </xf>
    <xf numFmtId="0" fontId="5" fillId="5" borderId="0" applyNumberFormat="0" applyFont="0" applyBorder="0" applyAlignment="0" applyProtection="0"/>
    <xf numFmtId="0" fontId="5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4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5"/>
    <xf numFmtId="0" fontId="9" fillId="6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7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6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5" fillId="0" borderId="0"/>
    <xf numFmtId="0" fontId="33" fillId="0" borderId="0"/>
    <xf numFmtId="0" fontId="11" fillId="8" borderId="0">
      <alignment vertical="center"/>
    </xf>
    <xf numFmtId="0" fontId="3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1" fillId="8" borderId="0">
      <alignment vertical="center"/>
    </xf>
    <xf numFmtId="0" fontId="1" fillId="0" borderId="0"/>
    <xf numFmtId="0" fontId="8" fillId="0" borderId="0" applyNumberFormat="0"/>
    <xf numFmtId="180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37" fillId="9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9" fontId="8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10" borderId="9" applyNumberFormat="0" applyFont="0" applyAlignment="0" applyProtection="0"/>
    <xf numFmtId="0" fontId="40" fillId="0" borderId="0"/>
    <xf numFmtId="0" fontId="41" fillId="0" borderId="0"/>
    <xf numFmtId="0" fontId="42" fillId="11" borderId="0" applyFont="0"/>
    <xf numFmtId="0" fontId="42" fillId="12" borderId="0" applyFont="0"/>
    <xf numFmtId="0" fontId="43" fillId="6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3" borderId="0">
      <alignment horizontal="centerContinuous"/>
    </xf>
    <xf numFmtId="3" fontId="47" fillId="14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5" fillId="0" borderId="0">
      <alignment wrapText="1"/>
    </xf>
    <xf numFmtId="0" fontId="5" fillId="16" borderId="0" applyNumberFormat="0" applyFont="0" applyBorder="0" applyAlignment="0" applyProtection="0"/>
    <xf numFmtId="0" fontId="5" fillId="16" borderId="0" applyNumberFormat="0" applyFont="0" applyBorder="0" applyAlignment="0" applyProtection="0"/>
  </cellStyleXfs>
  <cellXfs count="26">
    <xf numFmtId="0" fontId="0" fillId="0" borderId="0" xfId="0"/>
    <xf numFmtId="0" fontId="1" fillId="0" borderId="0" xfId="1"/>
    <xf numFmtId="0" fontId="1" fillId="0" borderId="2" xfId="1" applyBorder="1"/>
    <xf numFmtId="0" fontId="4" fillId="3" borderId="2" xfId="1" applyFont="1" applyFill="1" applyBorder="1"/>
    <xf numFmtId="168" fontId="0" fillId="0" borderId="2" xfId="2" applyNumberFormat="1" applyFont="1" applyBorder="1"/>
    <xf numFmtId="0" fontId="4" fillId="0" borderId="2" xfId="1" applyFont="1" applyBorder="1"/>
    <xf numFmtId="168" fontId="4" fillId="0" borderId="2" xfId="2" applyNumberFormat="1" applyFont="1" applyBorder="1"/>
    <xf numFmtId="0" fontId="6" fillId="2" borderId="0" xfId="1" applyFont="1" applyFill="1"/>
    <xf numFmtId="168" fontId="6" fillId="2" borderId="0" xfId="1" applyNumberFormat="1" applyFont="1" applyFill="1"/>
    <xf numFmtId="0" fontId="55" fillId="0" borderId="15" xfId="89" applyFont="1" applyBorder="1"/>
    <xf numFmtId="0" fontId="31" fillId="0" borderId="15" xfId="53" applyBorder="1">
      <alignment vertical="center"/>
    </xf>
    <xf numFmtId="0" fontId="55" fillId="0" borderId="0" xfId="89" applyFont="1" applyBorder="1"/>
    <xf numFmtId="0" fontId="31" fillId="0" borderId="0" xfId="53" applyBorder="1">
      <alignment vertical="center"/>
    </xf>
    <xf numFmtId="0" fontId="4" fillId="3" borderId="2" xfId="1" applyFont="1" applyFill="1" applyBorder="1" applyAlignment="1">
      <alignment horizontal="center"/>
    </xf>
    <xf numFmtId="0" fontId="0" fillId="0" borderId="0" xfId="0" applyFill="1" applyBorder="1" applyAlignment="1"/>
    <xf numFmtId="168" fontId="0" fillId="0" borderId="17" xfId="0" applyNumberFormat="1" applyFill="1" applyBorder="1" applyAlignment="1"/>
    <xf numFmtId="0" fontId="56" fillId="17" borderId="18" xfId="0" applyFont="1" applyFill="1" applyBorder="1" applyAlignment="1">
      <alignment horizontal="left"/>
    </xf>
    <xf numFmtId="0" fontId="56" fillId="17" borderId="16" xfId="0" applyFont="1" applyFill="1" applyBorder="1" applyAlignment="1">
      <alignment horizontal="left"/>
    </xf>
    <xf numFmtId="0" fontId="0" fillId="0" borderId="19" xfId="0" applyFill="1" applyBorder="1" applyAlignment="1"/>
    <xf numFmtId="0" fontId="57" fillId="18" borderId="0" xfId="0" applyFont="1" applyFill="1" applyBorder="1" applyAlignment="1">
      <alignment horizontal="left"/>
    </xf>
    <xf numFmtId="0" fontId="58" fillId="18" borderId="19" xfId="0" applyFont="1" applyFill="1" applyBorder="1" applyAlignment="1">
      <alignment horizontal="left"/>
    </xf>
    <xf numFmtId="0" fontId="57" fillId="18" borderId="17" xfId="0" applyFont="1" applyFill="1" applyBorder="1" applyAlignment="1">
      <alignment horizontal="left"/>
    </xf>
    <xf numFmtId="0" fontId="59" fillId="17" borderId="16" xfId="0" applyFont="1" applyFill="1" applyBorder="1" applyAlignment="1">
      <alignment horizontal="right"/>
    </xf>
    <xf numFmtId="0" fontId="59" fillId="17" borderId="18" xfId="0" applyFont="1" applyFill="1" applyBorder="1" applyAlignment="1">
      <alignment horizontal="right"/>
    </xf>
    <xf numFmtId="0" fontId="0" fillId="19" borderId="0" xfId="0" applyFill="1" applyBorder="1" applyAlignment="1"/>
    <xf numFmtId="0" fontId="60" fillId="0" borderId="0" xfId="0" applyFont="1" applyFill="1" applyBorder="1" applyAlignment="1">
      <alignment vertical="top" wrapText="1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2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Profit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'1504'!$C$10:$E$10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'1504'!$C$17:$E$17</c:f>
              <c:numCache>
                <c:formatCode>"$"#,##0</c:formatCode>
                <c:ptCount val="3"/>
                <c:pt idx="0">
                  <c:v>972</c:v>
                </c:pt>
                <c:pt idx="1">
                  <c:v>5022</c:v>
                </c:pt>
                <c:pt idx="2">
                  <c:v>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1-48FA-A004-6AE5A56C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181593216"/>
        <c:axId val="181594752"/>
      </c:barChart>
      <c:catAx>
        <c:axId val="1815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94752"/>
        <c:crosses val="autoZero"/>
        <c:auto val="1"/>
        <c:lblAlgn val="ctr"/>
        <c:lblOffset val="100"/>
        <c:noMultiLvlLbl val="0"/>
      </c:catAx>
      <c:valAx>
        <c:axId val="18159475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9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20</xdr:row>
      <xdr:rowOff>95250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8">
          <cell r="B8" t="str">
            <v>Product A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913-4FF8-454A-804F-92E1B83D6A2A}">
  <sheetPr>
    <outlinePr summaryBelow="0"/>
  </sheetPr>
  <dimension ref="B1:G12"/>
  <sheetViews>
    <sheetView showGridLines="0" tabSelected="1" workbookViewId="0">
      <selection activeCell="D9" sqref="D9"/>
    </sheetView>
  </sheetViews>
  <sheetFormatPr defaultRowHeight="14.4" outlineLevelRow="1" outlineLevelCol="1"/>
  <cols>
    <col min="3" max="3" width="16.44140625" bestFit="1" customWidth="1"/>
    <col min="4" max="7" width="14" bestFit="1" customWidth="1" outlineLevel="1"/>
  </cols>
  <sheetData>
    <row r="1" spans="2:7" ht="15" thickBot="1"/>
    <row r="2" spans="2:7" ht="15.6">
      <c r="B2" s="17" t="s">
        <v>22</v>
      </c>
      <c r="C2" s="17"/>
      <c r="D2" s="22"/>
      <c r="E2" s="22"/>
      <c r="F2" s="22"/>
      <c r="G2" s="22"/>
    </row>
    <row r="3" spans="2:7" ht="15.6" collapsed="1">
      <c r="B3" s="16"/>
      <c r="C3" s="16"/>
      <c r="D3" s="23" t="s">
        <v>24</v>
      </c>
      <c r="E3" s="23" t="s">
        <v>18</v>
      </c>
      <c r="F3" s="23" t="s">
        <v>20</v>
      </c>
      <c r="G3" s="23" t="s">
        <v>21</v>
      </c>
    </row>
    <row r="4" spans="2:7" ht="20.399999999999999" hidden="1" outlineLevel="1">
      <c r="B4" s="19"/>
      <c r="C4" s="19"/>
      <c r="D4" s="14"/>
      <c r="E4" s="25" t="s">
        <v>19</v>
      </c>
      <c r="F4" s="25" t="s">
        <v>19</v>
      </c>
      <c r="G4" s="25" t="s">
        <v>19</v>
      </c>
    </row>
    <row r="5" spans="2:7">
      <c r="B5" s="20" t="s">
        <v>23</v>
      </c>
      <c r="C5" s="20"/>
      <c r="D5" s="18"/>
      <c r="E5" s="18"/>
      <c r="F5" s="18"/>
      <c r="G5" s="18"/>
    </row>
    <row r="6" spans="2:7" outlineLevel="1">
      <c r="B6" s="19"/>
      <c r="C6" s="19" t="s">
        <v>15</v>
      </c>
      <c r="D6" s="14">
        <v>34</v>
      </c>
      <c r="E6" s="24">
        <v>30</v>
      </c>
      <c r="F6" s="24">
        <v>50</v>
      </c>
      <c r="G6" s="24">
        <v>34</v>
      </c>
    </row>
    <row r="7" spans="2:7" outlineLevel="1">
      <c r="B7" s="19"/>
      <c r="C7" s="19" t="s">
        <v>16</v>
      </c>
      <c r="D7" s="14">
        <v>60</v>
      </c>
      <c r="E7" s="24">
        <v>57</v>
      </c>
      <c r="F7" s="24">
        <v>65</v>
      </c>
      <c r="G7" s="24">
        <v>60</v>
      </c>
    </row>
    <row r="8" spans="2:7">
      <c r="B8" s="20" t="s">
        <v>25</v>
      </c>
      <c r="C8" s="20"/>
      <c r="D8" s="18"/>
      <c r="E8" s="18"/>
      <c r="F8" s="18"/>
      <c r="G8" s="18"/>
    </row>
    <row r="9" spans="2:7" ht="15" outlineLevel="1" thickBot="1">
      <c r="B9" s="21"/>
      <c r="C9" s="21" t="s">
        <v>17</v>
      </c>
      <c r="D9" s="15">
        <v>12462</v>
      </c>
      <c r="E9" s="15">
        <v>17988</v>
      </c>
      <c r="F9" s="15">
        <v>-5820</v>
      </c>
      <c r="G9" s="15">
        <v>12462</v>
      </c>
    </row>
    <row r="10" spans="2:7">
      <c r="B10" t="s">
        <v>26</v>
      </c>
    </row>
    <row r="11" spans="2:7">
      <c r="B11" t="s">
        <v>27</v>
      </c>
    </row>
    <row r="12" spans="2:7">
      <c r="B1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showGridLines="0" workbookViewId="0">
      <selection activeCell="C19" sqref="C19"/>
    </sheetView>
  </sheetViews>
  <sheetFormatPr defaultColWidth="9.109375" defaultRowHeight="14.4"/>
  <cols>
    <col min="1" max="1" width="9.109375" style="1"/>
    <col min="2" max="2" width="22.5546875" style="1" customWidth="1"/>
    <col min="3" max="5" width="11.88671875" style="1" customWidth="1"/>
    <col min="6" max="16384" width="9.109375" style="1"/>
  </cols>
  <sheetData>
    <row r="1" spans="2:6" ht="31.8" thickBot="1">
      <c r="B1" s="9" t="s">
        <v>14</v>
      </c>
      <c r="C1" s="10"/>
      <c r="D1" s="11"/>
      <c r="E1" s="12"/>
      <c r="F1" s="12"/>
    </row>
    <row r="5" spans="2:6">
      <c r="B5" s="13" t="s">
        <v>0</v>
      </c>
      <c r="C5" s="13"/>
    </row>
    <row r="6" spans="2:6">
      <c r="B6" s="2" t="s">
        <v>1</v>
      </c>
      <c r="C6" s="2">
        <v>34</v>
      </c>
    </row>
    <row r="7" spans="2:6">
      <c r="B7" s="2" t="s">
        <v>2</v>
      </c>
      <c r="C7" s="2">
        <v>60</v>
      </c>
    </row>
    <row r="10" spans="2:6">
      <c r="B10" s="2"/>
      <c r="C10" s="3" t="s">
        <v>3</v>
      </c>
      <c r="D10" s="3" t="s">
        <v>4</v>
      </c>
      <c r="E10" s="3" t="s">
        <v>5</v>
      </c>
    </row>
    <row r="11" spans="2:6">
      <c r="B11" s="2" t="s">
        <v>6</v>
      </c>
      <c r="C11" s="2">
        <v>12</v>
      </c>
      <c r="D11" s="2">
        <v>14</v>
      </c>
      <c r="E11" s="2">
        <v>24</v>
      </c>
    </row>
    <row r="12" spans="2:6">
      <c r="B12" s="2" t="s">
        <v>7</v>
      </c>
      <c r="C12" s="2">
        <v>6</v>
      </c>
      <c r="D12" s="2">
        <v>9</v>
      </c>
      <c r="E12" s="2">
        <v>14</v>
      </c>
    </row>
    <row r="13" spans="2:6">
      <c r="B13" s="2" t="s">
        <v>8</v>
      </c>
      <c r="C13" s="4">
        <f>(Hourly_labor_cost*C11)+(Material_cost*C12)</f>
        <v>768</v>
      </c>
      <c r="D13" s="4">
        <f>(Hourly_labor_cost*D11)+(Material_cost*D12)</f>
        <v>1016</v>
      </c>
      <c r="E13" s="4">
        <f>(Hourly_labor_cost*E11)+(Material_cost*E12)</f>
        <v>1656</v>
      </c>
    </row>
    <row r="14" spans="2:6">
      <c r="B14" s="2" t="s">
        <v>9</v>
      </c>
      <c r="C14" s="4">
        <v>795</v>
      </c>
      <c r="D14" s="4">
        <v>1295</v>
      </c>
      <c r="E14" s="4">
        <v>2195</v>
      </c>
    </row>
    <row r="15" spans="2:6">
      <c r="B15" s="2" t="s">
        <v>10</v>
      </c>
      <c r="C15" s="4">
        <f>C14-C13</f>
        <v>27</v>
      </c>
      <c r="D15" s="4">
        <f>D14-D13</f>
        <v>279</v>
      </c>
      <c r="E15" s="4">
        <f>E14-E13</f>
        <v>539</v>
      </c>
    </row>
    <row r="16" spans="2:6">
      <c r="B16" s="2" t="s">
        <v>11</v>
      </c>
      <c r="C16" s="2">
        <v>36</v>
      </c>
      <c r="D16" s="2">
        <v>18</v>
      </c>
      <c r="E16" s="2">
        <v>12</v>
      </c>
    </row>
    <row r="17" spans="2:5">
      <c r="B17" s="5" t="s">
        <v>12</v>
      </c>
      <c r="C17" s="6">
        <f>C15*C16</f>
        <v>972</v>
      </c>
      <c r="D17" s="6">
        <f>D15*D16</f>
        <v>5022</v>
      </c>
      <c r="E17" s="6">
        <f>E15*E16</f>
        <v>6468</v>
      </c>
    </row>
    <row r="19" spans="2:5" ht="18">
      <c r="B19" s="7" t="s">
        <v>13</v>
      </c>
      <c r="C19" s="8">
        <f>SUM(C17:E17)</f>
        <v>12462</v>
      </c>
    </row>
  </sheetData>
  <scenarios current="0" show="2" sqref="C19">
    <scenario name="Best Case" locked="1" count="2" user="DELL" comment="Created by DELL on 24-04-2025">
      <inputCells r="C6" val="30"/>
      <inputCells r="C7" val="57"/>
    </scenario>
    <scenario name="Worst Case" locked="1" count="2" user="DELL" comment="Created by DELL on 24-04-2025">
      <inputCells r="C6" val="50"/>
      <inputCells r="C7" val="65"/>
    </scenario>
    <scenario name="Most Likely Case" locked="1" count="2" user="DELL" comment="Created by DELL on 24-04-2025">
      <inputCells r="C6" val="34"/>
      <inputCells r="C7" val="60"/>
    </scenario>
  </scenarios>
  <mergeCells count="1">
    <mergeCell ref="B5:C5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Scenario Summary</vt:lpstr>
      <vt:lpstr>1504</vt:lpstr>
      <vt:lpstr>'1504'!Hourly_labor_cost</vt:lpstr>
      <vt:lpstr>'1504'!Material_cost</vt:lpstr>
      <vt:lpstr>'1504'!ProductA_Profit</vt:lpstr>
      <vt:lpstr>'1504'!ProductB_Profit</vt:lpstr>
      <vt:lpstr>'1504'!ProductC_Profit</vt:lpstr>
      <vt:lpstr>'1504'!Total_Profit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2016-05-25T10:07:42Z</dcterms:created>
  <dcterms:modified xsi:type="dcterms:W3CDTF">2025-04-24T07:15:56Z</dcterms:modified>
</cp:coreProperties>
</file>