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FEAEFB8-E929-4F8C-857B-92297A0B3B4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30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K8" i="1"/>
  <c r="J8" i="1"/>
  <c r="J7" i="1"/>
  <c r="J6" i="1"/>
  <c r="G15" i="1"/>
  <c r="G14" i="1" l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<sst xmlns="http://schemas.openxmlformats.org/spreadsheetml/2006/main" count="35" uniqueCount="28">
  <si>
    <t>InvoiceNum</t>
  </si>
  <si>
    <t>Office</t>
  </si>
  <si>
    <t>Amount</t>
  </si>
  <si>
    <t>Due Date</t>
  </si>
  <si>
    <t>Today</t>
  </si>
  <si>
    <t>Difference</t>
  </si>
  <si>
    <t>Description</t>
  </si>
  <si>
    <t>Values</t>
  </si>
  <si>
    <t>AG-0145</t>
  </si>
  <si>
    <t>Oregon</t>
  </si>
  <si>
    <t>Total Over due days</t>
  </si>
  <si>
    <t>AG-0189</t>
  </si>
  <si>
    <t>California</t>
  </si>
  <si>
    <t>Total over due amount</t>
  </si>
  <si>
    <t>AG-0220</t>
  </si>
  <si>
    <t>Washington</t>
  </si>
  <si>
    <t>Total amount for Oregon only</t>
  </si>
  <si>
    <t>AG-0310</t>
  </si>
  <si>
    <t>Total for all except Oregon</t>
  </si>
  <si>
    <t>AG-0355</t>
  </si>
  <si>
    <t>Total over due amount for Oregon</t>
  </si>
  <si>
    <t>AG-0409</t>
  </si>
  <si>
    <t>AG-0581</t>
  </si>
  <si>
    <t>AG-0600</t>
  </si>
  <si>
    <t>AG-0602</t>
  </si>
  <si>
    <t>AG-0633</t>
  </si>
  <si>
    <t>SumIf &amp; SumIfs</t>
  </si>
  <si>
    <t>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</si>
</sst>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#,##0.0_);\(#,##0.0\);_(&quot;-&quot;_)"/>
    <numFmt numFmtId="169" formatCode="_-* #,##0.00_-;\-* #,##0.00_-;_-* &quot;-&quot;??_-;_-@_-"/>
    <numFmt numFmtId="170" formatCode="mmm\-dd"/>
    <numFmt numFmtId="171" formatCode="_ &quot;Rs.&quot;\ * #,##0.00_ ;_ &quot;Rs.&quot;\ * \-#,##0.00_ ;_ &quot;Rs.&quot;\ * &quot;-&quot;??_ ;_ @_ "/>
    <numFmt numFmtId="172" formatCode="_-&quot;$&quot;* #,##0.00_-;\-&quot;$&quot;* #,##0.00_-;_-&quot;$&quot;* &quot;-&quot;??_-;_-@_-"/>
    <numFmt numFmtId="173" formatCode="0.0%"/>
    <numFmt numFmtId="174" formatCode="mm/dd/yy;@"/>
    <numFmt numFmtId="175" formatCode="&quot;$&quot;#,##0,"/>
    <numFmt numFmtId="176" formatCode="#,##0.0"/>
    <numFmt numFmtId="177" formatCode="d\-mmm\-yyyy"/>
    <numFmt numFmtId="178" formatCode="_-* #,##0.00_-;[Red]\ \(#,##0.00\);_-* &quot;-&quot;??_-;_-@_-"/>
    <numFmt numFmtId="179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sz val="11"/>
      <name val="Book Antiqua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  <font>
      <b/>
      <sz val="11"/>
      <color theme="0"/>
      <name val="Book Antiqua"/>
      <family val="1"/>
    </font>
  </fonts>
  <fills count="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  <fill>
      <patternFill patternType="solid">
        <fgColor rgb="FF92D050"/>
        <bgColor indexed="63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7" fillId="2" borderId="0" applyNumberFormat="0" applyBorder="0" applyAlignment="0" applyProtection="0"/>
    <xf numFmtId="0" fontId="1" fillId="2" borderId="0" applyNumberFormat="0" applyBorder="0" applyAlignment="0" applyProtection="0"/>
    <xf numFmtId="168" fontId="8" fillId="0" borderId="4">
      <alignment horizontal="center" vertical="center"/>
      <protection locked="0"/>
    </xf>
    <xf numFmtId="0" fontId="8" fillId="0" borderId="4">
      <alignment vertical="center"/>
      <protection locked="0"/>
    </xf>
    <xf numFmtId="168" fontId="8" fillId="0" borderId="4">
      <alignment horizontal="right" vertical="center"/>
      <protection locked="0"/>
    </xf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0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71" fontId="11" fillId="0" borderId="0" applyFont="0" applyFill="0" applyBorder="0" applyAlignment="0" applyProtection="0"/>
    <xf numFmtId="175" fontId="12" fillId="0" borderId="0"/>
    <xf numFmtId="3" fontId="13" fillId="0" borderId="0" applyFill="0" applyBorder="0" applyProtection="0">
      <alignment horizontal="left"/>
    </xf>
    <xf numFmtId="176" fontId="9" fillId="0" borderId="0" applyFont="0" applyFill="0" applyBorder="0" applyAlignment="0" applyProtection="0"/>
    <xf numFmtId="2" fontId="4" fillId="0" borderId="0" applyFont="0" applyFill="0" applyBorder="0" applyAlignment="0" applyProtection="0"/>
    <xf numFmtId="177" fontId="14" fillId="0" borderId="0" applyFont="0" applyFill="0" applyBorder="0" applyProtection="0">
      <alignment horizontal="center"/>
    </xf>
    <xf numFmtId="0" fontId="4" fillId="3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5" fillId="0" borderId="5" applyNumberFormat="0" applyFill="0" applyProtection="0"/>
    <xf numFmtId="0" fontId="2" fillId="0" borderId="1" applyNumberFormat="0" applyFill="0" applyAlignment="0" applyProtection="0"/>
    <xf numFmtId="0" fontId="16" fillId="0" borderId="0" applyNumberFormat="0" applyFill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6"/>
    <xf numFmtId="0" fontId="9" fillId="4" borderId="0" applyNumberFormat="0" applyFont="0" applyBorder="0" applyAlignment="0" applyProtection="0"/>
    <xf numFmtId="0" fontId="21" fillId="0" borderId="0" applyFill="0" applyBorder="0" applyProtection="0">
      <alignment horizontal="centerContinuous"/>
    </xf>
    <xf numFmtId="0" fontId="9" fillId="5" borderId="0" applyNumberFormat="0" applyFon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4" borderId="0">
      <alignment horizontal="left" vertical="center" indent="2"/>
    </xf>
    <xf numFmtId="2" fontId="26" fillId="0" borderId="0">
      <alignment vertical="center"/>
    </xf>
    <xf numFmtId="15" fontId="27" fillId="0" borderId="0" applyFill="0" applyBorder="0">
      <alignment horizontal="right"/>
    </xf>
    <xf numFmtId="0" fontId="28" fillId="0" borderId="0" applyBorder="0" applyProtection="0">
      <alignment horizontal="left"/>
    </xf>
    <xf numFmtId="0" fontId="1" fillId="0" borderId="0"/>
    <xf numFmtId="0" fontId="4" fillId="0" borderId="0"/>
    <xf numFmtId="0" fontId="29" fillId="0" borderId="0"/>
    <xf numFmtId="0" fontId="30" fillId="0" borderId="0">
      <alignment vertical="center"/>
    </xf>
    <xf numFmtId="0" fontId="31" fillId="0" borderId="0" applyFill="0" applyBorder="0">
      <alignment vertical="center"/>
    </xf>
    <xf numFmtId="0" fontId="32" fillId="0" borderId="0">
      <alignment vertical="center"/>
    </xf>
    <xf numFmtId="0" fontId="9" fillId="0" borderId="0" applyNumberFormat="0" applyFill="0" applyBorder="0" applyAlignment="0" applyProtection="0"/>
    <xf numFmtId="0" fontId="4" fillId="0" borderId="0"/>
    <xf numFmtId="0" fontId="1" fillId="0" borderId="0"/>
    <xf numFmtId="0" fontId="33" fillId="0" borderId="0"/>
    <xf numFmtId="0" fontId="11" fillId="6" borderId="0">
      <alignment vertical="center"/>
    </xf>
    <xf numFmtId="0" fontId="3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1" fillId="6" borderId="0">
      <alignment vertical="center"/>
    </xf>
    <xf numFmtId="0" fontId="1" fillId="0" borderId="0"/>
    <xf numFmtId="0" fontId="8" fillId="0" borderId="0" applyNumberFormat="0"/>
    <xf numFmtId="178" fontId="36" fillId="0" borderId="7" applyBorder="0" applyAlignment="0">
      <protection locked="0"/>
    </xf>
    <xf numFmtId="0" fontId="36" fillId="0" borderId="3" applyNumberFormat="0" applyBorder="0" applyAlignment="0">
      <protection hidden="1"/>
    </xf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179" fontId="37" fillId="7" borderId="8">
      <alignment horizontal="left" indent="2"/>
    </xf>
    <xf numFmtId="0" fontId="20" fillId="0" borderId="0"/>
    <xf numFmtId="0" fontId="9" fillId="0" borderId="0" applyNumberFormat="0" applyFont="0" applyFill="0" applyBorder="0" applyProtection="0">
      <alignment horizontal="right" indent="1"/>
    </xf>
    <xf numFmtId="168" fontId="8" fillId="0" borderId="0" applyFill="0" applyBorder="0">
      <alignment horizontal="right" vertical="center"/>
    </xf>
    <xf numFmtId="0" fontId="38" fillId="0" borderId="0" applyFill="0" applyBorder="0">
      <alignment horizontal="left" vertical="center"/>
    </xf>
    <xf numFmtId="0" fontId="39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 indent="1"/>
    </xf>
    <xf numFmtId="0" fontId="9" fillId="8" borderId="9" applyNumberFormat="0" applyFont="0" applyAlignment="0" applyProtection="0"/>
    <xf numFmtId="0" fontId="40" fillId="0" borderId="0"/>
    <xf numFmtId="0" fontId="41" fillId="0" borderId="0"/>
    <xf numFmtId="0" fontId="42" fillId="9" borderId="0" applyFont="0"/>
    <xf numFmtId="0" fontId="42" fillId="10" borderId="0" applyFont="0"/>
    <xf numFmtId="0" fontId="43" fillId="4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11" borderId="0">
      <alignment horizontal="centerContinuous"/>
    </xf>
    <xf numFmtId="3" fontId="47" fillId="12" borderId="0" applyBorder="0" applyProtection="0">
      <alignment horizontal="center" vertical="center"/>
    </xf>
    <xf numFmtId="0" fontId="48" fillId="0" borderId="10" applyFill="0" applyProtection="0">
      <alignment horizontal="centerContinuous" vertical="top"/>
    </xf>
    <xf numFmtId="0" fontId="49" fillId="0" borderId="11" applyNumberFormat="0" applyFill="0" applyProtection="0">
      <alignment horizontal="centerContinuous" vertical="top"/>
    </xf>
    <xf numFmtId="0" fontId="50" fillId="0" borderId="12" applyFill="0" applyProtection="0">
      <alignment horizontal="center"/>
    </xf>
    <xf numFmtId="0" fontId="50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1" fillId="0" borderId="0" applyNumberFormat="0" applyFill="0" applyBorder="0" applyAlignment="0" applyProtection="0">
      <alignment horizontal="left" indent="1"/>
    </xf>
    <xf numFmtId="0" fontId="52" fillId="0" borderId="0" applyNumberFormat="0" applyFill="0" applyBorder="0" applyProtection="0">
      <alignment horizontal="left" indent="1"/>
    </xf>
    <xf numFmtId="0" fontId="9" fillId="0" borderId="14" applyNumberFormat="0" applyFont="0" applyFill="0" applyAlignment="0" applyProtection="0"/>
    <xf numFmtId="3" fontId="53" fillId="0" borderId="0" applyFill="0" applyBorder="0" applyProtection="0">
      <alignment horizontal="right"/>
    </xf>
    <xf numFmtId="3" fontId="54" fillId="0" borderId="0" applyFill="0" applyBorder="0" applyProtection="0">
      <alignment horizontal="right"/>
    </xf>
    <xf numFmtId="0" fontId="4" fillId="0" borderId="0">
      <alignment wrapText="1"/>
    </xf>
    <xf numFmtId="0" fontId="4" fillId="14" borderId="0" applyNumberFormat="0" applyFont="0" applyBorder="0" applyAlignment="0" applyProtection="0"/>
    <xf numFmtId="0" fontId="4" fillId="14" borderId="0" applyNumberFormat="0" applyFont="0" applyBorder="0" applyAlignment="0" applyProtection="0"/>
  </cellStyleXfs>
  <cellXfs count="15">
    <xf numFmtId="0" fontId="0" fillId="0" borderId="0" xfId="0"/>
    <xf numFmtId="0" fontId="4" fillId="0" borderId="0" xfId="1"/>
    <xf numFmtId="0" fontId="5" fillId="0" borderId="2" xfId="1" applyFont="1" applyBorder="1"/>
    <xf numFmtId="165" fontId="5" fillId="0" borderId="2" xfId="1" applyNumberFormat="1" applyFont="1" applyBorder="1"/>
    <xf numFmtId="14" fontId="5" fillId="0" borderId="2" xfId="1" applyNumberFormat="1" applyFont="1" applyBorder="1"/>
    <xf numFmtId="3" fontId="5" fillId="0" borderId="2" xfId="1" applyNumberFormat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3" fontId="4" fillId="0" borderId="0" xfId="1" applyNumberFormat="1"/>
    <xf numFmtId="165" fontId="4" fillId="0" borderId="0" xfId="1" applyNumberFormat="1"/>
    <xf numFmtId="0" fontId="55" fillId="0" borderId="15" xfId="89" applyFont="1" applyBorder="1"/>
    <xf numFmtId="0" fontId="31" fillId="0" borderId="15" xfId="52" applyBorder="1">
      <alignment vertical="center"/>
    </xf>
    <xf numFmtId="0" fontId="31" fillId="0" borderId="0" xfId="52">
      <alignment vertical="center"/>
    </xf>
    <xf numFmtId="0" fontId="56" fillId="15" borderId="2" xfId="1" applyFont="1" applyFill="1" applyBorder="1" applyAlignment="1">
      <alignment horizontal="center"/>
    </xf>
    <xf numFmtId="0" fontId="56" fillId="15" borderId="2" xfId="1" applyFont="1" applyFill="1" applyBorder="1"/>
    <xf numFmtId="3" fontId="5" fillId="0" borderId="2" xfId="1" applyNumberFormat="1" applyFont="1" applyBorder="1"/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showGridLines="0" tabSelected="1" zoomScale="114" workbookViewId="0">
      <selection activeCell="J11" sqref="J11"/>
    </sheetView>
  </sheetViews>
  <sheetFormatPr defaultColWidth="9.109375" defaultRowHeight="13.2"/>
  <cols>
    <col min="1" max="1" width="9.109375" style="1"/>
    <col min="2" max="2" width="13.44140625" style="1" bestFit="1" customWidth="1"/>
    <col min="3" max="3" width="11.33203125" style="1" bestFit="1" customWidth="1"/>
    <col min="4" max="4" width="10.6640625" style="1" bestFit="1" customWidth="1"/>
    <col min="5" max="6" width="11.33203125" style="1" bestFit="1" customWidth="1"/>
    <col min="7" max="7" width="11.88671875" style="1" bestFit="1" customWidth="1"/>
    <col min="8" max="8" width="7.6640625" style="1" customWidth="1"/>
    <col min="9" max="9" width="34.5546875" style="1" bestFit="1" customWidth="1"/>
    <col min="10" max="10" width="16" style="1" bestFit="1" customWidth="1"/>
    <col min="11" max="16384" width="9.109375" style="1"/>
  </cols>
  <sheetData>
    <row r="1" spans="2:11" ht="31.8" thickBot="1">
      <c r="B1" s="9" t="s">
        <v>26</v>
      </c>
      <c r="C1" s="10"/>
      <c r="D1" s="10"/>
      <c r="E1" s="11"/>
    </row>
    <row r="5" spans="2:11" ht="14.4">
      <c r="B5" s="12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3" t="s">
        <v>5</v>
      </c>
      <c r="I5" s="12" t="s">
        <v>6</v>
      </c>
      <c r="J5" s="12" t="s">
        <v>7</v>
      </c>
    </row>
    <row r="6" spans="2:11" ht="14.4">
      <c r="B6" s="2" t="s">
        <v>8</v>
      </c>
      <c r="C6" s="2" t="s">
        <v>9</v>
      </c>
      <c r="D6" s="3">
        <v>5000</v>
      </c>
      <c r="E6" s="4">
        <v>39173</v>
      </c>
      <c r="F6" s="4">
        <v>39207</v>
      </c>
      <c r="G6" s="5">
        <f>E6-F6</f>
        <v>-34</v>
      </c>
      <c r="I6" s="6" t="s">
        <v>10</v>
      </c>
      <c r="J6" s="14">
        <f>SUMIF(G6:G15,"&lt;0",G6:G15)</f>
        <v>-63</v>
      </c>
    </row>
    <row r="7" spans="2:11" ht="14.4">
      <c r="B7" s="2" t="s">
        <v>11</v>
      </c>
      <c r="C7" s="2" t="s">
        <v>12</v>
      </c>
      <c r="D7" s="3">
        <v>450</v>
      </c>
      <c r="E7" s="4">
        <v>39191</v>
      </c>
      <c r="F7" s="4">
        <v>39207</v>
      </c>
      <c r="G7" s="5">
        <f t="shared" ref="G7:G15" si="0">E7-F7</f>
        <v>-16</v>
      </c>
      <c r="I7" s="6" t="s">
        <v>13</v>
      </c>
      <c r="J7" s="3">
        <f>SUMIF(G6:G15,"&lt;0",D6:D15)</f>
        <v>9037.06</v>
      </c>
    </row>
    <row r="8" spans="2:11" ht="14.4">
      <c r="B8" s="2" t="s">
        <v>14</v>
      </c>
      <c r="C8" s="2" t="s">
        <v>15</v>
      </c>
      <c r="D8" s="3">
        <v>3211.56</v>
      </c>
      <c r="E8" s="4">
        <v>39200</v>
      </c>
      <c r="F8" s="4">
        <v>39207</v>
      </c>
      <c r="G8" s="5">
        <f t="shared" si="0"/>
        <v>-7</v>
      </c>
      <c r="I8" s="6" t="s">
        <v>16</v>
      </c>
      <c r="J8" s="3">
        <f>SUMIF(C6:C15,"Oregon",D6:D15)</f>
        <v>7685.39</v>
      </c>
      <c r="K8" s="1">
        <f>SUMIF(C6:C15,C6,D6:D15)</f>
        <v>7685.39</v>
      </c>
    </row>
    <row r="9" spans="2:11" ht="14.4">
      <c r="B9" s="2" t="s">
        <v>17</v>
      </c>
      <c r="C9" s="2" t="s">
        <v>9</v>
      </c>
      <c r="D9" s="3">
        <v>250</v>
      </c>
      <c r="E9" s="4">
        <v>39202</v>
      </c>
      <c r="F9" s="4">
        <v>39207</v>
      </c>
      <c r="G9" s="5">
        <f t="shared" si="0"/>
        <v>-5</v>
      </c>
      <c r="I9" s="6" t="s">
        <v>18</v>
      </c>
      <c r="J9" s="2">
        <f>SUMIF(C6:C15,"&lt;&gt;Oregon",D6:D15)</f>
        <v>7102.0599999999995</v>
      </c>
    </row>
    <row r="10" spans="2:11" ht="14.4">
      <c r="B10" s="2" t="s">
        <v>19</v>
      </c>
      <c r="C10" s="2" t="s">
        <v>15</v>
      </c>
      <c r="D10" s="3">
        <v>125.5</v>
      </c>
      <c r="E10" s="4">
        <v>39206</v>
      </c>
      <c r="F10" s="4">
        <v>39207</v>
      </c>
      <c r="G10" s="5">
        <f t="shared" si="0"/>
        <v>-1</v>
      </c>
      <c r="I10" s="6" t="s">
        <v>20</v>
      </c>
      <c r="J10" s="2">
        <f>SUMIFS(D6:D15,G6:G15,"&lt;0",C6:C15,C6)</f>
        <v>5250</v>
      </c>
    </row>
    <row r="11" spans="2:11" ht="13.8">
      <c r="B11" s="2" t="s">
        <v>21</v>
      </c>
      <c r="C11" s="2" t="s">
        <v>15</v>
      </c>
      <c r="D11" s="3">
        <v>3000</v>
      </c>
      <c r="E11" s="4">
        <v>39212</v>
      </c>
      <c r="F11" s="4">
        <v>39207</v>
      </c>
      <c r="G11" s="5">
        <f t="shared" si="0"/>
        <v>5</v>
      </c>
    </row>
    <row r="12" spans="2:11" ht="13.8">
      <c r="B12" s="2" t="s">
        <v>22</v>
      </c>
      <c r="C12" s="2" t="s">
        <v>9</v>
      </c>
      <c r="D12" s="3">
        <v>2100</v>
      </c>
      <c r="E12" s="4">
        <v>39225</v>
      </c>
      <c r="F12" s="4">
        <v>39207</v>
      </c>
      <c r="G12" s="5">
        <f t="shared" si="0"/>
        <v>18</v>
      </c>
    </row>
    <row r="13" spans="2:11" ht="13.8">
      <c r="B13" s="2" t="s">
        <v>23</v>
      </c>
      <c r="C13" s="2" t="s">
        <v>9</v>
      </c>
      <c r="D13" s="3">
        <v>335.39</v>
      </c>
      <c r="E13" s="4">
        <v>39225</v>
      </c>
      <c r="F13" s="4">
        <v>39207</v>
      </c>
      <c r="G13" s="5">
        <f t="shared" si="0"/>
        <v>18</v>
      </c>
    </row>
    <row r="14" spans="2:11" ht="13.8">
      <c r="B14" s="2" t="s">
        <v>24</v>
      </c>
      <c r="C14" s="2" t="s">
        <v>15</v>
      </c>
      <c r="D14" s="3">
        <v>65</v>
      </c>
      <c r="E14" s="4">
        <v>39230</v>
      </c>
      <c r="F14" s="4">
        <v>39207</v>
      </c>
      <c r="G14" s="5">
        <f t="shared" si="0"/>
        <v>23</v>
      </c>
      <c r="H14" s="7"/>
    </row>
    <row r="15" spans="2:11" ht="13.8">
      <c r="B15" s="2" t="s">
        <v>25</v>
      </c>
      <c r="C15" s="2" t="s">
        <v>12</v>
      </c>
      <c r="D15" s="3">
        <v>250</v>
      </c>
      <c r="E15" s="4">
        <v>39232</v>
      </c>
      <c r="F15" s="4">
        <v>39207</v>
      </c>
      <c r="G15" s="5">
        <f t="shared" si="0"/>
        <v>25</v>
      </c>
    </row>
    <row r="16" spans="2:11">
      <c r="D16" s="8"/>
      <c r="I16" s="1" t="s">
        <v>27</v>
      </c>
    </row>
    <row r="17" spans="4:4">
      <c r="D17" s="8"/>
    </row>
    <row r="18" spans="4:4">
      <c r="D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2016-05-23T11:00:50Z</dcterms:created>
  <dcterms:modified xsi:type="dcterms:W3CDTF">2025-03-25T03:31:21Z</dcterms:modified>
</cp:coreProperties>
</file>