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B9B8F895-369D-4010-BD89-93E72E7452E1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1 (a)" sheetId="1" r:id="rId1"/>
    <sheet name="1 (b)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2" l="1"/>
  <c r="L26" i="2"/>
  <c r="K26" i="2"/>
  <c r="J26" i="2"/>
  <c r="I26" i="2"/>
  <c r="H26" i="2"/>
  <c r="G26" i="2"/>
  <c r="F26" i="2"/>
  <c r="E26" i="2"/>
  <c r="D26" i="2"/>
  <c r="C26" i="2"/>
  <c r="M25" i="2"/>
  <c r="L25" i="2"/>
  <c r="K25" i="2"/>
  <c r="J25" i="2"/>
  <c r="I25" i="2"/>
  <c r="H25" i="2"/>
  <c r="G25" i="2"/>
  <c r="F25" i="2"/>
  <c r="E25" i="2"/>
  <c r="D25" i="2"/>
  <c r="C25" i="2"/>
  <c r="M24" i="2"/>
  <c r="L24" i="2"/>
  <c r="K24" i="2"/>
  <c r="J24" i="2"/>
  <c r="I24" i="2"/>
  <c r="H24" i="2"/>
  <c r="G24" i="2"/>
  <c r="F24" i="2"/>
  <c r="E24" i="2"/>
  <c r="D24" i="2"/>
  <c r="C24" i="2"/>
  <c r="M23" i="2"/>
  <c r="L23" i="2"/>
  <c r="K23" i="2"/>
  <c r="J23" i="2"/>
  <c r="I23" i="2"/>
  <c r="H23" i="2"/>
  <c r="G23" i="2"/>
  <c r="F23" i="2"/>
  <c r="E23" i="2"/>
  <c r="D23" i="2"/>
  <c r="C23" i="2"/>
  <c r="M22" i="2"/>
  <c r="L22" i="2"/>
  <c r="K22" i="2"/>
  <c r="J22" i="2"/>
  <c r="I22" i="2"/>
  <c r="H22" i="2"/>
  <c r="G22" i="2"/>
  <c r="F22" i="2"/>
  <c r="E22" i="2"/>
  <c r="D22" i="2"/>
  <c r="C22" i="2"/>
  <c r="M21" i="2"/>
  <c r="L21" i="2"/>
  <c r="K21" i="2"/>
  <c r="J21" i="2"/>
  <c r="I21" i="2"/>
  <c r="H21" i="2"/>
  <c r="G21" i="2"/>
  <c r="F21" i="2"/>
  <c r="E21" i="2"/>
  <c r="D21" i="2"/>
  <c r="C21" i="2"/>
  <c r="M20" i="2"/>
  <c r="L20" i="2"/>
  <c r="K20" i="2"/>
  <c r="J20" i="2"/>
  <c r="I20" i="2"/>
  <c r="H20" i="2"/>
  <c r="G20" i="2"/>
  <c r="F20" i="2"/>
  <c r="E20" i="2"/>
  <c r="D20" i="2"/>
  <c r="C20" i="2"/>
  <c r="M19" i="2"/>
  <c r="L19" i="2"/>
  <c r="K19" i="2"/>
  <c r="J19" i="2"/>
  <c r="I19" i="2"/>
  <c r="H19" i="2"/>
  <c r="G19" i="2"/>
  <c r="F19" i="2"/>
  <c r="E19" i="2"/>
  <c r="D19" i="2"/>
  <c r="C19" i="2"/>
  <c r="M18" i="2"/>
  <c r="L18" i="2"/>
  <c r="K18" i="2"/>
  <c r="J18" i="2"/>
  <c r="I18" i="2"/>
  <c r="H18" i="2"/>
  <c r="G18" i="2"/>
  <c r="F18" i="2"/>
  <c r="E18" i="2"/>
  <c r="D18" i="2"/>
  <c r="C18" i="2"/>
  <c r="M17" i="2"/>
  <c r="L17" i="2"/>
  <c r="K17" i="2"/>
  <c r="J17" i="2"/>
  <c r="I17" i="2"/>
  <c r="H17" i="2"/>
  <c r="G17" i="2"/>
  <c r="F17" i="2"/>
  <c r="E17" i="2"/>
  <c r="D17" i="2"/>
  <c r="C17" i="2"/>
  <c r="M16" i="2"/>
  <c r="L16" i="2"/>
  <c r="K16" i="2"/>
  <c r="J16" i="2"/>
  <c r="I16" i="2"/>
  <c r="H16" i="2"/>
  <c r="G16" i="2"/>
  <c r="F16" i="2"/>
  <c r="E16" i="2"/>
  <c r="D16" i="2"/>
  <c r="C16" i="2"/>
  <c r="M15" i="2"/>
  <c r="L15" i="2"/>
  <c r="K15" i="2"/>
  <c r="J15" i="2"/>
  <c r="I15" i="2"/>
  <c r="H15" i="2"/>
  <c r="G15" i="2"/>
  <c r="F15" i="2"/>
  <c r="E15" i="2"/>
  <c r="D15" i="2"/>
  <c r="C15" i="2"/>
  <c r="M14" i="2"/>
  <c r="L14" i="2"/>
  <c r="K14" i="2"/>
  <c r="J14" i="2"/>
  <c r="I14" i="2"/>
  <c r="H14" i="2"/>
  <c r="G14" i="2"/>
  <c r="F14" i="2"/>
  <c r="E14" i="2"/>
  <c r="D14" i="2"/>
  <c r="C14" i="2"/>
  <c r="M13" i="2"/>
  <c r="L13" i="2"/>
  <c r="K13" i="2"/>
  <c r="J13" i="2"/>
  <c r="I13" i="2"/>
  <c r="H13" i="2"/>
  <c r="G13" i="2"/>
  <c r="F13" i="2"/>
  <c r="E13" i="2"/>
  <c r="D13" i="2"/>
  <c r="C13" i="2"/>
  <c r="M12" i="2"/>
  <c r="L12" i="2"/>
  <c r="K12" i="2"/>
  <c r="J12" i="2"/>
  <c r="I12" i="2"/>
  <c r="H12" i="2"/>
  <c r="G12" i="2"/>
  <c r="F12" i="2"/>
  <c r="E12" i="2"/>
  <c r="D12" i="2"/>
  <c r="C12" i="2"/>
  <c r="M11" i="2"/>
  <c r="L11" i="2"/>
  <c r="K11" i="2"/>
  <c r="J11" i="2"/>
  <c r="I11" i="2"/>
  <c r="H11" i="2"/>
  <c r="G11" i="2"/>
  <c r="F11" i="2"/>
  <c r="E11" i="2"/>
  <c r="D11" i="2"/>
  <c r="C11" i="2"/>
  <c r="M10" i="2"/>
  <c r="L10" i="2"/>
  <c r="K10" i="2"/>
  <c r="J10" i="2"/>
  <c r="I10" i="2"/>
  <c r="H10" i="2"/>
  <c r="G10" i="2"/>
  <c r="F10" i="2"/>
  <c r="E10" i="2"/>
  <c r="D10" i="2"/>
  <c r="C10" i="2"/>
  <c r="M9" i="2"/>
  <c r="L9" i="2"/>
  <c r="K9" i="2"/>
  <c r="J9" i="2"/>
  <c r="I9" i="2"/>
  <c r="H9" i="2"/>
  <c r="G9" i="2"/>
  <c r="F9" i="2"/>
  <c r="E9" i="2"/>
  <c r="D9" i="2"/>
  <c r="C9" i="2"/>
  <c r="D7" i="2"/>
  <c r="E7" i="2"/>
  <c r="F7" i="2"/>
  <c r="G7" i="2"/>
  <c r="H7" i="2"/>
  <c r="I7" i="2"/>
  <c r="J7" i="2"/>
  <c r="K7" i="2"/>
  <c r="L7" i="2"/>
  <c r="M7" i="2"/>
  <c r="C7" i="2"/>
</calcChain>
</file>

<file path=xl/sharedStrings.xml><?xml version="1.0" encoding="utf-8"?>
<sst xmlns="http://schemas.openxmlformats.org/spreadsheetml/2006/main" count="145" uniqueCount="80">
  <si>
    <t>Retail Trade Data: Outline By Applying Subtotals</t>
  </si>
  <si>
    <t xml:space="preserve"> </t>
  </si>
  <si>
    <t>Business</t>
  </si>
  <si>
    <t>Business Type</t>
  </si>
  <si>
    <t>1985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</si>
  <si>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</si>
  <si>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</si>
  <si>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</si>
  <si>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</si>
  <si>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</si>
  <si>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</si>
  <si>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</si>
  <si>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</si>
  <si>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</si>
  <si>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</si>
  <si>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</si>
  <si>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</si>
  <si>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</si>
  <si>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</si>
  <si>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</si>
  <si>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</si>
  <si>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</si>
  <si>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</si>
  <si>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</si>
  <si>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</si>
  <si>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</si>
  <si>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New and used car dealers</t>
  </si>
  <si>
    <t>Automotive</t>
  </si>
  <si>
    <t>Durable goods stores</t>
  </si>
  <si>
    <t>Durables</t>
  </si>
  <si>
    <t>Floor covering stores</t>
  </si>
  <si>
    <t>Household</t>
  </si>
  <si>
    <t>Furniture stores</t>
  </si>
  <si>
    <t>Household appliance stores</t>
  </si>
  <si>
    <t>Motor vehicle dealers</t>
  </si>
  <si>
    <t>Nondurable goods stores</t>
  </si>
  <si>
    <t>Nondurables</t>
  </si>
  <si>
    <t>Radio, TV, and computer stores</t>
  </si>
  <si>
    <t>Refreshment places</t>
  </si>
  <si>
    <t>Food Service</t>
  </si>
  <si>
    <t>Restaurants, lunchrooms, cafeterias</t>
  </si>
  <si>
    <t>Women's clothing stores</t>
  </si>
  <si>
    <t>Apparel</t>
  </si>
  <si>
    <t>Appliance, radio, TV, &amp; computer stores</t>
  </si>
  <si>
    <t>Auto and home supply stores</t>
  </si>
  <si>
    <t>Building materials, supply stores</t>
  </si>
  <si>
    <t>Catalog and mail-order houses</t>
  </si>
  <si>
    <t>Specialty</t>
  </si>
  <si>
    <t>Department stores</t>
  </si>
  <si>
    <t>Drinking places</t>
  </si>
  <si>
    <t>Eating places</t>
  </si>
  <si>
    <t>Family clothing stores</t>
  </si>
  <si>
    <t>Furniture, homefurnishings stores</t>
  </si>
  <si>
    <t>Grocery stores</t>
  </si>
  <si>
    <t>Food</t>
  </si>
  <si>
    <t>Hardware stores</t>
  </si>
  <si>
    <t>Men's and boys' clothing stores</t>
  </si>
  <si>
    <t>Misc. general merchandise stores</t>
  </si>
  <si>
    <t>Motor vehicle, misc. automotive dealers</t>
  </si>
  <si>
    <t>Shoe stores</t>
  </si>
  <si>
    <t>Variety stores</t>
  </si>
  <si>
    <t>Women's clothing specialty stores</t>
  </si>
  <si>
    <t>Apparel and accessory stores</t>
  </si>
  <si>
    <t>Automotive dealers</t>
  </si>
  <si>
    <t>Book stores</t>
  </si>
  <si>
    <t>Leisure</t>
  </si>
  <si>
    <t>Building materials and garden supplies</t>
  </si>
  <si>
    <t>Drug stores and proprietary stores</t>
  </si>
  <si>
    <t>Eating and drinking places</t>
  </si>
  <si>
    <t>Food stores</t>
  </si>
  <si>
    <t>Fuel dealers</t>
  </si>
  <si>
    <t>Furniture and homefurnishings stores</t>
  </si>
  <si>
    <t>Gasoline service stations</t>
  </si>
  <si>
    <t>General merchandise stores</t>
  </si>
  <si>
    <t>Jewelry stores</t>
  </si>
  <si>
    <t>Liquor stores</t>
  </si>
  <si>
    <t>Nonstore retailers</t>
  </si>
  <si>
    <t>Sporting goods and bicycle shops</t>
  </si>
  <si>
    <t>Vlookup &amp; Match (Create Magical Vlookup)</t>
  </si>
  <si>
    <t>Use Vlookup &amp; Match formula to return values from Source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</si>
</sst>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9" tint="-0.249977111117893"/>
      <name val="High Tower Text"/>
      <family val="1"/>
    </font>
    <font>
      <sz val="10"/>
      <name val="Verdana"/>
      <family val="2"/>
    </font>
    <font>
      <b/>
      <sz val="14"/>
      <color theme="5"/>
      <name val="Tw Cen MT"/>
      <family val="2"/>
    </font>
    <font>
      <sz val="10"/>
      <name val="Arial"/>
      <family val="2"/>
    </font>
    <font>
      <b/>
      <sz val="12"/>
      <color indexed="9"/>
      <name val="Tw Cen MT"/>
      <family val="2"/>
    </font>
    <font>
      <b/>
      <sz val="11"/>
      <color indexed="9"/>
      <name val="Tw Cen MT"/>
      <family val="2"/>
    </font>
    <font>
      <sz val="11"/>
      <name val="Tw Cen MT"/>
      <family val="2"/>
    </font>
    <font>
      <sz val="11"/>
      <name val="Traditional Arabic"/>
      <family val="1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10"/>
      <name val="Tahom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8" fillId="0" borderId="0"/>
    <xf numFmtId="0" fontId="10" fillId="0" borderId="0"/>
    <xf numFmtId="0" fontId="15" fillId="5" borderId="0" applyNumberFormat="0" applyBorder="0" applyAlignment="0" applyProtection="0"/>
    <xf numFmtId="0" fontId="1" fillId="5" borderId="0" applyNumberFormat="0" applyBorder="0" applyAlignment="0" applyProtection="0"/>
    <xf numFmtId="167" fontId="16" fillId="0" borderId="8">
      <alignment horizontal="center" vertical="center"/>
      <protection locked="0"/>
    </xf>
    <xf numFmtId="0" fontId="16" fillId="0" borderId="8">
      <alignment vertical="center"/>
      <protection locked="0"/>
    </xf>
    <xf numFmtId="167" fontId="16" fillId="0" borderId="8">
      <alignment horizontal="right" vertical="center"/>
      <protection locked="0"/>
    </xf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5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0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8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5" fontId="15" fillId="0" borderId="0" applyFont="0" applyFill="0" applyBorder="0" applyAlignment="0" applyProtection="0"/>
    <xf numFmtId="170" fontId="19" fillId="0" borderId="0" applyFont="0" applyFill="0" applyBorder="0" applyAlignment="0" applyProtection="0"/>
    <xf numFmtId="174" fontId="20" fillId="0" borderId="0"/>
    <xf numFmtId="3" fontId="21" fillId="0" borderId="0" applyFill="0" applyBorder="0" applyProtection="0">
      <alignment horizontal="left"/>
    </xf>
    <xf numFmtId="175" fontId="17" fillId="0" borderId="0" applyFont="0" applyFill="0" applyBorder="0" applyAlignment="0" applyProtection="0"/>
    <xf numFmtId="2" fontId="10" fillId="0" borderId="0" applyFont="0" applyFill="0" applyBorder="0" applyAlignment="0" applyProtection="0"/>
    <xf numFmtId="176" fontId="22" fillId="0" borderId="0" applyFont="0" applyFill="0" applyBorder="0" applyProtection="0">
      <alignment horizontal="center"/>
    </xf>
    <xf numFmtId="0" fontId="10" fillId="6" borderId="0" applyNumberFormat="0" applyFont="0" applyBorder="0" applyAlignment="0" applyProtection="0"/>
    <xf numFmtId="0" fontId="10" fillId="6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3" fillId="0" borderId="9" applyNumberFormat="0" applyFill="0" applyProtection="0"/>
    <xf numFmtId="0" fontId="2" fillId="0" borderId="1" applyNumberFormat="0" applyFill="0" applyAlignment="0" applyProtection="0"/>
    <xf numFmtId="0" fontId="24" fillId="0" borderId="0" applyNumberFormat="0" applyFill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Protection="0">
      <alignment vertical="center"/>
    </xf>
    <xf numFmtId="0" fontId="27" fillId="0" borderId="0" applyNumberFormat="0" applyFill="0" applyBorder="0" applyProtection="0">
      <alignment vertical="center"/>
    </xf>
    <xf numFmtId="0" fontId="28" fillId="0" borderId="10"/>
    <xf numFmtId="0" fontId="17" fillId="7" borderId="0" applyNumberFormat="0" applyFont="0" applyBorder="0" applyAlignment="0" applyProtection="0"/>
    <xf numFmtId="0" fontId="29" fillId="0" borderId="0" applyFill="0" applyBorder="0" applyProtection="0">
      <alignment horizontal="centerContinuous"/>
    </xf>
    <xf numFmtId="0" fontId="17" fillId="8" borderId="0" applyNumberFormat="0" applyFon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  <xf numFmtId="0" fontId="33" fillId="7" borderId="0">
      <alignment horizontal="left" vertical="center" indent="2"/>
    </xf>
    <xf numFmtId="2" fontId="34" fillId="0" borderId="0">
      <alignment vertical="center"/>
    </xf>
    <xf numFmtId="15" fontId="35" fillId="0" borderId="0" applyFill="0" applyBorder="0">
      <alignment horizontal="right"/>
    </xf>
    <xf numFmtId="0" fontId="36" fillId="0" borderId="0" applyBorder="0" applyProtection="0">
      <alignment horizontal="left"/>
    </xf>
    <xf numFmtId="0" fontId="1" fillId="0" borderId="0"/>
    <xf numFmtId="0" fontId="10" fillId="0" borderId="0"/>
    <xf numFmtId="0" fontId="37" fillId="0" borderId="0"/>
    <xf numFmtId="0" fontId="38" fillId="0" borderId="0">
      <alignment vertical="center"/>
    </xf>
    <xf numFmtId="0" fontId="39" fillId="0" borderId="0">
      <alignment vertical="center"/>
    </xf>
    <xf numFmtId="0" fontId="17" fillId="0" borderId="0" applyNumberFormat="0" applyFill="0" applyBorder="0" applyAlignment="0" applyProtection="0"/>
    <xf numFmtId="0" fontId="10" fillId="0" borderId="0"/>
    <xf numFmtId="0" fontId="1" fillId="0" borderId="0"/>
    <xf numFmtId="0" fontId="40" fillId="0" borderId="0"/>
    <xf numFmtId="0" fontId="19" fillId="9" borderId="0">
      <alignment vertical="center"/>
    </xf>
    <xf numFmtId="0" fontId="10" fillId="0" borderId="0"/>
    <xf numFmtId="0" fontId="1" fillId="0" borderId="0"/>
    <xf numFmtId="0" fontId="1" fillId="0" borderId="0"/>
    <xf numFmtId="0" fontId="1" fillId="0" borderId="0"/>
    <xf numFmtId="0" fontId="19" fillId="9" borderId="0">
      <alignment vertical="center"/>
    </xf>
    <xf numFmtId="0" fontId="1" fillId="0" borderId="0"/>
    <xf numFmtId="0" fontId="16" fillId="0" borderId="0" applyNumberFormat="0"/>
    <xf numFmtId="177" fontId="42" fillId="0" borderId="11" applyBorder="0" applyAlignment="0">
      <protection locked="0"/>
    </xf>
    <xf numFmtId="0" fontId="42" fillId="0" borderId="12" applyNumberFormat="0" applyBorder="0" applyAlignment="0">
      <protection hidden="1"/>
    </xf>
    <xf numFmtId="9" fontId="1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3" fillId="10" borderId="13">
      <alignment horizontal="left" indent="2"/>
    </xf>
    <xf numFmtId="0" fontId="28" fillId="0" borderId="0"/>
    <xf numFmtId="0" fontId="17" fillId="0" borderId="0" applyNumberFormat="0" applyFont="0" applyFill="0" applyBorder="0" applyProtection="0">
      <alignment horizontal="right" indent="1"/>
    </xf>
    <xf numFmtId="167" fontId="16" fillId="0" borderId="0" applyFill="0" applyBorder="0">
      <alignment horizontal="right" vertical="center"/>
    </xf>
    <xf numFmtId="0" fontId="44" fillId="0" borderId="0" applyFill="0" applyBorder="0">
      <alignment horizontal="left" vertical="center"/>
    </xf>
    <xf numFmtId="0" fontId="45" fillId="0" borderId="0" applyNumberFormat="0" applyFill="0" applyBorder="0" applyAlignment="0" applyProtection="0"/>
    <xf numFmtId="0" fontId="21" fillId="0" borderId="0" applyNumberFormat="0" applyFill="0" applyBorder="0" applyProtection="0">
      <alignment horizontal="left" indent="1"/>
    </xf>
    <xf numFmtId="0" fontId="17" fillId="11" borderId="14" applyNumberFormat="0" applyFont="0" applyAlignment="0" applyProtection="0"/>
    <xf numFmtId="0" fontId="46" fillId="0" borderId="0"/>
    <xf numFmtId="0" fontId="47" fillId="0" borderId="0"/>
    <xf numFmtId="0" fontId="48" fillId="12" borderId="0" applyFont="0"/>
    <xf numFmtId="0" fontId="48" fillId="13" borderId="0" applyFont="0"/>
    <xf numFmtId="0" fontId="49" fillId="7" borderId="0" applyNumberFormat="0" applyBorder="0" applyAlignment="0" applyProtection="0"/>
    <xf numFmtId="0" fontId="50" fillId="0" borderId="0" applyNumberFormat="0" applyFill="0" applyBorder="0" applyAlignment="0" applyProtection="0"/>
    <xf numFmtId="0" fontId="51" fillId="14" borderId="0">
      <alignment horizontal="centerContinuous"/>
    </xf>
    <xf numFmtId="3" fontId="52" fillId="15" borderId="0" applyBorder="0" applyProtection="0">
      <alignment horizontal="center" vertical="center"/>
    </xf>
    <xf numFmtId="0" fontId="53" fillId="0" borderId="15" applyFill="0" applyProtection="0">
      <alignment horizontal="centerContinuous" vertical="top"/>
    </xf>
    <xf numFmtId="0" fontId="54" fillId="0" borderId="16" applyNumberFormat="0" applyFill="0" applyProtection="0">
      <alignment horizontal="centerContinuous" vertical="top"/>
    </xf>
    <xf numFmtId="0" fontId="55" fillId="0" borderId="17" applyFill="0" applyProtection="0">
      <alignment horizontal="center"/>
    </xf>
    <xf numFmtId="0" fontId="55" fillId="0" borderId="18" applyNumberFormat="0" applyFill="0" applyProtection="0">
      <alignment horizontal="center"/>
    </xf>
    <xf numFmtId="0" fontId="3" fillId="16" borderId="0" applyNumberFormat="0" applyBorder="0" applyAlignment="0" applyProtection="0">
      <alignment horizontal="right" indent="1"/>
    </xf>
    <xf numFmtId="0" fontId="56" fillId="0" borderId="0" applyNumberFormat="0" applyFill="0" applyBorder="0" applyAlignment="0" applyProtection="0">
      <alignment horizontal="left" indent="1"/>
    </xf>
    <xf numFmtId="0" fontId="57" fillId="0" borderId="0" applyNumberFormat="0" applyFill="0" applyBorder="0" applyProtection="0">
      <alignment horizontal="left" indent="1"/>
    </xf>
    <xf numFmtId="0" fontId="17" fillId="0" borderId="19" applyNumberFormat="0" applyFont="0" applyFill="0" applyAlignment="0" applyProtection="0"/>
    <xf numFmtId="3" fontId="58" fillId="0" borderId="0" applyFill="0" applyBorder="0" applyProtection="0">
      <alignment horizontal="right"/>
    </xf>
    <xf numFmtId="3" fontId="59" fillId="0" borderId="0" applyFill="0" applyBorder="0" applyProtection="0">
      <alignment horizontal="right"/>
    </xf>
    <xf numFmtId="0" fontId="10" fillId="0" borderId="0">
      <alignment wrapText="1"/>
    </xf>
    <xf numFmtId="0" fontId="10" fillId="17" borderId="0" applyNumberFormat="0" applyFont="0" applyBorder="0" applyAlignment="0" applyProtection="0"/>
    <xf numFmtId="0" fontId="10" fillId="17" borderId="0" applyNumberFormat="0" applyFont="0" applyBorder="0" applyAlignment="0" applyProtection="0"/>
  </cellStyleXfs>
  <cellXfs count="22">
    <xf numFmtId="0" fontId="0" fillId="0" borderId="0" xfId="0"/>
    <xf numFmtId="0" fontId="5" fillId="0" borderId="2" xfId="1" applyFont="1" applyBorder="1"/>
    <xf numFmtId="0" fontId="6" fillId="0" borderId="2" xfId="2" applyBorder="1">
      <alignment vertical="center"/>
    </xf>
    <xf numFmtId="0" fontId="6" fillId="0" borderId="0" xfId="2">
      <alignment vertical="center"/>
    </xf>
    <xf numFmtId="0" fontId="7" fillId="0" borderId="0" xfId="0" applyFont="1"/>
    <xf numFmtId="0" fontId="9" fillId="0" borderId="0" xfId="3" applyFont="1"/>
    <xf numFmtId="0" fontId="10" fillId="0" borderId="0" xfId="4"/>
    <xf numFmtId="0" fontId="11" fillId="2" borderId="0" xfId="3" applyFont="1" applyFill="1" applyAlignment="1">
      <alignment horizontal="center"/>
    </xf>
    <xf numFmtId="0" fontId="11" fillId="2" borderId="3" xfId="3" applyFont="1" applyFill="1" applyBorder="1" applyAlignment="1">
      <alignment horizontal="right"/>
    </xf>
    <xf numFmtId="0" fontId="12" fillId="2" borderId="3" xfId="3" applyFont="1" applyFill="1" applyBorder="1" applyAlignment="1">
      <alignment horizontal="center"/>
    </xf>
    <xf numFmtId="0" fontId="13" fillId="3" borderId="4" xfId="3" applyFont="1" applyFill="1" applyBorder="1" applyAlignment="1">
      <alignment horizontal="left"/>
    </xf>
    <xf numFmtId="0" fontId="13" fillId="3" borderId="5" xfId="3" applyFont="1" applyFill="1" applyBorder="1" applyAlignment="1">
      <alignment horizontal="center"/>
    </xf>
    <xf numFmtId="4" fontId="14" fillId="3" borderId="5" xfId="3" applyNumberFormat="1" applyFont="1" applyFill="1" applyBorder="1"/>
    <xf numFmtId="0" fontId="13" fillId="4" borderId="6" xfId="3" applyFont="1" applyFill="1" applyBorder="1" applyAlignment="1">
      <alignment horizontal="left"/>
    </xf>
    <xf numFmtId="0" fontId="13" fillId="4" borderId="7" xfId="3" applyFont="1" applyFill="1" applyBorder="1" applyAlignment="1">
      <alignment horizontal="center"/>
    </xf>
    <xf numFmtId="4" fontId="14" fillId="4" borderId="7" xfId="3" applyNumberFormat="1" applyFont="1" applyFill="1" applyBorder="1"/>
    <xf numFmtId="0" fontId="13" fillId="3" borderId="6" xfId="3" applyFont="1" applyFill="1" applyBorder="1" applyAlignment="1">
      <alignment horizontal="left"/>
    </xf>
    <xf numFmtId="0" fontId="13" fillId="3" borderId="7" xfId="3" applyFont="1" applyFill="1" applyBorder="1" applyAlignment="1">
      <alignment horizontal="center"/>
    </xf>
    <xf numFmtId="4" fontId="14" fillId="3" borderId="7" xfId="3" applyNumberFormat="1" applyFont="1" applyFill="1" applyBorder="1" applyAlignment="1">
      <alignment horizontal="right"/>
    </xf>
    <xf numFmtId="4" fontId="14" fillId="3" borderId="7" xfId="3" applyNumberFormat="1" applyFont="1" applyFill="1" applyBorder="1"/>
    <xf numFmtId="4" fontId="14" fillId="4" borderId="7" xfId="3" applyNumberFormat="1" applyFont="1" applyFill="1" applyBorder="1" applyAlignment="1">
      <alignment horizontal="right"/>
    </xf>
    <xf numFmtId="0" fontId="13" fillId="0" borderId="0" xfId="3" applyFont="1" applyAlignment="1">
      <alignment horizontal="left"/>
    </xf>
  </cellXfs>
  <cellStyles count="106">
    <cellStyle name="20% - Accent1 2" xfId="5" xr:uid="{00000000-0005-0000-0000-000000000000}"/>
    <cellStyle name="20% - Accent1 3" xfId="6" xr:uid="{00000000-0005-0000-0000-000001000000}"/>
    <cellStyle name="Assumptions Center Number" xfId="7" xr:uid="{00000000-0005-0000-0000-000002000000}"/>
    <cellStyle name="Assumptions Heading" xfId="8" xr:uid="{00000000-0005-0000-0000-000003000000}"/>
    <cellStyle name="Assumptions Right Number" xfId="9" xr:uid="{00000000-0005-0000-0000-000004000000}"/>
    <cellStyle name="Comma 2" xfId="10" xr:uid="{00000000-0005-0000-0000-000005000000}"/>
    <cellStyle name="Comma 2 2" xfId="11" xr:uid="{00000000-0005-0000-0000-000006000000}"/>
    <cellStyle name="Comma 3" xfId="12" xr:uid="{00000000-0005-0000-0000-000007000000}"/>
    <cellStyle name="Comma 3 2" xfId="13" xr:uid="{00000000-0005-0000-0000-000008000000}"/>
    <cellStyle name="Comma 4" xfId="14" xr:uid="{00000000-0005-0000-0000-000009000000}"/>
    <cellStyle name="Comma 5" xfId="15" xr:uid="{00000000-0005-0000-0000-00000A000000}"/>
    <cellStyle name="Comma 6" xfId="16" xr:uid="{00000000-0005-0000-0000-00000B000000}"/>
    <cellStyle name="Currency 2" xfId="17" xr:uid="{00000000-0005-0000-0000-00000C000000}"/>
    <cellStyle name="Currency 2 2" xfId="18" xr:uid="{00000000-0005-0000-0000-00000D000000}"/>
    <cellStyle name="Currency 3" xfId="19" xr:uid="{00000000-0005-0000-0000-00000E000000}"/>
    <cellStyle name="Currency 3 2" xfId="20" xr:uid="{00000000-0005-0000-0000-00000F000000}"/>
    <cellStyle name="Currency 4" xfId="21" xr:uid="{00000000-0005-0000-0000-000010000000}"/>
    <cellStyle name="Currency 5" xfId="22" xr:uid="{00000000-0005-0000-0000-000011000000}"/>
    <cellStyle name="Currency 6" xfId="23" xr:uid="{00000000-0005-0000-0000-000012000000}"/>
    <cellStyle name="Currency 7" xfId="24" xr:uid="{00000000-0005-0000-0000-000013000000}"/>
    <cellStyle name="Currency 8" xfId="25" xr:uid="{00000000-0005-0000-0000-000014000000}"/>
    <cellStyle name="Currency Round to thousands" xfId="26" xr:uid="{00000000-0005-0000-0000-000015000000}"/>
    <cellStyle name="Days" xfId="27" xr:uid="{00000000-0005-0000-0000-000016000000}"/>
    <cellStyle name="Decimal" xfId="28" xr:uid="{00000000-0005-0000-0000-000017000000}"/>
    <cellStyle name="Fixed" xfId="29" xr:uid="{00000000-0005-0000-0000-000018000000}"/>
    <cellStyle name="Four-Digit Year" xfId="30" xr:uid="{00000000-0005-0000-0000-000019000000}"/>
    <cellStyle name="GreyOrWhite" xfId="31" xr:uid="{00000000-0005-0000-0000-00001A000000}"/>
    <cellStyle name="GreyOrWhite 2" xfId="32" xr:uid="{00000000-0005-0000-0000-00001B000000}"/>
    <cellStyle name="Heading 1 14" xfId="33" xr:uid="{00000000-0005-0000-0000-00001C000000}"/>
    <cellStyle name="Heading 1 19" xfId="34" xr:uid="{00000000-0005-0000-0000-00001D000000}"/>
    <cellStyle name="Heading 1 2" xfId="35" xr:uid="{00000000-0005-0000-0000-00001E000000}"/>
    <cellStyle name="Heading 2 13" xfId="36" xr:uid="{00000000-0005-0000-0000-00001F000000}"/>
    <cellStyle name="Heading 3 6" xfId="37" xr:uid="{00000000-0005-0000-0000-000020000000}"/>
    <cellStyle name="Heading 3 7" xfId="38" xr:uid="{00000000-0005-0000-0000-000021000000}"/>
    <cellStyle name="Heading 4 3" xfId="39" xr:uid="{00000000-0005-0000-0000-000022000000}"/>
    <cellStyle name="Headings" xfId="40" xr:uid="{00000000-0005-0000-0000-000023000000}"/>
    <cellStyle name="Her Total Lost Shade" xfId="41" xr:uid="{00000000-0005-0000-0000-000024000000}"/>
    <cellStyle name="His Name" xfId="42" xr:uid="{00000000-0005-0000-0000-000025000000}"/>
    <cellStyle name="His Total Lost Shade" xfId="43" xr:uid="{00000000-0005-0000-0000-000026000000}"/>
    <cellStyle name="Hyperlink 2" xfId="44" xr:uid="{00000000-0005-0000-0000-000027000000}"/>
    <cellStyle name="Hyperlink 3" xfId="45" xr:uid="{00000000-0005-0000-0000-000028000000}"/>
    <cellStyle name="Hyperlink 4" xfId="46" xr:uid="{00000000-0005-0000-0000-000029000000}"/>
    <cellStyle name="Instruction Heading" xfId="47" xr:uid="{00000000-0005-0000-0000-00002A000000}"/>
    <cellStyle name="Jessica" xfId="48" xr:uid="{00000000-0005-0000-0000-00002B000000}"/>
    <cellStyle name="LongDate" xfId="49" xr:uid="{00000000-0005-0000-0000-00002C000000}"/>
    <cellStyle name="Names" xfId="50" xr:uid="{00000000-0005-0000-0000-00002D000000}"/>
    <cellStyle name="Normal" xfId="0" builtinId="0"/>
    <cellStyle name="Normal 2" xfId="4" xr:uid="{00000000-0005-0000-0000-00002F000000}"/>
    <cellStyle name="Normal 2 2" xfId="51" xr:uid="{00000000-0005-0000-0000-000030000000}"/>
    <cellStyle name="Normal 2 3" xfId="52" xr:uid="{00000000-0005-0000-0000-000031000000}"/>
    <cellStyle name="Normal 2 4" xfId="53" xr:uid="{00000000-0005-0000-0000-000032000000}"/>
    <cellStyle name="Normal 20" xfId="54" xr:uid="{00000000-0005-0000-0000-000033000000}"/>
    <cellStyle name="Normal 27" xfId="2" xr:uid="{00000000-0005-0000-0000-000034000000}"/>
    <cellStyle name="Normal 28" xfId="55" xr:uid="{00000000-0005-0000-0000-000035000000}"/>
    <cellStyle name="Normal 3" xfId="56" xr:uid="{00000000-0005-0000-0000-000036000000}"/>
    <cellStyle name="Normal 3 2" xfId="57" xr:uid="{00000000-0005-0000-0000-000037000000}"/>
    <cellStyle name="Normal 3 2 2" xfId="58" xr:uid="{00000000-0005-0000-0000-000038000000}"/>
    <cellStyle name="Normal 3 3" xfId="59" xr:uid="{00000000-0005-0000-0000-000039000000}"/>
    <cellStyle name="Normal 4" xfId="60" xr:uid="{00000000-0005-0000-0000-00003A000000}"/>
    <cellStyle name="Normal 4 2" xfId="3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1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Y51"/>
  <sheetViews>
    <sheetView showGridLines="0" topLeftCell="D1" workbookViewId="0"/>
  </sheetViews>
  <sheetFormatPr defaultColWidth="9.109375" defaultRowHeight="13.2"/>
  <cols>
    <col min="1" max="1" width="2.33203125" style="6" customWidth="1"/>
    <col min="2" max="2" width="37.6640625" style="6" bestFit="1" customWidth="1"/>
    <col min="3" max="3" width="17" style="6" customWidth="1"/>
    <col min="4" max="16384" width="9.109375" style="6"/>
  </cols>
  <sheetData>
    <row r="3" spans="2:25" s="3" customFormat="1" ht="38.25" customHeight="1" thickBot="1">
      <c r="B3" s="1" t="s">
        <v>78</v>
      </c>
      <c r="C3" s="2"/>
      <c r="D3" s="1"/>
      <c r="E3" s="2"/>
      <c r="F3" s="1"/>
    </row>
    <row r="4" spans="2:25" s="3" customFormat="1" ht="17.25" customHeight="1">
      <c r="B4" s="4"/>
      <c r="C4"/>
      <c r="D4"/>
      <c r="E4"/>
      <c r="H4"/>
    </row>
    <row r="5" spans="2:25" s="3" customFormat="1" ht="17.25" customHeight="1">
      <c r="B5" s="4"/>
      <c r="C5"/>
      <c r="D5"/>
      <c r="E5"/>
      <c r="H5"/>
    </row>
    <row r="6" spans="2:25" ht="18">
      <c r="B6" s="5" t="s">
        <v>0</v>
      </c>
    </row>
    <row r="7" spans="2:25">
      <c r="B7" s="6" t="s">
        <v>1</v>
      </c>
    </row>
    <row r="8" spans="2:25" ht="16.2" thickBot="1">
      <c r="B8" s="7" t="s">
        <v>2</v>
      </c>
      <c r="C8" s="8" t="s">
        <v>3</v>
      </c>
      <c r="D8" s="9" t="s">
        <v>4</v>
      </c>
      <c r="E8" s="9" t="s">
        <v>5</v>
      </c>
      <c r="F8" s="9" t="s">
        <v>6</v>
      </c>
      <c r="G8" s="9" t="s">
        <v>7</v>
      </c>
      <c r="H8" s="9" t="s">
        <v>8</v>
      </c>
      <c r="I8" s="9" t="s">
        <v>9</v>
      </c>
      <c r="J8" s="9" t="s">
        <v>10</v>
      </c>
      <c r="K8" s="9" t="s">
        <v>11</v>
      </c>
      <c r="L8" s="9" t="s">
        <v>12</v>
      </c>
      <c r="M8" s="9" t="s">
        <v>13</v>
      </c>
      <c r="N8" s="9" t="s">
        <v>14</v>
      </c>
      <c r="O8" s="9" t="s">
        <v>15</v>
      </c>
      <c r="P8" s="9" t="s">
        <v>16</v>
      </c>
      <c r="Q8" s="9" t="s">
        <v>17</v>
      </c>
      <c r="R8" s="9" t="s">
        <v>18</v>
      </c>
      <c r="S8" s="9" t="s">
        <v>19</v>
      </c>
      <c r="T8" s="9" t="s">
        <v>20</v>
      </c>
      <c r="U8" s="9" t="s">
        <v>21</v>
      </c>
      <c r="V8" s="9" t="s">
        <v>22</v>
      </c>
      <c r="W8" s="9" t="s">
        <v>23</v>
      </c>
      <c r="X8" s="9" t="s">
        <v>24</v>
      </c>
      <c r="Y8" s="9" t="s">
        <v>25</v>
      </c>
    </row>
    <row r="9" spans="2:25" ht="19.8" thickTop="1">
      <c r="B9" s="10" t="s">
        <v>26</v>
      </c>
      <c r="C9" s="11" t="s">
        <v>27</v>
      </c>
      <c r="D9" s="12">
        <v>54.3</v>
      </c>
      <c r="E9" s="12">
        <v>130.5</v>
      </c>
      <c r="F9" s="12">
        <v>144.5</v>
      </c>
      <c r="G9" s="12">
        <v>154.69999999999999</v>
      </c>
      <c r="H9" s="12">
        <v>187.66800000000001</v>
      </c>
      <c r="I9" s="12">
        <v>225.9</v>
      </c>
      <c r="J9" s="12">
        <v>251.6</v>
      </c>
      <c r="K9" s="12">
        <v>270.39999999999998</v>
      </c>
      <c r="L9" s="12">
        <v>280.5</v>
      </c>
      <c r="M9" s="12">
        <v>303.3</v>
      </c>
      <c r="N9" s="12">
        <v>311.60000000000002</v>
      </c>
      <c r="O9" s="12">
        <v>316</v>
      </c>
      <c r="P9" s="12">
        <v>301.3</v>
      </c>
      <c r="Q9" s="12">
        <v>333.8</v>
      </c>
      <c r="R9" s="12">
        <v>379.5</v>
      </c>
      <c r="S9" s="12">
        <v>435.7</v>
      </c>
      <c r="T9" s="12">
        <v>289.74</v>
      </c>
      <c r="U9" s="12">
        <v>371.08199999999999</v>
      </c>
      <c r="V9" s="12">
        <v>394.68759999999997</v>
      </c>
      <c r="W9" s="12">
        <v>379.05668000000003</v>
      </c>
      <c r="X9" s="12">
        <v>314.90822400000002</v>
      </c>
      <c r="Y9" s="12">
        <v>392.5564632</v>
      </c>
    </row>
    <row r="10" spans="2:25" ht="19.2">
      <c r="B10" s="13" t="s">
        <v>28</v>
      </c>
      <c r="C10" s="14" t="s">
        <v>29</v>
      </c>
      <c r="D10" s="15">
        <v>114.8</v>
      </c>
      <c r="E10" s="15">
        <v>299.2</v>
      </c>
      <c r="F10" s="15">
        <v>324.8</v>
      </c>
      <c r="G10" s="15">
        <v>336.2</v>
      </c>
      <c r="H10" s="15">
        <v>390.84899999999999</v>
      </c>
      <c r="I10" s="15">
        <v>454.5</v>
      </c>
      <c r="J10" s="15">
        <v>498.1</v>
      </c>
      <c r="K10" s="15">
        <v>540.70000000000005</v>
      </c>
      <c r="L10" s="15">
        <v>575.9</v>
      </c>
      <c r="M10" s="15">
        <v>629.20000000000005</v>
      </c>
      <c r="N10" s="15">
        <v>657.2</v>
      </c>
      <c r="O10" s="15">
        <v>668.8</v>
      </c>
      <c r="P10" s="15">
        <v>650</v>
      </c>
      <c r="Q10" s="15">
        <v>703.6</v>
      </c>
      <c r="R10" s="15">
        <v>781.9</v>
      </c>
      <c r="S10" s="15">
        <v>886.7</v>
      </c>
      <c r="T10" s="15">
        <v>624.66</v>
      </c>
      <c r="U10" s="15">
        <v>769.01799999999992</v>
      </c>
      <c r="V10" s="15">
        <v>810.67239999999993</v>
      </c>
      <c r="W10" s="15">
        <v>785.32132000000013</v>
      </c>
      <c r="X10" s="15">
        <v>668.87217599999985</v>
      </c>
      <c r="Y10" s="15">
        <v>807.33925679999993</v>
      </c>
    </row>
    <row r="11" spans="2:25" ht="19.2">
      <c r="B11" s="16" t="s">
        <v>30</v>
      </c>
      <c r="C11" s="17" t="s">
        <v>31</v>
      </c>
      <c r="D11" s="18">
        <v>57.4</v>
      </c>
      <c r="E11" s="18">
        <v>149.6</v>
      </c>
      <c r="F11" s="18">
        <v>162.4</v>
      </c>
      <c r="G11" s="18">
        <v>168.1</v>
      </c>
      <c r="H11" s="18">
        <v>195.42449999999999</v>
      </c>
      <c r="I11" s="19">
        <v>7.6</v>
      </c>
      <c r="J11" s="19">
        <v>7.9</v>
      </c>
      <c r="K11" s="19">
        <v>8.6999999999999993</v>
      </c>
      <c r="L11" s="19">
        <v>9.9</v>
      </c>
      <c r="M11" s="19">
        <v>11.1</v>
      </c>
      <c r="N11" s="19">
        <v>10.7</v>
      </c>
      <c r="O11" s="19">
        <v>10.7</v>
      </c>
      <c r="P11" s="19">
        <v>10.1</v>
      </c>
      <c r="Q11" s="19">
        <v>10.4</v>
      </c>
      <c r="R11" s="19">
        <v>10.8</v>
      </c>
      <c r="S11" s="19">
        <v>11.7</v>
      </c>
      <c r="T11" s="19">
        <v>10.199999999999999</v>
      </c>
      <c r="U11" s="19">
        <v>10.730000000000002</v>
      </c>
      <c r="V11" s="19">
        <v>11.114000000000001</v>
      </c>
      <c r="W11" s="19">
        <v>11.120199999999999</v>
      </c>
      <c r="X11" s="19">
        <v>10.31936</v>
      </c>
      <c r="Y11" s="19">
        <v>11.004747999999999</v>
      </c>
    </row>
    <row r="12" spans="2:25" ht="19.2">
      <c r="B12" s="13" t="s">
        <v>32</v>
      </c>
      <c r="C12" s="14" t="s">
        <v>31</v>
      </c>
      <c r="D12" s="20">
        <v>28.7</v>
      </c>
      <c r="E12" s="20">
        <v>74.8</v>
      </c>
      <c r="F12" s="20">
        <v>81.2</v>
      </c>
      <c r="G12" s="20">
        <v>84.05</v>
      </c>
      <c r="H12" s="15">
        <v>19.791</v>
      </c>
      <c r="I12" s="15">
        <v>22.3</v>
      </c>
      <c r="J12" s="15">
        <v>23.9</v>
      </c>
      <c r="K12" s="15">
        <v>26</v>
      </c>
      <c r="L12" s="15">
        <v>26.7</v>
      </c>
      <c r="M12" s="15">
        <v>28.2</v>
      </c>
      <c r="N12" s="15">
        <v>31.9</v>
      </c>
      <c r="O12" s="15">
        <v>30.8</v>
      </c>
      <c r="P12" s="15">
        <v>30.2</v>
      </c>
      <c r="Q12" s="15">
        <v>31.2</v>
      </c>
      <c r="R12" s="15">
        <v>32.799999999999997</v>
      </c>
      <c r="S12" s="15">
        <v>34.799999999999997</v>
      </c>
      <c r="T12" s="15">
        <v>29.840000000000003</v>
      </c>
      <c r="U12" s="15">
        <v>32.471999999999994</v>
      </c>
      <c r="V12" s="15">
        <v>33.369599999999998</v>
      </c>
      <c r="W12" s="15">
        <v>32.869279999999996</v>
      </c>
      <c r="X12" s="15">
        <v>30.639904000000005</v>
      </c>
      <c r="Y12" s="15">
        <v>33.237187200000001</v>
      </c>
    </row>
    <row r="13" spans="2:25" ht="19.2">
      <c r="B13" s="16" t="s">
        <v>33</v>
      </c>
      <c r="C13" s="17" t="s">
        <v>31</v>
      </c>
      <c r="D13" s="18">
        <v>14.35</v>
      </c>
      <c r="E13" s="18">
        <v>37.4</v>
      </c>
      <c r="F13" s="18">
        <v>40.6</v>
      </c>
      <c r="G13" s="18">
        <v>42.024999999999999</v>
      </c>
      <c r="H13" s="19">
        <v>6.7279999999999998</v>
      </c>
      <c r="I13" s="19">
        <v>7.4</v>
      </c>
      <c r="J13" s="19">
        <v>8.4</v>
      </c>
      <c r="K13" s="19">
        <v>9.3000000000000007</v>
      </c>
      <c r="L13" s="19">
        <v>8.6</v>
      </c>
      <c r="M13" s="19">
        <v>8.6999999999999993</v>
      </c>
      <c r="N13" s="19">
        <v>9.3000000000000007</v>
      </c>
      <c r="O13" s="19">
        <v>8.8000000000000007</v>
      </c>
      <c r="P13" s="19">
        <v>8.3000000000000007</v>
      </c>
      <c r="Q13" s="19">
        <v>8.4</v>
      </c>
      <c r="R13" s="19">
        <v>9.1</v>
      </c>
      <c r="S13" s="19">
        <v>9</v>
      </c>
      <c r="T13" s="19">
        <v>8.48</v>
      </c>
      <c r="U13" s="19">
        <v>8.7240000000000002</v>
      </c>
      <c r="V13" s="19">
        <v>9.0731999999999999</v>
      </c>
      <c r="W13" s="19">
        <v>8.7497600000000002</v>
      </c>
      <c r="X13" s="19">
        <v>8.582968000000001</v>
      </c>
      <c r="Y13" s="19">
        <v>8.8944624000000001</v>
      </c>
    </row>
    <row r="14" spans="2:25" ht="19.2">
      <c r="B14" s="13" t="s">
        <v>34</v>
      </c>
      <c r="C14" s="14" t="s">
        <v>27</v>
      </c>
      <c r="D14" s="15">
        <v>57.2</v>
      </c>
      <c r="E14" s="15">
        <v>137.69999999999999</v>
      </c>
      <c r="F14" s="15">
        <v>153</v>
      </c>
      <c r="G14" s="15">
        <v>162.9</v>
      </c>
      <c r="H14" s="15">
        <v>198.04</v>
      </c>
      <c r="I14" s="15">
        <v>236.7</v>
      </c>
      <c r="J14" s="15">
        <v>263.10000000000002</v>
      </c>
      <c r="K14" s="15">
        <v>284.5</v>
      </c>
      <c r="L14" s="15">
        <v>298.8</v>
      </c>
      <c r="M14" s="15">
        <v>324.89999999999998</v>
      </c>
      <c r="N14" s="15">
        <v>337.7</v>
      </c>
      <c r="O14" s="15">
        <v>338.7</v>
      </c>
      <c r="P14" s="15">
        <v>325.2</v>
      </c>
      <c r="Q14" s="15">
        <v>359.3</v>
      </c>
      <c r="R14" s="15">
        <v>408.1</v>
      </c>
      <c r="S14" s="15">
        <v>469.1</v>
      </c>
      <c r="T14" s="15">
        <v>311.34000000000003</v>
      </c>
      <c r="U14" s="15">
        <v>399.392</v>
      </c>
      <c r="V14" s="15">
        <v>424.56560000000002</v>
      </c>
      <c r="W14" s="15">
        <v>407.93208000000004</v>
      </c>
      <c r="X14" s="15">
        <v>338.56494399999997</v>
      </c>
      <c r="Y14" s="15">
        <v>422.4808592</v>
      </c>
    </row>
    <row r="15" spans="2:25" ht="19.2">
      <c r="B15" s="16" t="s">
        <v>35</v>
      </c>
      <c r="C15" s="17" t="s">
        <v>36</v>
      </c>
      <c r="D15" s="19">
        <v>260.3</v>
      </c>
      <c r="E15" s="19">
        <v>658.1</v>
      </c>
      <c r="F15" s="19">
        <v>713.9</v>
      </c>
      <c r="G15" s="19">
        <v>733.2</v>
      </c>
      <c r="H15" s="19">
        <v>779.31399999999996</v>
      </c>
      <c r="I15" s="19">
        <v>832.4</v>
      </c>
      <c r="J15" s="19">
        <v>876.9</v>
      </c>
      <c r="K15" s="19">
        <v>908.9</v>
      </c>
      <c r="L15" s="19">
        <v>965.4</v>
      </c>
      <c r="M15" s="19">
        <v>1027</v>
      </c>
      <c r="N15" s="19">
        <v>1101.8</v>
      </c>
      <c r="O15" s="19">
        <v>1175.8</v>
      </c>
      <c r="P15" s="19">
        <v>1206</v>
      </c>
      <c r="Q15" s="19">
        <v>1248</v>
      </c>
      <c r="R15" s="19">
        <v>1300.2</v>
      </c>
      <c r="S15" s="19">
        <v>1361.5</v>
      </c>
      <c r="T15" s="19">
        <v>1165.1799999999998</v>
      </c>
      <c r="U15" s="19">
        <v>1296.7939999999999</v>
      </c>
      <c r="V15" s="19">
        <v>1311.8991999999998</v>
      </c>
      <c r="W15" s="19">
        <v>1286.4215600000002</v>
      </c>
      <c r="X15" s="19">
        <v>1208.2492079999997</v>
      </c>
      <c r="Y15" s="19">
        <v>1319.5077944</v>
      </c>
    </row>
    <row r="16" spans="2:25" ht="19.2">
      <c r="B16" s="13" t="s">
        <v>37</v>
      </c>
      <c r="C16" s="14" t="s">
        <v>31</v>
      </c>
      <c r="D16" s="20">
        <v>130.15</v>
      </c>
      <c r="E16" s="20">
        <v>329.05</v>
      </c>
      <c r="F16" s="20">
        <v>356.95</v>
      </c>
      <c r="G16" s="20">
        <v>366.6</v>
      </c>
      <c r="H16" s="15">
        <v>12.552</v>
      </c>
      <c r="I16" s="15">
        <v>14.1</v>
      </c>
      <c r="J16" s="15">
        <v>16.7</v>
      </c>
      <c r="K16" s="15">
        <v>17.8</v>
      </c>
      <c r="L16" s="15">
        <v>18.5</v>
      </c>
      <c r="M16" s="15">
        <v>21.9</v>
      </c>
      <c r="N16" s="15">
        <v>23.4</v>
      </c>
      <c r="O16" s="15">
        <v>24.3</v>
      </c>
      <c r="P16" s="15">
        <v>25.3</v>
      </c>
      <c r="Q16" s="15">
        <v>27.4</v>
      </c>
      <c r="R16" s="15">
        <v>32.200000000000003</v>
      </c>
      <c r="S16" s="15">
        <v>40.5</v>
      </c>
      <c r="T16" s="15">
        <v>22.080000000000002</v>
      </c>
      <c r="U16" s="15">
        <v>31.693999999999996</v>
      </c>
      <c r="V16" s="15">
        <v>34.609200000000001</v>
      </c>
      <c r="W16" s="15">
        <v>33.429559999999995</v>
      </c>
      <c r="X16" s="15">
        <v>24.908608000000001</v>
      </c>
      <c r="Y16" s="15">
        <v>34.390714399999993</v>
      </c>
    </row>
    <row r="17" spans="2:25" ht="19.2">
      <c r="B17" s="16" t="s">
        <v>38</v>
      </c>
      <c r="C17" s="17" t="s">
        <v>39</v>
      </c>
      <c r="D17" s="18">
        <v>65.075000000000003</v>
      </c>
      <c r="E17" s="18">
        <v>164.52500000000001</v>
      </c>
      <c r="F17" s="18">
        <v>178.47499999999999</v>
      </c>
      <c r="G17" s="18">
        <v>183.3</v>
      </c>
      <c r="H17" s="19">
        <v>41.601999999999997</v>
      </c>
      <c r="I17" s="19">
        <v>44.4</v>
      </c>
      <c r="J17" s="19">
        <v>48.1</v>
      </c>
      <c r="K17" s="19">
        <v>51.6</v>
      </c>
      <c r="L17" s="19">
        <v>59.6</v>
      </c>
      <c r="M17" s="19">
        <v>67</v>
      </c>
      <c r="N17" s="19">
        <v>71.5</v>
      </c>
      <c r="O17" s="19">
        <v>75.7</v>
      </c>
      <c r="P17" s="19">
        <v>77.2</v>
      </c>
      <c r="Q17" s="19">
        <v>81.5</v>
      </c>
      <c r="R17" s="19">
        <v>88.9</v>
      </c>
      <c r="S17" s="19">
        <v>92.6</v>
      </c>
      <c r="T17" s="19">
        <v>74.08</v>
      </c>
      <c r="U17" s="19">
        <v>87.053999999999988</v>
      </c>
      <c r="V17" s="19">
        <v>89.267200000000003</v>
      </c>
      <c r="W17" s="19">
        <v>85.303959999999989</v>
      </c>
      <c r="X17" s="19">
        <v>78.543527999999995</v>
      </c>
      <c r="Y17" s="19">
        <v>89.466370399999988</v>
      </c>
    </row>
    <row r="18" spans="2:25" ht="19.2">
      <c r="B18" s="13" t="s">
        <v>40</v>
      </c>
      <c r="C18" s="14" t="s">
        <v>39</v>
      </c>
      <c r="D18" s="20">
        <v>32.537500000000001</v>
      </c>
      <c r="E18" s="20">
        <v>82.262500000000003</v>
      </c>
      <c r="F18" s="20">
        <v>89.237499999999997</v>
      </c>
      <c r="G18" s="20">
        <v>91.65</v>
      </c>
      <c r="H18" s="15">
        <v>60.959000000000003</v>
      </c>
      <c r="I18" s="15">
        <v>66</v>
      </c>
      <c r="J18" s="15">
        <v>68.2</v>
      </c>
      <c r="K18" s="15">
        <v>75.2</v>
      </c>
      <c r="L18" s="15">
        <v>81.099999999999994</v>
      </c>
      <c r="M18" s="15">
        <v>87.7</v>
      </c>
      <c r="N18" s="15">
        <v>92.9</v>
      </c>
      <c r="O18" s="15">
        <v>99.9</v>
      </c>
      <c r="P18" s="15">
        <v>102.4</v>
      </c>
      <c r="Q18" s="15">
        <v>103.6</v>
      </c>
      <c r="R18" s="15">
        <v>108.9</v>
      </c>
      <c r="S18" s="15">
        <v>114.8</v>
      </c>
      <c r="T18" s="15">
        <v>98.66</v>
      </c>
      <c r="U18" s="15">
        <v>107.82800000000002</v>
      </c>
      <c r="V18" s="15">
        <v>110.45040000000002</v>
      </c>
      <c r="W18" s="15">
        <v>108.51671999999999</v>
      </c>
      <c r="X18" s="15">
        <v>101.53489599999999</v>
      </c>
      <c r="Y18" s="15">
        <v>110.20445280000003</v>
      </c>
    </row>
    <row r="19" spans="2:25" ht="19.2">
      <c r="B19" s="16" t="s">
        <v>41</v>
      </c>
      <c r="C19" s="17" t="s">
        <v>42</v>
      </c>
      <c r="D19" s="19">
        <v>7.1</v>
      </c>
      <c r="E19" s="19">
        <v>15.9</v>
      </c>
      <c r="F19" s="19">
        <v>17.2</v>
      </c>
      <c r="G19" s="19">
        <v>18.2</v>
      </c>
      <c r="H19" s="19">
        <v>19.882999999999999</v>
      </c>
      <c r="I19" s="19">
        <v>21.2</v>
      </c>
      <c r="J19" s="19">
        <v>23.6</v>
      </c>
      <c r="K19" s="19">
        <v>25.7</v>
      </c>
      <c r="L19" s="19">
        <v>26.4</v>
      </c>
      <c r="M19" s="19">
        <v>27.4</v>
      </c>
      <c r="N19" s="19">
        <v>29</v>
      </c>
      <c r="O19" s="19">
        <v>29.8</v>
      </c>
      <c r="P19" s="19">
        <v>29.9</v>
      </c>
      <c r="Q19" s="19">
        <v>31.8</v>
      </c>
      <c r="R19" s="19">
        <v>32.4</v>
      </c>
      <c r="S19" s="19">
        <v>30.6</v>
      </c>
      <c r="T19" s="19">
        <v>30.08</v>
      </c>
      <c r="U19" s="19">
        <v>32.264000000000003</v>
      </c>
      <c r="V19" s="19">
        <v>31.475199999999994</v>
      </c>
      <c r="W19" s="19">
        <v>30.38336</v>
      </c>
      <c r="X19" s="19">
        <v>31.032447999999999</v>
      </c>
      <c r="Y19" s="19">
        <v>32.006726400000005</v>
      </c>
    </row>
    <row r="20" spans="2:25" ht="19.2">
      <c r="B20" s="13" t="s">
        <v>43</v>
      </c>
      <c r="C20" s="14" t="s">
        <v>31</v>
      </c>
      <c r="D20" s="15">
        <v>5.6</v>
      </c>
      <c r="E20" s="15">
        <v>14</v>
      </c>
      <c r="F20" s="15">
        <v>15.4</v>
      </c>
      <c r="G20" s="15">
        <v>15.8</v>
      </c>
      <c r="H20" s="15">
        <v>19.28</v>
      </c>
      <c r="I20" s="15">
        <v>21.5</v>
      </c>
      <c r="J20" s="15">
        <v>25.1</v>
      </c>
      <c r="K20" s="15">
        <v>27</v>
      </c>
      <c r="L20" s="15">
        <v>27.1</v>
      </c>
      <c r="M20" s="15">
        <v>30.6</v>
      </c>
      <c r="N20" s="15">
        <v>32.700000000000003</v>
      </c>
      <c r="O20" s="15">
        <v>33</v>
      </c>
      <c r="P20" s="15">
        <v>33.6</v>
      </c>
      <c r="Q20" s="15">
        <v>35.799999999999997</v>
      </c>
      <c r="R20" s="15">
        <v>41.3</v>
      </c>
      <c r="S20" s="15">
        <v>49.5</v>
      </c>
      <c r="T20" s="15">
        <v>30.500000000000007</v>
      </c>
      <c r="U20" s="15">
        <v>40.429999999999993</v>
      </c>
      <c r="V20" s="15">
        <v>43.674000000000007</v>
      </c>
      <c r="W20" s="15">
        <v>42.158200000000001</v>
      </c>
      <c r="X20" s="15">
        <v>33.45776</v>
      </c>
      <c r="Y20" s="15">
        <v>43.294868000000001</v>
      </c>
    </row>
    <row r="21" spans="2:25" ht="19.2">
      <c r="B21" s="16" t="s">
        <v>44</v>
      </c>
      <c r="C21" s="17" t="s">
        <v>27</v>
      </c>
      <c r="D21" s="19">
        <v>6</v>
      </c>
      <c r="E21" s="19">
        <v>18</v>
      </c>
      <c r="F21" s="19">
        <v>19.600000000000001</v>
      </c>
      <c r="G21" s="19">
        <v>20.100000000000001</v>
      </c>
      <c r="H21" s="19">
        <v>22.108000000000001</v>
      </c>
      <c r="I21" s="19">
        <v>23.1</v>
      </c>
      <c r="J21" s="19">
        <v>25.2</v>
      </c>
      <c r="K21" s="19">
        <v>25.1</v>
      </c>
      <c r="L21" s="19">
        <v>26.6</v>
      </c>
      <c r="M21" s="19">
        <v>29.4</v>
      </c>
      <c r="N21" s="19">
        <v>29.5</v>
      </c>
      <c r="O21" s="19">
        <v>30.8</v>
      </c>
      <c r="P21" s="19">
        <v>29.6</v>
      </c>
      <c r="Q21" s="19">
        <v>29.8</v>
      </c>
      <c r="R21" s="19">
        <v>30.8</v>
      </c>
      <c r="S21" s="19">
        <v>32.9</v>
      </c>
      <c r="T21" s="19">
        <v>29.700000000000003</v>
      </c>
      <c r="U21" s="19">
        <v>30.53</v>
      </c>
      <c r="V21" s="19">
        <v>31.584</v>
      </c>
      <c r="W21" s="19">
        <v>31.646199999999997</v>
      </c>
      <c r="X21" s="19">
        <v>29.831160000000004</v>
      </c>
      <c r="Y21" s="19">
        <v>31.202988000000001</v>
      </c>
    </row>
    <row r="22" spans="2:25" ht="19.2">
      <c r="B22" s="13" t="s">
        <v>45</v>
      </c>
      <c r="C22" s="14" t="s">
        <v>29</v>
      </c>
      <c r="D22" s="15">
        <v>11.3</v>
      </c>
      <c r="E22" s="15">
        <v>35</v>
      </c>
      <c r="F22" s="15">
        <v>35.700000000000003</v>
      </c>
      <c r="G22" s="15">
        <v>35.1</v>
      </c>
      <c r="H22" s="15">
        <v>41.255000000000003</v>
      </c>
      <c r="I22" s="15">
        <v>47.1</v>
      </c>
      <c r="J22" s="15">
        <v>50.8</v>
      </c>
      <c r="K22" s="15">
        <v>56.5</v>
      </c>
      <c r="L22" s="15">
        <v>61.3</v>
      </c>
      <c r="M22" s="15">
        <v>66.8</v>
      </c>
      <c r="N22" s="15">
        <v>67.5</v>
      </c>
      <c r="O22" s="15">
        <v>70.3</v>
      </c>
      <c r="P22" s="15">
        <v>68.2</v>
      </c>
      <c r="Q22" s="15">
        <v>75.400000000000006</v>
      </c>
      <c r="R22" s="15">
        <v>83.1</v>
      </c>
      <c r="S22" s="15">
        <v>94.6</v>
      </c>
      <c r="T22" s="15">
        <v>65.62</v>
      </c>
      <c r="U22" s="15">
        <v>82.356000000000009</v>
      </c>
      <c r="V22" s="15">
        <v>86.100799999999992</v>
      </c>
      <c r="W22" s="15">
        <v>83.483440000000002</v>
      </c>
      <c r="X22" s="15">
        <v>70.789792000000006</v>
      </c>
      <c r="Y22" s="15">
        <v>86.279905600000006</v>
      </c>
    </row>
    <row r="23" spans="2:25" ht="19.2">
      <c r="B23" s="16" t="s">
        <v>46</v>
      </c>
      <c r="C23" s="17" t="s">
        <v>47</v>
      </c>
      <c r="D23" s="18">
        <v>5.65</v>
      </c>
      <c r="E23" s="18">
        <v>17.5</v>
      </c>
      <c r="F23" s="18">
        <v>17.850000000000001</v>
      </c>
      <c r="G23" s="18">
        <v>17.55</v>
      </c>
      <c r="H23" s="19">
        <v>12.809999999999999</v>
      </c>
      <c r="I23" s="19">
        <v>15</v>
      </c>
      <c r="J23" s="19">
        <v>15.8</v>
      </c>
      <c r="K23" s="19">
        <v>17.2</v>
      </c>
      <c r="L23" s="19">
        <v>20.8</v>
      </c>
      <c r="M23" s="19">
        <v>23.9</v>
      </c>
      <c r="N23" s="19">
        <v>26.2</v>
      </c>
      <c r="O23" s="19">
        <v>26.6</v>
      </c>
      <c r="P23" s="19">
        <v>30</v>
      </c>
      <c r="Q23" s="19">
        <v>35.5</v>
      </c>
      <c r="R23" s="19">
        <v>40.5</v>
      </c>
      <c r="S23" s="19">
        <v>46.3</v>
      </c>
      <c r="T23" s="19">
        <v>25.799999999999994</v>
      </c>
      <c r="U23" s="19">
        <v>40.520000000000003</v>
      </c>
      <c r="V23" s="19">
        <v>41.346000000000004</v>
      </c>
      <c r="W23" s="19">
        <v>38.512799999999999</v>
      </c>
      <c r="X23" s="19">
        <v>30.700039999999998</v>
      </c>
      <c r="Y23" s="19">
        <v>42.613672000000008</v>
      </c>
    </row>
    <row r="24" spans="2:25" ht="19.2">
      <c r="B24" s="13" t="s">
        <v>48</v>
      </c>
      <c r="C24" s="14" t="s">
        <v>36</v>
      </c>
      <c r="D24" s="20">
        <v>2.8250000000000002</v>
      </c>
      <c r="E24" s="15">
        <v>85.5</v>
      </c>
      <c r="F24" s="20">
        <v>8.9250000000000007</v>
      </c>
      <c r="G24" s="20">
        <v>8.7750000000000004</v>
      </c>
      <c r="H24" s="15">
        <v>108.639</v>
      </c>
      <c r="I24" s="15">
        <v>120.5</v>
      </c>
      <c r="J24" s="15">
        <v>126.4</v>
      </c>
      <c r="K24" s="15">
        <v>134.5</v>
      </c>
      <c r="L24" s="15">
        <v>144</v>
      </c>
      <c r="M24" s="15">
        <v>151.5</v>
      </c>
      <c r="N24" s="15">
        <v>160.5</v>
      </c>
      <c r="O24" s="15">
        <v>165.8</v>
      </c>
      <c r="P24" s="15">
        <v>172.9</v>
      </c>
      <c r="Q24" s="15">
        <v>186.4</v>
      </c>
      <c r="R24" s="15">
        <v>199.9</v>
      </c>
      <c r="S24" s="15">
        <v>217.499</v>
      </c>
      <c r="T24" s="15">
        <v>162.42019999999999</v>
      </c>
      <c r="U24" s="15">
        <v>199.70586</v>
      </c>
      <c r="V24" s="15">
        <v>203.23044800000002</v>
      </c>
      <c r="W24" s="15">
        <v>196.54187639999998</v>
      </c>
      <c r="X24" s="15">
        <v>174.59115352000001</v>
      </c>
      <c r="Y24" s="15">
        <v>205.82223813600001</v>
      </c>
    </row>
    <row r="25" spans="2:25" ht="19.2">
      <c r="B25" s="16" t="s">
        <v>49</v>
      </c>
      <c r="C25" s="17" t="s">
        <v>39</v>
      </c>
      <c r="D25" s="18">
        <v>1.4125000000000001</v>
      </c>
      <c r="E25" s="18">
        <v>42.75</v>
      </c>
      <c r="F25" s="18">
        <v>4.4625000000000004</v>
      </c>
      <c r="G25" s="18">
        <v>4.3875000000000002</v>
      </c>
      <c r="H25" s="19">
        <v>9.6370000000000005</v>
      </c>
      <c r="I25" s="19">
        <v>9.8000000000000007</v>
      </c>
      <c r="J25" s="19">
        <v>10.3</v>
      </c>
      <c r="K25" s="19">
        <v>10.9</v>
      </c>
      <c r="L25" s="19">
        <v>10.8</v>
      </c>
      <c r="M25" s="19">
        <v>10.9</v>
      </c>
      <c r="N25" s="19">
        <v>10.7</v>
      </c>
      <c r="O25" s="19">
        <v>11.5</v>
      </c>
      <c r="P25" s="19">
        <v>11.8</v>
      </c>
      <c r="Q25" s="19">
        <v>12.4</v>
      </c>
      <c r="R25" s="19">
        <v>12.3</v>
      </c>
      <c r="S25" s="19">
        <v>11.9</v>
      </c>
      <c r="T25" s="19">
        <v>11.72</v>
      </c>
      <c r="U25" s="19">
        <v>12.446</v>
      </c>
      <c r="V25" s="19">
        <v>12.052800000000001</v>
      </c>
      <c r="W25" s="19">
        <v>11.852040000000001</v>
      </c>
      <c r="X25" s="19">
        <v>12.017272</v>
      </c>
      <c r="Y25" s="19">
        <v>12.315069600000001</v>
      </c>
    </row>
    <row r="26" spans="2:25" ht="19.2">
      <c r="B26" s="13" t="s">
        <v>50</v>
      </c>
      <c r="C26" s="14" t="s">
        <v>39</v>
      </c>
      <c r="D26" s="15">
        <v>25.5</v>
      </c>
      <c r="E26" s="15">
        <v>80.400000000000006</v>
      </c>
      <c r="F26" s="15">
        <v>88.2</v>
      </c>
      <c r="G26" s="15">
        <v>95.1</v>
      </c>
      <c r="H26" s="15">
        <v>103.64400000000001</v>
      </c>
      <c r="I26" s="15">
        <v>111.5</v>
      </c>
      <c r="J26" s="15">
        <v>117.6</v>
      </c>
      <c r="K26" s="15">
        <v>128.6</v>
      </c>
      <c r="L26" s="15">
        <v>142.6</v>
      </c>
      <c r="M26" s="15">
        <v>157.1</v>
      </c>
      <c r="N26" s="15">
        <v>167.2</v>
      </c>
      <c r="O26" s="15">
        <v>178.7</v>
      </c>
      <c r="P26" s="15">
        <v>182.6</v>
      </c>
      <c r="Q26" s="15">
        <v>187.8</v>
      </c>
      <c r="R26" s="15">
        <v>200.5</v>
      </c>
      <c r="S26" s="15">
        <v>210.2</v>
      </c>
      <c r="T26" s="15">
        <v>175.78</v>
      </c>
      <c r="U26" s="15">
        <v>197.524</v>
      </c>
      <c r="V26" s="15">
        <v>202.50319999999999</v>
      </c>
      <c r="W26" s="15">
        <v>196.70376000000002</v>
      </c>
      <c r="X26" s="15">
        <v>182.96516799999998</v>
      </c>
      <c r="Y26" s="15">
        <v>202.34542239999999</v>
      </c>
    </row>
    <row r="27" spans="2:25" ht="19.2">
      <c r="B27" s="16" t="s">
        <v>51</v>
      </c>
      <c r="C27" s="17" t="s">
        <v>42</v>
      </c>
      <c r="D27" s="19">
        <v>4.4000000000000004</v>
      </c>
      <c r="E27" s="19">
        <v>10.8</v>
      </c>
      <c r="F27" s="19">
        <v>12.3</v>
      </c>
      <c r="G27" s="19">
        <v>13.7</v>
      </c>
      <c r="H27" s="19">
        <v>15.384</v>
      </c>
      <c r="I27" s="19">
        <v>16.399999999999999</v>
      </c>
      <c r="J27" s="19">
        <v>17.8</v>
      </c>
      <c r="K27" s="19">
        <v>19.3</v>
      </c>
      <c r="L27" s="19">
        <v>21.5</v>
      </c>
      <c r="M27" s="19">
        <v>23.9</v>
      </c>
      <c r="N27" s="19">
        <v>26.4</v>
      </c>
      <c r="O27" s="19">
        <v>28.4</v>
      </c>
      <c r="P27" s="19">
        <v>30.5</v>
      </c>
      <c r="Q27" s="19">
        <v>33.200000000000003</v>
      </c>
      <c r="R27" s="19">
        <v>35.4</v>
      </c>
      <c r="S27" s="19">
        <v>38.200000000000003</v>
      </c>
      <c r="T27" s="19">
        <v>28.24</v>
      </c>
      <c r="U27" s="19">
        <v>35.572000000000003</v>
      </c>
      <c r="V27" s="19">
        <v>35.76959999999999</v>
      </c>
      <c r="W27" s="19">
        <v>34.439280000000004</v>
      </c>
      <c r="X27" s="19">
        <v>30.685903999999994</v>
      </c>
      <c r="Y27" s="19">
        <v>36.5149872</v>
      </c>
    </row>
    <row r="28" spans="2:25" ht="19.2">
      <c r="B28" s="13" t="s">
        <v>52</v>
      </c>
      <c r="C28" s="14" t="s">
        <v>31</v>
      </c>
      <c r="D28" s="15">
        <v>10.4</v>
      </c>
      <c r="E28" s="15">
        <v>26.3</v>
      </c>
      <c r="F28" s="15">
        <v>27.5</v>
      </c>
      <c r="G28" s="15">
        <v>27.1</v>
      </c>
      <c r="H28" s="15">
        <v>31.295999999999999</v>
      </c>
      <c r="I28" s="15">
        <v>35.6</v>
      </c>
      <c r="J28" s="15">
        <v>38.299999999999997</v>
      </c>
      <c r="K28" s="15">
        <v>43</v>
      </c>
      <c r="L28" s="15">
        <v>44.5</v>
      </c>
      <c r="M28" s="15">
        <v>47.6</v>
      </c>
      <c r="N28" s="15">
        <v>51.2</v>
      </c>
      <c r="O28" s="15">
        <v>50.5</v>
      </c>
      <c r="P28" s="15">
        <v>49.5</v>
      </c>
      <c r="Q28" s="15">
        <v>52.3</v>
      </c>
      <c r="R28" s="15">
        <v>54.8</v>
      </c>
      <c r="S28" s="15">
        <v>59.2</v>
      </c>
      <c r="T28" s="15">
        <v>48.72</v>
      </c>
      <c r="U28" s="15">
        <v>54.706000000000003</v>
      </c>
      <c r="V28" s="15">
        <v>55.970799999999997</v>
      </c>
      <c r="W28" s="15">
        <v>55.204440000000005</v>
      </c>
      <c r="X28" s="15">
        <v>50.542591999999999</v>
      </c>
      <c r="Y28" s="15">
        <v>56.0944456</v>
      </c>
    </row>
    <row r="29" spans="2:25" ht="19.2">
      <c r="B29" s="16" t="s">
        <v>53</v>
      </c>
      <c r="C29" s="17" t="s">
        <v>54</v>
      </c>
      <c r="D29" s="19">
        <v>82.6</v>
      </c>
      <c r="E29" s="19">
        <v>205.6</v>
      </c>
      <c r="F29" s="19">
        <v>220.6</v>
      </c>
      <c r="G29" s="19">
        <v>230.7</v>
      </c>
      <c r="H29" s="19">
        <v>240.40199999999999</v>
      </c>
      <c r="I29" s="19">
        <v>256.5</v>
      </c>
      <c r="J29" s="19">
        <v>269.5</v>
      </c>
      <c r="K29" s="19">
        <v>280.8</v>
      </c>
      <c r="L29" s="19">
        <v>291</v>
      </c>
      <c r="M29" s="19">
        <v>307.2</v>
      </c>
      <c r="N29" s="19">
        <v>328.1</v>
      </c>
      <c r="O29" s="19">
        <v>348.2</v>
      </c>
      <c r="P29" s="19">
        <v>354.3</v>
      </c>
      <c r="Q29" s="19">
        <v>358.1</v>
      </c>
      <c r="R29" s="19">
        <v>363.625</v>
      </c>
      <c r="S29" s="19">
        <v>374.6</v>
      </c>
      <c r="T29" s="19">
        <v>347.34</v>
      </c>
      <c r="U29" s="19">
        <v>364.11199999999997</v>
      </c>
      <c r="V29" s="19">
        <v>366.28910000000008</v>
      </c>
      <c r="W29" s="19">
        <v>364.30938000000003</v>
      </c>
      <c r="X29" s="19">
        <v>352.54983400000003</v>
      </c>
      <c r="Y29" s="19">
        <v>367.31501120000001</v>
      </c>
    </row>
    <row r="30" spans="2:25" ht="19.2">
      <c r="B30" s="13" t="s">
        <v>55</v>
      </c>
      <c r="C30" s="14" t="s">
        <v>29</v>
      </c>
      <c r="D30" s="15">
        <v>3</v>
      </c>
      <c r="E30" s="15">
        <v>8.3000000000000007</v>
      </c>
      <c r="F30" s="15">
        <v>8.5</v>
      </c>
      <c r="G30" s="15">
        <v>8.6999999999999993</v>
      </c>
      <c r="H30" s="15">
        <v>9.14</v>
      </c>
      <c r="I30" s="15">
        <v>10.4</v>
      </c>
      <c r="J30" s="15">
        <v>10.5</v>
      </c>
      <c r="K30" s="15">
        <v>10.7</v>
      </c>
      <c r="L30" s="15">
        <v>11</v>
      </c>
      <c r="M30" s="15">
        <v>11.9</v>
      </c>
      <c r="N30" s="15">
        <v>12.6</v>
      </c>
      <c r="O30" s="15">
        <v>12.5</v>
      </c>
      <c r="P30" s="15">
        <v>12.1</v>
      </c>
      <c r="Q30" s="15">
        <v>12.7</v>
      </c>
      <c r="R30" s="15">
        <v>13.066000000000001</v>
      </c>
      <c r="S30" s="15">
        <v>13.8</v>
      </c>
      <c r="T30" s="15">
        <v>12.12</v>
      </c>
      <c r="U30" s="15">
        <v>13.0724</v>
      </c>
      <c r="V30" s="15">
        <v>13.263719999999999</v>
      </c>
      <c r="W30" s="15">
        <v>13.162496000000001</v>
      </c>
      <c r="X30" s="15">
        <v>12.4068328</v>
      </c>
      <c r="Y30" s="15">
        <v>13.291051039999999</v>
      </c>
    </row>
    <row r="31" spans="2:25" ht="19.2">
      <c r="B31" s="16" t="s">
        <v>56</v>
      </c>
      <c r="C31" s="17" t="s">
        <v>42</v>
      </c>
      <c r="D31" s="19">
        <v>4.5</v>
      </c>
      <c r="E31" s="19">
        <v>7.7</v>
      </c>
      <c r="F31" s="19">
        <v>7.9</v>
      </c>
      <c r="G31" s="19">
        <v>7.8</v>
      </c>
      <c r="H31" s="19">
        <v>7.9580000000000002</v>
      </c>
      <c r="I31" s="19">
        <v>8.1999999999999993</v>
      </c>
      <c r="J31" s="19">
        <v>8.5</v>
      </c>
      <c r="K31" s="19">
        <v>8.6</v>
      </c>
      <c r="L31" s="19">
        <v>9</v>
      </c>
      <c r="M31" s="19">
        <v>9.8000000000000007</v>
      </c>
      <c r="N31" s="19">
        <v>10.5</v>
      </c>
      <c r="O31" s="19">
        <v>10.5</v>
      </c>
      <c r="P31" s="19">
        <v>10.4</v>
      </c>
      <c r="Q31" s="19">
        <v>10.199999999999999</v>
      </c>
      <c r="R31" s="19">
        <v>9.9860000000000007</v>
      </c>
      <c r="S31" s="19">
        <v>10.1</v>
      </c>
      <c r="T31" s="19">
        <v>10.48</v>
      </c>
      <c r="U31" s="19">
        <v>10.048400000000001</v>
      </c>
      <c r="V31" s="19">
        <v>10.068520000000001</v>
      </c>
      <c r="W31" s="19">
        <v>10.253136</v>
      </c>
      <c r="X31" s="19">
        <v>10.3115848</v>
      </c>
      <c r="Y31" s="19">
        <v>10.024284639999999</v>
      </c>
    </row>
    <row r="32" spans="2:25" ht="19.2">
      <c r="B32" s="13" t="s">
        <v>57</v>
      </c>
      <c r="C32" s="14" t="s">
        <v>36</v>
      </c>
      <c r="D32" s="20">
        <v>2.25</v>
      </c>
      <c r="E32" s="15">
        <v>15.7</v>
      </c>
      <c r="F32" s="20">
        <v>3.95</v>
      </c>
      <c r="G32" s="20">
        <v>3.9</v>
      </c>
      <c r="H32" s="15">
        <v>18.952999999999999</v>
      </c>
      <c r="I32" s="15">
        <v>21.1</v>
      </c>
      <c r="J32" s="15">
        <v>23.8</v>
      </c>
      <c r="K32" s="15">
        <v>27.5</v>
      </c>
      <c r="L32" s="15">
        <v>30.8</v>
      </c>
      <c r="M32" s="15">
        <v>33.5</v>
      </c>
      <c r="N32" s="15">
        <v>37.799999999999997</v>
      </c>
      <c r="O32" s="15">
        <v>41.4</v>
      </c>
      <c r="P32" s="15">
        <v>45.5</v>
      </c>
      <c r="Q32" s="15">
        <v>50.5</v>
      </c>
      <c r="R32" s="15">
        <v>54.4</v>
      </c>
      <c r="S32" s="15">
        <v>55.1</v>
      </c>
      <c r="T32" s="15">
        <v>42.120000000000005</v>
      </c>
      <c r="U32" s="15">
        <v>54.195999999999998</v>
      </c>
      <c r="V32" s="15">
        <v>53.492800000000003</v>
      </c>
      <c r="W32" s="15">
        <v>50.139039999999994</v>
      </c>
      <c r="X32" s="15">
        <v>46.483872000000012</v>
      </c>
      <c r="Y32" s="15">
        <v>55.051449599999991</v>
      </c>
    </row>
    <row r="33" spans="2:25" ht="19.2">
      <c r="B33" s="16" t="s">
        <v>58</v>
      </c>
      <c r="C33" s="17" t="s">
        <v>27</v>
      </c>
      <c r="D33" s="19">
        <v>59.2</v>
      </c>
      <c r="E33" s="19">
        <v>146.19999999999999</v>
      </c>
      <c r="F33" s="19">
        <v>162.30000000000001</v>
      </c>
      <c r="G33" s="19">
        <v>172.4</v>
      </c>
      <c r="H33" s="19">
        <v>207.87100000000001</v>
      </c>
      <c r="I33" s="19">
        <v>250.2</v>
      </c>
      <c r="J33" s="19">
        <v>278</v>
      </c>
      <c r="K33" s="19">
        <v>301.10000000000002</v>
      </c>
      <c r="L33" s="19">
        <v>316.3</v>
      </c>
      <c r="M33" s="19">
        <v>343.2</v>
      </c>
      <c r="N33" s="19">
        <v>356.5</v>
      </c>
      <c r="O33" s="19">
        <v>356.8</v>
      </c>
      <c r="P33" s="19">
        <v>343</v>
      </c>
      <c r="Q33" s="19">
        <v>377.1</v>
      </c>
      <c r="R33" s="19">
        <v>428.5</v>
      </c>
      <c r="S33" s="19">
        <v>492.4</v>
      </c>
      <c r="T33" s="19">
        <v>328.22</v>
      </c>
      <c r="U33" s="19">
        <v>418.96600000000001</v>
      </c>
      <c r="V33" s="19">
        <v>445.9387999999999</v>
      </c>
      <c r="W33" s="19">
        <v>428.67683999999997</v>
      </c>
      <c r="X33" s="19">
        <v>356.19891200000006</v>
      </c>
      <c r="Y33" s="19">
        <v>443.27962159999993</v>
      </c>
    </row>
    <row r="34" spans="2:25" ht="19.2">
      <c r="B34" s="13" t="s">
        <v>59</v>
      </c>
      <c r="C34" s="14" t="s">
        <v>42</v>
      </c>
      <c r="D34" s="15">
        <v>4.5</v>
      </c>
      <c r="E34" s="15">
        <v>10.5</v>
      </c>
      <c r="F34" s="15">
        <v>11.8</v>
      </c>
      <c r="G34" s="15">
        <v>11.4</v>
      </c>
      <c r="H34" s="15">
        <v>11.949</v>
      </c>
      <c r="I34" s="15">
        <v>12.3</v>
      </c>
      <c r="J34" s="15">
        <v>13.1</v>
      </c>
      <c r="K34" s="15">
        <v>13.9</v>
      </c>
      <c r="L34" s="15">
        <v>14.6</v>
      </c>
      <c r="M34" s="15">
        <v>15.4</v>
      </c>
      <c r="N34" s="15">
        <v>17.3</v>
      </c>
      <c r="O34" s="15">
        <v>18</v>
      </c>
      <c r="P34" s="15">
        <v>17.5</v>
      </c>
      <c r="Q34" s="15">
        <v>18.100000000000001</v>
      </c>
      <c r="R34" s="15">
        <v>18.509</v>
      </c>
      <c r="S34" s="15">
        <v>19.349</v>
      </c>
      <c r="T34" s="15">
        <v>17.5502</v>
      </c>
      <c r="U34" s="15">
        <v>18.498459999999998</v>
      </c>
      <c r="V34" s="15">
        <v>18.751228000000001</v>
      </c>
      <c r="W34" s="15">
        <v>18.6639804</v>
      </c>
      <c r="X34" s="15">
        <v>17.826850719999999</v>
      </c>
      <c r="Y34" s="15">
        <v>18.750441095999999</v>
      </c>
    </row>
    <row r="35" spans="2:25" ht="19.2">
      <c r="B35" s="16" t="s">
        <v>60</v>
      </c>
      <c r="C35" s="17" t="s">
        <v>36</v>
      </c>
      <c r="D35" s="19">
        <v>6.1</v>
      </c>
      <c r="E35" s="19">
        <v>7.8</v>
      </c>
      <c r="F35" s="19">
        <v>8.1999999999999993</v>
      </c>
      <c r="G35" s="19">
        <v>8.1999999999999993</v>
      </c>
      <c r="H35" s="19">
        <v>8.3670000000000009</v>
      </c>
      <c r="I35" s="19">
        <v>8.6999999999999993</v>
      </c>
      <c r="J35" s="19">
        <v>8.5</v>
      </c>
      <c r="K35" s="19">
        <v>7.4</v>
      </c>
      <c r="L35" s="19">
        <v>7.1</v>
      </c>
      <c r="M35" s="19">
        <v>7.5</v>
      </c>
      <c r="N35" s="19">
        <v>7.9</v>
      </c>
      <c r="O35" s="19">
        <v>8.3000000000000007</v>
      </c>
      <c r="P35" s="19">
        <v>8.3000000000000007</v>
      </c>
      <c r="Q35" s="19">
        <v>9.5</v>
      </c>
      <c r="R35" s="19">
        <v>9.7289999999999992</v>
      </c>
      <c r="S35" s="19">
        <v>9.4640000000000004</v>
      </c>
      <c r="T35" s="19">
        <v>8.3071999999999999</v>
      </c>
      <c r="U35" s="19">
        <v>9.8265600000000006</v>
      </c>
      <c r="V35" s="19">
        <v>9.4613080000000007</v>
      </c>
      <c r="W35" s="19">
        <v>9.0380744000000011</v>
      </c>
      <c r="X35" s="19">
        <v>8.8841799200000011</v>
      </c>
      <c r="Y35" s="19">
        <v>9.7900866560000015</v>
      </c>
    </row>
    <row r="36" spans="2:25" ht="19.2">
      <c r="B36" s="13" t="s">
        <v>61</v>
      </c>
      <c r="C36" s="14" t="s">
        <v>42</v>
      </c>
      <c r="D36" s="15">
        <v>8.1999999999999993</v>
      </c>
      <c r="E36" s="15">
        <v>17.600000000000001</v>
      </c>
      <c r="F36" s="15">
        <v>19.100000000000001</v>
      </c>
      <c r="G36" s="15">
        <v>20</v>
      </c>
      <c r="H36" s="15">
        <v>21.847000000000001</v>
      </c>
      <c r="I36" s="15">
        <v>23.8</v>
      </c>
      <c r="J36" s="15">
        <v>26.1</v>
      </c>
      <c r="K36" s="15">
        <v>28.6</v>
      </c>
      <c r="L36" s="15">
        <v>29.2</v>
      </c>
      <c r="M36" s="15">
        <v>30.6</v>
      </c>
      <c r="N36" s="15">
        <v>32.200000000000003</v>
      </c>
      <c r="O36" s="15">
        <v>32.799999999999997</v>
      </c>
      <c r="P36" s="15">
        <v>32.9</v>
      </c>
      <c r="Q36" s="15">
        <v>35.799999999999997</v>
      </c>
      <c r="R36" s="15">
        <v>36.299999999999997</v>
      </c>
      <c r="S36" s="15">
        <v>34.799999999999997</v>
      </c>
      <c r="T36" s="15">
        <v>33.04</v>
      </c>
      <c r="U36" s="15">
        <v>36.451999999999998</v>
      </c>
      <c r="V36" s="15">
        <v>35.343599999999995</v>
      </c>
      <c r="W36" s="15">
        <v>34.152480000000004</v>
      </c>
      <c r="X36" s="15">
        <v>34.412663999999999</v>
      </c>
      <c r="Y36" s="15">
        <v>36.186555200000001</v>
      </c>
    </row>
    <row r="37" spans="2:25" ht="19.2">
      <c r="B37" s="16" t="s">
        <v>62</v>
      </c>
      <c r="C37" s="17" t="s">
        <v>42</v>
      </c>
      <c r="D37" s="19">
        <v>22.1</v>
      </c>
      <c r="E37" s="19">
        <v>49.3</v>
      </c>
      <c r="F37" s="19">
        <v>54</v>
      </c>
      <c r="G37" s="19">
        <v>55.6</v>
      </c>
      <c r="H37" s="19">
        <v>60.192</v>
      </c>
      <c r="I37" s="19">
        <v>64.3</v>
      </c>
      <c r="J37" s="19">
        <v>70.2</v>
      </c>
      <c r="K37" s="19">
        <v>75.599999999999994</v>
      </c>
      <c r="L37" s="19">
        <v>79.3</v>
      </c>
      <c r="M37" s="19">
        <v>85.3</v>
      </c>
      <c r="N37" s="19">
        <v>92.3</v>
      </c>
      <c r="O37" s="19">
        <v>95.8</v>
      </c>
      <c r="P37" s="19">
        <v>97.4</v>
      </c>
      <c r="Q37" s="19">
        <v>104.2</v>
      </c>
      <c r="R37" s="19">
        <v>107.4</v>
      </c>
      <c r="S37" s="19">
        <v>110.4</v>
      </c>
      <c r="T37" s="19">
        <v>95.199999999999989</v>
      </c>
      <c r="U37" s="19">
        <v>107.9</v>
      </c>
      <c r="V37" s="19">
        <v>107.27999999999999</v>
      </c>
      <c r="W37" s="19">
        <v>104.694</v>
      </c>
      <c r="X37" s="19">
        <v>99.589200000000005</v>
      </c>
      <c r="Y37" s="19">
        <v>108.99356</v>
      </c>
    </row>
    <row r="38" spans="2:25" ht="19.2">
      <c r="B38" s="13" t="s">
        <v>63</v>
      </c>
      <c r="C38" s="14" t="s">
        <v>27</v>
      </c>
      <c r="D38" s="15">
        <v>65.2</v>
      </c>
      <c r="E38" s="15">
        <v>164.1</v>
      </c>
      <c r="F38" s="15">
        <v>181.9</v>
      </c>
      <c r="G38" s="15">
        <v>192.4</v>
      </c>
      <c r="H38" s="15">
        <v>229.97900000000001</v>
      </c>
      <c r="I38" s="15">
        <v>273.3</v>
      </c>
      <c r="J38" s="15">
        <v>303.2</v>
      </c>
      <c r="K38" s="15">
        <v>326.10000000000002</v>
      </c>
      <c r="L38" s="15">
        <v>342.9</v>
      </c>
      <c r="M38" s="15">
        <v>372.6</v>
      </c>
      <c r="N38" s="15">
        <v>386</v>
      </c>
      <c r="O38" s="15">
        <v>387.6</v>
      </c>
      <c r="P38" s="15">
        <v>372.6</v>
      </c>
      <c r="Q38" s="15">
        <v>406.9</v>
      </c>
      <c r="R38" s="15">
        <v>459.31700000000001</v>
      </c>
      <c r="S38" s="15">
        <v>525.29999999999995</v>
      </c>
      <c r="T38" s="15">
        <v>357.91999999999996</v>
      </c>
      <c r="U38" s="15">
        <v>449.50279999999998</v>
      </c>
      <c r="V38" s="15">
        <v>477.53334000000001</v>
      </c>
      <c r="W38" s="15">
        <v>460.3216119999999</v>
      </c>
      <c r="X38" s="15">
        <v>386.03413160000002</v>
      </c>
      <c r="Y38" s="15">
        <v>474.49063087999997</v>
      </c>
    </row>
    <row r="39" spans="2:25" ht="19.2">
      <c r="B39" s="16" t="s">
        <v>64</v>
      </c>
      <c r="C39" s="17" t="s">
        <v>65</v>
      </c>
      <c r="D39" s="18">
        <v>32.6</v>
      </c>
      <c r="E39" s="18">
        <v>82.05</v>
      </c>
      <c r="F39" s="18">
        <v>90.95</v>
      </c>
      <c r="G39" s="18">
        <v>96.2</v>
      </c>
      <c r="H39" s="18">
        <v>114.98950000000001</v>
      </c>
      <c r="I39" s="19">
        <v>4.0999999999999996</v>
      </c>
      <c r="J39" s="19">
        <v>4.5</v>
      </c>
      <c r="K39" s="19">
        <v>4.8</v>
      </c>
      <c r="L39" s="19">
        <v>5.3</v>
      </c>
      <c r="M39" s="19">
        <v>6</v>
      </c>
      <c r="N39" s="19">
        <v>6.5</v>
      </c>
      <c r="O39" s="19">
        <v>7.4</v>
      </c>
      <c r="P39" s="19">
        <v>7.7</v>
      </c>
      <c r="Q39" s="19">
        <v>8.3000000000000007</v>
      </c>
      <c r="R39" s="19">
        <v>9.1</v>
      </c>
      <c r="S39" s="19">
        <v>10.1</v>
      </c>
      <c r="T39" s="19">
        <v>7.16</v>
      </c>
      <c r="U39" s="19">
        <v>9.0279999999999987</v>
      </c>
      <c r="V39" s="19">
        <v>9.3204000000000011</v>
      </c>
      <c r="W39" s="19">
        <v>8.9727199999999989</v>
      </c>
      <c r="X39" s="19">
        <v>7.7606960000000011</v>
      </c>
      <c r="Y39" s="19">
        <v>9.3928927999999967</v>
      </c>
    </row>
    <row r="40" spans="2:25" ht="19.2">
      <c r="B40" s="13" t="s">
        <v>66</v>
      </c>
      <c r="C40" s="14" t="s">
        <v>29</v>
      </c>
      <c r="D40" s="15">
        <v>18.100000000000001</v>
      </c>
      <c r="E40" s="15">
        <v>50.8</v>
      </c>
      <c r="F40" s="15">
        <v>52.2</v>
      </c>
      <c r="G40" s="15">
        <v>51</v>
      </c>
      <c r="H40" s="15">
        <v>58.738999999999997</v>
      </c>
      <c r="I40" s="15">
        <v>67.099999999999994</v>
      </c>
      <c r="J40" s="15">
        <v>71.2</v>
      </c>
      <c r="K40" s="15">
        <v>77.099999999999994</v>
      </c>
      <c r="L40" s="15">
        <v>83.5</v>
      </c>
      <c r="M40" s="15">
        <v>91.1</v>
      </c>
      <c r="N40" s="15">
        <v>92.4</v>
      </c>
      <c r="O40" s="15">
        <v>94.6</v>
      </c>
      <c r="P40" s="15">
        <v>91.5</v>
      </c>
      <c r="Q40" s="15">
        <v>100.8</v>
      </c>
      <c r="R40" s="15">
        <v>110.7</v>
      </c>
      <c r="S40" s="15">
        <v>125.2</v>
      </c>
      <c r="T40" s="15">
        <v>88.47999999999999</v>
      </c>
      <c r="U40" s="15">
        <v>109.66399999999999</v>
      </c>
      <c r="V40" s="15">
        <v>114.48520000000001</v>
      </c>
      <c r="W40" s="15">
        <v>111.10136</v>
      </c>
      <c r="X40" s="15">
        <v>95.029847999999987</v>
      </c>
      <c r="Y40" s="15">
        <v>114.66304639999998</v>
      </c>
    </row>
    <row r="41" spans="2:25" ht="19.2">
      <c r="B41" s="16" t="s">
        <v>67</v>
      </c>
      <c r="C41" s="17" t="s">
        <v>47</v>
      </c>
      <c r="D41" s="19">
        <v>14.6</v>
      </c>
      <c r="E41" s="19">
        <v>31</v>
      </c>
      <c r="F41" s="19">
        <v>34</v>
      </c>
      <c r="G41" s="19">
        <v>36.4</v>
      </c>
      <c r="H41" s="19">
        <v>40.591000000000001</v>
      </c>
      <c r="I41" s="19">
        <v>44</v>
      </c>
      <c r="J41" s="19">
        <v>47</v>
      </c>
      <c r="K41" s="19">
        <v>50.5</v>
      </c>
      <c r="L41" s="19">
        <v>54.1</v>
      </c>
      <c r="M41" s="19">
        <v>57.8</v>
      </c>
      <c r="N41" s="19">
        <v>63.3</v>
      </c>
      <c r="O41" s="19">
        <v>70.599999999999994</v>
      </c>
      <c r="P41" s="19">
        <v>75.5</v>
      </c>
      <c r="Q41" s="19">
        <v>77.8</v>
      </c>
      <c r="R41" s="19">
        <v>79.7</v>
      </c>
      <c r="S41" s="19">
        <v>82</v>
      </c>
      <c r="T41" s="19">
        <v>71.719999999999985</v>
      </c>
      <c r="U41" s="19">
        <v>80.195999999999998</v>
      </c>
      <c r="V41" s="19">
        <v>79.722800000000007</v>
      </c>
      <c r="W41" s="19">
        <v>78.163039999999981</v>
      </c>
      <c r="X41" s="19">
        <v>74.622072000000003</v>
      </c>
      <c r="Y41" s="19">
        <v>80.918209599999997</v>
      </c>
    </row>
    <row r="42" spans="2:25" ht="19.2">
      <c r="B42" s="13" t="s">
        <v>68</v>
      </c>
      <c r="C42" s="14" t="s">
        <v>39</v>
      </c>
      <c r="D42" s="15">
        <v>30.5</v>
      </c>
      <c r="E42" s="15">
        <v>90.1</v>
      </c>
      <c r="F42" s="15">
        <v>98.1</v>
      </c>
      <c r="G42" s="15">
        <v>104.6</v>
      </c>
      <c r="H42" s="15">
        <v>113.28100000000001</v>
      </c>
      <c r="I42" s="15">
        <v>121.3</v>
      </c>
      <c r="J42" s="15">
        <v>127.9</v>
      </c>
      <c r="K42" s="15">
        <v>139.4</v>
      </c>
      <c r="L42" s="15">
        <v>153.5</v>
      </c>
      <c r="M42" s="15">
        <v>168</v>
      </c>
      <c r="N42" s="15">
        <v>177.8</v>
      </c>
      <c r="O42" s="15">
        <v>190.1</v>
      </c>
      <c r="P42" s="15">
        <v>194.4</v>
      </c>
      <c r="Q42" s="15">
        <v>200.2</v>
      </c>
      <c r="R42" s="15">
        <v>212.8</v>
      </c>
      <c r="S42" s="15">
        <v>222.1</v>
      </c>
      <c r="T42" s="15">
        <v>187.44000000000003</v>
      </c>
      <c r="U42" s="15">
        <v>209.982</v>
      </c>
      <c r="V42" s="15">
        <v>214.54760000000002</v>
      </c>
      <c r="W42" s="15">
        <v>208.53468000000001</v>
      </c>
      <c r="X42" s="15">
        <v>194.948624</v>
      </c>
      <c r="Y42" s="15">
        <v>214.67018320000003</v>
      </c>
    </row>
    <row r="43" spans="2:25" ht="19.2">
      <c r="B43" s="16" t="s">
        <v>69</v>
      </c>
      <c r="C43" s="17" t="s">
        <v>54</v>
      </c>
      <c r="D43" s="19">
        <v>90</v>
      </c>
      <c r="E43" s="19">
        <v>220.2</v>
      </c>
      <c r="F43" s="19">
        <v>236.2</v>
      </c>
      <c r="G43" s="19">
        <v>246.1</v>
      </c>
      <c r="H43" s="19">
        <v>256.01799999999997</v>
      </c>
      <c r="I43" s="19">
        <v>271.89999999999998</v>
      </c>
      <c r="J43" s="19">
        <v>285.10000000000002</v>
      </c>
      <c r="K43" s="19">
        <v>297</v>
      </c>
      <c r="L43" s="19">
        <v>309.5</v>
      </c>
      <c r="M43" s="19">
        <v>325.5</v>
      </c>
      <c r="N43" s="19">
        <v>347</v>
      </c>
      <c r="O43" s="19">
        <v>368.3</v>
      </c>
      <c r="P43" s="19">
        <v>374.5</v>
      </c>
      <c r="Q43" s="19">
        <v>377.1</v>
      </c>
      <c r="R43" s="19">
        <v>382.7</v>
      </c>
      <c r="S43" s="19">
        <v>394.2</v>
      </c>
      <c r="T43" s="19">
        <v>367.36</v>
      </c>
      <c r="U43" s="19">
        <v>382.99800000000005</v>
      </c>
      <c r="V43" s="19">
        <v>385.70640000000003</v>
      </c>
      <c r="W43" s="19">
        <v>384.04252000000002</v>
      </c>
      <c r="X43" s="19">
        <v>372.11333600000006</v>
      </c>
      <c r="Y43" s="19">
        <v>386.36274480000003</v>
      </c>
    </row>
    <row r="44" spans="2:25" ht="19.2">
      <c r="B44" s="13" t="s">
        <v>70</v>
      </c>
      <c r="C44" s="14" t="s">
        <v>47</v>
      </c>
      <c r="D44" s="20">
        <v>45</v>
      </c>
      <c r="E44" s="20">
        <v>110.1</v>
      </c>
      <c r="F44" s="20">
        <v>118.1</v>
      </c>
      <c r="G44" s="20">
        <v>123.05</v>
      </c>
      <c r="H44" s="20">
        <v>128.00899999999999</v>
      </c>
      <c r="I44" s="15">
        <v>16.8</v>
      </c>
      <c r="J44" s="15">
        <v>16.8</v>
      </c>
      <c r="K44" s="15">
        <v>14.1</v>
      </c>
      <c r="L44" s="15">
        <v>14.5</v>
      </c>
      <c r="M44" s="15">
        <v>14.8</v>
      </c>
      <c r="N44" s="15">
        <v>14.7</v>
      </c>
      <c r="O44" s="15">
        <v>15.6</v>
      </c>
      <c r="P44" s="15">
        <v>14.6</v>
      </c>
      <c r="Q44" s="15">
        <v>14.2</v>
      </c>
      <c r="R44" s="15">
        <v>15</v>
      </c>
      <c r="S44" s="15">
        <v>15.9</v>
      </c>
      <c r="T44" s="15">
        <v>14.859999999999998</v>
      </c>
      <c r="U44" s="15">
        <v>14.558000000000002</v>
      </c>
      <c r="V44" s="15">
        <v>15.4344</v>
      </c>
      <c r="W44" s="15">
        <v>15.442919999999999</v>
      </c>
      <c r="X44" s="15">
        <v>14.680056</v>
      </c>
      <c r="Y44" s="15">
        <v>14.972640800000002</v>
      </c>
    </row>
    <row r="45" spans="2:25" ht="19.2">
      <c r="B45" s="16" t="s">
        <v>71</v>
      </c>
      <c r="C45" s="17" t="s">
        <v>31</v>
      </c>
      <c r="D45" s="19">
        <v>17</v>
      </c>
      <c r="E45" s="19">
        <v>44.2</v>
      </c>
      <c r="F45" s="19">
        <v>46.9</v>
      </c>
      <c r="G45" s="19">
        <v>46.8</v>
      </c>
      <c r="H45" s="19">
        <v>54.691000000000003</v>
      </c>
      <c r="I45" s="19">
        <v>61.4</v>
      </c>
      <c r="J45" s="19">
        <v>68.3</v>
      </c>
      <c r="K45" s="19">
        <v>75.7</v>
      </c>
      <c r="L45" s="19">
        <v>78.099999999999994</v>
      </c>
      <c r="M45" s="19">
        <v>85.4</v>
      </c>
      <c r="N45" s="19">
        <v>91.3</v>
      </c>
      <c r="O45" s="19">
        <v>91.5</v>
      </c>
      <c r="P45" s="19">
        <v>91.7</v>
      </c>
      <c r="Q45" s="19">
        <v>96.9</v>
      </c>
      <c r="R45" s="19">
        <v>105.545</v>
      </c>
      <c r="S45" s="19">
        <v>119.1</v>
      </c>
      <c r="T45" s="19">
        <v>87.14</v>
      </c>
      <c r="U45" s="19">
        <v>104.52999999999999</v>
      </c>
      <c r="V45" s="19">
        <v>109.3295</v>
      </c>
      <c r="W45" s="19">
        <v>106.81309999999999</v>
      </c>
      <c r="X45" s="19">
        <v>92.380329999999987</v>
      </c>
      <c r="Y45" s="19">
        <v>109.10804399999999</v>
      </c>
    </row>
    <row r="46" spans="2:25" ht="19.2">
      <c r="B46" s="13" t="s">
        <v>72</v>
      </c>
      <c r="C46" s="14" t="s">
        <v>54</v>
      </c>
      <c r="D46" s="15">
        <v>28.9</v>
      </c>
      <c r="E46" s="15">
        <v>94.1</v>
      </c>
      <c r="F46" s="15">
        <v>103.1</v>
      </c>
      <c r="G46" s="15">
        <v>97.4</v>
      </c>
      <c r="H46" s="15">
        <v>102.92700000000001</v>
      </c>
      <c r="I46" s="15">
        <v>107.6</v>
      </c>
      <c r="J46" s="15">
        <v>113.3</v>
      </c>
      <c r="K46" s="15">
        <v>102.1</v>
      </c>
      <c r="L46" s="15">
        <v>104.8</v>
      </c>
      <c r="M46" s="15">
        <v>110.3</v>
      </c>
      <c r="N46" s="15">
        <v>122.9</v>
      </c>
      <c r="O46" s="15">
        <v>138.5</v>
      </c>
      <c r="P46" s="15">
        <v>137.30000000000001</v>
      </c>
      <c r="Q46" s="15">
        <v>137</v>
      </c>
      <c r="R46" s="15">
        <v>141.69999999999999</v>
      </c>
      <c r="S46" s="15">
        <v>148.9</v>
      </c>
      <c r="T46" s="15">
        <v>135.64000000000001</v>
      </c>
      <c r="U46" s="15">
        <v>140.34200000000001</v>
      </c>
      <c r="V46" s="15">
        <v>144.2456</v>
      </c>
      <c r="W46" s="15">
        <v>143.67108000000002</v>
      </c>
      <c r="X46" s="15">
        <v>136.77514400000001</v>
      </c>
      <c r="Y46" s="15">
        <v>142.94971920000003</v>
      </c>
    </row>
    <row r="47" spans="2:25" ht="19.2">
      <c r="B47" s="16" t="s">
        <v>73</v>
      </c>
      <c r="C47" s="17" t="s">
        <v>36</v>
      </c>
      <c r="D47" s="19">
        <v>49.1</v>
      </c>
      <c r="E47" s="19">
        <v>109</v>
      </c>
      <c r="F47" s="19">
        <v>120.4</v>
      </c>
      <c r="G47" s="19">
        <v>124.6</v>
      </c>
      <c r="H47" s="19">
        <v>135.959</v>
      </c>
      <c r="I47" s="19">
        <v>150.30000000000001</v>
      </c>
      <c r="J47" s="19">
        <v>158.6</v>
      </c>
      <c r="K47" s="19">
        <v>169.4</v>
      </c>
      <c r="L47" s="19">
        <v>182</v>
      </c>
      <c r="M47" s="19">
        <v>192.5</v>
      </c>
      <c r="N47" s="19">
        <v>206.3</v>
      </c>
      <c r="O47" s="19">
        <v>215.5</v>
      </c>
      <c r="P47" s="19">
        <v>226.7</v>
      </c>
      <c r="Q47" s="19">
        <v>246.4</v>
      </c>
      <c r="R47" s="19">
        <v>264</v>
      </c>
      <c r="S47" s="19">
        <v>282.10000000000002</v>
      </c>
      <c r="T47" s="19">
        <v>212.84</v>
      </c>
      <c r="U47" s="19">
        <v>263.72200000000004</v>
      </c>
      <c r="V47" s="19">
        <v>266.17959999999999</v>
      </c>
      <c r="W47" s="19">
        <v>255.74227999999999</v>
      </c>
      <c r="X47" s="19">
        <v>229.94630400000003</v>
      </c>
      <c r="Y47" s="19">
        <v>270.66220720000001</v>
      </c>
    </row>
    <row r="48" spans="2:25" ht="19.2">
      <c r="B48" s="13" t="s">
        <v>74</v>
      </c>
      <c r="C48" s="14" t="s">
        <v>65</v>
      </c>
      <c r="D48" s="20">
        <v>24.55</v>
      </c>
      <c r="E48" s="20">
        <v>54.5</v>
      </c>
      <c r="F48" s="20">
        <v>60.2</v>
      </c>
      <c r="G48" s="20">
        <v>62.3</v>
      </c>
      <c r="H48" s="15">
        <v>9.5960000000000001</v>
      </c>
      <c r="I48" s="15">
        <v>10.8</v>
      </c>
      <c r="J48" s="15">
        <v>11.2</v>
      </c>
      <c r="K48" s="15">
        <v>12.2</v>
      </c>
      <c r="L48" s="15">
        <v>12.9</v>
      </c>
      <c r="M48" s="15">
        <v>14.3</v>
      </c>
      <c r="N48" s="15">
        <v>14.4</v>
      </c>
      <c r="O48" s="15">
        <v>15.2</v>
      </c>
      <c r="P48" s="15">
        <v>14.8</v>
      </c>
      <c r="Q48" s="15">
        <v>15.3</v>
      </c>
      <c r="R48" s="15">
        <v>16.7</v>
      </c>
      <c r="S48" s="15">
        <v>18.100000000000001</v>
      </c>
      <c r="T48" s="15">
        <v>14.479999999999999</v>
      </c>
      <c r="U48" s="15">
        <v>16.303999999999998</v>
      </c>
      <c r="V48" s="15">
        <v>17.117199999999997</v>
      </c>
      <c r="W48" s="15">
        <v>16.668960000000002</v>
      </c>
      <c r="X48" s="15">
        <v>15.035527999999999</v>
      </c>
      <c r="Y48" s="15">
        <v>16.919470399999998</v>
      </c>
    </row>
    <row r="49" spans="2:25" ht="19.2">
      <c r="B49" s="16" t="s">
        <v>75</v>
      </c>
      <c r="C49" s="17" t="s">
        <v>47</v>
      </c>
      <c r="D49" s="19">
        <v>8.4</v>
      </c>
      <c r="E49" s="19">
        <v>16.899999999999999</v>
      </c>
      <c r="F49" s="19">
        <v>17.7</v>
      </c>
      <c r="G49" s="19">
        <v>18.100000000000001</v>
      </c>
      <c r="H49" s="19">
        <v>19.120999999999999</v>
      </c>
      <c r="I49" s="19">
        <v>18.3</v>
      </c>
      <c r="J49" s="19">
        <v>19.5</v>
      </c>
      <c r="K49" s="19">
        <v>19.899999999999999</v>
      </c>
      <c r="L49" s="19">
        <v>19.8</v>
      </c>
      <c r="M49" s="19">
        <v>19.600000000000001</v>
      </c>
      <c r="N49" s="19">
        <v>20.100000000000001</v>
      </c>
      <c r="O49" s="19">
        <v>21.7</v>
      </c>
      <c r="P49" s="19">
        <v>22.5</v>
      </c>
      <c r="Q49" s="19">
        <v>21.7</v>
      </c>
      <c r="R49" s="19">
        <v>21.561</v>
      </c>
      <c r="S49" s="19">
        <v>22.135999999999999</v>
      </c>
      <c r="T49" s="19">
        <v>21.932800000000004</v>
      </c>
      <c r="U49" s="19">
        <v>21.641439999999996</v>
      </c>
      <c r="V49" s="19">
        <v>21.812092000000003</v>
      </c>
      <c r="W49" s="19">
        <v>22.0700456</v>
      </c>
      <c r="X49" s="19">
        <v>21.776736080000003</v>
      </c>
      <c r="Y49" s="19">
        <v>21.725502143999996</v>
      </c>
    </row>
    <row r="50" spans="2:25" ht="19.2">
      <c r="B50" s="13" t="s">
        <v>76</v>
      </c>
      <c r="C50" s="14" t="s">
        <v>47</v>
      </c>
      <c r="D50" s="15">
        <v>9.1</v>
      </c>
      <c r="E50" s="15">
        <v>22.8</v>
      </c>
      <c r="F50" s="15">
        <v>23.6</v>
      </c>
      <c r="G50" s="15">
        <v>23.8</v>
      </c>
      <c r="H50" s="15">
        <v>25.297999999999998</v>
      </c>
      <c r="I50" s="15">
        <v>27.8</v>
      </c>
      <c r="J50" s="15">
        <v>28.3</v>
      </c>
      <c r="K50" s="15">
        <v>30.3</v>
      </c>
      <c r="L50" s="15">
        <v>35.9</v>
      </c>
      <c r="M50" s="15">
        <v>40.5</v>
      </c>
      <c r="N50" s="15">
        <v>43.6</v>
      </c>
      <c r="O50" s="15">
        <v>45.6</v>
      </c>
      <c r="P50" s="15">
        <v>49.1</v>
      </c>
      <c r="Q50" s="15">
        <v>55.2</v>
      </c>
      <c r="R50" s="15">
        <v>60.6</v>
      </c>
      <c r="S50" s="15">
        <v>68.7</v>
      </c>
      <c r="T50" s="15">
        <v>44.3</v>
      </c>
      <c r="U50" s="15">
        <v>60.890000000000008</v>
      </c>
      <c r="V50" s="15">
        <v>62.152000000000008</v>
      </c>
      <c r="W50" s="15">
        <v>59.468600000000002</v>
      </c>
      <c r="X50" s="15">
        <v>49.687480000000001</v>
      </c>
      <c r="Y50" s="15">
        <v>63.493164000000007</v>
      </c>
    </row>
    <row r="51" spans="2:25" ht="19.2">
      <c r="B51" s="16" t="s">
        <v>77</v>
      </c>
      <c r="C51" s="17" t="s">
        <v>65</v>
      </c>
      <c r="D51" s="18">
        <v>4.55</v>
      </c>
      <c r="E51" s="18">
        <v>11.4</v>
      </c>
      <c r="F51" s="18">
        <v>11.8</v>
      </c>
      <c r="G51" s="18">
        <v>11.9</v>
      </c>
      <c r="H51" s="18">
        <v>12.648999999999999</v>
      </c>
      <c r="I51" s="19">
        <v>8.3000000000000007</v>
      </c>
      <c r="J51" s="19">
        <v>8.6999999999999993</v>
      </c>
      <c r="K51" s="19">
        <v>9.1999999999999993</v>
      </c>
      <c r="L51" s="19">
        <v>11.3</v>
      </c>
      <c r="M51" s="19">
        <v>12.8</v>
      </c>
      <c r="N51" s="19">
        <v>14.2</v>
      </c>
      <c r="O51" s="19">
        <v>15</v>
      </c>
      <c r="P51" s="19">
        <v>15.1</v>
      </c>
      <c r="Q51" s="19">
        <v>15.6</v>
      </c>
      <c r="R51" s="19">
        <v>16.8</v>
      </c>
      <c r="S51" s="19">
        <v>18.899999999999999</v>
      </c>
      <c r="T51" s="19">
        <v>14.38</v>
      </c>
      <c r="U51" s="19">
        <v>16.654</v>
      </c>
      <c r="V51" s="19">
        <v>17.427200000000003</v>
      </c>
      <c r="W51" s="19">
        <v>17.161959999999997</v>
      </c>
      <c r="X51" s="19">
        <v>15.037928000000001</v>
      </c>
      <c r="Y51" s="19">
        <v>17.337290400000001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26"/>
  <sheetViews>
    <sheetView showGridLines="0" tabSelected="1" topLeftCell="B6" workbookViewId="0">
      <selection activeCell="O12" sqref="O12"/>
    </sheetView>
  </sheetViews>
  <sheetFormatPr defaultColWidth="9.109375" defaultRowHeight="13.2"/>
  <cols>
    <col min="1" max="1" width="3.5546875" style="6" customWidth="1"/>
    <col min="2" max="2" width="32.88671875" style="6" bestFit="1" customWidth="1"/>
    <col min="3" max="3" width="28.109375" style="6" customWidth="1"/>
    <col min="4" max="13" width="11.6640625" style="6" customWidth="1"/>
    <col min="14" max="16384" width="9.109375" style="6"/>
  </cols>
  <sheetData>
    <row r="3" spans="2:13" s="3" customFormat="1" ht="38.25" customHeight="1" thickBot="1">
      <c r="B3" s="1" t="s">
        <v>78</v>
      </c>
      <c r="C3" s="2"/>
      <c r="D3" s="1"/>
      <c r="E3" s="2"/>
      <c r="F3" s="1"/>
    </row>
    <row r="4" spans="2:13" s="3" customFormat="1" ht="17.25" customHeight="1">
      <c r="B4" s="4"/>
      <c r="C4"/>
      <c r="D4"/>
      <c r="E4"/>
      <c r="H4"/>
    </row>
    <row r="5" spans="2:13" s="3" customFormat="1" ht="17.25" customHeight="1">
      <c r="B5" s="4"/>
      <c r="C5"/>
      <c r="D5"/>
      <c r="E5"/>
      <c r="H5"/>
    </row>
    <row r="6" spans="2:13" ht="13.8">
      <c r="B6" s="21" t="s">
        <v>79</v>
      </c>
    </row>
    <row r="7" spans="2:13">
      <c r="C7" s="6">
        <f>MATCH(C8,'1 (a)'!$B$8:$Y$8,0)</f>
        <v>2</v>
      </c>
      <c r="D7" s="6">
        <f>MATCH(D8,'1 (a)'!$B$8:$Y$8,0)</f>
        <v>3</v>
      </c>
      <c r="E7" s="6">
        <f>MATCH(E8,'1 (a)'!$B$8:$Y$8,0)</f>
        <v>4</v>
      </c>
      <c r="F7" s="6">
        <f>MATCH(F8,'1 (a)'!$B$8:$Y$8,0)</f>
        <v>9</v>
      </c>
      <c r="G7" s="6">
        <f>MATCH(G8,'1 (a)'!$B$8:$Y$8,0)</f>
        <v>14</v>
      </c>
      <c r="H7" s="6">
        <f>MATCH(H8,'1 (a)'!$B$8:$Y$8,0)</f>
        <v>19</v>
      </c>
      <c r="I7" s="6">
        <f>MATCH(I8,'1 (a)'!$B$8:$Y$8,0)</f>
        <v>20</v>
      </c>
      <c r="J7" s="6">
        <f>MATCH(J8,'1 (a)'!$B$8:$Y$8,0)</f>
        <v>21</v>
      </c>
      <c r="K7" s="6">
        <f>MATCH(K8,'1 (a)'!$B$8:$Y$8,0)</f>
        <v>22</v>
      </c>
      <c r="L7" s="6">
        <f>MATCH(L8,'1 (a)'!$B$8:$Y$8,0)</f>
        <v>23</v>
      </c>
      <c r="M7" s="6">
        <f>MATCH(M8,'1 (a)'!$B$8:$Y$8,0)</f>
        <v>24</v>
      </c>
    </row>
    <row r="8" spans="2:13" ht="16.2" thickBot="1">
      <c r="B8" s="7" t="s">
        <v>2</v>
      </c>
      <c r="C8" s="8" t="s">
        <v>3</v>
      </c>
      <c r="D8" s="9" t="s">
        <v>4</v>
      </c>
      <c r="E8" s="9" t="s">
        <v>5</v>
      </c>
      <c r="F8" s="9" t="s">
        <v>10</v>
      </c>
      <c r="G8" s="9" t="s">
        <v>15</v>
      </c>
      <c r="H8" s="9" t="s">
        <v>20</v>
      </c>
      <c r="I8" s="9" t="s">
        <v>21</v>
      </c>
      <c r="J8" s="9" t="s">
        <v>22</v>
      </c>
      <c r="K8" s="9" t="s">
        <v>23</v>
      </c>
      <c r="L8" s="9" t="s">
        <v>24</v>
      </c>
      <c r="M8" s="9" t="s">
        <v>25</v>
      </c>
    </row>
    <row r="9" spans="2:13" ht="20.399999999999999" thickTop="1" thickBot="1">
      <c r="B9" s="10" t="s">
        <v>50</v>
      </c>
      <c r="C9" s="12" t="str">
        <f>VLOOKUP($B9,'1 (a)'!$B$8:$Y$51,MATCH('1 (b)'!C$8,'1 (a)'!$B$8:$Y$8,0),0)</f>
        <v>Food Service</v>
      </c>
      <c r="D9" s="12">
        <f>VLOOKUP($B9,'1 (a)'!$B$8:$Y$51,MATCH('1 (b)'!D$8,'1 (a)'!$B$8:$Y$8,0),0)</f>
        <v>25.5</v>
      </c>
      <c r="E9" s="12">
        <f>VLOOKUP($B9,'1 (a)'!$B$8:$Y$51,MATCH('1 (b)'!E$8,'1 (a)'!$B$8:$Y$8,0),0)</f>
        <v>80.400000000000006</v>
      </c>
      <c r="F9" s="12">
        <f>VLOOKUP($B9,'1 (a)'!$B$8:$Y$51,MATCH('1 (b)'!F$8,'1 (a)'!$B$8:$Y$8,0),0)</f>
        <v>117.6</v>
      </c>
      <c r="G9" s="12">
        <f>VLOOKUP($B9,'1 (a)'!$B$8:$Y$51,MATCH('1 (b)'!G$8,'1 (a)'!$B$8:$Y$8,0),0)</f>
        <v>178.7</v>
      </c>
      <c r="H9" s="12">
        <f>VLOOKUP($B9,'1 (a)'!$B$8:$Y$51,MATCH('1 (b)'!H$8,'1 (a)'!$B$8:$Y$8,0),0)</f>
        <v>175.78</v>
      </c>
      <c r="I9" s="12">
        <f>VLOOKUP($B9,'1 (a)'!$B$8:$Y$51,MATCH('1 (b)'!I$8,'1 (a)'!$B$8:$Y$8,0),0)</f>
        <v>197.524</v>
      </c>
      <c r="J9" s="12">
        <f>VLOOKUP($B9,'1 (a)'!$B$8:$Y$51,MATCH('1 (b)'!J$8,'1 (a)'!$B$8:$Y$8,0),0)</f>
        <v>202.50319999999999</v>
      </c>
      <c r="K9" s="12">
        <f>VLOOKUP($B9,'1 (a)'!$B$8:$Y$51,MATCH('1 (b)'!K$8,'1 (a)'!$B$8:$Y$8,0),0)</f>
        <v>196.70376000000002</v>
      </c>
      <c r="L9" s="12">
        <f>VLOOKUP($B9,'1 (a)'!$B$8:$Y$51,MATCH('1 (b)'!L$8,'1 (a)'!$B$8:$Y$8,0),0)</f>
        <v>182.96516799999998</v>
      </c>
      <c r="M9" s="12">
        <f>VLOOKUP($B9,'1 (a)'!$B$8:$Y$51,MATCH('1 (b)'!M$8,'1 (a)'!$B$8:$Y$8,0),0)</f>
        <v>202.34542239999999</v>
      </c>
    </row>
    <row r="10" spans="2:13" ht="20.399999999999999" thickTop="1" thickBot="1">
      <c r="B10" s="13" t="s">
        <v>37</v>
      </c>
      <c r="C10" s="12" t="str">
        <f>VLOOKUP($B10,'1 (a)'!$B$8:$Y$51,MATCH('1 (b)'!C$8,'1 (a)'!$B$8:$Y$8,0),0)</f>
        <v>Household</v>
      </c>
      <c r="D10" s="12">
        <f>VLOOKUP($B10,'1 (a)'!$B$8:$Y$51,MATCH('1 (b)'!D$8,'1 (a)'!$B$8:$Y$8,0),0)</f>
        <v>130.15</v>
      </c>
      <c r="E10" s="12">
        <f>VLOOKUP($B10,'1 (a)'!$B$8:$Y$51,MATCH('1 (b)'!E$8,'1 (a)'!$B$8:$Y$8,0),0)</f>
        <v>329.05</v>
      </c>
      <c r="F10" s="12">
        <f>VLOOKUP($B10,'1 (a)'!$B$8:$Y$51,MATCH('1 (b)'!F$8,'1 (a)'!$B$8:$Y$8,0),0)</f>
        <v>16.7</v>
      </c>
      <c r="G10" s="12">
        <f>VLOOKUP($B10,'1 (a)'!$B$8:$Y$51,MATCH('1 (b)'!G$8,'1 (a)'!$B$8:$Y$8,0),0)</f>
        <v>24.3</v>
      </c>
      <c r="H10" s="12">
        <f>VLOOKUP($B10,'1 (a)'!$B$8:$Y$51,MATCH('1 (b)'!H$8,'1 (a)'!$B$8:$Y$8,0),0)</f>
        <v>22.080000000000002</v>
      </c>
      <c r="I10" s="12">
        <f>VLOOKUP($B10,'1 (a)'!$B$8:$Y$51,MATCH('1 (b)'!I$8,'1 (a)'!$B$8:$Y$8,0),0)</f>
        <v>31.693999999999996</v>
      </c>
      <c r="J10" s="12">
        <f>VLOOKUP($B10,'1 (a)'!$B$8:$Y$51,MATCH('1 (b)'!J$8,'1 (a)'!$B$8:$Y$8,0),0)</f>
        <v>34.609200000000001</v>
      </c>
      <c r="K10" s="12">
        <f>VLOOKUP($B10,'1 (a)'!$B$8:$Y$51,MATCH('1 (b)'!K$8,'1 (a)'!$B$8:$Y$8,0),0)</f>
        <v>33.429559999999995</v>
      </c>
      <c r="L10" s="12">
        <f>VLOOKUP($B10,'1 (a)'!$B$8:$Y$51,MATCH('1 (b)'!L$8,'1 (a)'!$B$8:$Y$8,0),0)</f>
        <v>24.908608000000001</v>
      </c>
      <c r="M10" s="12">
        <f>VLOOKUP($B10,'1 (a)'!$B$8:$Y$51,MATCH('1 (b)'!M$8,'1 (a)'!$B$8:$Y$8,0),0)</f>
        <v>34.390714399999993</v>
      </c>
    </row>
    <row r="11" spans="2:13" ht="20.399999999999999" thickTop="1" thickBot="1">
      <c r="B11" s="16" t="s">
        <v>48</v>
      </c>
      <c r="C11" s="12" t="str">
        <f>VLOOKUP($B11,'1 (a)'!$B$8:$Y$51,MATCH('1 (b)'!C$8,'1 (a)'!$B$8:$Y$8,0),0)</f>
        <v>Nondurables</v>
      </c>
      <c r="D11" s="12">
        <f>VLOOKUP($B11,'1 (a)'!$B$8:$Y$51,MATCH('1 (b)'!D$8,'1 (a)'!$B$8:$Y$8,0),0)</f>
        <v>2.8250000000000002</v>
      </c>
      <c r="E11" s="12">
        <f>VLOOKUP($B11,'1 (a)'!$B$8:$Y$51,MATCH('1 (b)'!E$8,'1 (a)'!$B$8:$Y$8,0),0)</f>
        <v>85.5</v>
      </c>
      <c r="F11" s="12">
        <f>VLOOKUP($B11,'1 (a)'!$B$8:$Y$51,MATCH('1 (b)'!F$8,'1 (a)'!$B$8:$Y$8,0),0)</f>
        <v>126.4</v>
      </c>
      <c r="G11" s="12">
        <f>VLOOKUP($B11,'1 (a)'!$B$8:$Y$51,MATCH('1 (b)'!G$8,'1 (a)'!$B$8:$Y$8,0),0)</f>
        <v>165.8</v>
      </c>
      <c r="H11" s="12">
        <f>VLOOKUP($B11,'1 (a)'!$B$8:$Y$51,MATCH('1 (b)'!H$8,'1 (a)'!$B$8:$Y$8,0),0)</f>
        <v>162.42019999999999</v>
      </c>
      <c r="I11" s="12">
        <f>VLOOKUP($B11,'1 (a)'!$B$8:$Y$51,MATCH('1 (b)'!I$8,'1 (a)'!$B$8:$Y$8,0),0)</f>
        <v>199.70586</v>
      </c>
      <c r="J11" s="12">
        <f>VLOOKUP($B11,'1 (a)'!$B$8:$Y$51,MATCH('1 (b)'!J$8,'1 (a)'!$B$8:$Y$8,0),0)</f>
        <v>203.23044800000002</v>
      </c>
      <c r="K11" s="12">
        <f>VLOOKUP($B11,'1 (a)'!$B$8:$Y$51,MATCH('1 (b)'!K$8,'1 (a)'!$B$8:$Y$8,0),0)</f>
        <v>196.54187639999998</v>
      </c>
      <c r="L11" s="12">
        <f>VLOOKUP($B11,'1 (a)'!$B$8:$Y$51,MATCH('1 (b)'!L$8,'1 (a)'!$B$8:$Y$8,0),0)</f>
        <v>174.59115352000001</v>
      </c>
      <c r="M11" s="12">
        <f>VLOOKUP($B11,'1 (a)'!$B$8:$Y$51,MATCH('1 (b)'!M$8,'1 (a)'!$B$8:$Y$8,0),0)</f>
        <v>205.82223813600001</v>
      </c>
    </row>
    <row r="12" spans="2:13" ht="20.399999999999999" thickTop="1" thickBot="1">
      <c r="B12" s="13" t="s">
        <v>34</v>
      </c>
      <c r="C12" s="12" t="str">
        <f>VLOOKUP($B12,'1 (a)'!$B$8:$Y$51,MATCH('1 (b)'!C$8,'1 (a)'!$B$8:$Y$8,0),0)</f>
        <v>Automotive</v>
      </c>
      <c r="D12" s="12">
        <f>VLOOKUP($B12,'1 (a)'!$B$8:$Y$51,MATCH('1 (b)'!D$8,'1 (a)'!$B$8:$Y$8,0),0)</f>
        <v>57.2</v>
      </c>
      <c r="E12" s="12">
        <f>VLOOKUP($B12,'1 (a)'!$B$8:$Y$51,MATCH('1 (b)'!E$8,'1 (a)'!$B$8:$Y$8,0),0)</f>
        <v>137.69999999999999</v>
      </c>
      <c r="F12" s="12">
        <f>VLOOKUP($B12,'1 (a)'!$B$8:$Y$51,MATCH('1 (b)'!F$8,'1 (a)'!$B$8:$Y$8,0),0)</f>
        <v>263.10000000000002</v>
      </c>
      <c r="G12" s="12">
        <f>VLOOKUP($B12,'1 (a)'!$B$8:$Y$51,MATCH('1 (b)'!G$8,'1 (a)'!$B$8:$Y$8,0),0)</f>
        <v>338.7</v>
      </c>
      <c r="H12" s="12">
        <f>VLOOKUP($B12,'1 (a)'!$B$8:$Y$51,MATCH('1 (b)'!H$8,'1 (a)'!$B$8:$Y$8,0),0)</f>
        <v>311.34000000000003</v>
      </c>
      <c r="I12" s="12">
        <f>VLOOKUP($B12,'1 (a)'!$B$8:$Y$51,MATCH('1 (b)'!I$8,'1 (a)'!$B$8:$Y$8,0),0)</f>
        <v>399.392</v>
      </c>
      <c r="J12" s="12">
        <f>VLOOKUP($B12,'1 (a)'!$B$8:$Y$51,MATCH('1 (b)'!J$8,'1 (a)'!$B$8:$Y$8,0),0)</f>
        <v>424.56560000000002</v>
      </c>
      <c r="K12" s="12">
        <f>VLOOKUP($B12,'1 (a)'!$B$8:$Y$51,MATCH('1 (b)'!K$8,'1 (a)'!$B$8:$Y$8,0),0)</f>
        <v>407.93208000000004</v>
      </c>
      <c r="L12" s="12">
        <f>VLOOKUP($B12,'1 (a)'!$B$8:$Y$51,MATCH('1 (b)'!L$8,'1 (a)'!$B$8:$Y$8,0),0)</f>
        <v>338.56494399999997</v>
      </c>
      <c r="M12" s="12">
        <f>VLOOKUP($B12,'1 (a)'!$B$8:$Y$51,MATCH('1 (b)'!M$8,'1 (a)'!$B$8:$Y$8,0),0)</f>
        <v>422.4808592</v>
      </c>
    </row>
    <row r="13" spans="2:13" ht="20.399999999999999" thickTop="1" thickBot="1">
      <c r="B13" s="16" t="s">
        <v>51</v>
      </c>
      <c r="C13" s="12" t="str">
        <f>VLOOKUP($B13,'1 (a)'!$B$8:$Y$51,MATCH('1 (b)'!C$8,'1 (a)'!$B$8:$Y$8,0),0)</f>
        <v>Apparel</v>
      </c>
      <c r="D13" s="12">
        <f>VLOOKUP($B13,'1 (a)'!$B$8:$Y$51,MATCH('1 (b)'!D$8,'1 (a)'!$B$8:$Y$8,0),0)</f>
        <v>4.4000000000000004</v>
      </c>
      <c r="E13" s="12">
        <f>VLOOKUP($B13,'1 (a)'!$B$8:$Y$51,MATCH('1 (b)'!E$8,'1 (a)'!$B$8:$Y$8,0),0)</f>
        <v>10.8</v>
      </c>
      <c r="F13" s="12">
        <f>VLOOKUP($B13,'1 (a)'!$B$8:$Y$51,MATCH('1 (b)'!F$8,'1 (a)'!$B$8:$Y$8,0),0)</f>
        <v>17.8</v>
      </c>
      <c r="G13" s="12">
        <f>VLOOKUP($B13,'1 (a)'!$B$8:$Y$51,MATCH('1 (b)'!G$8,'1 (a)'!$B$8:$Y$8,0),0)</f>
        <v>28.4</v>
      </c>
      <c r="H13" s="12">
        <f>VLOOKUP($B13,'1 (a)'!$B$8:$Y$51,MATCH('1 (b)'!H$8,'1 (a)'!$B$8:$Y$8,0),0)</f>
        <v>28.24</v>
      </c>
      <c r="I13" s="12">
        <f>VLOOKUP($B13,'1 (a)'!$B$8:$Y$51,MATCH('1 (b)'!I$8,'1 (a)'!$B$8:$Y$8,0),0)</f>
        <v>35.572000000000003</v>
      </c>
      <c r="J13" s="12">
        <f>VLOOKUP($B13,'1 (a)'!$B$8:$Y$51,MATCH('1 (b)'!J$8,'1 (a)'!$B$8:$Y$8,0),0)</f>
        <v>35.76959999999999</v>
      </c>
      <c r="K13" s="12">
        <f>VLOOKUP($B13,'1 (a)'!$B$8:$Y$51,MATCH('1 (b)'!K$8,'1 (a)'!$B$8:$Y$8,0),0)</f>
        <v>34.439280000000004</v>
      </c>
      <c r="L13" s="12">
        <f>VLOOKUP($B13,'1 (a)'!$B$8:$Y$51,MATCH('1 (b)'!L$8,'1 (a)'!$B$8:$Y$8,0),0)</f>
        <v>30.685903999999994</v>
      </c>
      <c r="M13" s="12">
        <f>VLOOKUP($B13,'1 (a)'!$B$8:$Y$51,MATCH('1 (b)'!M$8,'1 (a)'!$B$8:$Y$8,0),0)</f>
        <v>36.5149872</v>
      </c>
    </row>
    <row r="14" spans="2:13" ht="20.399999999999999" thickTop="1" thickBot="1">
      <c r="B14" s="13" t="s">
        <v>46</v>
      </c>
      <c r="C14" s="12" t="str">
        <f>VLOOKUP($B14,'1 (a)'!$B$8:$Y$51,MATCH('1 (b)'!C$8,'1 (a)'!$B$8:$Y$8,0),0)</f>
        <v>Specialty</v>
      </c>
      <c r="D14" s="12">
        <f>VLOOKUP($B14,'1 (a)'!$B$8:$Y$51,MATCH('1 (b)'!D$8,'1 (a)'!$B$8:$Y$8,0),0)</f>
        <v>5.65</v>
      </c>
      <c r="E14" s="12">
        <f>VLOOKUP($B14,'1 (a)'!$B$8:$Y$51,MATCH('1 (b)'!E$8,'1 (a)'!$B$8:$Y$8,0),0)</f>
        <v>17.5</v>
      </c>
      <c r="F14" s="12">
        <f>VLOOKUP($B14,'1 (a)'!$B$8:$Y$51,MATCH('1 (b)'!F$8,'1 (a)'!$B$8:$Y$8,0),0)</f>
        <v>15.8</v>
      </c>
      <c r="G14" s="12">
        <f>VLOOKUP($B14,'1 (a)'!$B$8:$Y$51,MATCH('1 (b)'!G$8,'1 (a)'!$B$8:$Y$8,0),0)</f>
        <v>26.6</v>
      </c>
      <c r="H14" s="12">
        <f>VLOOKUP($B14,'1 (a)'!$B$8:$Y$51,MATCH('1 (b)'!H$8,'1 (a)'!$B$8:$Y$8,0),0)</f>
        <v>25.799999999999994</v>
      </c>
      <c r="I14" s="12">
        <f>VLOOKUP($B14,'1 (a)'!$B$8:$Y$51,MATCH('1 (b)'!I$8,'1 (a)'!$B$8:$Y$8,0),0)</f>
        <v>40.520000000000003</v>
      </c>
      <c r="J14" s="12">
        <f>VLOOKUP($B14,'1 (a)'!$B$8:$Y$51,MATCH('1 (b)'!J$8,'1 (a)'!$B$8:$Y$8,0),0)</f>
        <v>41.346000000000004</v>
      </c>
      <c r="K14" s="12">
        <f>VLOOKUP($B14,'1 (a)'!$B$8:$Y$51,MATCH('1 (b)'!K$8,'1 (a)'!$B$8:$Y$8,0),0)</f>
        <v>38.512799999999999</v>
      </c>
      <c r="L14" s="12">
        <f>VLOOKUP($B14,'1 (a)'!$B$8:$Y$51,MATCH('1 (b)'!L$8,'1 (a)'!$B$8:$Y$8,0),0)</f>
        <v>30.700039999999998</v>
      </c>
      <c r="M14" s="12">
        <f>VLOOKUP($B14,'1 (a)'!$B$8:$Y$51,MATCH('1 (b)'!M$8,'1 (a)'!$B$8:$Y$8,0),0)</f>
        <v>42.613672000000008</v>
      </c>
    </row>
    <row r="15" spans="2:13" ht="20.399999999999999" thickTop="1" thickBot="1">
      <c r="B15" s="16" t="s">
        <v>63</v>
      </c>
      <c r="C15" s="12" t="str">
        <f>VLOOKUP($B15,'1 (a)'!$B$8:$Y$51,MATCH('1 (b)'!C$8,'1 (a)'!$B$8:$Y$8,0),0)</f>
        <v>Automotive</v>
      </c>
      <c r="D15" s="12">
        <f>VLOOKUP($B15,'1 (a)'!$B$8:$Y$51,MATCH('1 (b)'!D$8,'1 (a)'!$B$8:$Y$8,0),0)</f>
        <v>65.2</v>
      </c>
      <c r="E15" s="12">
        <f>VLOOKUP($B15,'1 (a)'!$B$8:$Y$51,MATCH('1 (b)'!E$8,'1 (a)'!$B$8:$Y$8,0),0)</f>
        <v>164.1</v>
      </c>
      <c r="F15" s="12">
        <f>VLOOKUP($B15,'1 (a)'!$B$8:$Y$51,MATCH('1 (b)'!F$8,'1 (a)'!$B$8:$Y$8,0),0)</f>
        <v>303.2</v>
      </c>
      <c r="G15" s="12">
        <f>VLOOKUP($B15,'1 (a)'!$B$8:$Y$51,MATCH('1 (b)'!G$8,'1 (a)'!$B$8:$Y$8,0),0)</f>
        <v>387.6</v>
      </c>
      <c r="H15" s="12">
        <f>VLOOKUP($B15,'1 (a)'!$B$8:$Y$51,MATCH('1 (b)'!H$8,'1 (a)'!$B$8:$Y$8,0),0)</f>
        <v>357.91999999999996</v>
      </c>
      <c r="I15" s="12">
        <f>VLOOKUP($B15,'1 (a)'!$B$8:$Y$51,MATCH('1 (b)'!I$8,'1 (a)'!$B$8:$Y$8,0),0)</f>
        <v>449.50279999999998</v>
      </c>
      <c r="J15" s="12">
        <f>VLOOKUP($B15,'1 (a)'!$B$8:$Y$51,MATCH('1 (b)'!J$8,'1 (a)'!$B$8:$Y$8,0),0)</f>
        <v>477.53334000000001</v>
      </c>
      <c r="K15" s="12">
        <f>VLOOKUP($B15,'1 (a)'!$B$8:$Y$51,MATCH('1 (b)'!K$8,'1 (a)'!$B$8:$Y$8,0),0)</f>
        <v>460.3216119999999</v>
      </c>
      <c r="L15" s="12">
        <f>VLOOKUP($B15,'1 (a)'!$B$8:$Y$51,MATCH('1 (b)'!L$8,'1 (a)'!$B$8:$Y$8,0),0)</f>
        <v>386.03413160000002</v>
      </c>
      <c r="M15" s="12">
        <f>VLOOKUP($B15,'1 (a)'!$B$8:$Y$51,MATCH('1 (b)'!M$8,'1 (a)'!$B$8:$Y$8,0),0)</f>
        <v>474.49063087999997</v>
      </c>
    </row>
    <row r="16" spans="2:13" ht="20.399999999999999" thickTop="1" thickBot="1">
      <c r="B16" s="13" t="s">
        <v>68</v>
      </c>
      <c r="C16" s="12" t="str">
        <f>VLOOKUP($B16,'1 (a)'!$B$8:$Y$51,MATCH('1 (b)'!C$8,'1 (a)'!$B$8:$Y$8,0),0)</f>
        <v>Food Service</v>
      </c>
      <c r="D16" s="12">
        <f>VLOOKUP($B16,'1 (a)'!$B$8:$Y$51,MATCH('1 (b)'!D$8,'1 (a)'!$B$8:$Y$8,0),0)</f>
        <v>30.5</v>
      </c>
      <c r="E16" s="12">
        <f>VLOOKUP($B16,'1 (a)'!$B$8:$Y$51,MATCH('1 (b)'!E$8,'1 (a)'!$B$8:$Y$8,0),0)</f>
        <v>90.1</v>
      </c>
      <c r="F16" s="12">
        <f>VLOOKUP($B16,'1 (a)'!$B$8:$Y$51,MATCH('1 (b)'!F$8,'1 (a)'!$B$8:$Y$8,0),0)</f>
        <v>127.9</v>
      </c>
      <c r="G16" s="12">
        <f>VLOOKUP($B16,'1 (a)'!$B$8:$Y$51,MATCH('1 (b)'!G$8,'1 (a)'!$B$8:$Y$8,0),0)</f>
        <v>190.1</v>
      </c>
      <c r="H16" s="12">
        <f>VLOOKUP($B16,'1 (a)'!$B$8:$Y$51,MATCH('1 (b)'!H$8,'1 (a)'!$B$8:$Y$8,0),0)</f>
        <v>187.44000000000003</v>
      </c>
      <c r="I16" s="12">
        <f>VLOOKUP($B16,'1 (a)'!$B$8:$Y$51,MATCH('1 (b)'!I$8,'1 (a)'!$B$8:$Y$8,0),0)</f>
        <v>209.982</v>
      </c>
      <c r="J16" s="12">
        <f>VLOOKUP($B16,'1 (a)'!$B$8:$Y$51,MATCH('1 (b)'!J$8,'1 (a)'!$B$8:$Y$8,0),0)</f>
        <v>214.54760000000002</v>
      </c>
      <c r="K16" s="12">
        <f>VLOOKUP($B16,'1 (a)'!$B$8:$Y$51,MATCH('1 (b)'!K$8,'1 (a)'!$B$8:$Y$8,0),0)</f>
        <v>208.53468000000001</v>
      </c>
      <c r="L16" s="12">
        <f>VLOOKUP($B16,'1 (a)'!$B$8:$Y$51,MATCH('1 (b)'!L$8,'1 (a)'!$B$8:$Y$8,0),0)</f>
        <v>194.948624</v>
      </c>
      <c r="M16" s="12">
        <f>VLOOKUP($B16,'1 (a)'!$B$8:$Y$51,MATCH('1 (b)'!M$8,'1 (a)'!$B$8:$Y$8,0),0)</f>
        <v>214.67018320000003</v>
      </c>
    </row>
    <row r="17" spans="2:13" ht="20.399999999999999" thickTop="1" thickBot="1">
      <c r="B17" s="16" t="s">
        <v>61</v>
      </c>
      <c r="C17" s="12" t="str">
        <f>VLOOKUP($B17,'1 (a)'!$B$8:$Y$51,MATCH('1 (b)'!C$8,'1 (a)'!$B$8:$Y$8,0),0)</f>
        <v>Apparel</v>
      </c>
      <c r="D17" s="12">
        <f>VLOOKUP($B17,'1 (a)'!$B$8:$Y$51,MATCH('1 (b)'!D$8,'1 (a)'!$B$8:$Y$8,0),0)</f>
        <v>8.1999999999999993</v>
      </c>
      <c r="E17" s="12">
        <f>VLOOKUP($B17,'1 (a)'!$B$8:$Y$51,MATCH('1 (b)'!E$8,'1 (a)'!$B$8:$Y$8,0),0)</f>
        <v>17.600000000000001</v>
      </c>
      <c r="F17" s="12">
        <f>VLOOKUP($B17,'1 (a)'!$B$8:$Y$51,MATCH('1 (b)'!F$8,'1 (a)'!$B$8:$Y$8,0),0)</f>
        <v>26.1</v>
      </c>
      <c r="G17" s="12">
        <f>VLOOKUP($B17,'1 (a)'!$B$8:$Y$51,MATCH('1 (b)'!G$8,'1 (a)'!$B$8:$Y$8,0),0)</f>
        <v>32.799999999999997</v>
      </c>
      <c r="H17" s="12">
        <f>VLOOKUP($B17,'1 (a)'!$B$8:$Y$51,MATCH('1 (b)'!H$8,'1 (a)'!$B$8:$Y$8,0),0)</f>
        <v>33.04</v>
      </c>
      <c r="I17" s="12">
        <f>VLOOKUP($B17,'1 (a)'!$B$8:$Y$51,MATCH('1 (b)'!I$8,'1 (a)'!$B$8:$Y$8,0),0)</f>
        <v>36.451999999999998</v>
      </c>
      <c r="J17" s="12">
        <f>VLOOKUP($B17,'1 (a)'!$B$8:$Y$51,MATCH('1 (b)'!J$8,'1 (a)'!$B$8:$Y$8,0),0)</f>
        <v>35.343599999999995</v>
      </c>
      <c r="K17" s="12">
        <f>VLOOKUP($B17,'1 (a)'!$B$8:$Y$51,MATCH('1 (b)'!K$8,'1 (a)'!$B$8:$Y$8,0),0)</f>
        <v>34.152480000000004</v>
      </c>
      <c r="L17" s="12">
        <f>VLOOKUP($B17,'1 (a)'!$B$8:$Y$51,MATCH('1 (b)'!L$8,'1 (a)'!$B$8:$Y$8,0),0)</f>
        <v>34.412663999999999</v>
      </c>
      <c r="M17" s="12">
        <f>VLOOKUP($B17,'1 (a)'!$B$8:$Y$51,MATCH('1 (b)'!M$8,'1 (a)'!$B$8:$Y$8,0),0)</f>
        <v>36.186555200000001</v>
      </c>
    </row>
    <row r="18" spans="2:13" ht="20.399999999999999" thickTop="1" thickBot="1">
      <c r="B18" s="13" t="s">
        <v>55</v>
      </c>
      <c r="C18" s="12" t="str">
        <f>VLOOKUP($B18,'1 (a)'!$B$8:$Y$51,MATCH('1 (b)'!C$8,'1 (a)'!$B$8:$Y$8,0),0)</f>
        <v>Durables</v>
      </c>
      <c r="D18" s="12">
        <f>VLOOKUP($B18,'1 (a)'!$B$8:$Y$51,MATCH('1 (b)'!D$8,'1 (a)'!$B$8:$Y$8,0),0)</f>
        <v>3</v>
      </c>
      <c r="E18" s="12">
        <f>VLOOKUP($B18,'1 (a)'!$B$8:$Y$51,MATCH('1 (b)'!E$8,'1 (a)'!$B$8:$Y$8,0),0)</f>
        <v>8.3000000000000007</v>
      </c>
      <c r="F18" s="12">
        <f>VLOOKUP($B18,'1 (a)'!$B$8:$Y$51,MATCH('1 (b)'!F$8,'1 (a)'!$B$8:$Y$8,0),0)</f>
        <v>10.5</v>
      </c>
      <c r="G18" s="12">
        <f>VLOOKUP($B18,'1 (a)'!$B$8:$Y$51,MATCH('1 (b)'!G$8,'1 (a)'!$B$8:$Y$8,0),0)</f>
        <v>12.5</v>
      </c>
      <c r="H18" s="12">
        <f>VLOOKUP($B18,'1 (a)'!$B$8:$Y$51,MATCH('1 (b)'!H$8,'1 (a)'!$B$8:$Y$8,0),0)</f>
        <v>12.12</v>
      </c>
      <c r="I18" s="12">
        <f>VLOOKUP($B18,'1 (a)'!$B$8:$Y$51,MATCH('1 (b)'!I$8,'1 (a)'!$B$8:$Y$8,0),0)</f>
        <v>13.0724</v>
      </c>
      <c r="J18" s="12">
        <f>VLOOKUP($B18,'1 (a)'!$B$8:$Y$51,MATCH('1 (b)'!J$8,'1 (a)'!$B$8:$Y$8,0),0)</f>
        <v>13.263719999999999</v>
      </c>
      <c r="K18" s="12">
        <f>VLOOKUP($B18,'1 (a)'!$B$8:$Y$51,MATCH('1 (b)'!K$8,'1 (a)'!$B$8:$Y$8,0),0)</f>
        <v>13.162496000000001</v>
      </c>
      <c r="L18" s="12">
        <f>VLOOKUP($B18,'1 (a)'!$B$8:$Y$51,MATCH('1 (b)'!L$8,'1 (a)'!$B$8:$Y$8,0),0)</f>
        <v>12.4068328</v>
      </c>
      <c r="M18" s="12">
        <f>VLOOKUP($B18,'1 (a)'!$B$8:$Y$51,MATCH('1 (b)'!M$8,'1 (a)'!$B$8:$Y$8,0),0)</f>
        <v>13.291051039999999</v>
      </c>
    </row>
    <row r="19" spans="2:13" ht="20.399999999999999" thickTop="1" thickBot="1">
      <c r="B19" s="16" t="s">
        <v>52</v>
      </c>
      <c r="C19" s="12" t="str">
        <f>VLOOKUP($B19,'1 (a)'!$B$8:$Y$51,MATCH('1 (b)'!C$8,'1 (a)'!$B$8:$Y$8,0),0)</f>
        <v>Household</v>
      </c>
      <c r="D19" s="12">
        <f>VLOOKUP($B19,'1 (a)'!$B$8:$Y$51,MATCH('1 (b)'!D$8,'1 (a)'!$B$8:$Y$8,0),0)</f>
        <v>10.4</v>
      </c>
      <c r="E19" s="12">
        <f>VLOOKUP($B19,'1 (a)'!$B$8:$Y$51,MATCH('1 (b)'!E$8,'1 (a)'!$B$8:$Y$8,0),0)</f>
        <v>26.3</v>
      </c>
      <c r="F19" s="12">
        <f>VLOOKUP($B19,'1 (a)'!$B$8:$Y$51,MATCH('1 (b)'!F$8,'1 (a)'!$B$8:$Y$8,0),0)</f>
        <v>38.299999999999997</v>
      </c>
      <c r="G19" s="12">
        <f>VLOOKUP($B19,'1 (a)'!$B$8:$Y$51,MATCH('1 (b)'!G$8,'1 (a)'!$B$8:$Y$8,0),0)</f>
        <v>50.5</v>
      </c>
      <c r="H19" s="12">
        <f>VLOOKUP($B19,'1 (a)'!$B$8:$Y$51,MATCH('1 (b)'!H$8,'1 (a)'!$B$8:$Y$8,0),0)</f>
        <v>48.72</v>
      </c>
      <c r="I19" s="12">
        <f>VLOOKUP($B19,'1 (a)'!$B$8:$Y$51,MATCH('1 (b)'!I$8,'1 (a)'!$B$8:$Y$8,0),0)</f>
        <v>54.706000000000003</v>
      </c>
      <c r="J19" s="12">
        <f>VLOOKUP($B19,'1 (a)'!$B$8:$Y$51,MATCH('1 (b)'!J$8,'1 (a)'!$B$8:$Y$8,0),0)</f>
        <v>55.970799999999997</v>
      </c>
      <c r="K19" s="12">
        <f>VLOOKUP($B19,'1 (a)'!$B$8:$Y$51,MATCH('1 (b)'!K$8,'1 (a)'!$B$8:$Y$8,0),0)</f>
        <v>55.204440000000005</v>
      </c>
      <c r="L19" s="12">
        <f>VLOOKUP($B19,'1 (a)'!$B$8:$Y$51,MATCH('1 (b)'!L$8,'1 (a)'!$B$8:$Y$8,0),0)</f>
        <v>50.542591999999999</v>
      </c>
      <c r="M19" s="12">
        <f>VLOOKUP($B19,'1 (a)'!$B$8:$Y$51,MATCH('1 (b)'!M$8,'1 (a)'!$B$8:$Y$8,0),0)</f>
        <v>56.0944456</v>
      </c>
    </row>
    <row r="20" spans="2:13" ht="20.399999999999999" thickTop="1" thickBot="1">
      <c r="B20" s="13" t="s">
        <v>26</v>
      </c>
      <c r="C20" s="12" t="str">
        <f>VLOOKUP($B20,'1 (a)'!$B$8:$Y$51,MATCH('1 (b)'!C$8,'1 (a)'!$B$8:$Y$8,0),0)</f>
        <v>Automotive</v>
      </c>
      <c r="D20" s="12">
        <f>VLOOKUP($B20,'1 (a)'!$B$8:$Y$51,MATCH('1 (b)'!D$8,'1 (a)'!$B$8:$Y$8,0),0)</f>
        <v>54.3</v>
      </c>
      <c r="E20" s="12">
        <f>VLOOKUP($B20,'1 (a)'!$B$8:$Y$51,MATCH('1 (b)'!E$8,'1 (a)'!$B$8:$Y$8,0),0)</f>
        <v>130.5</v>
      </c>
      <c r="F20" s="12">
        <f>VLOOKUP($B20,'1 (a)'!$B$8:$Y$51,MATCH('1 (b)'!F$8,'1 (a)'!$B$8:$Y$8,0),0)</f>
        <v>251.6</v>
      </c>
      <c r="G20" s="12">
        <f>VLOOKUP($B20,'1 (a)'!$B$8:$Y$51,MATCH('1 (b)'!G$8,'1 (a)'!$B$8:$Y$8,0),0)</f>
        <v>316</v>
      </c>
      <c r="H20" s="12">
        <f>VLOOKUP($B20,'1 (a)'!$B$8:$Y$51,MATCH('1 (b)'!H$8,'1 (a)'!$B$8:$Y$8,0),0)</f>
        <v>289.74</v>
      </c>
      <c r="I20" s="12">
        <f>VLOOKUP($B20,'1 (a)'!$B$8:$Y$51,MATCH('1 (b)'!I$8,'1 (a)'!$B$8:$Y$8,0),0)</f>
        <v>371.08199999999999</v>
      </c>
      <c r="J20" s="12">
        <f>VLOOKUP($B20,'1 (a)'!$B$8:$Y$51,MATCH('1 (b)'!J$8,'1 (a)'!$B$8:$Y$8,0),0)</f>
        <v>394.68759999999997</v>
      </c>
      <c r="K20" s="12">
        <f>VLOOKUP($B20,'1 (a)'!$B$8:$Y$51,MATCH('1 (b)'!K$8,'1 (a)'!$B$8:$Y$8,0),0)</f>
        <v>379.05668000000003</v>
      </c>
      <c r="L20" s="12">
        <f>VLOOKUP($B20,'1 (a)'!$B$8:$Y$51,MATCH('1 (b)'!L$8,'1 (a)'!$B$8:$Y$8,0),0)</f>
        <v>314.90822400000002</v>
      </c>
      <c r="M20" s="12">
        <f>VLOOKUP($B20,'1 (a)'!$B$8:$Y$51,MATCH('1 (b)'!M$8,'1 (a)'!$B$8:$Y$8,0),0)</f>
        <v>392.5564632</v>
      </c>
    </row>
    <row r="21" spans="2:13" ht="20.399999999999999" thickTop="1" thickBot="1">
      <c r="B21" s="16" t="s">
        <v>45</v>
      </c>
      <c r="C21" s="12" t="str">
        <f>VLOOKUP($B21,'1 (a)'!$B$8:$Y$51,MATCH('1 (b)'!C$8,'1 (a)'!$B$8:$Y$8,0),0)</f>
        <v>Durables</v>
      </c>
      <c r="D21" s="12">
        <f>VLOOKUP($B21,'1 (a)'!$B$8:$Y$51,MATCH('1 (b)'!D$8,'1 (a)'!$B$8:$Y$8,0),0)</f>
        <v>11.3</v>
      </c>
      <c r="E21" s="12">
        <f>VLOOKUP($B21,'1 (a)'!$B$8:$Y$51,MATCH('1 (b)'!E$8,'1 (a)'!$B$8:$Y$8,0),0)</f>
        <v>35</v>
      </c>
      <c r="F21" s="12">
        <f>VLOOKUP($B21,'1 (a)'!$B$8:$Y$51,MATCH('1 (b)'!F$8,'1 (a)'!$B$8:$Y$8,0),0)</f>
        <v>50.8</v>
      </c>
      <c r="G21" s="12">
        <f>VLOOKUP($B21,'1 (a)'!$B$8:$Y$51,MATCH('1 (b)'!G$8,'1 (a)'!$B$8:$Y$8,0),0)</f>
        <v>70.3</v>
      </c>
      <c r="H21" s="12">
        <f>VLOOKUP($B21,'1 (a)'!$B$8:$Y$51,MATCH('1 (b)'!H$8,'1 (a)'!$B$8:$Y$8,0),0)</f>
        <v>65.62</v>
      </c>
      <c r="I21" s="12">
        <f>VLOOKUP($B21,'1 (a)'!$B$8:$Y$51,MATCH('1 (b)'!I$8,'1 (a)'!$B$8:$Y$8,0),0)</f>
        <v>82.356000000000009</v>
      </c>
      <c r="J21" s="12">
        <f>VLOOKUP($B21,'1 (a)'!$B$8:$Y$51,MATCH('1 (b)'!J$8,'1 (a)'!$B$8:$Y$8,0),0)</f>
        <v>86.100799999999992</v>
      </c>
      <c r="K21" s="12">
        <f>VLOOKUP($B21,'1 (a)'!$B$8:$Y$51,MATCH('1 (b)'!K$8,'1 (a)'!$B$8:$Y$8,0),0)</f>
        <v>83.483440000000002</v>
      </c>
      <c r="L21" s="12">
        <f>VLOOKUP($B21,'1 (a)'!$B$8:$Y$51,MATCH('1 (b)'!L$8,'1 (a)'!$B$8:$Y$8,0),0)</f>
        <v>70.789792000000006</v>
      </c>
      <c r="M21" s="12">
        <f>VLOOKUP($B21,'1 (a)'!$B$8:$Y$51,MATCH('1 (b)'!M$8,'1 (a)'!$B$8:$Y$8,0),0)</f>
        <v>86.279905600000006</v>
      </c>
    </row>
    <row r="22" spans="2:13" ht="20.399999999999999" thickTop="1" thickBot="1">
      <c r="B22" s="13" t="s">
        <v>71</v>
      </c>
      <c r="C22" s="12" t="str">
        <f>VLOOKUP($B22,'1 (a)'!$B$8:$Y$51,MATCH('1 (b)'!C$8,'1 (a)'!$B$8:$Y$8,0),0)</f>
        <v>Household</v>
      </c>
      <c r="D22" s="12">
        <f>VLOOKUP($B22,'1 (a)'!$B$8:$Y$51,MATCH('1 (b)'!D$8,'1 (a)'!$B$8:$Y$8,0),0)</f>
        <v>17</v>
      </c>
      <c r="E22" s="12">
        <f>VLOOKUP($B22,'1 (a)'!$B$8:$Y$51,MATCH('1 (b)'!E$8,'1 (a)'!$B$8:$Y$8,0),0)</f>
        <v>44.2</v>
      </c>
      <c r="F22" s="12">
        <f>VLOOKUP($B22,'1 (a)'!$B$8:$Y$51,MATCH('1 (b)'!F$8,'1 (a)'!$B$8:$Y$8,0),0)</f>
        <v>68.3</v>
      </c>
      <c r="G22" s="12">
        <f>VLOOKUP($B22,'1 (a)'!$B$8:$Y$51,MATCH('1 (b)'!G$8,'1 (a)'!$B$8:$Y$8,0),0)</f>
        <v>91.5</v>
      </c>
      <c r="H22" s="12">
        <f>VLOOKUP($B22,'1 (a)'!$B$8:$Y$51,MATCH('1 (b)'!H$8,'1 (a)'!$B$8:$Y$8,0),0)</f>
        <v>87.14</v>
      </c>
      <c r="I22" s="12">
        <f>VLOOKUP($B22,'1 (a)'!$B$8:$Y$51,MATCH('1 (b)'!I$8,'1 (a)'!$B$8:$Y$8,0),0)</f>
        <v>104.52999999999999</v>
      </c>
      <c r="J22" s="12">
        <f>VLOOKUP($B22,'1 (a)'!$B$8:$Y$51,MATCH('1 (b)'!J$8,'1 (a)'!$B$8:$Y$8,0),0)</f>
        <v>109.3295</v>
      </c>
      <c r="K22" s="12">
        <f>VLOOKUP($B22,'1 (a)'!$B$8:$Y$51,MATCH('1 (b)'!K$8,'1 (a)'!$B$8:$Y$8,0),0)</f>
        <v>106.81309999999999</v>
      </c>
      <c r="L22" s="12">
        <f>VLOOKUP($B22,'1 (a)'!$B$8:$Y$51,MATCH('1 (b)'!L$8,'1 (a)'!$B$8:$Y$8,0),0)</f>
        <v>92.380329999999987</v>
      </c>
      <c r="M22" s="12">
        <f>VLOOKUP($B22,'1 (a)'!$B$8:$Y$51,MATCH('1 (b)'!M$8,'1 (a)'!$B$8:$Y$8,0),0)</f>
        <v>109.10804399999999</v>
      </c>
    </row>
    <row r="23" spans="2:13" ht="20.399999999999999" thickTop="1" thickBot="1">
      <c r="B23" s="16" t="s">
        <v>73</v>
      </c>
      <c r="C23" s="12" t="str">
        <f>VLOOKUP($B23,'1 (a)'!$B$8:$Y$51,MATCH('1 (b)'!C$8,'1 (a)'!$B$8:$Y$8,0),0)</f>
        <v>Nondurables</v>
      </c>
      <c r="D23" s="12">
        <f>VLOOKUP($B23,'1 (a)'!$B$8:$Y$51,MATCH('1 (b)'!D$8,'1 (a)'!$B$8:$Y$8,0),0)</f>
        <v>49.1</v>
      </c>
      <c r="E23" s="12">
        <f>VLOOKUP($B23,'1 (a)'!$B$8:$Y$51,MATCH('1 (b)'!E$8,'1 (a)'!$B$8:$Y$8,0),0)</f>
        <v>109</v>
      </c>
      <c r="F23" s="12">
        <f>VLOOKUP($B23,'1 (a)'!$B$8:$Y$51,MATCH('1 (b)'!F$8,'1 (a)'!$B$8:$Y$8,0),0)</f>
        <v>158.6</v>
      </c>
      <c r="G23" s="12">
        <f>VLOOKUP($B23,'1 (a)'!$B$8:$Y$51,MATCH('1 (b)'!G$8,'1 (a)'!$B$8:$Y$8,0),0)</f>
        <v>215.5</v>
      </c>
      <c r="H23" s="12">
        <f>VLOOKUP($B23,'1 (a)'!$B$8:$Y$51,MATCH('1 (b)'!H$8,'1 (a)'!$B$8:$Y$8,0),0)</f>
        <v>212.84</v>
      </c>
      <c r="I23" s="12">
        <f>VLOOKUP($B23,'1 (a)'!$B$8:$Y$51,MATCH('1 (b)'!I$8,'1 (a)'!$B$8:$Y$8,0),0)</f>
        <v>263.72200000000004</v>
      </c>
      <c r="J23" s="12">
        <f>VLOOKUP($B23,'1 (a)'!$B$8:$Y$51,MATCH('1 (b)'!J$8,'1 (a)'!$B$8:$Y$8,0),0)</f>
        <v>266.17959999999999</v>
      </c>
      <c r="K23" s="12">
        <f>VLOOKUP($B23,'1 (a)'!$B$8:$Y$51,MATCH('1 (b)'!K$8,'1 (a)'!$B$8:$Y$8,0),0)</f>
        <v>255.74227999999999</v>
      </c>
      <c r="L23" s="12">
        <f>VLOOKUP($B23,'1 (a)'!$B$8:$Y$51,MATCH('1 (b)'!L$8,'1 (a)'!$B$8:$Y$8,0),0)</f>
        <v>229.94630400000003</v>
      </c>
      <c r="M23" s="12">
        <f>VLOOKUP($B23,'1 (a)'!$B$8:$Y$51,MATCH('1 (b)'!M$8,'1 (a)'!$B$8:$Y$8,0),0)</f>
        <v>270.66220720000001</v>
      </c>
    </row>
    <row r="24" spans="2:13" ht="20.399999999999999" thickTop="1" thickBot="1">
      <c r="B24" s="13" t="s">
        <v>49</v>
      </c>
      <c r="C24" s="12" t="str">
        <f>VLOOKUP($B24,'1 (a)'!$B$8:$Y$51,MATCH('1 (b)'!C$8,'1 (a)'!$B$8:$Y$8,0),0)</f>
        <v>Food Service</v>
      </c>
      <c r="D24" s="12">
        <f>VLOOKUP($B24,'1 (a)'!$B$8:$Y$51,MATCH('1 (b)'!D$8,'1 (a)'!$B$8:$Y$8,0),0)</f>
        <v>1.4125000000000001</v>
      </c>
      <c r="E24" s="12">
        <f>VLOOKUP($B24,'1 (a)'!$B$8:$Y$51,MATCH('1 (b)'!E$8,'1 (a)'!$B$8:$Y$8,0),0)</f>
        <v>42.75</v>
      </c>
      <c r="F24" s="12">
        <f>VLOOKUP($B24,'1 (a)'!$B$8:$Y$51,MATCH('1 (b)'!F$8,'1 (a)'!$B$8:$Y$8,0),0)</f>
        <v>10.3</v>
      </c>
      <c r="G24" s="12">
        <f>VLOOKUP($B24,'1 (a)'!$B$8:$Y$51,MATCH('1 (b)'!G$8,'1 (a)'!$B$8:$Y$8,0),0)</f>
        <v>11.5</v>
      </c>
      <c r="H24" s="12">
        <f>VLOOKUP($B24,'1 (a)'!$B$8:$Y$51,MATCH('1 (b)'!H$8,'1 (a)'!$B$8:$Y$8,0),0)</f>
        <v>11.72</v>
      </c>
      <c r="I24" s="12">
        <f>VLOOKUP($B24,'1 (a)'!$B$8:$Y$51,MATCH('1 (b)'!I$8,'1 (a)'!$B$8:$Y$8,0),0)</f>
        <v>12.446</v>
      </c>
      <c r="J24" s="12">
        <f>VLOOKUP($B24,'1 (a)'!$B$8:$Y$51,MATCH('1 (b)'!J$8,'1 (a)'!$B$8:$Y$8,0),0)</f>
        <v>12.052800000000001</v>
      </c>
      <c r="K24" s="12">
        <f>VLOOKUP($B24,'1 (a)'!$B$8:$Y$51,MATCH('1 (b)'!K$8,'1 (a)'!$B$8:$Y$8,0),0)</f>
        <v>11.852040000000001</v>
      </c>
      <c r="L24" s="12">
        <f>VLOOKUP($B24,'1 (a)'!$B$8:$Y$51,MATCH('1 (b)'!L$8,'1 (a)'!$B$8:$Y$8,0),0)</f>
        <v>12.017272</v>
      </c>
      <c r="M24" s="12">
        <f>VLOOKUP($B24,'1 (a)'!$B$8:$Y$51,MATCH('1 (b)'!M$8,'1 (a)'!$B$8:$Y$8,0),0)</f>
        <v>12.315069600000001</v>
      </c>
    </row>
    <row r="25" spans="2:13" ht="20.399999999999999" thickTop="1" thickBot="1">
      <c r="B25" s="16" t="s">
        <v>59</v>
      </c>
      <c r="C25" s="12" t="str">
        <f>VLOOKUP($B25,'1 (a)'!$B$8:$Y$51,MATCH('1 (b)'!C$8,'1 (a)'!$B$8:$Y$8,0),0)</f>
        <v>Apparel</v>
      </c>
      <c r="D25" s="12">
        <f>VLOOKUP($B25,'1 (a)'!$B$8:$Y$51,MATCH('1 (b)'!D$8,'1 (a)'!$B$8:$Y$8,0),0)</f>
        <v>4.5</v>
      </c>
      <c r="E25" s="12">
        <f>VLOOKUP($B25,'1 (a)'!$B$8:$Y$51,MATCH('1 (b)'!E$8,'1 (a)'!$B$8:$Y$8,0),0)</f>
        <v>10.5</v>
      </c>
      <c r="F25" s="12">
        <f>VLOOKUP($B25,'1 (a)'!$B$8:$Y$51,MATCH('1 (b)'!F$8,'1 (a)'!$B$8:$Y$8,0),0)</f>
        <v>13.1</v>
      </c>
      <c r="G25" s="12">
        <f>VLOOKUP($B25,'1 (a)'!$B$8:$Y$51,MATCH('1 (b)'!G$8,'1 (a)'!$B$8:$Y$8,0),0)</f>
        <v>18</v>
      </c>
      <c r="H25" s="12">
        <f>VLOOKUP($B25,'1 (a)'!$B$8:$Y$51,MATCH('1 (b)'!H$8,'1 (a)'!$B$8:$Y$8,0),0)</f>
        <v>17.5502</v>
      </c>
      <c r="I25" s="12">
        <f>VLOOKUP($B25,'1 (a)'!$B$8:$Y$51,MATCH('1 (b)'!I$8,'1 (a)'!$B$8:$Y$8,0),0)</f>
        <v>18.498459999999998</v>
      </c>
      <c r="J25" s="12">
        <f>VLOOKUP($B25,'1 (a)'!$B$8:$Y$51,MATCH('1 (b)'!J$8,'1 (a)'!$B$8:$Y$8,0),0)</f>
        <v>18.751228000000001</v>
      </c>
      <c r="K25" s="12">
        <f>VLOOKUP($B25,'1 (a)'!$B$8:$Y$51,MATCH('1 (b)'!K$8,'1 (a)'!$B$8:$Y$8,0),0)</f>
        <v>18.6639804</v>
      </c>
      <c r="L25" s="12">
        <f>VLOOKUP($B25,'1 (a)'!$B$8:$Y$51,MATCH('1 (b)'!L$8,'1 (a)'!$B$8:$Y$8,0),0)</f>
        <v>17.826850719999999</v>
      </c>
      <c r="M25" s="12">
        <f>VLOOKUP($B25,'1 (a)'!$B$8:$Y$51,MATCH('1 (b)'!M$8,'1 (a)'!$B$8:$Y$8,0),0)</f>
        <v>18.750441095999999</v>
      </c>
    </row>
    <row r="26" spans="2:13" ht="19.8" thickTop="1">
      <c r="B26" s="13" t="s">
        <v>60</v>
      </c>
      <c r="C26" s="12" t="str">
        <f>VLOOKUP($B26,'1 (a)'!$B$8:$Y$51,MATCH('1 (b)'!C$8,'1 (a)'!$B$8:$Y$8,0),0)</f>
        <v>Nondurables</v>
      </c>
      <c r="D26" s="12">
        <f>VLOOKUP($B26,'1 (a)'!$B$8:$Y$51,MATCH('1 (b)'!D$8,'1 (a)'!$B$8:$Y$8,0),0)</f>
        <v>6.1</v>
      </c>
      <c r="E26" s="12">
        <f>VLOOKUP($B26,'1 (a)'!$B$8:$Y$51,MATCH('1 (b)'!E$8,'1 (a)'!$B$8:$Y$8,0),0)</f>
        <v>7.8</v>
      </c>
      <c r="F26" s="12">
        <f>VLOOKUP($B26,'1 (a)'!$B$8:$Y$51,MATCH('1 (b)'!F$8,'1 (a)'!$B$8:$Y$8,0),0)</f>
        <v>8.5</v>
      </c>
      <c r="G26" s="12">
        <f>VLOOKUP($B26,'1 (a)'!$B$8:$Y$51,MATCH('1 (b)'!G$8,'1 (a)'!$B$8:$Y$8,0),0)</f>
        <v>8.3000000000000007</v>
      </c>
      <c r="H26" s="12">
        <f>VLOOKUP($B26,'1 (a)'!$B$8:$Y$51,MATCH('1 (b)'!H$8,'1 (a)'!$B$8:$Y$8,0),0)</f>
        <v>8.3071999999999999</v>
      </c>
      <c r="I26" s="12">
        <f>VLOOKUP($B26,'1 (a)'!$B$8:$Y$51,MATCH('1 (b)'!I$8,'1 (a)'!$B$8:$Y$8,0),0)</f>
        <v>9.8265600000000006</v>
      </c>
      <c r="J26" s="12">
        <f>VLOOKUP($B26,'1 (a)'!$B$8:$Y$51,MATCH('1 (b)'!J$8,'1 (a)'!$B$8:$Y$8,0),0)</f>
        <v>9.4613080000000007</v>
      </c>
      <c r="K26" s="12">
        <f>VLOOKUP($B26,'1 (a)'!$B$8:$Y$51,MATCH('1 (b)'!K$8,'1 (a)'!$B$8:$Y$8,0),0)</f>
        <v>9.0380744000000011</v>
      </c>
      <c r="L26" s="12">
        <f>VLOOKUP($B26,'1 (a)'!$B$8:$Y$51,MATCH('1 (b)'!L$8,'1 (a)'!$B$8:$Y$8,0),0)</f>
        <v>8.8841799200000011</v>
      </c>
      <c r="M26" s="12">
        <f>VLOOKUP($B26,'1 (a)'!$B$8:$Y$51,MATCH('1 (b)'!M$8,'1 (a)'!$B$8:$Y$8,0),0)</f>
        <v>9.7900866560000015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(a)</vt:lpstr>
      <vt:lpstr>1 (b)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2016-05-23T12:56:54Z</dcterms:created>
  <dcterms:modified xsi:type="dcterms:W3CDTF">2025-03-31T05:48:12Z</dcterms:modified>
</cp:coreProperties>
</file>