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794EE388-53DD-477B-9543-15C37A8A53C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080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14" i="1"/>
  <c r="F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13" i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</calcChain>
</file>

<file path=xl/sharedStrings.xml><?xml version="1.0" encoding="utf-8"?>
<sst xmlns="http://schemas.openxmlformats.org/spreadsheetml/2006/main" count="12" uniqueCount="12">
  <si>
    <t>Loan Amt</t>
  </si>
  <si>
    <t>Int</t>
  </si>
  <si>
    <t>p.a.</t>
  </si>
  <si>
    <t>Term</t>
  </si>
  <si>
    <t>4years</t>
  </si>
  <si>
    <t>Creating a Loan Table</t>
  </si>
  <si>
    <t>Months</t>
  </si>
  <si>
    <t>PMT</t>
  </si>
  <si>
    <t>PPMT</t>
  </si>
  <si>
    <t>IPMT</t>
  </si>
  <si>
    <t>Cumulative Principal</t>
  </si>
  <si>
    <t>Principal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</si>
</sst>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0000000000;[Red]#,##0.00000000000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  <numFmt numFmtId="181" formatCode="#,##0.00;[Red]#,##0.00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</fonts>
  <fills count="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6">
    <xf numFmtId="0" fontId="0" fillId="0" borderId="0"/>
    <xf numFmtId="0" fontId="1" fillId="0" borderId="0"/>
    <xf numFmtId="0" fontId="4" fillId="0" borderId="0"/>
    <xf numFmtId="0" fontId="6" fillId="2" borderId="0" applyNumberFormat="0" applyBorder="0" applyAlignment="0" applyProtection="0"/>
    <xf numFmtId="0" fontId="1" fillId="2" borderId="0" applyNumberFormat="0" applyBorder="0" applyAlignment="0" applyProtection="0"/>
    <xf numFmtId="168" fontId="7" fillId="0" borderId="3">
      <alignment horizontal="center" vertical="center"/>
      <protection locked="0"/>
    </xf>
    <xf numFmtId="0" fontId="7" fillId="0" borderId="3">
      <alignment vertical="center"/>
      <protection locked="0"/>
    </xf>
    <xf numFmtId="168" fontId="7" fillId="0" borderId="3">
      <alignment horizontal="right" vertical="center"/>
      <protection locked="0"/>
    </xf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9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5" fontId="6" fillId="0" borderId="0" applyFont="0" applyFill="0" applyBorder="0" applyAlignment="0" applyProtection="0"/>
    <xf numFmtId="171" fontId="10" fillId="0" borderId="0" applyFont="0" applyFill="0" applyBorder="0" applyAlignment="0" applyProtection="0"/>
    <xf numFmtId="175" fontId="11" fillId="0" borderId="0"/>
    <xf numFmtId="3" fontId="12" fillId="0" borderId="0" applyFill="0" applyBorder="0" applyProtection="0">
      <alignment horizontal="left"/>
    </xf>
    <xf numFmtId="176" fontId="8" fillId="0" borderId="0" applyFont="0" applyFill="0" applyBorder="0" applyAlignment="0" applyProtection="0"/>
    <xf numFmtId="2" fontId="4" fillId="0" borderId="0" applyFont="0" applyFill="0" applyBorder="0" applyAlignment="0" applyProtection="0"/>
    <xf numFmtId="177" fontId="13" fillId="0" borderId="0" applyFont="0" applyFill="0" applyBorder="0" applyProtection="0">
      <alignment horizontal="center"/>
    </xf>
    <xf numFmtId="0" fontId="4" fillId="3" borderId="0" applyNumberFormat="0" applyFont="0" applyBorder="0" applyAlignment="0" applyProtection="0"/>
    <xf numFmtId="0" fontId="4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4" fillId="0" borderId="4" applyNumberFormat="0" applyFill="0" applyProtection="0"/>
    <xf numFmtId="0" fontId="2" fillId="0" borderId="1" applyNumberFormat="0" applyFill="0" applyAlignment="0" applyProtection="0"/>
    <xf numFmtId="0" fontId="15" fillId="0" borderId="0" applyNumberFormat="0" applyFill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9" fillId="0" borderId="5"/>
    <xf numFmtId="0" fontId="8" fillId="4" borderId="0" applyNumberFormat="0" applyFont="0" applyBorder="0" applyAlignment="0" applyProtection="0"/>
    <xf numFmtId="0" fontId="20" fillId="0" borderId="0" applyFill="0" applyBorder="0" applyProtection="0">
      <alignment horizontal="centerContinuous"/>
    </xf>
    <xf numFmtId="0" fontId="8" fillId="5" borderId="0" applyNumberFormat="0" applyFon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4" fillId="4" borderId="0">
      <alignment horizontal="left" vertical="center" indent="2"/>
    </xf>
    <xf numFmtId="2" fontId="25" fillId="0" borderId="0">
      <alignment vertical="center"/>
    </xf>
    <xf numFmtId="15" fontId="26" fillId="0" borderId="0" applyFill="0" applyBorder="0">
      <alignment horizontal="right"/>
    </xf>
    <xf numFmtId="0" fontId="27" fillId="0" borderId="0" applyBorder="0" applyProtection="0">
      <alignment horizontal="left"/>
    </xf>
    <xf numFmtId="0" fontId="1" fillId="0" borderId="0"/>
    <xf numFmtId="0" fontId="4" fillId="0" borderId="0"/>
    <xf numFmtId="0" fontId="28" fillId="0" borderId="0"/>
    <xf numFmtId="0" fontId="29" fillId="0" borderId="0">
      <alignment vertical="center"/>
    </xf>
    <xf numFmtId="0" fontId="30" fillId="0" borderId="0" applyFill="0" applyBorder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/>
    <xf numFmtId="0" fontId="4" fillId="0" borderId="0"/>
    <xf numFmtId="0" fontId="31" fillId="0" borderId="0"/>
    <xf numFmtId="0" fontId="10" fillId="6" borderId="0">
      <alignment vertical="center"/>
    </xf>
    <xf numFmtId="0" fontId="3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6" borderId="0">
      <alignment vertical="center"/>
    </xf>
    <xf numFmtId="0" fontId="1" fillId="0" borderId="0"/>
    <xf numFmtId="0" fontId="7" fillId="0" borderId="0" applyNumberFormat="0"/>
    <xf numFmtId="178" fontId="34" fillId="0" borderId="6" applyBorder="0" applyAlignment="0">
      <protection locked="0"/>
    </xf>
    <xf numFmtId="0" fontId="34" fillId="0" borderId="7" applyNumberFormat="0" applyBorder="0" applyAlignment="0">
      <protection hidden="1"/>
    </xf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35" fillId="7" borderId="8">
      <alignment horizontal="left" indent="2"/>
    </xf>
    <xf numFmtId="0" fontId="19" fillId="0" borderId="0"/>
    <xf numFmtId="0" fontId="8" fillId="0" borderId="0" applyNumberFormat="0" applyFont="0" applyFill="0" applyBorder="0" applyProtection="0">
      <alignment horizontal="right" indent="1"/>
    </xf>
    <xf numFmtId="168" fontId="7" fillId="0" borderId="0" applyFill="0" applyBorder="0">
      <alignment horizontal="right" vertical="center"/>
    </xf>
    <xf numFmtId="0" fontId="36" fillId="0" borderId="0" applyFill="0" applyBorder="0">
      <alignment horizontal="left" vertical="center"/>
    </xf>
    <xf numFmtId="0" fontId="37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8" borderId="9" applyNumberFormat="0" applyFont="0" applyAlignment="0" applyProtection="0"/>
    <xf numFmtId="0" fontId="38" fillId="0" borderId="0"/>
    <xf numFmtId="0" fontId="39" fillId="0" borderId="0"/>
    <xf numFmtId="0" fontId="40" fillId="9" borderId="0" applyFont="0"/>
    <xf numFmtId="0" fontId="40" fillId="10" borderId="0" applyFont="0"/>
    <xf numFmtId="0" fontId="41" fillId="4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1" borderId="0">
      <alignment horizontal="centerContinuous"/>
    </xf>
    <xf numFmtId="3" fontId="45" fillId="12" borderId="0" applyBorder="0" applyProtection="0">
      <alignment horizontal="center" vertical="center"/>
    </xf>
    <xf numFmtId="0" fontId="46" fillId="0" borderId="10" applyFill="0" applyProtection="0">
      <alignment horizontal="centerContinuous" vertical="top"/>
    </xf>
    <xf numFmtId="0" fontId="47" fillId="0" borderId="11" applyNumberFormat="0" applyFill="0" applyProtection="0">
      <alignment horizontal="centerContinuous" vertical="top"/>
    </xf>
    <xf numFmtId="0" fontId="48" fillId="0" borderId="12" applyFill="0" applyProtection="0">
      <alignment horizontal="center"/>
    </xf>
    <xf numFmtId="0" fontId="48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49" fillId="0" borderId="0" applyNumberFormat="0" applyFill="0" applyBorder="0" applyAlignment="0" applyProtection="0">
      <alignment horizontal="left" indent="1"/>
    </xf>
    <xf numFmtId="0" fontId="50" fillId="0" borderId="0" applyNumberFormat="0" applyFill="0" applyBorder="0" applyProtection="0">
      <alignment horizontal="left" indent="1"/>
    </xf>
    <xf numFmtId="0" fontId="8" fillId="0" borderId="14" applyNumberFormat="0" applyFont="0" applyFill="0" applyAlignment="0" applyProtection="0"/>
    <xf numFmtId="3" fontId="51" fillId="0" borderId="0" applyFill="0" applyBorder="0" applyProtection="0">
      <alignment horizontal="right"/>
    </xf>
    <xf numFmtId="3" fontId="52" fillId="0" borderId="0" applyFill="0" applyBorder="0" applyProtection="0">
      <alignment horizontal="right"/>
    </xf>
    <xf numFmtId="0" fontId="4" fillId="0" borderId="0">
      <alignment wrapText="1"/>
    </xf>
    <xf numFmtId="0" fontId="4" fillId="14" borderId="0" applyNumberFormat="0" applyFont="0" applyBorder="0" applyAlignment="0" applyProtection="0"/>
    <xf numFmtId="0" fontId="4" fillId="14" borderId="0" applyNumberFormat="0" applyFont="0" applyBorder="0" applyAlignment="0" applyProtection="0"/>
  </cellStyleXfs>
  <cellXfs count="14">
    <xf numFmtId="0" fontId="0" fillId="0" borderId="0" xfId="0"/>
    <xf numFmtId="0" fontId="1" fillId="0" borderId="2" xfId="1" applyBorder="1"/>
    <xf numFmtId="0" fontId="5" fillId="0" borderId="0" xfId="2" applyFont="1"/>
    <xf numFmtId="9" fontId="1" fillId="0" borderId="2" xfId="1" applyNumberFormat="1" applyBorder="1"/>
    <xf numFmtId="0" fontId="5" fillId="0" borderId="2" xfId="2" applyFont="1" applyBorder="1"/>
    <xf numFmtId="0" fontId="5" fillId="0" borderId="2" xfId="2" applyFont="1" applyBorder="1" applyAlignment="1">
      <alignment horizontal="center"/>
    </xf>
    <xf numFmtId="0" fontId="5" fillId="0" borderId="2" xfId="2" applyFont="1" applyBorder="1" applyAlignment="1">
      <alignment horizontal="center" vertical="center"/>
    </xf>
    <xf numFmtId="167" fontId="5" fillId="0" borderId="0" xfId="2" applyNumberFormat="1" applyFont="1"/>
    <xf numFmtId="0" fontId="53" fillId="0" borderId="15" xfId="89" applyFont="1" applyBorder="1"/>
    <xf numFmtId="0" fontId="30" fillId="0" borderId="15" xfId="53" applyBorder="1">
      <alignment vertical="center"/>
    </xf>
    <xf numFmtId="0" fontId="30" fillId="0" borderId="0" xfId="53" applyBorder="1">
      <alignment vertic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181" fontId="5" fillId="0" borderId="2" xfId="2" applyNumberFormat="1" applyFont="1" applyBorder="1"/>
  </cellXfs>
  <cellStyles count="106">
    <cellStyle name="20% - Accent1 2" xfId="3" xr:uid="{00000000-0005-0000-0000-000000000000}"/>
    <cellStyle name="20% - Accent1 3" xfId="4" xr:uid="{00000000-0005-0000-0000-000001000000}"/>
    <cellStyle name="Assumptions Center Number" xfId="5" xr:uid="{00000000-0005-0000-0000-000002000000}"/>
    <cellStyle name="Assumptions Heading" xfId="6" xr:uid="{00000000-0005-0000-0000-000003000000}"/>
    <cellStyle name="Assumptions Right Number" xfId="7" xr:uid="{00000000-0005-0000-0000-000004000000}"/>
    <cellStyle name="Comma 2" xfId="8" xr:uid="{00000000-0005-0000-0000-000005000000}"/>
    <cellStyle name="Comma 2 2" xfId="9" xr:uid="{00000000-0005-0000-0000-000006000000}"/>
    <cellStyle name="Comma 3" xfId="10" xr:uid="{00000000-0005-0000-0000-000007000000}"/>
    <cellStyle name="Comma 3 2" xfId="11" xr:uid="{00000000-0005-0000-0000-000008000000}"/>
    <cellStyle name="Comma 4" xfId="12" xr:uid="{00000000-0005-0000-0000-000009000000}"/>
    <cellStyle name="Comma 5" xfId="13" xr:uid="{00000000-0005-0000-0000-00000A000000}"/>
    <cellStyle name="Comma 6" xfId="14" xr:uid="{00000000-0005-0000-0000-00000B000000}"/>
    <cellStyle name="Currency 2" xfId="15" xr:uid="{00000000-0005-0000-0000-00000C000000}"/>
    <cellStyle name="Currency 2 2" xfId="16" xr:uid="{00000000-0005-0000-0000-00000D000000}"/>
    <cellStyle name="Currency 3" xfId="17" xr:uid="{00000000-0005-0000-0000-00000E000000}"/>
    <cellStyle name="Currency 3 2" xfId="18" xr:uid="{00000000-0005-0000-0000-00000F000000}"/>
    <cellStyle name="Currency 4" xfId="19" xr:uid="{00000000-0005-0000-0000-000010000000}"/>
    <cellStyle name="Currency 5" xfId="20" xr:uid="{00000000-0005-0000-0000-000011000000}"/>
    <cellStyle name="Currency 6" xfId="21" xr:uid="{00000000-0005-0000-0000-000012000000}"/>
    <cellStyle name="Currency 7" xfId="22" xr:uid="{00000000-0005-0000-0000-000013000000}"/>
    <cellStyle name="Currency 8" xfId="23" xr:uid="{00000000-0005-0000-0000-000014000000}"/>
    <cellStyle name="Currency Round to thousands" xfId="24" xr:uid="{00000000-0005-0000-0000-000015000000}"/>
    <cellStyle name="Days" xfId="25" xr:uid="{00000000-0005-0000-0000-000016000000}"/>
    <cellStyle name="Decimal" xfId="26" xr:uid="{00000000-0005-0000-0000-000017000000}"/>
    <cellStyle name="Fixed" xfId="27" xr:uid="{00000000-0005-0000-0000-000018000000}"/>
    <cellStyle name="Four-Digit Year" xfId="28" xr:uid="{00000000-0005-0000-0000-000019000000}"/>
    <cellStyle name="GreyOrWhite" xfId="29" xr:uid="{00000000-0005-0000-0000-00001A000000}"/>
    <cellStyle name="GreyOrWhite 2" xfId="30" xr:uid="{00000000-0005-0000-0000-00001B000000}"/>
    <cellStyle name="Heading 1 14" xfId="31" xr:uid="{00000000-0005-0000-0000-00001C000000}"/>
    <cellStyle name="Heading 1 19" xfId="32" xr:uid="{00000000-0005-0000-0000-00001D000000}"/>
    <cellStyle name="Heading 1 2" xfId="33" xr:uid="{00000000-0005-0000-0000-00001E000000}"/>
    <cellStyle name="Heading 2 13" xfId="34" xr:uid="{00000000-0005-0000-0000-00001F000000}"/>
    <cellStyle name="Heading 3 6" xfId="35" xr:uid="{00000000-0005-0000-0000-000020000000}"/>
    <cellStyle name="Heading 3 7" xfId="36" xr:uid="{00000000-0005-0000-0000-000021000000}"/>
    <cellStyle name="Heading 4 3" xfId="37" xr:uid="{00000000-0005-0000-0000-000022000000}"/>
    <cellStyle name="Headings" xfId="38" xr:uid="{00000000-0005-0000-0000-000023000000}"/>
    <cellStyle name="Her Total Lost Shade" xfId="39" xr:uid="{00000000-0005-0000-0000-000024000000}"/>
    <cellStyle name="His Name" xfId="40" xr:uid="{00000000-0005-0000-0000-000025000000}"/>
    <cellStyle name="His Total Lost Shade" xfId="41" xr:uid="{00000000-0005-0000-0000-000026000000}"/>
    <cellStyle name="Hyperlink 2" xfId="42" xr:uid="{00000000-0005-0000-0000-000027000000}"/>
    <cellStyle name="Hyperlink 3" xfId="43" xr:uid="{00000000-0005-0000-0000-000028000000}"/>
    <cellStyle name="Hyperlink 4" xfId="44" xr:uid="{00000000-0005-0000-0000-000029000000}"/>
    <cellStyle name="Instruction Heading" xfId="45" xr:uid="{00000000-0005-0000-0000-00002A000000}"/>
    <cellStyle name="Jessica" xfId="46" xr:uid="{00000000-0005-0000-0000-00002B000000}"/>
    <cellStyle name="LongDate" xfId="47" xr:uid="{00000000-0005-0000-0000-00002C000000}"/>
    <cellStyle name="Names" xfId="48" xr:uid="{00000000-0005-0000-0000-00002D000000}"/>
    <cellStyle name="Normal" xfId="0" builtinId="0"/>
    <cellStyle name="Normal 2" xfId="2" xr:uid="{00000000-0005-0000-0000-00002F000000}"/>
    <cellStyle name="Normal 2 2" xfId="49" xr:uid="{00000000-0005-0000-0000-000030000000}"/>
    <cellStyle name="Normal 2 3" xfId="50" xr:uid="{00000000-0005-0000-0000-000031000000}"/>
    <cellStyle name="Normal 2 4" xfId="51" xr:uid="{00000000-0005-0000-0000-000032000000}"/>
    <cellStyle name="Normal 20" xfId="52" xr:uid="{00000000-0005-0000-0000-000033000000}"/>
    <cellStyle name="Normal 27" xfId="53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1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60"/>
  <sheetViews>
    <sheetView showGridLines="0" tabSelected="1" zoomScaleNormal="100" workbookViewId="0">
      <selection activeCell="C13" sqref="C13:G60"/>
    </sheetView>
  </sheetViews>
  <sheetFormatPr defaultColWidth="9.109375" defaultRowHeight="13.8"/>
  <cols>
    <col min="1" max="1" width="9.109375" style="2"/>
    <col min="2" max="3" width="10.109375" style="2" bestFit="1" customWidth="1"/>
    <col min="4" max="4" width="8.5546875" style="2" bestFit="1" customWidth="1"/>
    <col min="5" max="5" width="10.109375" style="2" bestFit="1" customWidth="1"/>
    <col min="6" max="6" width="21" style="2" bestFit="1" customWidth="1"/>
    <col min="7" max="7" width="13.6640625" style="2" bestFit="1" customWidth="1"/>
    <col min="8" max="8" width="17" style="2" bestFit="1" customWidth="1"/>
    <col min="9" max="16384" width="9.109375" style="2"/>
  </cols>
  <sheetData>
    <row r="1" spans="2:8" ht="31.8" thickBot="1">
      <c r="B1" s="8" t="s">
        <v>5</v>
      </c>
      <c r="C1" s="9"/>
      <c r="D1" s="9"/>
      <c r="E1" s="8"/>
      <c r="F1" s="10"/>
      <c r="G1" s="10"/>
      <c r="H1" s="10"/>
    </row>
    <row r="6" spans="2:8" ht="14.4">
      <c r="B6" s="1" t="s">
        <v>0</v>
      </c>
      <c r="C6" s="11">
        <v>50000</v>
      </c>
      <c r="D6" s="12"/>
    </row>
    <row r="7" spans="2:8" ht="14.4">
      <c r="B7" s="1" t="s">
        <v>1</v>
      </c>
      <c r="C7" s="3">
        <v>0.16</v>
      </c>
      <c r="D7" s="1" t="s">
        <v>2</v>
      </c>
    </row>
    <row r="8" spans="2:8" ht="14.4">
      <c r="B8" s="1" t="s">
        <v>3</v>
      </c>
      <c r="C8" s="1" t="s">
        <v>4</v>
      </c>
      <c r="D8" s="1">
        <v>48</v>
      </c>
    </row>
    <row r="12" spans="2:8">
      <c r="B12" s="4" t="s">
        <v>6</v>
      </c>
      <c r="C12" s="5" t="s">
        <v>7</v>
      </c>
      <c r="D12" s="5" t="s">
        <v>9</v>
      </c>
      <c r="E12" s="5" t="s">
        <v>8</v>
      </c>
      <c r="F12" s="5" t="s">
        <v>10</v>
      </c>
      <c r="G12" s="5" t="s">
        <v>11</v>
      </c>
    </row>
    <row r="13" spans="2:8">
      <c r="B13" s="6">
        <v>1</v>
      </c>
      <c r="C13" s="13">
        <f>PMT($C$7/12,$D$8,$C$6)</f>
        <v>-1417.0140402395934</v>
      </c>
      <c r="D13" s="13">
        <f>IPMT($C$7/12,B13,$D$8,$C$6)</f>
        <v>-666.66666666666674</v>
      </c>
      <c r="E13" s="13">
        <f>PPMT($C$7/12,B13,$D$8,$C$6)</f>
        <v>-750.34737357292693</v>
      </c>
      <c r="F13" s="13">
        <f>CUMPRINC($C$7/12,$D$8,$C$6,$B$13,B13,0)</f>
        <v>-750.34737357292693</v>
      </c>
      <c r="G13" s="13">
        <f>$C$6+F13</f>
        <v>49249.652626427072</v>
      </c>
      <c r="H13" s="7"/>
    </row>
    <row r="14" spans="2:8">
      <c r="B14" s="6">
        <f>+B13+1</f>
        <v>2</v>
      </c>
      <c r="C14" s="13">
        <f t="shared" ref="C14:C60" si="0">PMT($C$7/12,$D$8,$C$6)</f>
        <v>-1417.0140402395934</v>
      </c>
      <c r="D14" s="13">
        <f t="shared" ref="D14:D60" si="1">IPMT($C$7/12,B14,$D$8,$C$6)</f>
        <v>-656.66203501902771</v>
      </c>
      <c r="E14" s="13">
        <f t="shared" ref="E14:E60" si="2">PPMT($C$7/12,B14,$D$8,$C$6)</f>
        <v>-760.35200522056584</v>
      </c>
      <c r="F14" s="13">
        <f>CUMPRINC($C$7/12,$D$8,$C$6,$B$13,B14,0)</f>
        <v>-1510.699378793493</v>
      </c>
      <c r="G14" s="13">
        <f t="shared" ref="G14:G60" si="3">$C$6+F14</f>
        <v>48489.300621206508</v>
      </c>
      <c r="H14" s="7"/>
    </row>
    <row r="15" spans="2:8">
      <c r="B15" s="6">
        <f t="shared" ref="B15:B60" si="4">+B14+1</f>
        <v>3</v>
      </c>
      <c r="C15" s="13">
        <f t="shared" si="0"/>
        <v>-1417.0140402395934</v>
      </c>
      <c r="D15" s="13">
        <f t="shared" si="1"/>
        <v>-646.52400828275347</v>
      </c>
      <c r="E15" s="13">
        <f t="shared" si="2"/>
        <v>-770.49003195683997</v>
      </c>
      <c r="F15" s="13">
        <f t="shared" ref="F15:F60" si="5">CUMPRINC($C$7/12,$D$8,$C$6,$B$13,B15,0)</f>
        <v>-2281.1894107503326</v>
      </c>
      <c r="G15" s="13">
        <f t="shared" si="3"/>
        <v>47718.810589249668</v>
      </c>
      <c r="H15" s="7"/>
    </row>
    <row r="16" spans="2:8">
      <c r="B16" s="6">
        <f t="shared" si="4"/>
        <v>4</v>
      </c>
      <c r="C16" s="13">
        <f t="shared" si="0"/>
        <v>-1417.0140402395934</v>
      </c>
      <c r="D16" s="13">
        <f t="shared" si="1"/>
        <v>-636.25080785666216</v>
      </c>
      <c r="E16" s="13">
        <f t="shared" si="2"/>
        <v>-780.76323238293116</v>
      </c>
      <c r="F16" s="13">
        <f t="shared" si="5"/>
        <v>-3061.9526431332647</v>
      </c>
      <c r="G16" s="13">
        <f t="shared" si="3"/>
        <v>46938.047356866737</v>
      </c>
      <c r="H16" s="7"/>
    </row>
    <row r="17" spans="2:8">
      <c r="B17" s="6">
        <f t="shared" si="4"/>
        <v>5</v>
      </c>
      <c r="C17" s="13">
        <f t="shared" si="0"/>
        <v>-1417.0140402395934</v>
      </c>
      <c r="D17" s="13">
        <f t="shared" si="1"/>
        <v>-625.84063142488981</v>
      </c>
      <c r="E17" s="13">
        <f t="shared" si="2"/>
        <v>-791.17340881470363</v>
      </c>
      <c r="F17" s="13">
        <f t="shared" si="5"/>
        <v>-3853.1260519479679</v>
      </c>
      <c r="G17" s="13">
        <f t="shared" si="3"/>
        <v>46146.873948052031</v>
      </c>
      <c r="H17" s="7"/>
    </row>
    <row r="18" spans="2:8">
      <c r="B18" s="6">
        <f t="shared" si="4"/>
        <v>6</v>
      </c>
      <c r="C18" s="13">
        <f t="shared" si="0"/>
        <v>-1417.0140402395934</v>
      </c>
      <c r="D18" s="13">
        <f t="shared" si="1"/>
        <v>-615.29165264069366</v>
      </c>
      <c r="E18" s="13">
        <f t="shared" si="2"/>
        <v>-801.72238759889967</v>
      </c>
      <c r="F18" s="13">
        <f t="shared" si="5"/>
        <v>-4654.8484395468677</v>
      </c>
      <c r="G18" s="13">
        <f t="shared" si="3"/>
        <v>45345.151560453131</v>
      </c>
      <c r="H18" s="7"/>
    </row>
    <row r="19" spans="2:8">
      <c r="B19" s="6">
        <f t="shared" si="4"/>
        <v>7</v>
      </c>
      <c r="C19" s="13">
        <f t="shared" si="0"/>
        <v>-1417.0140402395934</v>
      </c>
      <c r="D19" s="13">
        <f t="shared" si="1"/>
        <v>-604.60202080604176</v>
      </c>
      <c r="E19" s="13">
        <f t="shared" si="2"/>
        <v>-812.41201943355179</v>
      </c>
      <c r="F19" s="13">
        <f t="shared" si="5"/>
        <v>-5467.2604589804196</v>
      </c>
      <c r="G19" s="13">
        <f t="shared" si="3"/>
        <v>44532.739541019582</v>
      </c>
      <c r="H19" s="7"/>
    </row>
    <row r="20" spans="2:8">
      <c r="B20" s="6">
        <f t="shared" si="4"/>
        <v>8</v>
      </c>
      <c r="C20" s="13">
        <f t="shared" si="0"/>
        <v>-1417.0140402395934</v>
      </c>
      <c r="D20" s="13">
        <f t="shared" si="1"/>
        <v>-593.76986054692782</v>
      </c>
      <c r="E20" s="13">
        <f t="shared" si="2"/>
        <v>-823.24417969266574</v>
      </c>
      <c r="F20" s="13">
        <f t="shared" si="5"/>
        <v>-6290.5046386730855</v>
      </c>
      <c r="G20" s="13">
        <f t="shared" si="3"/>
        <v>43709.495361326917</v>
      </c>
      <c r="H20" s="7"/>
    </row>
    <row r="21" spans="2:8">
      <c r="B21" s="6">
        <f t="shared" si="4"/>
        <v>9</v>
      </c>
      <c r="C21" s="13">
        <f t="shared" si="0"/>
        <v>-1417.0140402395934</v>
      </c>
      <c r="D21" s="13">
        <f t="shared" si="1"/>
        <v>-582.7932714843588</v>
      </c>
      <c r="E21" s="13">
        <f t="shared" si="2"/>
        <v>-834.22076875523464</v>
      </c>
      <c r="F21" s="13">
        <f t="shared" si="5"/>
        <v>-7124.7254074283201</v>
      </c>
      <c r="G21" s="13">
        <f t="shared" si="3"/>
        <v>42875.274592571681</v>
      </c>
      <c r="H21" s="7"/>
    </row>
    <row r="22" spans="2:8">
      <c r="B22" s="6">
        <f t="shared" si="4"/>
        <v>10</v>
      </c>
      <c r="C22" s="13">
        <f t="shared" si="0"/>
        <v>-1417.0140402395934</v>
      </c>
      <c r="D22" s="13">
        <f t="shared" si="1"/>
        <v>-571.67032790095573</v>
      </c>
      <c r="E22" s="13">
        <f t="shared" si="2"/>
        <v>-845.3437123386376</v>
      </c>
      <c r="F22" s="13">
        <f t="shared" si="5"/>
        <v>-7970.0691197669557</v>
      </c>
      <c r="G22" s="13">
        <f t="shared" si="3"/>
        <v>42029.930880233042</v>
      </c>
      <c r="H22" s="7"/>
    </row>
    <row r="23" spans="2:8">
      <c r="B23" s="6">
        <f t="shared" si="4"/>
        <v>11</v>
      </c>
      <c r="C23" s="13">
        <f t="shared" si="0"/>
        <v>-1417.0140402395934</v>
      </c>
      <c r="D23" s="13">
        <f t="shared" si="1"/>
        <v>-560.39907840310741</v>
      </c>
      <c r="E23" s="13">
        <f t="shared" si="2"/>
        <v>-856.61496183648615</v>
      </c>
      <c r="F23" s="13">
        <f t="shared" si="5"/>
        <v>-8826.6840816034455</v>
      </c>
      <c r="G23" s="13">
        <f t="shared" si="3"/>
        <v>41173.315918396554</v>
      </c>
      <c r="H23" s="7"/>
    </row>
    <row r="24" spans="2:8">
      <c r="B24" s="6">
        <f t="shared" si="4"/>
        <v>12</v>
      </c>
      <c r="C24" s="13">
        <f t="shared" si="0"/>
        <v>-1417.0140402395934</v>
      </c>
      <c r="D24" s="13">
        <f t="shared" si="1"/>
        <v>-548.97754557862072</v>
      </c>
      <c r="E24" s="13">
        <f t="shared" si="2"/>
        <v>-868.03649466097261</v>
      </c>
      <c r="F24" s="13">
        <f t="shared" si="5"/>
        <v>-9694.7205762644171</v>
      </c>
      <c r="G24" s="13">
        <f t="shared" si="3"/>
        <v>40305.279423735585</v>
      </c>
      <c r="H24" s="7"/>
    </row>
    <row r="25" spans="2:8">
      <c r="B25" s="6">
        <f t="shared" si="4"/>
        <v>13</v>
      </c>
      <c r="C25" s="13">
        <f t="shared" si="0"/>
        <v>-1417.0140402395934</v>
      </c>
      <c r="D25" s="13">
        <f t="shared" si="1"/>
        <v>-537.40372564980782</v>
      </c>
      <c r="E25" s="13">
        <f t="shared" si="2"/>
        <v>-879.61031458978562</v>
      </c>
      <c r="F25" s="13">
        <f t="shared" si="5"/>
        <v>-10574.330890854202</v>
      </c>
      <c r="G25" s="13">
        <f t="shared" si="3"/>
        <v>39425.669109145798</v>
      </c>
      <c r="H25" s="7"/>
    </row>
    <row r="26" spans="2:8">
      <c r="B26" s="6">
        <f t="shared" si="4"/>
        <v>14</v>
      </c>
      <c r="C26" s="13">
        <f t="shared" si="0"/>
        <v>-1417.0140402395934</v>
      </c>
      <c r="D26" s="13">
        <f t="shared" si="1"/>
        <v>-525.67558812194397</v>
      </c>
      <c r="E26" s="13">
        <f t="shared" si="2"/>
        <v>-891.33845211764958</v>
      </c>
      <c r="F26" s="13">
        <f t="shared" si="5"/>
        <v>-11465.669342971854</v>
      </c>
      <c r="G26" s="13">
        <f t="shared" si="3"/>
        <v>38534.330657028142</v>
      </c>
      <c r="H26" s="7"/>
    </row>
    <row r="27" spans="2:8">
      <c r="B27" s="6">
        <f t="shared" si="4"/>
        <v>15</v>
      </c>
      <c r="C27" s="13">
        <f t="shared" si="0"/>
        <v>-1417.0140402395934</v>
      </c>
      <c r="D27" s="13">
        <f t="shared" si="1"/>
        <v>-513.79107542704196</v>
      </c>
      <c r="E27" s="13">
        <f t="shared" si="2"/>
        <v>-903.2229648125516</v>
      </c>
      <c r="F27" s="13">
        <f t="shared" si="5"/>
        <v>-12368.892307784405</v>
      </c>
      <c r="G27" s="13">
        <f t="shared" si="3"/>
        <v>37631.107692215592</v>
      </c>
      <c r="H27" s="7"/>
    </row>
    <row r="28" spans="2:8">
      <c r="B28" s="6">
        <f t="shared" si="4"/>
        <v>16</v>
      </c>
      <c r="C28" s="13">
        <f t="shared" si="0"/>
        <v>-1417.0140402395934</v>
      </c>
      <c r="D28" s="13">
        <f t="shared" si="1"/>
        <v>-501.74810256287469</v>
      </c>
      <c r="E28" s="13">
        <f t="shared" si="2"/>
        <v>-915.26593767671875</v>
      </c>
      <c r="F28" s="13">
        <f t="shared" si="5"/>
        <v>-13284.158245461122</v>
      </c>
      <c r="G28" s="13">
        <f t="shared" si="3"/>
        <v>36715.84175453888</v>
      </c>
      <c r="H28" s="7"/>
    </row>
    <row r="29" spans="2:8">
      <c r="B29" s="6">
        <f t="shared" si="4"/>
        <v>17</v>
      </c>
      <c r="C29" s="13">
        <f t="shared" si="0"/>
        <v>-1417.0140402395934</v>
      </c>
      <c r="D29" s="13">
        <f t="shared" si="1"/>
        <v>-489.54455672718512</v>
      </c>
      <c r="E29" s="13">
        <f t="shared" si="2"/>
        <v>-927.46948351240837</v>
      </c>
      <c r="F29" s="13">
        <f t="shared" si="5"/>
        <v>-14211.627728973532</v>
      </c>
      <c r="G29" s="13">
        <f t="shared" si="3"/>
        <v>35788.37227102647</v>
      </c>
      <c r="H29" s="7"/>
    </row>
    <row r="30" spans="2:8">
      <c r="B30" s="6">
        <f t="shared" si="4"/>
        <v>18</v>
      </c>
      <c r="C30" s="13">
        <f t="shared" si="0"/>
        <v>-1417.0140402395934</v>
      </c>
      <c r="D30" s="13">
        <f t="shared" si="1"/>
        <v>-477.17829694701965</v>
      </c>
      <c r="E30" s="13">
        <f t="shared" si="2"/>
        <v>-939.83574329257385</v>
      </c>
      <c r="F30" s="13">
        <f t="shared" si="5"/>
        <v>-15151.463472266107</v>
      </c>
      <c r="G30" s="13">
        <f t="shared" si="3"/>
        <v>34848.536527733893</v>
      </c>
      <c r="H30" s="7"/>
    </row>
    <row r="31" spans="2:8">
      <c r="B31" s="6">
        <f t="shared" si="4"/>
        <v>19</v>
      </c>
      <c r="C31" s="13">
        <f t="shared" si="0"/>
        <v>-1417.0140402395934</v>
      </c>
      <c r="D31" s="13">
        <f t="shared" si="1"/>
        <v>-464.64715370311859</v>
      </c>
      <c r="E31" s="13">
        <f t="shared" si="2"/>
        <v>-952.36688653647479</v>
      </c>
      <c r="F31" s="13">
        <f t="shared" si="5"/>
        <v>-16103.830358802581</v>
      </c>
      <c r="G31" s="13">
        <f t="shared" si="3"/>
        <v>33896.169641197419</v>
      </c>
      <c r="H31" s="7"/>
    </row>
    <row r="32" spans="2:8">
      <c r="B32" s="6">
        <f t="shared" si="4"/>
        <v>20</v>
      </c>
      <c r="C32" s="13">
        <f t="shared" si="0"/>
        <v>-1417.0140402395934</v>
      </c>
      <c r="D32" s="13">
        <f t="shared" si="1"/>
        <v>-451.94892854929896</v>
      </c>
      <c r="E32" s="13">
        <f t="shared" si="2"/>
        <v>-965.06511169029443</v>
      </c>
      <c r="F32" s="13">
        <f t="shared" si="5"/>
        <v>-17068.895470492876</v>
      </c>
      <c r="G32" s="13">
        <f t="shared" si="3"/>
        <v>32931.104529507124</v>
      </c>
      <c r="H32" s="7"/>
    </row>
    <row r="33" spans="2:8">
      <c r="B33" s="6">
        <f t="shared" si="4"/>
        <v>21</v>
      </c>
      <c r="C33" s="13">
        <f t="shared" si="0"/>
        <v>-1417.0140402395934</v>
      </c>
      <c r="D33" s="13">
        <f t="shared" si="1"/>
        <v>-439.08139372676169</v>
      </c>
      <c r="E33" s="13">
        <f t="shared" si="2"/>
        <v>-977.93264651283187</v>
      </c>
      <c r="F33" s="13">
        <f t="shared" si="5"/>
        <v>-18046.828117005705</v>
      </c>
      <c r="G33" s="13">
        <f t="shared" si="3"/>
        <v>31953.171882994295</v>
      </c>
      <c r="H33" s="7"/>
    </row>
    <row r="34" spans="2:8">
      <c r="B34" s="6">
        <f t="shared" si="4"/>
        <v>22</v>
      </c>
      <c r="C34" s="13">
        <f t="shared" si="0"/>
        <v>-1417.0140402395934</v>
      </c>
      <c r="D34" s="13">
        <f t="shared" si="1"/>
        <v>-426.04229177325726</v>
      </c>
      <c r="E34" s="13">
        <f t="shared" si="2"/>
        <v>-990.97174846633629</v>
      </c>
      <c r="F34" s="13">
        <f t="shared" si="5"/>
        <v>-19037.799865472047</v>
      </c>
      <c r="G34" s="13">
        <f t="shared" si="3"/>
        <v>30962.200134527953</v>
      </c>
      <c r="H34" s="7"/>
    </row>
    <row r="35" spans="2:8">
      <c r="B35" s="6">
        <f t="shared" si="4"/>
        <v>23</v>
      </c>
      <c r="C35" s="13">
        <f t="shared" si="0"/>
        <v>-1417.0140402395934</v>
      </c>
      <c r="D35" s="13">
        <f t="shared" si="1"/>
        <v>-412.82933512703943</v>
      </c>
      <c r="E35" s="13">
        <f t="shared" si="2"/>
        <v>-1004.1847051125541</v>
      </c>
      <c r="F35" s="13">
        <f t="shared" si="5"/>
        <v>-20041.984570584598</v>
      </c>
      <c r="G35" s="13">
        <f t="shared" si="3"/>
        <v>29958.015429415402</v>
      </c>
      <c r="H35" s="7"/>
    </row>
    <row r="36" spans="2:8">
      <c r="B36" s="6">
        <f t="shared" si="4"/>
        <v>24</v>
      </c>
      <c r="C36" s="13">
        <f t="shared" si="0"/>
        <v>-1417.0140402395934</v>
      </c>
      <c r="D36" s="13">
        <f t="shared" si="1"/>
        <v>-399.4402057255387</v>
      </c>
      <c r="E36" s="13">
        <f t="shared" si="2"/>
        <v>-1017.5738345140547</v>
      </c>
      <c r="F36" s="13">
        <f t="shared" si="5"/>
        <v>-21059.558405098651</v>
      </c>
      <c r="G36" s="13">
        <f t="shared" si="3"/>
        <v>28940.441594901349</v>
      </c>
      <c r="H36" s="7"/>
    </row>
    <row r="37" spans="2:8">
      <c r="B37" s="6">
        <f t="shared" si="4"/>
        <v>25</v>
      </c>
      <c r="C37" s="13">
        <f t="shared" si="0"/>
        <v>-1417.0140402395934</v>
      </c>
      <c r="D37" s="13">
        <f t="shared" si="1"/>
        <v>-385.8725545986847</v>
      </c>
      <c r="E37" s="13">
        <f t="shared" si="2"/>
        <v>-1031.1414856409087</v>
      </c>
      <c r="F37" s="13">
        <f t="shared" si="5"/>
        <v>-22090.699890739565</v>
      </c>
      <c r="G37" s="13">
        <f t="shared" si="3"/>
        <v>27909.300109260435</v>
      </c>
      <c r="H37" s="7"/>
    </row>
    <row r="38" spans="2:8">
      <c r="B38" s="6">
        <f t="shared" si="4"/>
        <v>26</v>
      </c>
      <c r="C38" s="13">
        <f t="shared" si="0"/>
        <v>-1417.0140402395934</v>
      </c>
      <c r="D38" s="13">
        <f t="shared" si="1"/>
        <v>-372.1240014568059</v>
      </c>
      <c r="E38" s="13">
        <f t="shared" si="2"/>
        <v>-1044.8900387827875</v>
      </c>
      <c r="F38" s="13">
        <f t="shared" si="5"/>
        <v>-23135.589929522346</v>
      </c>
      <c r="G38" s="13">
        <f t="shared" si="3"/>
        <v>26864.410070477654</v>
      </c>
      <c r="H38" s="7"/>
    </row>
    <row r="39" spans="2:8">
      <c r="B39" s="6">
        <f t="shared" si="4"/>
        <v>27</v>
      </c>
      <c r="C39" s="13">
        <f t="shared" si="0"/>
        <v>-1417.0140402395934</v>
      </c>
      <c r="D39" s="13">
        <f t="shared" si="1"/>
        <v>-358.19213427303538</v>
      </c>
      <c r="E39" s="13">
        <f t="shared" si="2"/>
        <v>-1058.8219059665582</v>
      </c>
      <c r="F39" s="13">
        <f t="shared" si="5"/>
        <v>-24194.411835488907</v>
      </c>
      <c r="G39" s="13">
        <f t="shared" si="3"/>
        <v>25805.588164511093</v>
      </c>
      <c r="H39" s="7"/>
    </row>
    <row r="40" spans="2:8">
      <c r="B40" s="6">
        <f t="shared" si="4"/>
        <v>28</v>
      </c>
      <c r="C40" s="13">
        <f t="shared" si="0"/>
        <v>-1417.0140402395934</v>
      </c>
      <c r="D40" s="13">
        <f t="shared" si="1"/>
        <v>-344.07450886014794</v>
      </c>
      <c r="E40" s="13">
        <f t="shared" si="2"/>
        <v>-1072.9395313794455</v>
      </c>
      <c r="F40" s="13">
        <f t="shared" si="5"/>
        <v>-25267.351366868352</v>
      </c>
      <c r="G40" s="13">
        <f t="shared" si="3"/>
        <v>24732.648633131648</v>
      </c>
      <c r="H40" s="7"/>
    </row>
    <row r="41" spans="2:8">
      <c r="B41" s="6">
        <f t="shared" si="4"/>
        <v>29</v>
      </c>
      <c r="C41" s="13">
        <f t="shared" si="0"/>
        <v>-1417.0140402395934</v>
      </c>
      <c r="D41" s="13">
        <f t="shared" si="1"/>
        <v>-329.76864844175532</v>
      </c>
      <c r="E41" s="13">
        <f t="shared" si="2"/>
        <v>-1087.2453917978382</v>
      </c>
      <c r="F41" s="13">
        <f t="shared" si="5"/>
        <v>-26354.59675866619</v>
      </c>
      <c r="G41" s="13">
        <f t="shared" si="3"/>
        <v>23645.40324133381</v>
      </c>
      <c r="H41" s="7"/>
    </row>
    <row r="42" spans="2:8">
      <c r="B42" s="6">
        <f t="shared" si="4"/>
        <v>30</v>
      </c>
      <c r="C42" s="13">
        <f t="shared" si="0"/>
        <v>-1417.0140402395934</v>
      </c>
      <c r="D42" s="13">
        <f t="shared" si="1"/>
        <v>-315.27204321778413</v>
      </c>
      <c r="E42" s="13">
        <f t="shared" si="2"/>
        <v>-1101.7419970218093</v>
      </c>
      <c r="F42" s="13">
        <f t="shared" si="5"/>
        <v>-27456.338755688004</v>
      </c>
      <c r="G42" s="13">
        <f t="shared" si="3"/>
        <v>22543.661244311996</v>
      </c>
      <c r="H42" s="7"/>
    </row>
    <row r="43" spans="2:8">
      <c r="B43" s="6">
        <f t="shared" si="4"/>
        <v>31</v>
      </c>
      <c r="C43" s="13">
        <f t="shared" si="0"/>
        <v>-1417.0140402395934</v>
      </c>
      <c r="D43" s="13">
        <f t="shared" si="1"/>
        <v>-300.58214992416003</v>
      </c>
      <c r="E43" s="13">
        <f t="shared" si="2"/>
        <v>-1116.4318903154335</v>
      </c>
      <c r="F43" s="13">
        <f t="shared" si="5"/>
        <v>-28572.770646003435</v>
      </c>
      <c r="G43" s="13">
        <f t="shared" si="3"/>
        <v>21427.229353996565</v>
      </c>
      <c r="H43" s="7"/>
    </row>
    <row r="44" spans="2:8">
      <c r="B44" s="6">
        <f t="shared" si="4"/>
        <v>32</v>
      </c>
      <c r="C44" s="13">
        <f t="shared" si="0"/>
        <v>-1417.0140402395934</v>
      </c>
      <c r="D44" s="13">
        <f t="shared" si="1"/>
        <v>-285.69639138662086</v>
      </c>
      <c r="E44" s="13">
        <f t="shared" si="2"/>
        <v>-1131.3176488529725</v>
      </c>
      <c r="F44" s="13">
        <f t="shared" si="5"/>
        <v>-29704.088294856407</v>
      </c>
      <c r="G44" s="13">
        <f t="shared" si="3"/>
        <v>20295.911705143593</v>
      </c>
      <c r="H44" s="7"/>
    </row>
    <row r="45" spans="2:8">
      <c r="B45" s="6">
        <f t="shared" si="4"/>
        <v>33</v>
      </c>
      <c r="C45" s="13">
        <f t="shared" si="0"/>
        <v>-1417.0140402395934</v>
      </c>
      <c r="D45" s="13">
        <f t="shared" si="1"/>
        <v>-270.61215606858133</v>
      </c>
      <c r="E45" s="13">
        <f t="shared" si="2"/>
        <v>-1146.4018841710122</v>
      </c>
      <c r="F45" s="13">
        <f t="shared" si="5"/>
        <v>-30850.49017902742</v>
      </c>
      <c r="G45" s="13">
        <f t="shared" si="3"/>
        <v>19149.50982097258</v>
      </c>
      <c r="H45" s="7"/>
    </row>
    <row r="46" spans="2:8">
      <c r="B46" s="6">
        <f t="shared" si="4"/>
        <v>34</v>
      </c>
      <c r="C46" s="13">
        <f t="shared" si="0"/>
        <v>-1417.0140402395934</v>
      </c>
      <c r="D46" s="13">
        <f t="shared" si="1"/>
        <v>-255.32679761296779</v>
      </c>
      <c r="E46" s="13">
        <f t="shared" si="2"/>
        <v>-1161.6872426266257</v>
      </c>
      <c r="F46" s="13">
        <f t="shared" si="5"/>
        <v>-32012.17742165404</v>
      </c>
      <c r="G46" s="13">
        <f t="shared" si="3"/>
        <v>17987.82257834596</v>
      </c>
      <c r="H46" s="7"/>
    </row>
    <row r="47" spans="2:8">
      <c r="B47" s="6">
        <f t="shared" si="4"/>
        <v>35</v>
      </c>
      <c r="C47" s="13">
        <f t="shared" si="0"/>
        <v>-1417.0140402395934</v>
      </c>
      <c r="D47" s="13">
        <f t="shared" si="1"/>
        <v>-239.8376343779461</v>
      </c>
      <c r="E47" s="13">
        <f t="shared" si="2"/>
        <v>-1177.1764058616475</v>
      </c>
      <c r="F47" s="13">
        <f t="shared" si="5"/>
        <v>-33189.353827515697</v>
      </c>
      <c r="G47" s="13">
        <f t="shared" si="3"/>
        <v>16810.646172484303</v>
      </c>
      <c r="H47" s="7"/>
    </row>
    <row r="48" spans="2:8">
      <c r="B48" s="6">
        <f t="shared" si="4"/>
        <v>36</v>
      </c>
      <c r="C48" s="13">
        <f t="shared" si="0"/>
        <v>-1417.0140402395934</v>
      </c>
      <c r="D48" s="13">
        <f t="shared" si="1"/>
        <v>-224.14194896645748</v>
      </c>
      <c r="E48" s="13">
        <f t="shared" si="2"/>
        <v>-1192.872091273136</v>
      </c>
      <c r="F48" s="13">
        <f t="shared" si="5"/>
        <v>-34382.225918788827</v>
      </c>
      <c r="G48" s="13">
        <f t="shared" si="3"/>
        <v>15617.774081211173</v>
      </c>
      <c r="H48" s="7"/>
    </row>
    <row r="49" spans="2:8">
      <c r="B49" s="6">
        <f t="shared" si="4"/>
        <v>37</v>
      </c>
      <c r="C49" s="13">
        <f t="shared" si="0"/>
        <v>-1417.0140402395934</v>
      </c>
      <c r="D49" s="13">
        <f t="shared" si="1"/>
        <v>-208.23698774948232</v>
      </c>
      <c r="E49" s="13">
        <f t="shared" si="2"/>
        <v>-1208.7770524901111</v>
      </c>
      <c r="F49" s="13">
        <f t="shared" si="5"/>
        <v>-35591.00297127894</v>
      </c>
      <c r="G49" s="13">
        <f t="shared" si="3"/>
        <v>14408.99702872106</v>
      </c>
      <c r="H49" s="7"/>
    </row>
    <row r="50" spans="2:8">
      <c r="B50" s="6">
        <f t="shared" si="4"/>
        <v>38</v>
      </c>
      <c r="C50" s="13">
        <f t="shared" si="0"/>
        <v>-1417.0140402395934</v>
      </c>
      <c r="D50" s="13">
        <f t="shared" si="1"/>
        <v>-192.11996038294754</v>
      </c>
      <c r="E50" s="13">
        <f t="shared" si="2"/>
        <v>-1224.8940798566459</v>
      </c>
      <c r="F50" s="13">
        <f t="shared" si="5"/>
        <v>-36815.897051135587</v>
      </c>
      <c r="G50" s="13">
        <f t="shared" si="3"/>
        <v>13184.102948864413</v>
      </c>
      <c r="H50" s="7"/>
    </row>
    <row r="51" spans="2:8">
      <c r="B51" s="6">
        <f t="shared" si="4"/>
        <v>39</v>
      </c>
      <c r="C51" s="13">
        <f t="shared" si="0"/>
        <v>-1417.0140402395934</v>
      </c>
      <c r="D51" s="13">
        <f t="shared" si="1"/>
        <v>-175.7880393181922</v>
      </c>
      <c r="E51" s="13">
        <f t="shared" si="2"/>
        <v>-1241.2260009214012</v>
      </c>
      <c r="F51" s="13">
        <f t="shared" si="5"/>
        <v>-38057.123052056988</v>
      </c>
      <c r="G51" s="13">
        <f t="shared" si="3"/>
        <v>11942.876947943012</v>
      </c>
      <c r="H51" s="7"/>
    </row>
    <row r="52" spans="2:8">
      <c r="B52" s="6">
        <f t="shared" si="4"/>
        <v>40</v>
      </c>
      <c r="C52" s="13">
        <f t="shared" si="0"/>
        <v>-1417.0140402395934</v>
      </c>
      <c r="D52" s="13">
        <f t="shared" si="1"/>
        <v>-159.2383593059069</v>
      </c>
      <c r="E52" s="13">
        <f t="shared" si="2"/>
        <v>-1257.7756809336868</v>
      </c>
      <c r="F52" s="13">
        <f t="shared" si="5"/>
        <v>-39314.898732990674</v>
      </c>
      <c r="G52" s="13">
        <f t="shared" si="3"/>
        <v>10685.101267009326</v>
      </c>
      <c r="H52" s="7"/>
    </row>
    <row r="53" spans="2:8">
      <c r="B53" s="6">
        <f t="shared" si="4"/>
        <v>41</v>
      </c>
      <c r="C53" s="13">
        <f t="shared" si="0"/>
        <v>-1417.0140402395934</v>
      </c>
      <c r="D53" s="13">
        <f t="shared" si="1"/>
        <v>-142.4680168934577</v>
      </c>
      <c r="E53" s="13">
        <f t="shared" si="2"/>
        <v>-1274.5460233461356</v>
      </c>
      <c r="F53" s="13">
        <f t="shared" si="5"/>
        <v>-40589.444756336816</v>
      </c>
      <c r="G53" s="13">
        <f t="shared" si="3"/>
        <v>9410.5552436631842</v>
      </c>
      <c r="H53" s="7"/>
    </row>
    <row r="54" spans="2:8">
      <c r="B54" s="6">
        <f t="shared" si="4"/>
        <v>42</v>
      </c>
      <c r="C54" s="13">
        <f t="shared" si="0"/>
        <v>-1417.0140402395934</v>
      </c>
      <c r="D54" s="13">
        <f t="shared" si="1"/>
        <v>-125.47406991550923</v>
      </c>
      <c r="E54" s="13">
        <f t="shared" si="2"/>
        <v>-1291.5399703240844</v>
      </c>
      <c r="F54" s="13">
        <f t="shared" si="5"/>
        <v>-41880.984726660892</v>
      </c>
      <c r="G54" s="13">
        <f t="shared" si="3"/>
        <v>8119.0152733391078</v>
      </c>
      <c r="H54" s="7"/>
    </row>
    <row r="55" spans="2:8">
      <c r="B55" s="6">
        <f t="shared" si="4"/>
        <v>43</v>
      </c>
      <c r="C55" s="13">
        <f t="shared" si="0"/>
        <v>-1417.0140402395934</v>
      </c>
      <c r="D55" s="13">
        <f t="shared" si="1"/>
        <v>-108.25353697785476</v>
      </c>
      <c r="E55" s="13">
        <f t="shared" si="2"/>
        <v>-1308.7605032617389</v>
      </c>
      <c r="F55" s="13">
        <f t="shared" si="5"/>
        <v>-43189.745229922628</v>
      </c>
      <c r="G55" s="13">
        <f t="shared" si="3"/>
        <v>6810.2547700773721</v>
      </c>
      <c r="H55" s="7"/>
    </row>
    <row r="56" spans="2:8">
      <c r="B56" s="6">
        <f t="shared" si="4"/>
        <v>44</v>
      </c>
      <c r="C56" s="13">
        <f t="shared" si="0"/>
        <v>-1417.0140402395934</v>
      </c>
      <c r="D56" s="13">
        <f t="shared" si="1"/>
        <v>-90.803396934364912</v>
      </c>
      <c r="E56" s="13">
        <f t="shared" si="2"/>
        <v>-1326.2106433052288</v>
      </c>
      <c r="F56" s="13">
        <f t="shared" si="5"/>
        <v>-44515.955873227867</v>
      </c>
      <c r="G56" s="13">
        <f t="shared" si="3"/>
        <v>5484.0441267721326</v>
      </c>
      <c r="H56" s="7"/>
    </row>
    <row r="57" spans="2:8">
      <c r="B57" s="6">
        <f t="shared" si="4"/>
        <v>45</v>
      </c>
      <c r="C57" s="13">
        <f t="shared" si="0"/>
        <v>-1417.0140402395934</v>
      </c>
      <c r="D57" s="13">
        <f t="shared" si="1"/>
        <v>-73.120588356961875</v>
      </c>
      <c r="E57" s="13">
        <f t="shared" si="2"/>
        <v>-1343.8934518826318</v>
      </c>
      <c r="F57" s="13">
        <f t="shared" si="5"/>
        <v>-45859.849325110496</v>
      </c>
      <c r="G57" s="13">
        <f t="shared" si="3"/>
        <v>4140.1506748895044</v>
      </c>
      <c r="H57" s="7"/>
    </row>
    <row r="58" spans="2:8">
      <c r="B58" s="6">
        <f t="shared" si="4"/>
        <v>46</v>
      </c>
      <c r="C58" s="13">
        <f t="shared" si="0"/>
        <v>-1417.0140402395934</v>
      </c>
      <c r="D58" s="13">
        <f t="shared" si="1"/>
        <v>-55.202008998526779</v>
      </c>
      <c r="E58" s="13">
        <f t="shared" si="2"/>
        <v>-1361.8120312410667</v>
      </c>
      <c r="F58" s="13">
        <f t="shared" si="5"/>
        <v>-47221.661356351564</v>
      </c>
      <c r="G58" s="13">
        <f t="shared" si="3"/>
        <v>2778.3386436484361</v>
      </c>
      <c r="H58" s="7"/>
    </row>
    <row r="59" spans="2:8">
      <c r="B59" s="6">
        <f t="shared" si="4"/>
        <v>47</v>
      </c>
      <c r="C59" s="13">
        <f t="shared" si="0"/>
        <v>-1417.0140402395934</v>
      </c>
      <c r="D59" s="13">
        <f t="shared" si="1"/>
        <v>-37.044515248645887</v>
      </c>
      <c r="E59" s="13">
        <f t="shared" si="2"/>
        <v>-1379.9695249909475</v>
      </c>
      <c r="F59" s="13">
        <f t="shared" si="5"/>
        <v>-48601.630881342506</v>
      </c>
      <c r="G59" s="13">
        <f t="shared" si="3"/>
        <v>1398.3691186574943</v>
      </c>
      <c r="H59" s="7"/>
    </row>
    <row r="60" spans="2:8">
      <c r="B60" s="6">
        <f t="shared" si="4"/>
        <v>48</v>
      </c>
      <c r="C60" s="13">
        <f t="shared" si="0"/>
        <v>-1417.0140402395934</v>
      </c>
      <c r="D60" s="13">
        <f t="shared" si="1"/>
        <v>-18.644921582099915</v>
      </c>
      <c r="E60" s="13">
        <f t="shared" si="2"/>
        <v>-1398.3691186574936</v>
      </c>
      <c r="F60" s="13">
        <f t="shared" si="5"/>
        <v>-50000</v>
      </c>
      <c r="G60" s="13">
        <f t="shared" si="3"/>
        <v>0</v>
      </c>
      <c r="H60" s="7"/>
    </row>
  </sheetData>
  <mergeCells count="1">
    <mergeCell ref="C6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0802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2016-05-24T06:35:44Z</dcterms:created>
  <dcterms:modified xsi:type="dcterms:W3CDTF">2025-04-02T06:19:51Z</dcterms:modified>
</cp:coreProperties>
</file>