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C483C32-8616-492D-90BF-D1730CA1B57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8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3" i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</calcChain>
</file>

<file path=xl/sharedStrings.xml><?xml version="1.0" encoding="utf-8"?>
<sst xmlns="http://schemas.openxmlformats.org/spreadsheetml/2006/main" count="12" uniqueCount="12">
  <si>
    <t>Loan Amt</t>
  </si>
  <si>
    <t>Int</t>
  </si>
  <si>
    <t>p.a.</t>
  </si>
  <si>
    <t>Term</t>
  </si>
  <si>
    <t>Creating a Loan Table</t>
  </si>
  <si>
    <t>Months</t>
  </si>
  <si>
    <t>PMT</t>
  </si>
  <si>
    <t>PPMT</t>
  </si>
  <si>
    <t>IPMT</t>
  </si>
  <si>
    <t>Cumulative Principal</t>
  </si>
  <si>
    <t>Principal Left</t>
  </si>
  <si>
    <t>2Years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</si>
</sst>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0000000000;[Red]#,##0.000000000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  <numFmt numFmtId="181" formatCode="#,##0.00;[Red]#,##0.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1" fillId="0" borderId="0"/>
    <xf numFmtId="0" fontId="4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8" fontId="7" fillId="0" borderId="3">
      <alignment horizontal="center" vertical="center"/>
      <protection locked="0"/>
    </xf>
    <xf numFmtId="0" fontId="7" fillId="0" borderId="3">
      <alignment vertical="center"/>
      <protection locked="0"/>
    </xf>
    <xf numFmtId="168" fontId="7" fillId="0" borderId="3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4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5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8" fontId="34" fillId="0" borderId="6" applyBorder="0" applyAlignment="0">
      <protection locked="0"/>
    </xf>
    <xf numFmtId="0" fontId="34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5" fillId="7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8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9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10" applyFill="0" applyProtection="0">
      <alignment horizontal="centerContinuous" vertical="top"/>
    </xf>
    <xf numFmtId="0" fontId="47" fillId="0" borderId="11" applyNumberFormat="0" applyFill="0" applyProtection="0">
      <alignment horizontal="centerContinuous" vertical="top"/>
    </xf>
    <xf numFmtId="0" fontId="48" fillId="0" borderId="12" applyFill="0" applyProtection="0">
      <alignment horizontal="center"/>
    </xf>
    <xf numFmtId="0" fontId="48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4">
    <xf numFmtId="0" fontId="0" fillId="0" borderId="0" xfId="0"/>
    <xf numFmtId="0" fontId="1" fillId="0" borderId="2" xfId="1" applyBorder="1"/>
    <xf numFmtId="0" fontId="5" fillId="0" borderId="0" xfId="2" applyFont="1"/>
    <xf numFmtId="0" fontId="5" fillId="0" borderId="2" xfId="2" applyFont="1" applyBorder="1"/>
    <xf numFmtId="0" fontId="5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 vertical="center"/>
    </xf>
    <xf numFmtId="167" fontId="5" fillId="0" borderId="0" xfId="2" applyNumberFormat="1" applyFont="1"/>
    <xf numFmtId="0" fontId="53" fillId="0" borderId="15" xfId="89" applyFont="1" applyBorder="1"/>
    <xf numFmtId="0" fontId="30" fillId="0" borderId="15" xfId="53" applyBorder="1">
      <alignment vertical="center"/>
    </xf>
    <xf numFmtId="0" fontId="30" fillId="0" borderId="0" xfId="53" applyBorder="1">
      <alignment vertical="center"/>
    </xf>
    <xf numFmtId="173" fontId="1" fillId="0" borderId="2" xfId="1" applyNumberFormat="1" applyBorder="1"/>
    <xf numFmtId="0" fontId="0" fillId="0" borderId="2" xfId="1" applyFont="1" applyBorder="1"/>
    <xf numFmtId="0" fontId="1" fillId="0" borderId="2" xfId="1" applyBorder="1" applyAlignment="1">
      <alignment horizontal="center"/>
    </xf>
    <xf numFmtId="181" fontId="5" fillId="0" borderId="2" xfId="2" applyNumberFormat="1" applyFont="1" applyBorder="1"/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2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6"/>
  <sheetViews>
    <sheetView showGridLines="0" tabSelected="1" topLeftCell="A5" zoomScaleNormal="100" workbookViewId="0">
      <selection activeCell="I15" sqref="I15"/>
    </sheetView>
  </sheetViews>
  <sheetFormatPr defaultColWidth="9.109375" defaultRowHeight="13.8"/>
  <cols>
    <col min="1" max="1" width="9.109375" style="2"/>
    <col min="2" max="3" width="10.109375" style="2" bestFit="1" customWidth="1"/>
    <col min="4" max="4" width="9.33203125" style="2" bestFit="1" customWidth="1"/>
    <col min="5" max="5" width="10.109375" style="2" bestFit="1" customWidth="1"/>
    <col min="6" max="6" width="21" style="2" bestFit="1" customWidth="1"/>
    <col min="7" max="7" width="13.6640625" style="2" bestFit="1" customWidth="1"/>
    <col min="8" max="8" width="17" style="2" bestFit="1" customWidth="1"/>
    <col min="9" max="16384" width="9.109375" style="2"/>
  </cols>
  <sheetData>
    <row r="1" spans="2:8" ht="31.8" thickBot="1">
      <c r="B1" s="7" t="s">
        <v>4</v>
      </c>
      <c r="C1" s="8"/>
      <c r="D1" s="8"/>
      <c r="E1" s="7"/>
      <c r="F1" s="9"/>
      <c r="G1" s="9"/>
      <c r="H1" s="9"/>
    </row>
    <row r="6" spans="2:8" ht="14.4">
      <c r="B6" s="1" t="s">
        <v>0</v>
      </c>
      <c r="C6" s="12">
        <v>300000</v>
      </c>
      <c r="D6" s="12"/>
    </row>
    <row r="7" spans="2:8" ht="14.4">
      <c r="B7" s="1" t="s">
        <v>1</v>
      </c>
      <c r="C7" s="10">
        <v>0.125</v>
      </c>
      <c r="D7" s="1" t="s">
        <v>2</v>
      </c>
    </row>
    <row r="8" spans="2:8" ht="14.4">
      <c r="B8" s="1" t="s">
        <v>3</v>
      </c>
      <c r="C8" s="11" t="s">
        <v>11</v>
      </c>
      <c r="D8" s="1">
        <v>24</v>
      </c>
    </row>
    <row r="12" spans="2:8">
      <c r="B12" s="3" t="s">
        <v>5</v>
      </c>
      <c r="C12" s="4" t="s">
        <v>6</v>
      </c>
      <c r="D12" s="4" t="s">
        <v>8</v>
      </c>
      <c r="E12" s="4" t="s">
        <v>7</v>
      </c>
      <c r="F12" s="4" t="s">
        <v>9</v>
      </c>
      <c r="G12" s="4" t="s">
        <v>10</v>
      </c>
    </row>
    <row r="13" spans="2:8">
      <c r="B13" s="5">
        <v>1</v>
      </c>
      <c r="C13" s="13">
        <f>PMT($C$7/12,$D$8,$C$6)</f>
        <v>-14192.192470649856</v>
      </c>
      <c r="D13" s="13">
        <f>IPMT($C$7/12,B13,$D$8,$C$6)</f>
        <v>-3125</v>
      </c>
      <c r="E13" s="13">
        <f>PPMT($C$7/12,B13,$D$8,$C$6)</f>
        <v>-11067.192470649856</v>
      </c>
      <c r="F13" s="13">
        <f>CUMPRINC($C$7/12,$D$8,$C$6,$B$13,B13,0)</f>
        <v>-11067.192470649859</v>
      </c>
      <c r="G13" s="13">
        <f>$C$6+F13</f>
        <v>288932.80752935016</v>
      </c>
      <c r="H13" s="6"/>
    </row>
    <row r="14" spans="2:8">
      <c r="B14" s="5">
        <f>+B13+1</f>
        <v>2</v>
      </c>
      <c r="C14" s="13">
        <f t="shared" ref="C14:C36" si="0">PMT($C$7/12,$D$8,$C$6)</f>
        <v>-14192.192470649856</v>
      </c>
      <c r="D14" s="13">
        <f t="shared" ref="D14:D36" si="1">IPMT($C$7/12,B14,$D$8,$C$6)</f>
        <v>-3009.7167450973975</v>
      </c>
      <c r="E14" s="13">
        <f t="shared" ref="E14:E36" si="2">PPMT($C$7/12,B14,$D$8,$C$6)</f>
        <v>-11182.475725552456</v>
      </c>
      <c r="F14" s="13">
        <f t="shared" ref="F14:F36" si="3">CUMPRINC($C$7/12,$D$8,$C$6,$B$13,B14,0)</f>
        <v>-22249.668196202321</v>
      </c>
      <c r="G14" s="13">
        <f t="shared" ref="G14:G36" si="4">$C$6+F14</f>
        <v>277750.33180379769</v>
      </c>
      <c r="H14" s="6"/>
    </row>
    <row r="15" spans="2:8">
      <c r="B15" s="5">
        <f t="shared" ref="B15:B36" si="5">+B14+1</f>
        <v>3</v>
      </c>
      <c r="C15" s="13">
        <f t="shared" si="0"/>
        <v>-14192.192470649856</v>
      </c>
      <c r="D15" s="13">
        <f t="shared" si="1"/>
        <v>-2893.2326229562264</v>
      </c>
      <c r="E15" s="13">
        <f t="shared" si="2"/>
        <v>-11298.95984769363</v>
      </c>
      <c r="F15" s="13">
        <f t="shared" si="3"/>
        <v>-33548.628043895944</v>
      </c>
      <c r="G15" s="13">
        <f t="shared" si="4"/>
        <v>266451.37195610406</v>
      </c>
      <c r="H15" s="6"/>
    </row>
    <row r="16" spans="2:8">
      <c r="B16" s="5">
        <f t="shared" si="5"/>
        <v>4</v>
      </c>
      <c r="C16" s="13">
        <f t="shared" si="0"/>
        <v>-14192.192470649856</v>
      </c>
      <c r="D16" s="13">
        <f t="shared" si="1"/>
        <v>-2775.5351245427505</v>
      </c>
      <c r="E16" s="13">
        <f t="shared" si="2"/>
        <v>-11416.657346107106</v>
      </c>
      <c r="F16" s="13">
        <f t="shared" si="3"/>
        <v>-44965.285390003068</v>
      </c>
      <c r="G16" s="13">
        <f t="shared" si="4"/>
        <v>255034.71460999694</v>
      </c>
      <c r="H16" s="6"/>
    </row>
    <row r="17" spans="2:8">
      <c r="B17" s="5">
        <f t="shared" si="5"/>
        <v>5</v>
      </c>
      <c r="C17" s="13">
        <f t="shared" si="0"/>
        <v>-14192.192470649856</v>
      </c>
      <c r="D17" s="13">
        <f t="shared" si="1"/>
        <v>-2656.6116105208016</v>
      </c>
      <c r="E17" s="13">
        <f t="shared" si="2"/>
        <v>-11535.580860129056</v>
      </c>
      <c r="F17" s="13">
        <f t="shared" si="3"/>
        <v>-56500.866250132109</v>
      </c>
      <c r="G17" s="13">
        <f t="shared" si="4"/>
        <v>243499.13374986791</v>
      </c>
      <c r="H17" s="6"/>
    </row>
    <row r="18" spans="2:8">
      <c r="B18" s="5">
        <f t="shared" si="5"/>
        <v>6</v>
      </c>
      <c r="C18" s="13">
        <f t="shared" si="0"/>
        <v>-14192.192470649856</v>
      </c>
      <c r="D18" s="13">
        <f t="shared" si="1"/>
        <v>-2536.4493098944572</v>
      </c>
      <c r="E18" s="13">
        <f t="shared" si="2"/>
        <v>-11655.743160755399</v>
      </c>
      <c r="F18" s="13">
        <f t="shared" si="3"/>
        <v>-68156.609410887511</v>
      </c>
      <c r="G18" s="13">
        <f t="shared" si="4"/>
        <v>231843.39058911247</v>
      </c>
      <c r="H18" s="6"/>
    </row>
    <row r="19" spans="2:8">
      <c r="B19" s="5">
        <f t="shared" si="5"/>
        <v>7</v>
      </c>
      <c r="C19" s="13">
        <f t="shared" si="0"/>
        <v>-14192.192470649856</v>
      </c>
      <c r="D19" s="13">
        <f t="shared" si="1"/>
        <v>-2415.0353186365883</v>
      </c>
      <c r="E19" s="13">
        <f t="shared" si="2"/>
        <v>-11777.157152013267</v>
      </c>
      <c r="F19" s="13">
        <f t="shared" si="3"/>
        <v>-79933.766562900797</v>
      </c>
      <c r="G19" s="13">
        <f t="shared" si="4"/>
        <v>220066.2334370992</v>
      </c>
      <c r="H19" s="6"/>
    </row>
    <row r="20" spans="2:8">
      <c r="B20" s="5">
        <f t="shared" si="5"/>
        <v>8</v>
      </c>
      <c r="C20" s="13">
        <f t="shared" si="0"/>
        <v>-14192.192470649856</v>
      </c>
      <c r="D20" s="13">
        <f t="shared" si="1"/>
        <v>-2292.3565983031172</v>
      </c>
      <c r="E20" s="13">
        <f t="shared" si="2"/>
        <v>-11899.835872346739</v>
      </c>
      <c r="F20" s="13">
        <f t="shared" si="3"/>
        <v>-91833.602435247536</v>
      </c>
      <c r="G20" s="13">
        <f t="shared" si="4"/>
        <v>208166.39756475246</v>
      </c>
      <c r="H20" s="6"/>
    </row>
    <row r="21" spans="2:8">
      <c r="B21" s="5">
        <f t="shared" si="5"/>
        <v>9</v>
      </c>
      <c r="C21" s="13">
        <f t="shared" si="0"/>
        <v>-14192.192470649856</v>
      </c>
      <c r="D21" s="13">
        <f t="shared" si="1"/>
        <v>-2168.3999746328382</v>
      </c>
      <c r="E21" s="13">
        <f t="shared" si="2"/>
        <v>-12023.792496017017</v>
      </c>
      <c r="F21" s="13">
        <f t="shared" si="3"/>
        <v>-103857.39493126454</v>
      </c>
      <c r="G21" s="13">
        <f t="shared" si="4"/>
        <v>196142.60506873546</v>
      </c>
      <c r="H21" s="6"/>
    </row>
    <row r="22" spans="2:8">
      <c r="B22" s="5">
        <f t="shared" si="5"/>
        <v>10</v>
      </c>
      <c r="C22" s="13">
        <f t="shared" si="0"/>
        <v>-14192.192470649856</v>
      </c>
      <c r="D22" s="13">
        <f t="shared" si="1"/>
        <v>-2043.1521361326613</v>
      </c>
      <c r="E22" s="13">
        <f t="shared" si="2"/>
        <v>-12149.040334517194</v>
      </c>
      <c r="F22" s="13">
        <f t="shared" si="3"/>
        <v>-116006.43526578175</v>
      </c>
      <c r="G22" s="13">
        <f t="shared" si="4"/>
        <v>183993.56473421823</v>
      </c>
      <c r="H22" s="6"/>
    </row>
    <row r="23" spans="2:8">
      <c r="B23" s="5">
        <f t="shared" si="5"/>
        <v>11</v>
      </c>
      <c r="C23" s="13">
        <f t="shared" si="0"/>
        <v>-14192.192470649856</v>
      </c>
      <c r="D23" s="13">
        <f t="shared" si="1"/>
        <v>-1916.5996326481072</v>
      </c>
      <c r="E23" s="13">
        <f t="shared" si="2"/>
        <v>-12275.592838001747</v>
      </c>
      <c r="F23" s="13">
        <f t="shared" si="3"/>
        <v>-128282.02810378351</v>
      </c>
      <c r="G23" s="13">
        <f t="shared" si="4"/>
        <v>171717.97189621651</v>
      </c>
      <c r="H23" s="6"/>
    </row>
    <row r="24" spans="2:8">
      <c r="B24" s="5">
        <f t="shared" si="5"/>
        <v>12</v>
      </c>
      <c r="C24" s="13">
        <f t="shared" si="0"/>
        <v>-14192.192470649856</v>
      </c>
      <c r="D24" s="13">
        <f t="shared" si="1"/>
        <v>-1788.7288739189221</v>
      </c>
      <c r="E24" s="13">
        <f t="shared" si="2"/>
        <v>-12403.463596730933</v>
      </c>
      <c r="F24" s="13">
        <f t="shared" si="3"/>
        <v>-140685.49170051442</v>
      </c>
      <c r="G24" s="13">
        <f t="shared" si="4"/>
        <v>159314.50829948558</v>
      </c>
      <c r="H24" s="6"/>
    </row>
    <row r="25" spans="2:8">
      <c r="B25" s="5">
        <f t="shared" si="5"/>
        <v>13</v>
      </c>
      <c r="C25" s="13">
        <f t="shared" si="0"/>
        <v>-14192.192470649856</v>
      </c>
      <c r="D25" s="13">
        <f t="shared" si="1"/>
        <v>-1659.5261281196413</v>
      </c>
      <c r="E25" s="13">
        <f t="shared" si="2"/>
        <v>-12532.666342530214</v>
      </c>
      <c r="F25" s="13">
        <f t="shared" si="3"/>
        <v>-153218.15804304465</v>
      </c>
      <c r="G25" s="13">
        <f t="shared" si="4"/>
        <v>146781.84195695535</v>
      </c>
      <c r="H25" s="6"/>
    </row>
    <row r="26" spans="2:8">
      <c r="B26" s="5">
        <f t="shared" si="5"/>
        <v>14</v>
      </c>
      <c r="C26" s="13">
        <f t="shared" si="0"/>
        <v>-14192.192470649856</v>
      </c>
      <c r="D26" s="13">
        <f t="shared" si="1"/>
        <v>-1528.9775203849517</v>
      </c>
      <c r="E26" s="13">
        <f t="shared" si="2"/>
        <v>-12663.214950264904</v>
      </c>
      <c r="F26" s="13">
        <f t="shared" si="3"/>
        <v>-165881.37299330957</v>
      </c>
      <c r="G26" s="13">
        <f t="shared" si="4"/>
        <v>134118.62700669043</v>
      </c>
      <c r="H26" s="6"/>
    </row>
    <row r="27" spans="2:8">
      <c r="B27" s="5">
        <f t="shared" si="5"/>
        <v>15</v>
      </c>
      <c r="C27" s="13">
        <f t="shared" si="0"/>
        <v>-14192.192470649856</v>
      </c>
      <c r="D27" s="13">
        <f t="shared" si="1"/>
        <v>-1397.0690313196924</v>
      </c>
      <c r="E27" s="13">
        <f t="shared" si="2"/>
        <v>-12795.123439330164</v>
      </c>
      <c r="F27" s="13">
        <f t="shared" si="3"/>
        <v>-178676.49643263975</v>
      </c>
      <c r="G27" s="13">
        <f t="shared" si="4"/>
        <v>121323.50356736025</v>
      </c>
      <c r="H27" s="6"/>
    </row>
    <row r="28" spans="2:8">
      <c r="B28" s="5">
        <f t="shared" si="5"/>
        <v>16</v>
      </c>
      <c r="C28" s="13">
        <f t="shared" si="0"/>
        <v>-14192.192470649856</v>
      </c>
      <c r="D28" s="13">
        <f t="shared" si="1"/>
        <v>-1263.7864954933366</v>
      </c>
      <c r="E28" s="13">
        <f t="shared" si="2"/>
        <v>-12928.405975156518</v>
      </c>
      <c r="F28" s="13">
        <f t="shared" si="3"/>
        <v>-191604.90240779624</v>
      </c>
      <c r="G28" s="13">
        <f t="shared" si="4"/>
        <v>108395.09759220376</v>
      </c>
      <c r="H28" s="6"/>
    </row>
    <row r="29" spans="2:8">
      <c r="B29" s="5">
        <f t="shared" si="5"/>
        <v>17</v>
      </c>
      <c r="C29" s="13">
        <f t="shared" si="0"/>
        <v>-14192.192470649856</v>
      </c>
      <c r="D29" s="13">
        <f t="shared" si="1"/>
        <v>-1129.1155999187895</v>
      </c>
      <c r="E29" s="13">
        <f t="shared" si="2"/>
        <v>-13063.076870731065</v>
      </c>
      <c r="F29" s="13">
        <f t="shared" si="3"/>
        <v>-204667.97927852732</v>
      </c>
      <c r="G29" s="13">
        <f t="shared" si="4"/>
        <v>95332.020721472683</v>
      </c>
      <c r="H29" s="6"/>
    </row>
    <row r="30" spans="2:8">
      <c r="B30" s="5">
        <f t="shared" si="5"/>
        <v>18</v>
      </c>
      <c r="C30" s="13">
        <f t="shared" si="0"/>
        <v>-14192.192470649856</v>
      </c>
      <c r="D30" s="13">
        <f t="shared" si="1"/>
        <v>-993.04188251534083</v>
      </c>
      <c r="E30" s="13">
        <f t="shared" si="2"/>
        <v>-13199.150588134515</v>
      </c>
      <c r="F30" s="13">
        <f t="shared" si="3"/>
        <v>-217867.12986666182</v>
      </c>
      <c r="G30" s="13">
        <f t="shared" si="4"/>
        <v>82132.870133338176</v>
      </c>
      <c r="H30" s="6"/>
    </row>
    <row r="31" spans="2:8">
      <c r="B31" s="5">
        <f t="shared" si="5"/>
        <v>19</v>
      </c>
      <c r="C31" s="13">
        <f t="shared" si="0"/>
        <v>-14192.192470649856</v>
      </c>
      <c r="D31" s="13">
        <f t="shared" si="1"/>
        <v>-855.55073055560626</v>
      </c>
      <c r="E31" s="13">
        <f t="shared" si="2"/>
        <v>-13336.641740094248</v>
      </c>
      <c r="F31" s="13">
        <f t="shared" si="3"/>
        <v>-231203.77160675608</v>
      </c>
      <c r="G31" s="13">
        <f t="shared" si="4"/>
        <v>68796.228393243917</v>
      </c>
      <c r="H31" s="6"/>
    </row>
    <row r="32" spans="2:8">
      <c r="B32" s="5">
        <f t="shared" si="5"/>
        <v>20</v>
      </c>
      <c r="C32" s="13">
        <f t="shared" si="0"/>
        <v>-14192.192470649856</v>
      </c>
      <c r="D32" s="13">
        <f t="shared" si="1"/>
        <v>-716.62737909629107</v>
      </c>
      <c r="E32" s="13">
        <f t="shared" si="2"/>
        <v>-13475.565091553566</v>
      </c>
      <c r="F32" s="13">
        <f t="shared" si="3"/>
        <v>-244679.33669830963</v>
      </c>
      <c r="G32" s="13">
        <f t="shared" si="4"/>
        <v>55320.663301690365</v>
      </c>
      <c r="H32" s="6"/>
    </row>
    <row r="33" spans="2:8">
      <c r="B33" s="5">
        <f t="shared" si="5"/>
        <v>21</v>
      </c>
      <c r="C33" s="13">
        <f t="shared" si="0"/>
        <v>-14192.192470649856</v>
      </c>
      <c r="D33" s="13">
        <f t="shared" si="1"/>
        <v>-576.25690939260812</v>
      </c>
      <c r="E33" s="13">
        <f t="shared" si="2"/>
        <v>-13615.935561257247</v>
      </c>
      <c r="F33" s="13">
        <f t="shared" si="3"/>
        <v>-258295.2722595669</v>
      </c>
      <c r="G33" s="13">
        <f t="shared" si="4"/>
        <v>41704.727740433096</v>
      </c>
      <c r="H33" s="6"/>
    </row>
    <row r="34" spans="2:8">
      <c r="B34" s="5">
        <f t="shared" si="5"/>
        <v>22</v>
      </c>
      <c r="C34" s="13">
        <f t="shared" si="0"/>
        <v>-14192.192470649856</v>
      </c>
      <c r="D34" s="13">
        <f t="shared" si="1"/>
        <v>-434.42424729617846</v>
      </c>
      <c r="E34" s="13">
        <f t="shared" si="2"/>
        <v>-13757.768223353678</v>
      </c>
      <c r="F34" s="13">
        <f t="shared" si="3"/>
        <v>-272053.04048292059</v>
      </c>
      <c r="G34" s="13">
        <f t="shared" si="4"/>
        <v>27946.959517079405</v>
      </c>
      <c r="H34" s="6"/>
    </row>
    <row r="35" spans="2:8">
      <c r="B35" s="5">
        <f t="shared" si="5"/>
        <v>23</v>
      </c>
      <c r="C35" s="13">
        <f t="shared" si="0"/>
        <v>-14192.192470649856</v>
      </c>
      <c r="D35" s="13">
        <f t="shared" si="1"/>
        <v>-291.11416163624426</v>
      </c>
      <c r="E35" s="13">
        <f t="shared" si="2"/>
        <v>-13901.078309013612</v>
      </c>
      <c r="F35" s="13">
        <f t="shared" si="3"/>
        <v>-285954.11879193422</v>
      </c>
      <c r="G35" s="13">
        <f t="shared" si="4"/>
        <v>14045.881208065781</v>
      </c>
      <c r="H35" s="6"/>
    </row>
    <row r="36" spans="2:8">
      <c r="B36" s="5">
        <f t="shared" si="5"/>
        <v>24</v>
      </c>
      <c r="C36" s="13">
        <f t="shared" si="0"/>
        <v>-14192.192470649856</v>
      </c>
      <c r="D36" s="13">
        <f t="shared" si="1"/>
        <v>-146.31126258401915</v>
      </c>
      <c r="E36" s="13">
        <f t="shared" si="2"/>
        <v>-14045.881208065835</v>
      </c>
      <c r="F36" s="13">
        <f t="shared" si="3"/>
        <v>-300000.00000000006</v>
      </c>
      <c r="G36" s="13">
        <f t="shared" si="4"/>
        <v>0</v>
      </c>
      <c r="H36" s="6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0802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2016-05-24T06:35:44Z</dcterms:created>
  <dcterms:modified xsi:type="dcterms:W3CDTF">2025-04-02T06:25:03Z</dcterms:modified>
</cp:coreProperties>
</file>