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E:\#DATA_ANALYST_PORTFOLIO_PROJECTS\"/>
    </mc:Choice>
  </mc:AlternateContent>
  <xr:revisionPtr revIDLastSave="0" documentId="13_ncr:1_{76E8DD2F-9D8C-4DC6-95DF-AF000AC883DA}" xr6:coauthVersionLast="47" xr6:coauthVersionMax="47" xr10:uidLastSave="{00000000-0000-0000-0000-000000000000}"/>
  <bookViews>
    <workbookView xWindow="-120" yWindow="-120" windowWidth="29040" windowHeight="15720" xr2:uid="{00000000-000D-0000-FFFF-FFFF00000000}"/>
  </bookViews>
  <sheets>
    <sheet name="Dashboard" sheetId="12" r:id="rId1"/>
    <sheet name="Data" sheetId="1" r:id="rId2"/>
    <sheet name="Combo Chart" sheetId="3" r:id="rId3"/>
    <sheet name="Waterfall Chart" sheetId="4" r:id="rId4"/>
    <sheet name="Pie Chart" sheetId="6" r:id="rId5"/>
    <sheet name="Map Chart" sheetId="7" r:id="rId6"/>
    <sheet name="Bar Chart" sheetId="8" r:id="rId7"/>
    <sheet name="KPI" sheetId="9" r:id="rId8"/>
    <sheet name="KPI YOY" sheetId="10" r:id="rId9"/>
  </sheets>
  <definedNames>
    <definedName name="_xlchart.v1.0" hidden="1">'Waterfall Chart'!$E$4:$E$7</definedName>
    <definedName name="_xlchart.v1.1" hidden="1">'Waterfall Chart'!$F$3</definedName>
    <definedName name="_xlchart.v1.2" hidden="1">'Waterfall Chart'!$F$4:$F$7</definedName>
    <definedName name="_xlchart.v1.7" hidden="1">'Waterfall Chart'!$E$4:$E$7</definedName>
    <definedName name="_xlchart.v1.8" hidden="1">'Waterfall Chart'!$F$3</definedName>
    <definedName name="_xlchart.v1.9" hidden="1">'Waterfall Chart'!$F$4:$F$7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E5" i="4"/>
  <c r="E6" i="4"/>
  <c r="E7" i="4"/>
  <c r="E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J10" i="10"/>
  <c r="K10" i="10"/>
  <c r="I10" i="10"/>
  <c r="L10" i="10"/>
  <c r="M10" i="10"/>
  <c r="E6" i="7"/>
  <c r="E35" i="7"/>
  <c r="E44" i="7"/>
  <c r="E51" i="7"/>
  <c r="F5" i="4"/>
  <c r="E49" i="7"/>
  <c r="E12" i="7"/>
  <c r="E46" i="7"/>
  <c r="E33" i="7"/>
  <c r="E50" i="7"/>
  <c r="B17" i="9"/>
  <c r="F7" i="4"/>
  <c r="E27" i="7"/>
  <c r="E4" i="7"/>
  <c r="E29" i="7"/>
  <c r="E17" i="7"/>
  <c r="E20" i="7"/>
  <c r="E10" i="7"/>
  <c r="E26" i="7"/>
  <c r="F4" i="4"/>
  <c r="E37" i="7"/>
  <c r="E19" i="7"/>
  <c r="E5" i="7"/>
  <c r="E32" i="7"/>
  <c r="E8" i="7"/>
  <c r="E52" i="7"/>
  <c r="E31" i="7"/>
  <c r="E48" i="7"/>
  <c r="E21" i="7"/>
  <c r="E15" i="7"/>
  <c r="E24" i="7"/>
  <c r="E34" i="7"/>
  <c r="E28" i="7"/>
  <c r="E7" i="7"/>
  <c r="E16" i="7"/>
  <c r="E47" i="7"/>
  <c r="E25" i="7"/>
  <c r="E13" i="7"/>
  <c r="E11" i="7"/>
  <c r="E22" i="7"/>
  <c r="E14" i="7"/>
  <c r="E30" i="7"/>
  <c r="E39" i="7"/>
  <c r="F6" i="4"/>
  <c r="E40" i="7"/>
  <c r="E43" i="7"/>
  <c r="E9" i="7"/>
  <c r="E41" i="7"/>
  <c r="E45" i="7"/>
  <c r="E42" i="7"/>
  <c r="E36" i="7"/>
  <c r="H17" i="9"/>
  <c r="E17" i="9"/>
  <c r="N17" i="9"/>
  <c r="E18" i="7"/>
  <c r="E23" i="7"/>
  <c r="E38" i="7"/>
  <c r="K17" i="9"/>
</calcChain>
</file>

<file path=xl/sharedStrings.xml><?xml version="1.0" encoding="utf-8"?>
<sst xmlns="http://schemas.openxmlformats.org/spreadsheetml/2006/main" count="130134" uniqueCount="10956">
  <si>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</si>
  <si>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</si>
  <si>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</si>
  <si>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</si>
  <si>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</si>
  <si>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</si>
  <si>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</si>
  <si>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</si>
  <si>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</si>
  <si>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</si>
  <si>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</si>
  <si>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</si>
  <si>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</si>
  <si>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</si>
  <si>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</si>
  <si>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</si>
  <si>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</si>
  <si>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</si>
  <si>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</si>
  <si>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</si>
  <si>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</si>
  <si>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</si>
  <si>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</si>
  <si>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</si>
  <si>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</si>
  <si>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</si>
  <si>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</si>
  <si>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</si>
  <si>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</si>
  <si>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</si>
  <si>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</si>
  <si>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</si>
  <si>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</si>
  <si>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</si>
  <si>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</si>
  <si>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</si>
  <si>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</si>
  <si>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</si>
  <si>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</si>
  <si>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</si>
  <si>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</si>
  <si>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</si>
  <si>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</si>
  <si>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</si>
  <si>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</si>
  <si>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</si>
  <si>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</si>
  <si>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</si>
  <si>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</si>
  <si>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</si>
  <si>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</si>
  <si>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</si>
  <si>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</si>
  <si>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</si>
  <si>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</si>
  <si>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</si>
  <si>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</si>
  <si>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</si>
  <si>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</si>
  <si>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</si>
  <si>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</si>
  <si>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</si>
  <si>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</si>
  <si>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</si>
  <si>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</si>
  <si>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</si>
  <si>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</si>
  <si>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</si>
  <si>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</si>
  <si>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</si>
  <si>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</si>
  <si>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</si>
  <si>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</si>
  <si>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</si>
  <si>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</si>
  <si>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</si>
  <si>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</si>
  <si>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</si>
  <si>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</si>
  <si>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</si>
  <si>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</si>
  <si>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</si>
  <si>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</si>
  <si>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</si>
  <si>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</si>
  <si>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</si>
  <si>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</si>
  <si>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</si>
  <si>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</si>
  <si>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</si>
  <si>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</si>
  <si>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</si>
  <si>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</si>
  <si>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</si>
  <si>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</si>
  <si>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</si>
  <si>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</si>
  <si>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</si>
  <si>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</si>
  <si>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</si>
  <si>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</si>
  <si>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</si>
  <si>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</si>
  <si>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</si>
  <si>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</si>
  <si>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</si>
  <si>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</si>
  <si>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</si>
  <si>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</si>
  <si>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</si>
  <si>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</si>
  <si>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</si>
  <si>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</si>
  <si>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</si>
  <si>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</si>
  <si>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</si>
  <si>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</si>
  <si>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</si>
  <si>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</si>
  <si>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</si>
  <si>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</si>
  <si>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</si>
  <si>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</si>
  <si>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</si>
  <si>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</si>
  <si>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</si>
  <si>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</si>
  <si>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</si>
  <si>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</si>
  <si>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</si>
  <si>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</si>
  <si>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</si>
  <si>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</si>
  <si>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</si>
  <si>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</si>
  <si>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</si>
  <si>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</si>
  <si>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</si>
  <si>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</si>
  <si>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</si>
  <si>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</si>
  <si>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</si>
  <si>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</si>
  <si>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</si>
  <si>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</si>
  <si>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</si>
  <si>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</si>
  <si>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</si>
  <si>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</si>
  <si>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</si>
  <si>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</si>
  <si>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</si>
  <si>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</si>
  <si>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</si>
  <si>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</si>
  <si>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</si>
  <si>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</si>
  <si>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</si>
  <si>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</si>
  <si>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</si>
  <si>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</si>
  <si>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</si>
  <si>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</si>
  <si>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</si>
  <si>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</si>
  <si>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</si>
  <si>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</si>
  <si>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</si>
  <si>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</si>
  <si>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</si>
  <si>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</si>
  <si>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</si>
  <si>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</si>
  <si>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</si>
  <si>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</si>
  <si>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</si>
  <si>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</si>
  <si>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</si>
  <si>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</si>
  <si>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</si>
  <si>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</si>
  <si>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</si>
  <si>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</si>
  <si>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</si>
  <si>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</si>
  <si>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</si>
  <si>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</si>
  <si>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</si>
  <si>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</si>
  <si>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</si>
  <si>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</si>
  <si>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</si>
  <si>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</si>
  <si>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</si>
  <si>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</si>
  <si>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</si>
  <si>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</si>
  <si>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</si>
  <si>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</si>
  <si>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</si>
  <si>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</si>
  <si>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</si>
  <si>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</si>
  <si>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</si>
  <si>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</si>
  <si>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</si>
  <si>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</si>
  <si>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</si>
  <si>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</si>
  <si>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</si>
  <si>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</si>
  <si>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</si>
  <si>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</si>
  <si>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</si>
  <si>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</si>
  <si>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</si>
  <si>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</si>
  <si>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</si>
  <si>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</si>
  <si>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</si>
  <si>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</si>
  <si>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</si>
  <si>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</si>
  <si>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</si>
  <si>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</si>
  <si>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</si>
  <si>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</si>
  <si>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</si>
  <si>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</si>
  <si>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</si>
  <si>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</si>
  <si>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</si>
  <si>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</si>
  <si>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</si>
  <si>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</si>
  <si>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</si>
  <si>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</si>
  <si>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</si>
  <si>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</si>
  <si>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</si>
  <si>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</si>
  <si>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</si>
  <si>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</si>
  <si>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</si>
  <si>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</si>
  <si>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</si>
  <si>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</si>
  <si>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</si>
  <si>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</si>
  <si>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</si>
  <si>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</si>
  <si>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</si>
  <si>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</si>
  <si>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</si>
  <si>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</si>
  <si>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</si>
  <si>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</si>
  <si>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</si>
  <si>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</si>
  <si>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</si>
  <si>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</si>
  <si>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</si>
  <si>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</si>
  <si>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</si>
  <si>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</si>
  <si>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</si>
  <si>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</si>
  <si>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</si>
  <si>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</si>
  <si>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</si>
  <si>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</si>
  <si>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</si>
  <si>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</si>
  <si>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</si>
  <si>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</si>
  <si>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</si>
  <si>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</si>
  <si>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</si>
  <si>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</si>
  <si>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</si>
  <si>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</si>
  <si>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</si>
  <si>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</si>
  <si>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</si>
  <si>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</si>
  <si>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</si>
  <si>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</si>
  <si>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</si>
  <si>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</si>
  <si>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</si>
  <si>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</si>
  <si>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</si>
  <si>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</si>
  <si>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</si>
  <si>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</si>
  <si>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</si>
  <si>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</si>
  <si>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</si>
  <si>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</si>
  <si>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</si>
  <si>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</si>
  <si>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</si>
  <si>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</si>
  <si>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</si>
  <si>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</si>
  <si>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</si>
  <si>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</si>
  <si>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</si>
  <si>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</si>
  <si>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</si>
  <si>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</si>
  <si>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</si>
  <si>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</si>
  <si>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</si>
  <si>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</si>
  <si>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</si>
  <si>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</si>
  <si>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</si>
  <si>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</si>
  <si>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</si>
  <si>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</si>
  <si>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</si>
  <si>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</si>
  <si>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</si>
  <si>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</si>
  <si>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</si>
  <si>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</si>
  <si>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</si>
  <si>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</si>
  <si>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</si>
  <si>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</si>
  <si>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</si>
  <si>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</si>
  <si>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</si>
  <si>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</si>
  <si>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</si>
  <si>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</si>
  <si>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</si>
  <si>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</si>
  <si>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</si>
  <si>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</si>
  <si>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</si>
  <si>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</si>
  <si>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</si>
  <si>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</si>
  <si>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</si>
  <si>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</si>
  <si>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</si>
  <si>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</si>
  <si>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</si>
  <si>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</si>
  <si>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</si>
  <si>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</si>
  <si>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</si>
  <si>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</si>
  <si>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</si>
  <si>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</si>
  <si>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</si>
  <si>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</si>
  <si>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</si>
  <si>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</si>
  <si>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</si>
  <si>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</si>
  <si>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</si>
  <si>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</si>
  <si>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</si>
  <si>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</si>
  <si>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</si>
  <si>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</si>
  <si>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</si>
  <si>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</si>
  <si>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</si>
  <si>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</si>
  <si>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</si>
  <si>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</si>
  <si>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</si>
  <si>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</si>
  <si>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</si>
  <si>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</si>
  <si>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</si>
  <si>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</si>
  <si>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</si>
  <si>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</si>
  <si>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</si>
  <si>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</si>
  <si>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</si>
  <si>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</si>
  <si>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</si>
  <si>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</si>
  <si>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</si>
  <si>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</si>
  <si>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</si>
  <si>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</si>
  <si>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</si>
  <si>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</si>
  <si>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</si>
  <si>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</si>
  <si>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</si>
  <si>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</si>
  <si>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</si>
  <si>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</si>
  <si>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</si>
  <si>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</si>
  <si>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</si>
  <si>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</si>
  <si>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</si>
  <si>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</si>
  <si>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</si>
  <si>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</si>
  <si>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</si>
  <si>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</si>
  <si>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</si>
  <si>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</si>
  <si>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</si>
  <si>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</si>
  <si>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</si>
  <si>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</si>
  <si>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</si>
  <si>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</si>
  <si>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</si>
  <si>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</si>
  <si>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</si>
  <si>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</si>
  <si>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</si>
  <si>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</si>
  <si>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</si>
  <si>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</si>
  <si>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</si>
  <si>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</si>
  <si>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</si>
  <si>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</si>
  <si>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</si>
  <si>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</si>
  <si>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</si>
  <si>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</si>
  <si>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</si>
  <si>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</si>
  <si>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</si>
  <si>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</si>
  <si>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</si>
  <si>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</si>
  <si>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</si>
  <si>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</si>
  <si>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</si>
  <si>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</si>
  <si>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</si>
  <si>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</si>
  <si>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</si>
  <si>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</si>
  <si>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</si>
  <si>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</si>
  <si>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</si>
  <si>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</si>
  <si>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</si>
  <si>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</si>
  <si>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</si>
  <si>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</si>
  <si>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</si>
  <si>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</si>
  <si>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</si>
  <si>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</si>
  <si>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</si>
  <si>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</si>
  <si>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</si>
  <si>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</si>
  <si>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</si>
  <si>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</si>
  <si>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</si>
  <si>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</si>
  <si>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</si>
  <si>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</si>
  <si>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</si>
  <si>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</si>
  <si>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</si>
  <si>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</si>
  <si>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</si>
  <si>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</si>
  <si>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</si>
  <si>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</si>
  <si>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</si>
  <si>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</si>
  <si>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</si>
  <si>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</si>
  <si>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</si>
  <si>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</si>
  <si>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</si>
  <si>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</si>
  <si>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</si>
  <si>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</si>
  <si>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</si>
  <si>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</si>
  <si>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</si>
  <si>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</si>
  <si>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</si>
  <si>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</si>
  <si>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</si>
  <si>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</si>
  <si>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</si>
  <si>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</si>
  <si>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</si>
  <si>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</si>
  <si>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</si>
  <si>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</si>
  <si>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</si>
  <si>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</si>
  <si>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</si>
  <si>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</si>
  <si>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</si>
  <si>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</si>
  <si>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</si>
  <si>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</si>
  <si>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</si>
  <si>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</si>
  <si>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</si>
  <si>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</si>
  <si>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</si>
  <si>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</si>
  <si>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</si>
  <si>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</si>
  <si>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</si>
  <si>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</si>
  <si>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</si>
  <si>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</si>
  <si>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</si>
  <si>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</si>
  <si>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</si>
  <si>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</si>
  <si>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</si>
  <si>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</si>
  <si>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</si>
  <si>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</si>
  <si>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</si>
  <si>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</si>
  <si>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</si>
  <si>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</si>
  <si>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</si>
  <si>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</si>
  <si>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</si>
  <si>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</si>
  <si>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</si>
  <si>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</si>
  <si>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</si>
  <si>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</si>
  <si>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</si>
  <si>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</si>
  <si>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</si>
  <si>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</si>
  <si>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</si>
  <si>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</si>
  <si>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</si>
  <si>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</si>
  <si>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</si>
  <si>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</si>
  <si>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</si>
  <si>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</si>
  <si>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</si>
  <si>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</si>
  <si>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</si>
  <si>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</si>
  <si>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</si>
  <si>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</si>
  <si>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</si>
  <si>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</si>
  <si>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</si>
  <si>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</si>
  <si>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</si>
  <si>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</si>
  <si>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</si>
  <si>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</si>
  <si>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</si>
  <si>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</si>
  <si>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</si>
  <si>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</si>
  <si>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</si>
  <si>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</si>
  <si>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</si>
  <si>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</si>
  <si>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</si>
  <si>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</si>
  <si>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</si>
  <si>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</si>
  <si>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</si>
  <si>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</si>
  <si>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</si>
  <si>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</si>
  <si>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</si>
  <si>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</si>
  <si>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</si>
  <si>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</si>
  <si>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</si>
  <si>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</si>
  <si>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</si>
  <si>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</si>
  <si>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</si>
  <si>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</si>
  <si>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</si>
  <si>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</si>
  <si>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</si>
  <si>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</si>
  <si>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</si>
  <si>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</si>
  <si>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</si>
  <si>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</si>
  <si>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</si>
  <si>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</si>
  <si>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</si>
  <si>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</si>
  <si>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</si>
  <si>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</si>
  <si>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</si>
  <si>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</si>
  <si>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</si>
  <si>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</si>
  <si>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</si>
  <si>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</si>
  <si>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</si>
  <si>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</si>
  <si>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</si>
  <si>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</si>
  <si>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</si>
  <si>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</si>
  <si>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</si>
  <si>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</si>
  <si>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</si>
  <si>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</si>
  <si>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</si>
  <si>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</si>
  <si>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</si>
  <si>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</si>
  <si>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</si>
  <si>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</si>
  <si>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</si>
  <si>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</si>
  <si>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</si>
  <si>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</si>
  <si>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</si>
  <si>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</si>
  <si>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</si>
  <si>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</si>
  <si>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</si>
  <si>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</si>
  <si>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</si>
  <si>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</si>
  <si>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</si>
  <si>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</si>
  <si>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</si>
  <si>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</si>
  <si>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</si>
  <si>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</si>
  <si>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</si>
  <si>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</si>
  <si>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</si>
  <si>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</si>
  <si>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</si>
  <si>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</si>
  <si>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</si>
  <si>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</si>
  <si>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</si>
  <si>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</si>
  <si>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</si>
  <si>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</si>
  <si>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</si>
  <si>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</si>
  <si>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</si>
  <si>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</si>
  <si>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</si>
  <si>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</si>
  <si>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</si>
  <si>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</si>
  <si>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</si>
  <si>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</si>
  <si>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</si>
  <si>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</si>
  <si>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</si>
  <si>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</si>
  <si>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</si>
  <si>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</si>
  <si>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</si>
  <si>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</si>
  <si>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</si>
  <si>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</si>
  <si>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</si>
  <si>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</si>
  <si>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</si>
  <si>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</si>
  <si>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</si>
  <si>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</si>
  <si>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</si>
  <si>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</si>
  <si>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</si>
  <si>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</si>
  <si>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</si>
  <si>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</si>
  <si>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</si>
  <si>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</si>
  <si>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</si>
  <si>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</si>
  <si>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</si>
  <si>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</si>
  <si>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</si>
  <si>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</si>
  <si>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</si>
  <si>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</si>
  <si>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</si>
  <si>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</si>
  <si>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</si>
  <si>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</si>
  <si>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</si>
  <si>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</si>
  <si>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</si>
  <si>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</si>
  <si>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</si>
  <si>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</si>
  <si>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</si>
  <si>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</si>
  <si>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</si>
  <si>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</si>
  <si>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</si>
  <si>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</si>
  <si>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</si>
  <si>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</si>
  <si>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</si>
  <si>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</si>
  <si>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</si>
  <si>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</si>
  <si>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</si>
  <si>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</si>
  <si>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</si>
  <si>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</si>
  <si>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</si>
  <si>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</si>
  <si>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</si>
  <si>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</si>
  <si>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</si>
  <si>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</si>
  <si>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</si>
  <si>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</si>
  <si>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</si>
  <si>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</si>
  <si>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</si>
  <si>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</si>
  <si>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</si>
  <si>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</si>
  <si>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</si>
  <si>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</si>
  <si>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</si>
  <si>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</si>
  <si>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</si>
  <si>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</si>
  <si>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</si>
  <si>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</si>
  <si>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</si>
  <si>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</si>
  <si>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</si>
  <si>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</si>
  <si>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</si>
  <si>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</si>
  <si>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</si>
  <si>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</si>
  <si>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</si>
  <si>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</si>
  <si>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</si>
  <si>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</si>
  <si>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</si>
  <si>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</si>
  <si>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</si>
  <si>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</si>
  <si>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</si>
  <si>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</si>
  <si>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</si>
  <si>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</si>
  <si>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</si>
  <si>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</si>
  <si>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</si>
  <si>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</si>
  <si>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</si>
  <si>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</si>
  <si>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</si>
  <si>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</si>
  <si>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</si>
  <si>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</si>
  <si>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</si>
  <si>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</si>
  <si>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</si>
  <si>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</si>
  <si>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</si>
  <si>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</si>
  <si>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</si>
  <si>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</si>
  <si>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</si>
  <si>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</si>
  <si>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</si>
  <si>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</si>
  <si>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</si>
  <si>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</si>
  <si>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</si>
  <si>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</si>
  <si>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</si>
  <si>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</si>
  <si>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</si>
  <si>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</si>
  <si>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</si>
  <si>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</si>
  <si>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</si>
  <si>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</si>
  <si>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</si>
  <si>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</si>
  <si>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</si>
  <si>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</si>
  <si>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</si>
  <si>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</si>
  <si>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</si>
  <si>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</si>
  <si>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</si>
  <si>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</si>
  <si>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</si>
  <si>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</si>
  <si>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</si>
  <si>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</si>
  <si>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</si>
  <si>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</si>
  <si>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</si>
  <si>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</si>
  <si>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</si>
  <si>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</si>
  <si>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</si>
  <si>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</si>
  <si>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</si>
  <si>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</si>
  <si>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</si>
  <si>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</si>
  <si>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</si>
  <si>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</si>
  <si>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</si>
  <si>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</si>
  <si>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</si>
  <si>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</si>
  <si>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</si>
  <si>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</si>
  <si>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</si>
  <si>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</si>
  <si>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</si>
  <si>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</si>
  <si>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</si>
  <si>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</si>
  <si>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</si>
  <si>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</si>
  <si>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</si>
  <si>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</si>
  <si>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</si>
  <si>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</si>
  <si>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</si>
  <si>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</si>
  <si>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</si>
  <si>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</si>
  <si>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</si>
  <si>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</si>
  <si>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</si>
  <si>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</si>
  <si>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</si>
  <si>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</si>
  <si>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</si>
  <si>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</si>
  <si>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</si>
  <si>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</si>
  <si>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</si>
  <si>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</si>
  <si>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</si>
  <si>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</si>
  <si>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</si>
  <si>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</si>
  <si>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</si>
  <si>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</si>
  <si>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</si>
  <si>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</si>
  <si>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</si>
  <si>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</si>
  <si>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</si>
  <si>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</si>
  <si>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</si>
  <si>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</si>
  <si>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</si>
  <si>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</si>
  <si>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</si>
  <si>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</si>
  <si>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</si>
  <si>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</si>
  <si>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</si>
  <si>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</si>
  <si>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</si>
  <si>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</si>
  <si>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</si>
  <si>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</si>
  <si>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</si>
  <si>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</si>
  <si>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</si>
  <si>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</si>
  <si>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</si>
  <si>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</si>
  <si>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</si>
  <si>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</si>
  <si>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</si>
  <si>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</si>
  <si>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</si>
  <si>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</si>
  <si>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</si>
  <si>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</si>
  <si>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</si>
  <si>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</si>
  <si>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</si>
  <si>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</si>
  <si>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</si>
  <si>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</si>
  <si>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</si>
  <si>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</si>
  <si>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</si>
  <si>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</si>
  <si>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</si>
  <si>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</si>
  <si>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</si>
  <si>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</si>
  <si>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</si>
  <si>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</si>
  <si>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</si>
  <si>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</si>
  <si>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</si>
  <si>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</si>
  <si>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</si>
  <si>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</si>
  <si>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</si>
  <si>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</si>
  <si>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</si>
  <si>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</si>
  <si>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</si>
  <si>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</si>
  <si>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</si>
  <si>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</si>
  <si>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</si>
  <si>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</si>
  <si>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</si>
  <si>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</si>
  <si>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</si>
  <si>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</si>
  <si>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</si>
  <si>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</si>
  <si>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</si>
  <si>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</si>
  <si>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</si>
  <si>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</si>
  <si>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</si>
  <si>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</si>
  <si>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</si>
  <si>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</si>
  <si>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</si>
  <si>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</si>
  <si>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</si>
  <si>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</si>
  <si>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</si>
  <si>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</si>
  <si>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</si>
  <si>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</si>
  <si>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</si>
  <si>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</si>
  <si>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</si>
  <si>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</si>
  <si>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</si>
  <si>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</si>
  <si>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</si>
  <si>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</si>
  <si>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</si>
  <si>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</si>
  <si>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</si>
  <si>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</si>
  <si>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</si>
  <si>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</si>
  <si>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</si>
  <si>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</si>
  <si>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</si>
  <si>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</si>
  <si>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</si>
  <si>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</si>
  <si>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</si>
  <si>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</si>
  <si>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</si>
  <si>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</si>
  <si>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</si>
  <si>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</si>
  <si>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</si>
  <si>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</si>
  <si>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</si>
  <si>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</si>
  <si>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</si>
  <si>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</si>
  <si>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</si>
  <si>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</si>
  <si>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</si>
  <si>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</si>
  <si>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</si>
  <si>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</si>
  <si>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</si>
  <si>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</si>
  <si>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</si>
  <si>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</si>
  <si>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</si>
  <si>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</si>
  <si>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</si>
  <si>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</si>
  <si>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</si>
  <si>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</si>
  <si>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</si>
  <si>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</si>
  <si>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</si>
  <si>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</si>
  <si>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</si>
  <si>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</si>
  <si>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</si>
  <si>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</si>
  <si>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</si>
  <si>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</si>
  <si>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</si>
  <si>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</si>
  <si>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</si>
  <si>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</si>
  <si>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</si>
  <si>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</si>
  <si>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</si>
  <si>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</si>
  <si>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</si>
  <si>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</si>
  <si>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</si>
  <si>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</si>
  <si>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</si>
  <si>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</si>
  <si>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</si>
  <si>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</si>
  <si>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</si>
  <si>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</si>
  <si>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</si>
  <si>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</si>
  <si>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</si>
  <si>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</si>
  <si>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</si>
  <si>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</si>
  <si>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</si>
  <si>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</si>
  <si>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</si>
  <si>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</si>
  <si>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</si>
  <si>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</si>
  <si>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</si>
  <si>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</si>
  <si>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</si>
  <si>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</si>
  <si>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</si>
  <si>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</si>
  <si>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</si>
  <si>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</si>
  <si>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</si>
  <si>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</si>
  <si>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</si>
  <si>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</si>
  <si>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</si>
  <si>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</si>
  <si>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</si>
  <si>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</si>
  <si>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</si>
  <si>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</si>
  <si>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</si>
  <si>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</si>
  <si>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</si>
  <si>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</si>
  <si>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</si>
  <si>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</si>
  <si>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</si>
  <si>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</si>
  <si>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</si>
  <si>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</si>
  <si>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</si>
  <si>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</si>
  <si>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</si>
  <si>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</si>
  <si>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</si>
  <si>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</si>
  <si>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</si>
  <si>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</si>
  <si>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</si>
  <si>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</si>
  <si>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</si>
  <si>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</si>
  <si>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</si>
  <si>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</si>
  <si>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</si>
  <si>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</si>
  <si>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</si>
  <si>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</si>
  <si>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</si>
  <si>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</si>
  <si>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</si>
  <si>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</si>
  <si>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</si>
  <si>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</si>
  <si>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</si>
  <si>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</si>
  <si>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</si>
  <si>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</si>
  <si>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</si>
  <si>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</si>
  <si>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</si>
  <si>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</si>
  <si>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</si>
  <si>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</si>
  <si>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</si>
  <si>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</si>
  <si>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</si>
  <si>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</si>
  <si>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</si>
  <si>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</si>
  <si>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</si>
  <si>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</si>
  <si>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</si>
  <si>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</si>
  <si>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</si>
  <si>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</si>
  <si>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</si>
  <si>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</si>
  <si>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</si>
  <si>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</si>
  <si>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</si>
  <si>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</si>
  <si>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</si>
  <si>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</si>
  <si>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</si>
  <si>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</si>
  <si>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</si>
  <si>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</si>
  <si>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</si>
  <si>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</si>
  <si>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</si>
  <si>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</si>
  <si>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</si>
  <si>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</si>
  <si>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</si>
  <si>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</si>
  <si>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</si>
  <si>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</si>
  <si>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</si>
  <si>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</si>
  <si>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</si>
  <si>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</si>
  <si>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</si>
  <si>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</si>
  <si>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</si>
  <si>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</si>
  <si>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</si>
  <si>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</si>
  <si>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</si>
  <si>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</si>
  <si>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</si>
  <si>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</si>
  <si>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</si>
  <si>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</si>
  <si>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</si>
  <si>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</si>
  <si>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</si>
  <si>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</si>
  <si>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</si>
  <si>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</si>
  <si>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</si>
  <si>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</si>
  <si>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</si>
  <si>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</si>
  <si>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</si>
  <si>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</si>
  <si>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</si>
  <si>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</si>
  <si>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</si>
  <si>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</si>
  <si>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</si>
  <si>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</si>
  <si>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</si>
  <si>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</si>
  <si>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</si>
  <si>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</si>
  <si>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</si>
  <si>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</si>
  <si>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</si>
  <si>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</si>
  <si>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</si>
  <si>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</si>
  <si>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</si>
  <si>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</si>
  <si>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</si>
  <si>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</si>
  <si>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</si>
  <si>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</si>
  <si>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</si>
  <si>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</si>
  <si>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</si>
  <si>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</si>
  <si>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</si>
  <si>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</si>
  <si>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</si>
  <si>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</si>
  <si>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</si>
  <si>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</si>
  <si>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</si>
  <si>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</si>
  <si>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</si>
  <si>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</si>
  <si>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</si>
  <si>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</si>
  <si>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</si>
  <si>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</si>
  <si>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</si>
  <si>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</si>
  <si>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</si>
  <si>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</si>
  <si>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</si>
  <si>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</si>
  <si>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</si>
  <si>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</si>
  <si>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</si>
  <si>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</si>
  <si>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</si>
  <si>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</si>
  <si>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</si>
  <si>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</si>
  <si>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</si>
  <si>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</si>
  <si>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</si>
  <si>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</si>
  <si>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</si>
  <si>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</si>
  <si>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</si>
  <si>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</si>
  <si>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</si>
  <si>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</si>
  <si>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</si>
  <si>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</si>
  <si>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</si>
  <si>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</si>
  <si>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</si>
  <si>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</si>
  <si>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</si>
  <si>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</si>
  <si>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</si>
  <si>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</si>
  <si>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</si>
  <si>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</si>
  <si>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</si>
  <si>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</si>
  <si>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</si>
  <si>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</si>
  <si>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</si>
  <si>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</si>
  <si>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</si>
  <si>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</si>
  <si>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</si>
  <si>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</si>
  <si>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</si>
  <si>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</si>
  <si>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</si>
  <si>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</si>
  <si>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</si>
  <si>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</si>
  <si>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</si>
  <si>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</si>
  <si>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</si>
  <si>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</si>
  <si>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</si>
  <si>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</si>
  <si>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</si>
  <si>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</si>
  <si>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</si>
  <si>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</si>
  <si>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</si>
  <si>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</si>
  <si>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</si>
  <si>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</si>
  <si>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</si>
  <si>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</si>
  <si>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</si>
  <si>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</si>
  <si>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</si>
  <si>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</si>
  <si>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</si>
  <si>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</si>
  <si>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</si>
  <si>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</si>
  <si>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</si>
  <si>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</si>
  <si>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</si>
  <si>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</si>
  <si>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</si>
  <si>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</si>
  <si>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</si>
  <si>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</si>
  <si>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</si>
  <si>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</si>
  <si>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</si>
  <si>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</si>
  <si>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</si>
  <si>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</si>
  <si>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</si>
  <si>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</si>
  <si>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</si>
  <si>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</si>
  <si>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</si>
  <si>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</si>
  <si>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</si>
  <si>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</si>
  <si>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</si>
  <si>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</si>
  <si>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</si>
  <si>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</si>
  <si>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</si>
  <si>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</si>
  <si>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</si>
  <si>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</si>
  <si>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</si>
  <si>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</si>
  <si>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</si>
  <si>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</si>
  <si>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</si>
  <si>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</si>
  <si>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</si>
  <si>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</si>
  <si>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</si>
  <si>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</si>
  <si>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</si>
  <si>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</si>
  <si>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</si>
  <si>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</si>
  <si>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</si>
  <si>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</si>
  <si>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</si>
  <si>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</si>
  <si>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</si>
  <si>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</si>
  <si>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</si>
  <si>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</si>
  <si>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</si>
  <si>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</si>
  <si>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</si>
  <si>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</si>
  <si>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</si>
  <si>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</si>
  <si>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</si>
  <si>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</si>
  <si>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</si>
  <si>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</si>
  <si>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</si>
  <si>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</si>
  <si>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</si>
  <si>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</si>
  <si>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</si>
  <si>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</si>
  <si>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</si>
  <si>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</si>
  <si>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</si>
  <si>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</si>
  <si>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</si>
  <si>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</si>
  <si>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</si>
  <si>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</si>
  <si>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</si>
  <si>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</si>
  <si>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</si>
  <si>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</si>
  <si>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</si>
  <si>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</si>
  <si>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</si>
  <si>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</si>
  <si>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</si>
  <si>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</si>
  <si>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</si>
  <si>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</si>
  <si>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</si>
  <si>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</si>
  <si>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</si>
  <si>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</si>
  <si>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</si>
  <si>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</si>
  <si>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</si>
  <si>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</si>
  <si>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</si>
  <si>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</si>
  <si>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</si>
  <si>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</si>
  <si>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</si>
  <si>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</si>
  <si>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</si>
  <si>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</si>
  <si>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</si>
  <si>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</si>
  <si>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</si>
  <si>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</si>
  <si>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</si>
  <si>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</si>
  <si>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</si>
  <si>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</si>
  <si>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</si>
  <si>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</si>
  <si>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</si>
  <si>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</si>
  <si>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</si>
  <si>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</si>
  <si>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</si>
  <si>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</si>
  <si>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</si>
  <si>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</si>
  <si>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</si>
  <si>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</si>
  <si>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</si>
  <si>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</si>
  <si>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</si>
  <si>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</si>
  <si>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</si>
  <si>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</si>
  <si>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</si>
  <si>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</si>
  <si>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</si>
  <si>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</si>
  <si>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</si>
  <si>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</si>
  <si>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</si>
  <si>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</si>
  <si>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</si>
  <si>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</si>
  <si>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</si>
  <si>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</si>
  <si>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</si>
  <si>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</si>
  <si>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</si>
  <si>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</si>
  <si>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</si>
  <si>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</si>
  <si>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</si>
  <si>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</si>
  <si>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</si>
  <si>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</si>
  <si>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</si>
  <si>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</si>
  <si>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</si>
  <si>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</si>
  <si>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</si>
  <si>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</si>
  <si>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</si>
  <si>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</si>
  <si>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</si>
  <si>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</si>
  <si>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</si>
  <si>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</si>
  <si>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</si>
  <si>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</si>
  <si>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</si>
  <si>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</si>
  <si>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</si>
  <si>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</si>
  <si>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</si>
  <si>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</si>
  <si>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</si>
  <si>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</si>
  <si>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</si>
  <si>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</si>
  <si>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</si>
  <si>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</si>
  <si>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</si>
  <si>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</si>
  <si>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</si>
  <si>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</si>
  <si>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</si>
  <si>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</si>
  <si>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</si>
  <si>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</si>
  <si>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</si>
  <si>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</si>
  <si>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</si>
  <si>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</si>
  <si>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</si>
  <si>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</si>
  <si>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</si>
  <si>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</si>
  <si>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</si>
  <si>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</si>
  <si>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</si>
  <si>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</si>
  <si>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</si>
  <si>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</si>
  <si>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</si>
  <si>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</si>
  <si>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</si>
  <si>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</si>
  <si>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</si>
  <si>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</si>
  <si>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</si>
  <si>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</si>
  <si>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</si>
  <si>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</si>
  <si>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</si>
  <si>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</si>
  <si>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</si>
  <si>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</si>
  <si>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</si>
  <si>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</si>
  <si>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</si>
  <si>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</si>
  <si>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</si>
  <si>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</si>
  <si>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</si>
  <si>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</si>
  <si>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</si>
  <si>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</si>
  <si>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</si>
  <si>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</si>
  <si>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</si>
  <si>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</si>
  <si>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</si>
  <si>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</si>
  <si>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</si>
  <si>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</si>
  <si>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</si>
  <si>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</si>
  <si>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</si>
  <si>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</si>
  <si>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</si>
  <si>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</si>
  <si>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</si>
  <si>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</si>
  <si>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</si>
  <si>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</si>
  <si>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</si>
  <si>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</si>
  <si>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</si>
  <si>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</si>
  <si>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</si>
  <si>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</si>
  <si>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</si>
  <si>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</si>
  <si>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</si>
  <si>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</si>
  <si>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</si>
  <si>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</si>
  <si>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</si>
  <si>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</si>
  <si>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</si>
  <si>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</si>
  <si>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</si>
  <si>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</si>
  <si>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</si>
  <si>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</si>
  <si>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</si>
  <si>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</si>
  <si>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</si>
  <si>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</si>
  <si>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</si>
  <si>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</si>
  <si>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</si>
  <si>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</si>
  <si>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</si>
  <si>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</si>
  <si>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</si>
  <si>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</si>
  <si>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</si>
  <si>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</si>
  <si>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</si>
  <si>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</si>
  <si>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</si>
  <si>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</si>
  <si>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</si>
  <si>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</si>
  <si>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</si>
  <si>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</si>
  <si>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</si>
  <si>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</si>
  <si>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</si>
  <si>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</si>
  <si>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</si>
  <si>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</si>
  <si>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</si>
  <si>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</si>
  <si>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</si>
  <si>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</si>
  <si>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</si>
  <si>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</si>
  <si>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</si>
  <si>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</si>
  <si>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</si>
  <si>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</si>
  <si>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</si>
  <si>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</si>
  <si>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</si>
  <si>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</si>
  <si>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</si>
  <si>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</si>
  <si>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</si>
  <si>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</si>
  <si>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</si>
  <si>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</si>
  <si>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</si>
  <si>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</si>
  <si>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</si>
  <si>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</si>
  <si>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</si>
  <si>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</si>
  <si>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</si>
  <si>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</si>
  <si>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</si>
  <si>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</si>
  <si>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</si>
  <si>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</si>
  <si>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</si>
  <si>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</si>
  <si>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</si>
  <si>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</si>
  <si>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</si>
  <si>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</si>
  <si>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</si>
  <si>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</si>
  <si>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</si>
  <si>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</si>
  <si>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</si>
  <si>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</si>
  <si>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</si>
  <si>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</si>
  <si>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</si>
  <si>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</si>
  <si>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</si>
  <si>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</si>
  <si>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</si>
  <si>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</si>
  <si>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</si>
  <si>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</si>
  <si>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</si>
  <si>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</si>
  <si>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</si>
  <si>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</si>
  <si>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</si>
  <si>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</si>
  <si>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</si>
  <si>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</si>
  <si>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</si>
  <si>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</si>
  <si>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</si>
  <si>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</si>
  <si>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</si>
  <si>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</si>
  <si>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</si>
  <si>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</si>
  <si>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</si>
  <si>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</si>
  <si>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</si>
  <si>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</si>
  <si>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</si>
  <si>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</si>
  <si>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</si>
  <si>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</si>
  <si>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</si>
  <si>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</si>
  <si>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</si>
  <si>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</si>
  <si>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</si>
  <si>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</si>
  <si>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</si>
  <si>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</si>
  <si>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</si>
  <si>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</si>
  <si>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</si>
  <si>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</si>
  <si>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</si>
  <si>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</si>
  <si>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</si>
  <si>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</si>
  <si>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</si>
  <si>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</si>
  <si>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</si>
  <si>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</si>
  <si>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</si>
  <si>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</si>
  <si>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</si>
  <si>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</si>
  <si>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</si>
  <si>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</si>
  <si>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</si>
  <si>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</si>
  <si>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</si>
  <si>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</si>
  <si>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</si>
  <si>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</si>
  <si>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</si>
  <si>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</si>
  <si>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</si>
  <si>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</si>
  <si>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</si>
  <si>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</si>
  <si>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</si>
  <si>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</si>
  <si>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</si>
  <si>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</si>
  <si>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</si>
  <si>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</si>
  <si>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</si>
  <si>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</si>
  <si>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</si>
  <si>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</si>
  <si>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</si>
  <si>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</si>
  <si>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</si>
  <si>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</si>
  <si>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</si>
  <si>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</si>
  <si>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</si>
  <si>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</si>
  <si>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</si>
  <si>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</si>
  <si>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</si>
  <si>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</si>
  <si>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</si>
  <si>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</si>
  <si>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</si>
  <si>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</si>
  <si>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</si>
  <si>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</si>
  <si>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</si>
  <si>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</si>
  <si>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</si>
  <si>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</si>
  <si>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</si>
  <si>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</si>
  <si>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</si>
  <si>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</si>
  <si>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</si>
  <si>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</si>
  <si>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</si>
  <si>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</si>
  <si>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</si>
  <si>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</si>
  <si>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</si>
  <si>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</si>
  <si>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</si>
  <si>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</si>
  <si>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</si>
  <si>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</si>
  <si>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</si>
  <si>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</si>
  <si>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</si>
  <si>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</si>
  <si>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</si>
  <si>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</si>
  <si>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</si>
  <si>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</si>
  <si>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</si>
  <si>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</si>
  <si>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</si>
  <si>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</si>
  <si>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</si>
  <si>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</si>
  <si>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</si>
  <si>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</si>
  <si>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</si>
  <si>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</si>
  <si>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</si>
  <si>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</si>
  <si>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</si>
  <si>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</si>
  <si>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</si>
  <si>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</si>
  <si>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</si>
  <si>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</si>
  <si>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</si>
  <si>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</si>
  <si>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</si>
  <si>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</si>
  <si>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</si>
  <si>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</si>
  <si>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</si>
  <si>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</si>
  <si>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</si>
  <si>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</si>
  <si>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</si>
  <si>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</si>
  <si>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</si>
  <si>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</si>
  <si>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</si>
  <si>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</si>
  <si>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</si>
  <si>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</si>
  <si>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</si>
  <si>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</si>
  <si>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</si>
  <si>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</si>
  <si>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</si>
  <si>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</si>
  <si>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</si>
  <si>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</si>
  <si>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</si>
  <si>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</si>
  <si>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</si>
  <si>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</si>
  <si>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</si>
  <si>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</si>
  <si>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</si>
  <si>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</si>
  <si>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</si>
  <si>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</si>
  <si>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</si>
  <si>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</si>
  <si>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</si>
  <si>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</si>
  <si>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</si>
  <si>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</si>
  <si>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</si>
  <si>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</si>
  <si>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</si>
  <si>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</si>
  <si>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</si>
  <si>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</si>
  <si>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</si>
  <si>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</si>
  <si>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</si>
  <si>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</si>
  <si>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</si>
  <si>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</si>
  <si>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</si>
  <si>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</si>
  <si>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</si>
  <si>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</si>
  <si>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</si>
  <si>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</si>
  <si>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</si>
  <si>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</si>
  <si>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</si>
  <si>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</si>
  <si>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</si>
  <si>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</si>
  <si>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</si>
  <si>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</si>
  <si>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</si>
  <si>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</si>
  <si>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</si>
  <si>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</si>
  <si>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</si>
  <si>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</si>
  <si>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</si>
  <si>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</si>
  <si>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</si>
  <si>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</si>
  <si>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</si>
  <si>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</si>
  <si>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</si>
  <si>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</si>
  <si>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</si>
  <si>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</si>
  <si>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</si>
  <si>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</si>
  <si>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</si>
  <si>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</si>
  <si>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</si>
  <si>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</si>
  <si>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</si>
  <si>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</si>
  <si>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</si>
  <si>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</si>
  <si>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</si>
  <si>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</si>
  <si>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</si>
  <si>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</si>
  <si>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</si>
  <si>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</si>
  <si>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</si>
  <si>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</si>
  <si>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</si>
  <si>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</si>
  <si>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</si>
  <si>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</si>
  <si>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</si>
  <si>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</si>
  <si>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</si>
  <si>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</si>
  <si>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</si>
  <si>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</si>
  <si>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</si>
  <si>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</si>
  <si>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</si>
  <si>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</si>
  <si>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</si>
  <si>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</si>
  <si>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</si>
  <si>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</si>
  <si>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</si>
  <si>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</si>
  <si>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</si>
  <si>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</si>
  <si>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</si>
  <si>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</si>
  <si>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</si>
  <si>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</si>
  <si>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</si>
  <si>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</si>
  <si>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</si>
  <si>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</si>
  <si>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</si>
  <si>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</si>
  <si>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</si>
  <si>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</si>
  <si>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</si>
  <si>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</si>
  <si>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</si>
  <si>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</si>
  <si>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</si>
  <si>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</si>
  <si>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</si>
  <si>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</si>
  <si>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</si>
  <si>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</si>
  <si>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</si>
  <si>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</si>
  <si>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</si>
  <si>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</si>
  <si>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</si>
  <si>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</si>
  <si>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</si>
  <si>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</si>
  <si>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</si>
  <si>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</si>
  <si>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</si>
  <si>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</si>
  <si>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</si>
  <si>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</si>
  <si>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</si>
  <si>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</si>
  <si>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</si>
  <si>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</si>
  <si>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</si>
  <si>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</si>
  <si>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</si>
  <si>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</si>
  <si>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</si>
  <si>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</si>
  <si>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</si>
  <si>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</si>
  <si>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</si>
  <si>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</si>
  <si>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</si>
  <si>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</si>
  <si>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</si>
  <si>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</si>
  <si>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</si>
  <si>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</si>
  <si>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</si>
  <si>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</si>
  <si>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</si>
  <si>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</si>
  <si>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</si>
  <si>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</si>
  <si>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</si>
  <si>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</si>
  <si>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</si>
  <si>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</si>
  <si>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</si>
  <si>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</si>
  <si>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</si>
  <si>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</si>
  <si>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</si>
  <si>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</si>
  <si>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</si>
  <si>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</si>
  <si>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</si>
  <si>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</si>
  <si>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</si>
  <si>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</si>
  <si>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</si>
  <si>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</si>
  <si>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</si>
  <si>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</si>
  <si>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</si>
  <si>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</si>
  <si>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</si>
  <si>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</si>
  <si>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</si>
  <si>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</si>
  <si>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</si>
  <si>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</si>
  <si>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</si>
  <si>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</si>
  <si>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</si>
  <si>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</si>
  <si>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</si>
  <si>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</si>
  <si>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</si>
  <si>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</si>
  <si>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</si>
  <si>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</si>
  <si>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</si>
  <si>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</si>
  <si>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</si>
  <si>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</si>
  <si>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</si>
  <si>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</si>
  <si>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</si>
  <si>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</si>
  <si>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</si>
  <si>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</si>
  <si>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</si>
  <si>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</si>
  <si>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</si>
  <si>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</si>
  <si>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</si>
  <si>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</si>
  <si>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</si>
  <si>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</si>
  <si>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</si>
  <si>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</si>
  <si>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</si>
  <si>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</si>
  <si>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</si>
  <si>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</si>
  <si>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</si>
  <si>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</si>
  <si>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</si>
  <si>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</si>
  <si>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</si>
  <si>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</si>
  <si>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</si>
  <si>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</si>
  <si>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</si>
  <si>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</si>
  <si>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</si>
  <si>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</si>
  <si>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</si>
  <si>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</si>
  <si>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</si>
  <si>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</si>
  <si>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</si>
  <si>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</si>
  <si>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</si>
  <si>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</si>
  <si>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</si>
  <si>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</si>
  <si>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</si>
  <si>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</si>
  <si>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</si>
  <si>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</si>
  <si>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</si>
  <si>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</si>
  <si>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</si>
  <si>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</si>
  <si>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</si>
  <si>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</si>
  <si>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</si>
  <si>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</si>
  <si>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</si>
  <si>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</si>
  <si>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</si>
  <si>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</si>
  <si>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</si>
  <si>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</si>
  <si>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</si>
  <si>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</si>
  <si>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</si>
  <si>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</si>
  <si>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</si>
  <si>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</si>
  <si>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</si>
  <si>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</si>
  <si>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</si>
  <si>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</si>
  <si>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</si>
  <si>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</si>
  <si>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</si>
  <si>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</si>
  <si>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</si>
  <si>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</si>
  <si>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</si>
  <si>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</si>
  <si>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</si>
  <si>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</si>
  <si>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</si>
  <si>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</si>
  <si>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</si>
  <si>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</si>
  <si>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</si>
  <si>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</si>
  <si>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</si>
  <si>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</si>
  <si>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</si>
  <si>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</si>
  <si>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</si>
  <si>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</si>
  <si>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</si>
  <si>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</si>
  <si>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</si>
  <si>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</si>
  <si>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</si>
  <si>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</si>
  <si>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</si>
  <si>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</si>
  <si>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</si>
  <si>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</si>
  <si>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</si>
  <si>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</si>
  <si>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</si>
  <si>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</si>
  <si>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</si>
  <si>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</si>
  <si>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</si>
  <si>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</si>
  <si>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</si>
  <si>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</si>
  <si>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</si>
  <si>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</si>
  <si>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</si>
  <si>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</si>
  <si>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</si>
  <si>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</si>
  <si>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</si>
  <si>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</si>
  <si>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</si>
  <si>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</si>
  <si>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</si>
  <si>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</si>
  <si>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</si>
  <si>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</si>
  <si>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</si>
  <si>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</si>
  <si>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</si>
  <si>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</si>
  <si>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</si>
  <si>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</si>
  <si>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</si>
  <si>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</si>
  <si>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</si>
  <si>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</si>
  <si>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</si>
  <si>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</si>
  <si>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</si>
  <si>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</si>
  <si>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</si>
  <si>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</si>
  <si>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</si>
  <si>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</si>
  <si>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</si>
  <si>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</si>
  <si>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</si>
  <si>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</si>
  <si>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</si>
  <si>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</si>
  <si>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</si>
  <si>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</si>
  <si>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</si>
  <si>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</si>
  <si>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</si>
  <si>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</si>
  <si>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</si>
  <si>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</si>
  <si>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</si>
  <si>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</si>
  <si>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</si>
  <si>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</si>
  <si>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</si>
  <si>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</si>
  <si>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</si>
  <si>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</si>
  <si>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</si>
  <si>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</si>
  <si>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</si>
  <si>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</si>
  <si>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</si>
  <si>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</si>
  <si>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</si>
  <si>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</si>
  <si>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</si>
  <si>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</si>
  <si>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</si>
  <si>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</si>
  <si>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</si>
  <si>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</si>
  <si>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</si>
  <si>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</si>
  <si>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</si>
  <si>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</si>
  <si>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</si>
  <si>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</si>
  <si>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</si>
  <si>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</si>
  <si>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</si>
  <si>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</si>
  <si>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</si>
  <si>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</si>
  <si>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</si>
  <si>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</si>
  <si>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</si>
  <si>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</si>
  <si>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</si>
  <si>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</si>
  <si>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</si>
  <si>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</si>
  <si>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</si>
  <si>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</si>
  <si>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</si>
  <si>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</si>
  <si>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</si>
  <si>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</si>
  <si>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</si>
  <si>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</si>
  <si>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</si>
  <si>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</si>
  <si>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</si>
  <si>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</si>
  <si>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</si>
  <si>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</si>
  <si>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</si>
  <si>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</si>
  <si>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</si>
  <si>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</si>
  <si>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</si>
  <si>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</si>
  <si>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</si>
  <si>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</si>
  <si>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</si>
  <si>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</si>
  <si>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</si>
  <si>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</si>
  <si>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</si>
  <si>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</si>
  <si>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</si>
  <si>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</si>
  <si>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</si>
  <si>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</si>
  <si>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</si>
  <si>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</si>
  <si>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</si>
  <si>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</si>
  <si>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</si>
  <si>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</si>
  <si>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</si>
  <si>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</si>
  <si>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</si>
  <si>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</si>
  <si>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</si>
  <si>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</si>
  <si>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</si>
  <si>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</si>
  <si>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</si>
  <si>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</si>
  <si>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</si>
  <si>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</si>
  <si>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</si>
  <si>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</si>
  <si>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</si>
  <si>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</si>
  <si>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</si>
  <si>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</si>
  <si>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</si>
  <si>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</si>
  <si>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</si>
  <si>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</si>
  <si>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</si>
  <si>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</si>
  <si>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</si>
  <si>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</si>
  <si>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</si>
  <si>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</si>
  <si>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</si>
  <si>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</si>
  <si>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</si>
  <si>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</si>
  <si>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</si>
  <si>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</si>
  <si>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</si>
  <si>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</si>
  <si>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</si>
  <si>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</si>
  <si>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</si>
  <si>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</si>
  <si>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</si>
  <si>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</si>
  <si>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</si>
  <si>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</si>
  <si>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</si>
  <si>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</si>
  <si>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</si>
  <si>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</si>
  <si>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</si>
  <si>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</si>
  <si>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</si>
  <si>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</si>
  <si>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</si>
  <si>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</si>
  <si>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</si>
  <si>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</si>
  <si>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</si>
  <si>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</si>
  <si>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</si>
  <si>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</si>
  <si>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</si>
  <si>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</si>
  <si>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</si>
  <si>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</si>
  <si>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</si>
  <si>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</si>
  <si>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</si>
  <si>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</si>
  <si>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</si>
  <si>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</si>
  <si>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</si>
  <si>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</si>
  <si>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</si>
  <si>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</si>
  <si>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</si>
  <si>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</si>
  <si>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</si>
  <si>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</si>
  <si>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</si>
  <si>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</si>
  <si>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</si>
  <si>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</si>
  <si>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</si>
  <si>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</si>
  <si>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</si>
  <si>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</si>
  <si>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</si>
  <si>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</si>
  <si>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</si>
  <si>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</si>
  <si>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</si>
  <si>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</si>
  <si>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</si>
  <si>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</si>
  <si>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</si>
  <si>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</si>
  <si>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</si>
  <si>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</si>
  <si>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</si>
  <si>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</si>
  <si>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</si>
  <si>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</si>
  <si>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</si>
  <si>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</si>
  <si>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</si>
  <si>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</si>
  <si>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</si>
  <si>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</si>
  <si>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</si>
  <si>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</si>
  <si>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</si>
  <si>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</si>
  <si>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</si>
  <si>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</si>
  <si>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</si>
  <si>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</si>
  <si>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</si>
  <si>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</si>
  <si>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</si>
  <si>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</si>
  <si>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</si>
  <si>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</si>
  <si>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</si>
  <si>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</si>
  <si>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</si>
  <si>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</si>
  <si>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</si>
  <si>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</si>
  <si>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</si>
  <si>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</si>
  <si>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</si>
  <si>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</si>
  <si>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</si>
  <si>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</si>
  <si>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</si>
  <si>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</si>
  <si>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</si>
  <si>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</si>
  <si>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</si>
  <si>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</si>
  <si>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</si>
  <si>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</si>
  <si>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</si>
  <si>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</si>
  <si>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</si>
  <si>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</si>
  <si>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</si>
  <si>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</si>
  <si>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</si>
  <si>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</si>
  <si>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</si>
  <si>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</si>
  <si>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</si>
  <si>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</si>
  <si>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</si>
  <si>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</si>
  <si>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</si>
  <si>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</si>
  <si>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</si>
  <si>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</si>
  <si>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</si>
  <si>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</si>
  <si>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</si>
  <si>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</si>
  <si>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</si>
  <si>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</si>
  <si>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</si>
  <si>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</si>
  <si>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</si>
  <si>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</si>
  <si>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</si>
  <si>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</si>
  <si>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</si>
  <si>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</si>
  <si>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</si>
  <si>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</si>
  <si>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</si>
  <si>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</si>
  <si>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</si>
  <si>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</si>
  <si>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</si>
  <si>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</si>
  <si>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</si>
  <si>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</si>
  <si>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</si>
  <si>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</si>
  <si>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</si>
  <si>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</si>
  <si>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</si>
  <si>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</si>
  <si>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</si>
  <si>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</si>
  <si>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</si>
  <si>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</si>
  <si>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</si>
  <si>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</si>
  <si>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</si>
  <si>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</si>
  <si>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</si>
  <si>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</si>
  <si>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</si>
  <si>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</si>
  <si>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</si>
  <si>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</si>
  <si>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</si>
  <si>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</si>
  <si>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</si>
  <si>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</si>
  <si>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</si>
  <si>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</si>
  <si>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</si>
  <si>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</si>
  <si>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</si>
  <si>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</si>
  <si>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</si>
  <si>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</si>
  <si>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</si>
  <si>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</si>
  <si>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</si>
  <si>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</si>
  <si>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</si>
  <si>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</si>
  <si>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</si>
  <si>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</si>
  <si>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</si>
  <si>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</si>
  <si>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</si>
  <si>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</si>
  <si>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</si>
  <si>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</si>
  <si>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</si>
  <si>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</si>
  <si>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</si>
  <si>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</si>
  <si>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</si>
  <si>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</si>
  <si>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</si>
  <si>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</si>
  <si>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</si>
  <si>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</si>
  <si>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</si>
  <si>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</si>
  <si>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</si>
  <si>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</si>
  <si>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</si>
  <si>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</si>
  <si>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</si>
  <si>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</si>
  <si>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</si>
  <si>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</si>
  <si>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</si>
  <si>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</si>
  <si>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</si>
  <si>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</si>
  <si>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</si>
  <si>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</si>
  <si>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</si>
  <si>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</si>
  <si>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</si>
  <si>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</si>
  <si>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</si>
  <si>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</si>
  <si>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</si>
  <si>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</si>
  <si>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</si>
  <si>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</si>
  <si>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</si>
  <si>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</si>
  <si>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</si>
  <si>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</si>
  <si>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</si>
  <si>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</si>
  <si>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</si>
  <si>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</si>
  <si>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</si>
  <si>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</si>
  <si>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</si>
  <si>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</si>
  <si>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</si>
  <si>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</si>
  <si>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</si>
  <si>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</si>
  <si>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</si>
  <si>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</si>
  <si>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</si>
  <si>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</si>
  <si>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</si>
  <si>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</si>
  <si>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</si>
  <si>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</si>
  <si>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</si>
  <si>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</si>
  <si>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</si>
  <si>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</si>
  <si>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</si>
  <si>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</si>
  <si>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</si>
  <si>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</si>
  <si>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</si>
  <si>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</si>
  <si>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</si>
  <si>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</si>
  <si>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</si>
  <si>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</si>
  <si>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</si>
  <si>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</si>
  <si>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</si>
  <si>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</si>
  <si>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</si>
  <si>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</si>
  <si>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</si>
  <si>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</si>
  <si>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</si>
  <si>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</si>
  <si>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</si>
  <si>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</si>
  <si>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</si>
  <si>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</si>
  <si>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</si>
  <si>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</si>
  <si>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</si>
  <si>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</si>
  <si>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</si>
  <si>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</si>
  <si>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</si>
  <si>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</si>
  <si>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</si>
  <si>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</si>
  <si>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</si>
  <si>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</si>
  <si>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</si>
  <si>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</si>
  <si>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</si>
  <si>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</si>
  <si>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</si>
  <si>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</si>
  <si>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</si>
  <si>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</si>
  <si>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</si>
  <si>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</si>
  <si>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</si>
  <si>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</si>
  <si>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</si>
  <si>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</si>
  <si>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</si>
  <si>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</si>
  <si>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</si>
  <si>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</si>
  <si>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</si>
  <si>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</si>
  <si>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</si>
  <si>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</si>
  <si>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</si>
  <si>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</si>
  <si>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</si>
  <si>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</si>
  <si>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</si>
  <si>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</si>
  <si>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</si>
  <si>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</si>
  <si>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</si>
  <si>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</si>
  <si>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</si>
  <si>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</si>
  <si>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</si>
  <si>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</si>
  <si>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</si>
  <si>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</si>
  <si>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</si>
  <si>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</si>
  <si>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</si>
  <si>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</si>
  <si>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</si>
  <si>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</si>
  <si>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</si>
  <si>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</si>
  <si>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</si>
  <si>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</si>
  <si>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</si>
  <si>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</si>
  <si>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</si>
  <si>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</si>
  <si>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</si>
  <si>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</si>
  <si>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</si>
  <si>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</si>
  <si>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</si>
  <si>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</si>
  <si>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</si>
  <si>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</si>
  <si>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</si>
  <si>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</si>
  <si>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</si>
  <si>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</si>
  <si>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</si>
  <si>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</si>
  <si>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</si>
  <si>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</si>
  <si>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</si>
  <si>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</si>
  <si>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</si>
  <si>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</si>
  <si>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</si>
  <si>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</si>
  <si>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</si>
  <si>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</si>
  <si>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</si>
  <si>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</si>
  <si>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</si>
  <si>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</si>
  <si>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</si>
  <si>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</si>
  <si>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</si>
  <si>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</si>
  <si>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</si>
  <si>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</si>
  <si>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</si>
  <si>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</si>
  <si>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</si>
  <si>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</si>
  <si>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</si>
  <si>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</si>
  <si>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</si>
  <si>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</si>
  <si>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</si>
  <si>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</si>
  <si>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</si>
  <si>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</si>
  <si>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</si>
  <si>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</si>
  <si>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</si>
  <si>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</si>
  <si>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</si>
  <si>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</si>
  <si>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</si>
  <si>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</si>
  <si>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</si>
  <si>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</si>
  <si>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</si>
  <si>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</si>
  <si>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</si>
  <si>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</si>
  <si>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</si>
  <si>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</si>
  <si>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</si>
  <si>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</si>
  <si>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</si>
  <si>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</si>
  <si>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</si>
  <si>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</si>
  <si>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</si>
  <si>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</si>
  <si>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</si>
  <si>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</si>
  <si>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</si>
  <si>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</si>
  <si>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</si>
  <si>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</si>
  <si>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</si>
  <si>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</si>
  <si>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</si>
  <si>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</si>
  <si>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</si>
  <si>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</si>
  <si>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</si>
  <si>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</si>
  <si>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</si>
  <si>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</si>
  <si>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</si>
  <si>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</si>
  <si>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</si>
  <si>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</si>
  <si>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</si>
  <si>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</si>
  <si>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</si>
  <si>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</si>
  <si>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</si>
  <si>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</si>
  <si>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</si>
  <si>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</si>
  <si>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</si>
  <si>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</si>
  <si>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</si>
  <si>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</si>
  <si>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</si>
  <si>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</si>
  <si>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</si>
  <si>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</si>
  <si>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</si>
  <si>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</si>
  <si>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</si>
  <si>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</si>
  <si>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</si>
  <si>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</si>
  <si>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</si>
  <si>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</si>
  <si>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</si>
  <si>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</si>
  <si>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</si>
  <si>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</si>
  <si>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</si>
  <si>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</si>
  <si>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</si>
  <si>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</si>
  <si>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</si>
  <si>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</si>
  <si>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</si>
  <si>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</si>
  <si>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</si>
  <si>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</si>
  <si>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</si>
  <si>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</si>
  <si>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</si>
  <si>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</si>
  <si>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</si>
  <si>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</si>
  <si>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</si>
  <si>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</si>
  <si>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</si>
  <si>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</si>
  <si>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</si>
  <si>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</si>
  <si>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</si>
  <si>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</si>
  <si>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</si>
  <si>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</si>
  <si>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</si>
  <si>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</si>
  <si>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</si>
  <si>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</si>
  <si>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</si>
  <si>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</si>
  <si>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</si>
  <si>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</si>
  <si>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</si>
  <si>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</si>
  <si>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</si>
  <si>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</si>
  <si>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</si>
  <si>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</si>
  <si>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</si>
  <si>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</si>
  <si>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</si>
  <si>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</si>
  <si>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</si>
  <si>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</si>
  <si>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</si>
  <si>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</si>
  <si>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</si>
  <si>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</si>
  <si>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</si>
  <si>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</si>
  <si>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</si>
  <si>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</si>
  <si>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</si>
  <si>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</si>
  <si>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</si>
  <si>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</si>
  <si>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</si>
  <si>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</si>
  <si>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</si>
  <si>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</si>
  <si>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</si>
  <si>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</si>
  <si>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</si>
  <si>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</si>
  <si>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</si>
  <si>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</si>
  <si>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</si>
  <si>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</si>
  <si>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</si>
  <si>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</si>
  <si>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</si>
  <si>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</si>
  <si>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</si>
  <si>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</si>
  <si>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</si>
  <si>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</si>
  <si>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</si>
  <si>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</si>
  <si>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</si>
  <si>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</si>
  <si>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</si>
  <si>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</si>
  <si>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</si>
  <si>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</si>
  <si>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</si>
  <si>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</si>
  <si>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</si>
  <si>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</si>
  <si>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</si>
  <si>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</si>
  <si>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</si>
  <si>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</si>
  <si>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</si>
  <si>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</si>
  <si>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</si>
  <si>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</si>
  <si>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</si>
  <si>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</si>
  <si>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</si>
  <si>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</si>
  <si>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</si>
  <si>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</si>
  <si>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</si>
  <si>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</si>
  <si>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</si>
  <si>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</si>
  <si>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</si>
  <si>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</si>
  <si>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</si>
  <si>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</si>
  <si>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</si>
  <si>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</si>
  <si>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</si>
  <si>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</si>
  <si>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</si>
  <si>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</si>
  <si>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</si>
  <si>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</si>
  <si>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</si>
  <si>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</si>
  <si>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</si>
  <si>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</si>
  <si>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</si>
  <si>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</si>
  <si>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</si>
  <si>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</si>
  <si>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</si>
  <si>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</si>
  <si>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</si>
  <si>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</si>
  <si>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</si>
  <si>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</si>
  <si>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</si>
  <si>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</si>
  <si>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</si>
  <si>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</si>
  <si>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</si>
  <si>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</si>
  <si>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</si>
  <si>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</si>
  <si>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</si>
  <si>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</si>
  <si>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</si>
  <si>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</si>
  <si>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</si>
  <si>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</si>
  <si>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</si>
  <si>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</si>
  <si>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</si>
  <si>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</si>
  <si>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</si>
  <si>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</si>
  <si>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</si>
  <si>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</si>
  <si>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</si>
  <si>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</si>
  <si>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</si>
  <si>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</si>
  <si>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</si>
  <si>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</si>
  <si>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</si>
  <si>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</si>
  <si>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</si>
  <si>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</si>
  <si>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</si>
  <si>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</si>
  <si>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</si>
  <si>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</si>
  <si>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</si>
  <si>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</si>
  <si>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</si>
  <si>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</si>
  <si>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</si>
  <si>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</si>
  <si>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</si>
  <si>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</si>
  <si>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</si>
  <si>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</si>
  <si>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</si>
  <si>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</si>
  <si>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</si>
  <si>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</si>
  <si>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</si>
  <si>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</si>
  <si>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</si>
  <si>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</si>
  <si>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</si>
  <si>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</si>
  <si>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</si>
  <si>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</si>
  <si>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</si>
  <si>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</si>
  <si>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</si>
  <si>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</si>
  <si>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</si>
  <si>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</si>
  <si>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</si>
  <si>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</si>
  <si>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</si>
  <si>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</si>
  <si>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</si>
  <si>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</si>
  <si>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</si>
  <si>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</si>
  <si>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</si>
  <si>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</si>
  <si>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</si>
  <si>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</si>
  <si>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</si>
  <si>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</si>
  <si>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</si>
  <si>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</si>
  <si>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</si>
  <si>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</si>
  <si>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</si>
  <si>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</si>
  <si>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</si>
  <si>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</si>
  <si>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</si>
  <si>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</si>
  <si>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</si>
  <si>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</si>
  <si>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</si>
  <si>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</si>
  <si>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</si>
  <si>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</si>
  <si>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</si>
  <si>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</si>
  <si>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</si>
  <si>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</si>
  <si>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</si>
  <si>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</si>
  <si>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</si>
  <si>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</si>
  <si>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</si>
  <si>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</si>
  <si>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</si>
  <si>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</si>
  <si>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</si>
  <si>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</si>
  <si>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</si>
  <si>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</si>
  <si>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</si>
  <si>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</si>
  <si>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</si>
  <si>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</si>
  <si>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</si>
  <si>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</si>
  <si>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</si>
  <si>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</si>
  <si>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</si>
  <si>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</si>
  <si>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</si>
  <si>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</si>
  <si>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</si>
  <si>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</si>
  <si>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</si>
  <si>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</si>
  <si>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</si>
  <si>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</si>
  <si>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</si>
  <si>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</si>
  <si>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</si>
  <si>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</si>
  <si>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</si>
  <si>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</si>
  <si>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</si>
  <si>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</si>
  <si>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</si>
  <si>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</si>
  <si>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</si>
  <si>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</si>
  <si>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</si>
  <si>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</si>
  <si>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</si>
  <si>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</si>
  <si>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</si>
  <si>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</si>
  <si>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</si>
  <si>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</si>
  <si>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</si>
  <si>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</si>
  <si>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</si>
  <si>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</si>
  <si>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</si>
  <si>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</si>
  <si>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</si>
  <si>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</si>
  <si>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</si>
  <si>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</si>
  <si>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</si>
  <si>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</si>
  <si>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</si>
  <si>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</si>
  <si>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</si>
  <si>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</si>
  <si>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</si>
  <si>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</si>
  <si>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</si>
  <si>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</si>
  <si>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</si>
  <si>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</si>
  <si>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</si>
  <si>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</si>
  <si>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</si>
  <si>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</si>
  <si>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</si>
  <si>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</si>
  <si>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</si>
  <si>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</si>
  <si>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</si>
  <si>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</si>
  <si>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</si>
  <si>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</si>
  <si>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</si>
  <si>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</si>
  <si>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</si>
  <si>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</si>
  <si>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</si>
  <si>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</si>
  <si>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</si>
  <si>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</si>
  <si>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</si>
  <si>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</si>
  <si>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</si>
  <si>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</si>
  <si>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</si>
  <si>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</si>
  <si>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</si>
  <si>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</si>
  <si>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</si>
  <si>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</si>
  <si>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</si>
  <si>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</si>
  <si>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</si>
  <si>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</si>
  <si>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</si>
  <si>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</si>
  <si>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</si>
  <si>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</si>
  <si>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</si>
  <si>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</si>
  <si>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</si>
  <si>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</si>
  <si>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</si>
  <si>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</si>
  <si>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</si>
  <si>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</si>
  <si>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</si>
  <si>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</si>
  <si>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</si>
  <si>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</si>
  <si>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</si>
  <si>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</si>
  <si>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</si>
  <si>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</si>
  <si>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</si>
  <si>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</si>
  <si>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</si>
  <si>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</si>
  <si>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</si>
  <si>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</si>
  <si>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</si>
  <si>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</si>
  <si>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</si>
  <si>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</si>
  <si>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</si>
  <si>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</si>
  <si>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</si>
  <si>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</si>
  <si>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</si>
  <si>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</si>
  <si>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</si>
  <si>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</si>
  <si>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</si>
  <si>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</si>
  <si>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</si>
  <si>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</si>
  <si>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</si>
  <si>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</si>
  <si>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</si>
  <si>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</si>
  <si>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</si>
  <si>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</si>
  <si>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</si>
  <si>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</si>
  <si>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</si>
  <si>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</si>
  <si>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</si>
  <si>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</si>
  <si>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</si>
  <si>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</si>
  <si>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</si>
  <si>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</si>
  <si>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</si>
  <si>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</si>
  <si>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</si>
  <si>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</si>
  <si>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</si>
  <si>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</si>
  <si>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</si>
  <si>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</si>
  <si>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</si>
  <si>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</si>
  <si>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</si>
  <si>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</si>
  <si>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</si>
  <si>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</si>
  <si>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</si>
  <si>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</si>
  <si>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</si>
  <si>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</si>
  <si>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</si>
  <si>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</si>
  <si>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</si>
  <si>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</si>
  <si>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</si>
  <si>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</si>
  <si>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</si>
  <si>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</si>
  <si>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</si>
  <si>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</si>
  <si>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</si>
  <si>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</si>
  <si>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</si>
  <si>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</si>
  <si>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</si>
  <si>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</si>
  <si>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</si>
  <si>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</si>
  <si>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</si>
  <si>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</si>
  <si>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</si>
  <si>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</si>
  <si>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</si>
  <si>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</si>
  <si>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</si>
  <si>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</si>
  <si>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</si>
  <si>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</si>
  <si>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</si>
  <si>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</si>
  <si>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</si>
  <si>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</si>
  <si>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</si>
  <si>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</si>
  <si>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</si>
  <si>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</si>
  <si>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</si>
  <si>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</si>
  <si>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</si>
  <si>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</si>
  <si>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</si>
  <si>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</si>
  <si>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</si>
  <si>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</si>
  <si>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</si>
  <si>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</si>
  <si>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</si>
  <si>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</si>
  <si>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</si>
  <si>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</si>
  <si>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</si>
  <si>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</si>
  <si>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</si>
  <si>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</si>
  <si>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</si>
  <si>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</si>
  <si>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</si>
  <si>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</si>
  <si>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</si>
  <si>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</si>
  <si>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</si>
  <si>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</si>
  <si>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</si>
  <si>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</si>
  <si>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</si>
  <si>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</si>
  <si>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</si>
  <si>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</si>
  <si>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</si>
  <si>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</si>
  <si>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</si>
  <si>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</si>
  <si>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</si>
  <si>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</si>
  <si>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</si>
  <si>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</si>
  <si>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</si>
  <si>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</si>
  <si>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</si>
  <si>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</si>
  <si>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</si>
  <si>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</si>
  <si>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</si>
  <si>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</si>
  <si>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</si>
  <si>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</si>
  <si>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</si>
  <si>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</si>
  <si>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</si>
  <si>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</si>
  <si>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</si>
  <si>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</si>
  <si>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</si>
  <si>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</si>
  <si>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</si>
  <si>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</si>
  <si>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</si>
  <si>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</si>
  <si>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</si>
  <si>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</si>
  <si>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</si>
  <si>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</si>
  <si>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</si>
  <si>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</si>
  <si>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</si>
  <si>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</si>
  <si>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</si>
  <si>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</si>
  <si>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</si>
  <si>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</si>
  <si>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</si>
  <si>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</si>
  <si>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</si>
  <si>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</si>
  <si>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</si>
  <si>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</si>
  <si>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</si>
  <si>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</si>
  <si>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</si>
  <si>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</si>
  <si>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</si>
  <si>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</si>
  <si>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</si>
  <si>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</si>
  <si>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</si>
  <si>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</si>
  <si>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</si>
  <si>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</si>
  <si>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</si>
  <si>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</si>
  <si>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</si>
  <si>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</si>
  <si>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</si>
  <si>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</si>
  <si>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</si>
  <si>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</si>
  <si>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</si>
  <si>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</si>
  <si>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</si>
  <si>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</si>
  <si>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</si>
  <si>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</si>
  <si>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</si>
  <si>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</si>
  <si>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</si>
  <si>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</si>
  <si>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</si>
  <si>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</si>
  <si>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</si>
  <si>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</si>
  <si>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</si>
  <si>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</si>
  <si>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</si>
  <si>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</si>
  <si>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</si>
  <si>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</si>
  <si>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</si>
  <si>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</si>
  <si>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</si>
  <si>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</si>
  <si>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</si>
  <si>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</si>
  <si>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</si>
  <si>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</si>
  <si>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</si>
  <si>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</si>
  <si>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</si>
  <si>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</si>
  <si>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</si>
  <si>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</si>
  <si>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</si>
  <si>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</si>
  <si>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</si>
  <si>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</si>
  <si>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</si>
  <si>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</si>
  <si>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</si>
  <si>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</si>
  <si>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</si>
  <si>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</si>
  <si>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</si>
  <si>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</si>
  <si>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</si>
  <si>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</si>
  <si>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</si>
  <si>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</si>
  <si>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</si>
  <si>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</si>
  <si>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</si>
  <si>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</si>
  <si>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</si>
  <si>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</si>
  <si>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</si>
  <si>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</si>
  <si>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</si>
  <si>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</si>
  <si>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</si>
  <si>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</si>
  <si>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</si>
  <si>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</si>
  <si>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</si>
  <si>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</si>
  <si>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</si>
  <si>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</si>
  <si>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</si>
  <si>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</si>
  <si>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</si>
  <si>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</si>
  <si>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</si>
  <si>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</si>
  <si>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</si>
  <si>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</si>
  <si>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</si>
  <si>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</si>
  <si>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</si>
  <si>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</si>
  <si>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</si>
  <si>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</si>
  <si>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</si>
  <si>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</si>
  <si>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</si>
  <si>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</si>
  <si>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</si>
  <si>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</si>
  <si>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</si>
  <si>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</si>
  <si>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</si>
  <si>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</si>
  <si>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</si>
  <si>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</si>
  <si>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</si>
  <si>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</si>
  <si>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</si>
  <si>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</si>
  <si>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</si>
  <si>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</si>
  <si>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</si>
  <si>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</si>
  <si>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</si>
  <si>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</si>
  <si>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</si>
  <si>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</si>
  <si>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</si>
  <si>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</si>
  <si>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</si>
  <si>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</si>
  <si>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</si>
  <si>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</si>
  <si>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</si>
  <si>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</si>
  <si>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</si>
  <si>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</si>
  <si>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</si>
  <si>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</si>
  <si>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</si>
  <si>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</si>
  <si>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</si>
  <si>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</si>
  <si>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</si>
  <si>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</si>
  <si>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</si>
  <si>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</si>
  <si>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</si>
  <si>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</si>
  <si>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</si>
  <si>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</si>
  <si>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</si>
  <si>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</si>
  <si>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</si>
  <si>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</si>
  <si>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</si>
  <si>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</si>
  <si>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</si>
  <si>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</si>
  <si>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</si>
  <si>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</si>
  <si>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</si>
  <si>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</si>
  <si>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</si>
  <si>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</si>
  <si>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</si>
  <si>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</si>
  <si>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</si>
  <si>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</si>
  <si>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</si>
  <si>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</si>
  <si>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</si>
  <si>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</si>
  <si>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</si>
  <si>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</si>
  <si>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</si>
  <si>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</si>
  <si>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</si>
  <si>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</si>
  <si>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</si>
  <si>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</si>
  <si>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</si>
  <si>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</si>
  <si>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</si>
  <si>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</si>
  <si>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</si>
  <si>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</si>
  <si>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</si>
  <si>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</si>
  <si>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</si>
  <si>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</si>
  <si>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</si>
  <si>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</si>
  <si>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</si>
  <si>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</si>
  <si>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</si>
  <si>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</si>
  <si>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</si>
  <si>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</si>
  <si>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</si>
  <si>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</si>
  <si>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</si>
  <si>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</si>
  <si>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</si>
  <si>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</si>
  <si>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</si>
  <si>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</si>
  <si>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</si>
  <si>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</si>
  <si>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</si>
  <si>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</si>
  <si>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</si>
  <si>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</si>
  <si>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</si>
  <si>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</si>
  <si>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</si>
  <si>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</si>
  <si>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</si>
  <si>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</si>
  <si>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</si>
  <si>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</si>
  <si>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</si>
  <si>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</si>
  <si>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</si>
  <si>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</si>
  <si>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</si>
  <si>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</si>
  <si>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</si>
  <si>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</si>
  <si>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</si>
  <si>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</si>
  <si>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</si>
  <si>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</si>
  <si>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</si>
  <si>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</si>
  <si>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</si>
  <si>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</si>
  <si>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</si>
  <si>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</si>
  <si>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</si>
  <si>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</si>
  <si>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</si>
  <si>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</si>
  <si>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</si>
  <si>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</si>
  <si>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</si>
  <si>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</si>
  <si>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</si>
  <si>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</si>
  <si>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</si>
  <si>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</si>
  <si>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</si>
  <si>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</si>
  <si>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</si>
  <si>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</si>
  <si>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</si>
  <si>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</si>
  <si>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</si>
  <si>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</si>
  <si>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</si>
  <si>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</si>
  <si>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</si>
  <si>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</si>
  <si>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</si>
  <si>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</si>
  <si>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</si>
  <si>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</si>
  <si>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</si>
  <si>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</si>
  <si>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</si>
  <si>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</si>
  <si>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</si>
  <si>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</si>
  <si>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</si>
  <si>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</si>
  <si>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</si>
  <si>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</si>
  <si>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</si>
  <si>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</si>
  <si>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</si>
  <si>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</si>
  <si>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</si>
  <si>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</si>
  <si>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</si>
  <si>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</si>
  <si>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</si>
  <si>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</si>
  <si>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</si>
  <si>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</si>
  <si>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</si>
  <si>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</si>
  <si>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</si>
  <si>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</si>
  <si>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</si>
  <si>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</si>
  <si>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</si>
  <si>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</si>
  <si>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</si>
  <si>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</si>
  <si>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</si>
  <si>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</si>
  <si>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</si>
  <si>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</si>
  <si>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</si>
  <si>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</si>
  <si>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</si>
  <si>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</si>
  <si>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</si>
  <si>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</si>
  <si>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</si>
  <si>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</si>
  <si>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</si>
  <si>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</si>
  <si>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</si>
  <si>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</si>
  <si>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</si>
  <si>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</si>
  <si>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</si>
  <si>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</si>
  <si>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</si>
  <si>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</si>
  <si>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</si>
  <si>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</si>
  <si>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</si>
  <si>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</si>
  <si>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</si>
  <si>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</si>
  <si>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</si>
  <si>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</si>
  <si>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</si>
  <si>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</si>
  <si>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</si>
  <si>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</si>
  <si>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</si>
  <si>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</si>
  <si>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</si>
  <si>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</si>
  <si>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</si>
  <si>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</si>
  <si>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</si>
  <si>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</si>
  <si>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</si>
  <si>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</si>
  <si>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</si>
  <si>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</si>
  <si>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</si>
  <si>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</si>
  <si>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</si>
  <si>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</si>
  <si>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</si>
  <si>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</si>
  <si>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</si>
  <si>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</si>
  <si>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</si>
  <si>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</si>
  <si>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</si>
  <si>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</si>
  <si>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</si>
  <si>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</si>
  <si>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</si>
  <si>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</si>
  <si>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</si>
  <si>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</si>
  <si>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</si>
  <si>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</si>
  <si>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</si>
  <si>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</si>
  <si>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</si>
  <si>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</si>
  <si>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</si>
  <si>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</si>
  <si>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</si>
  <si>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</si>
  <si>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</si>
  <si>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</si>
  <si>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</si>
  <si>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</si>
  <si>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</si>
  <si>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</si>
  <si>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</si>
  <si>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</si>
  <si>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</si>
  <si>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</si>
  <si>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</si>
  <si>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</si>
  <si>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</si>
  <si>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</si>
  <si>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</si>
  <si>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</si>
  <si>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</si>
  <si>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</si>
  <si>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</si>
  <si>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</si>
  <si>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</si>
  <si>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</si>
  <si>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</si>
  <si>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</si>
  <si>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</si>
  <si>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</si>
  <si>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</si>
  <si>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</si>
  <si>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</si>
  <si>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</si>
  <si>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</si>
  <si>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</si>
  <si>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</si>
  <si>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</si>
  <si>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</si>
  <si>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</si>
  <si>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</si>
  <si>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</si>
  <si>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</si>
  <si>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</si>
  <si>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</si>
  <si>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</si>
  <si>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</si>
  <si>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</si>
  <si>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</si>
  <si>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</si>
  <si>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</si>
  <si>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</si>
  <si>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</si>
  <si>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</si>
  <si>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</si>
  <si>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</si>
  <si>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</si>
  <si>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</si>
  <si>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</si>
  <si>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</si>
  <si>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</si>
  <si>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</si>
  <si>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</si>
  <si>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</si>
  <si>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</si>
  <si>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</si>
  <si>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</si>
  <si>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</si>
  <si>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</si>
  <si>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</si>
  <si>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</si>
  <si>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</si>
  <si>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</si>
  <si>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</si>
  <si>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</si>
  <si>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</si>
  <si>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</si>
  <si>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</si>
  <si>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</si>
  <si>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</si>
  <si>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</si>
  <si>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</si>
  <si>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</si>
  <si>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</si>
  <si>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</si>
  <si>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</si>
  <si>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</si>
  <si>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</si>
  <si>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</si>
  <si>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</si>
  <si>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</si>
  <si>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</si>
  <si>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</si>
  <si>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</si>
  <si>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</si>
  <si>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</si>
  <si>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</si>
  <si>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</si>
  <si>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</si>
  <si>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</si>
  <si>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</si>
  <si>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</si>
  <si>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</si>
  <si>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</si>
  <si>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</si>
  <si>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</si>
  <si>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</si>
  <si>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</si>
  <si>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</si>
  <si>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</si>
  <si>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</si>
  <si>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</si>
  <si>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</si>
  <si>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</si>
  <si>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</si>
  <si>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</si>
  <si>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</si>
  <si>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</si>
  <si>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</si>
  <si>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</si>
  <si>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</si>
  <si>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</si>
  <si>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</si>
  <si>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</si>
  <si>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</si>
  <si>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</si>
  <si>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</si>
  <si>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</si>
  <si>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</si>
  <si>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</si>
  <si>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</si>
  <si>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</si>
  <si>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</si>
  <si>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</si>
  <si>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</si>
  <si>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</si>
  <si>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</si>
  <si>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</si>
  <si>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</si>
  <si>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</si>
  <si>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</si>
  <si>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</si>
  <si>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</si>
  <si>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</si>
  <si>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</si>
  <si>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</si>
  <si>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</si>
  <si>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</si>
  <si>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</si>
  <si>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</si>
  <si>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</si>
  <si>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</si>
  <si>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</si>
  <si>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</si>
  <si>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</si>
  <si>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</si>
  <si>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</si>
  <si>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</si>
  <si>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</si>
  <si>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</si>
  <si>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</si>
  <si>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</si>
  <si>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</si>
  <si>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</si>
  <si>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</si>
  <si>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</si>
  <si>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</si>
  <si>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</si>
  <si>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</si>
  <si>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</si>
  <si>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</si>
  <si>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</si>
  <si>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</si>
  <si>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</si>
  <si>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</si>
  <si>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</si>
  <si>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</si>
  <si>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</si>
  <si>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</si>
  <si>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</si>
  <si>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</si>
  <si>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</si>
  <si>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</si>
  <si>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</si>
  <si>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</si>
  <si>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</si>
  <si>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</si>
  <si>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</si>
  <si>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</si>
  <si>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</si>
  <si>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</si>
  <si>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</si>
  <si>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</si>
  <si>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</si>
  <si>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</si>
  <si>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</si>
  <si>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</si>
  <si>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</si>
  <si>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</si>
  <si>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</si>
  <si>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</si>
  <si>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</si>
  <si>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</si>
  <si>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</si>
  <si>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</si>
  <si>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</si>
  <si>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</si>
  <si>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</si>
  <si>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</si>
  <si>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</si>
  <si>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</si>
  <si>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</si>
  <si>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</si>
  <si>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</si>
  <si>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</si>
  <si>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</si>
  <si>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</si>
  <si>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</si>
  <si>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</si>
  <si>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</si>
  <si>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</si>
  <si>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</si>
  <si>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</si>
  <si>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</si>
  <si>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</si>
  <si>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</si>
  <si>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</si>
  <si>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</si>
  <si>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</si>
  <si>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</si>
  <si>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</si>
  <si>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</si>
  <si>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</si>
  <si>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</si>
  <si>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</si>
  <si>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</si>
  <si>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</si>
  <si>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</si>
  <si>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</si>
  <si>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</si>
  <si>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</si>
  <si>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</si>
  <si>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</si>
  <si>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</si>
  <si>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</si>
  <si>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</si>
  <si>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</si>
  <si>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</si>
  <si>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</si>
  <si>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</si>
  <si>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</si>
  <si>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</si>
  <si>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</si>
  <si>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</si>
  <si>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</si>
  <si>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</si>
  <si>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</si>
  <si>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</si>
  <si>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</si>
  <si>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</si>
  <si>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</si>
  <si>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</si>
  <si>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</si>
  <si>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</si>
  <si>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</si>
  <si>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</si>
  <si>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</si>
  <si>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</si>
  <si>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</si>
  <si>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</si>
  <si>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</si>
  <si>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</si>
  <si>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</si>
  <si>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</si>
  <si>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</si>
  <si>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</si>
  <si>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</si>
  <si>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</si>
  <si>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</si>
  <si>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</si>
  <si>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</si>
  <si>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</si>
  <si>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</si>
  <si>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</si>
  <si>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</si>
  <si>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</si>
  <si>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</si>
  <si>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</si>
  <si>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</si>
  <si>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</si>
  <si>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</si>
  <si>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</si>
  <si>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</si>
  <si>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</si>
  <si>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</si>
  <si>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</si>
  <si>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</si>
  <si>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</si>
  <si>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</si>
  <si>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</si>
  <si>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</si>
  <si>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</si>
  <si>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</si>
  <si>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</si>
  <si>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</si>
  <si>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</si>
  <si>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</si>
  <si>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</si>
  <si>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</si>
  <si>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</si>
  <si>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</si>
  <si>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</si>
  <si>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</si>
  <si>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</si>
  <si>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</si>
  <si>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</si>
  <si>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</si>
  <si>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</si>
  <si>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</si>
  <si>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</si>
  <si>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</si>
  <si>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</si>
  <si>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</si>
  <si>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</si>
  <si>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</si>
  <si>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</si>
  <si>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</si>
  <si>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</si>
  <si>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</si>
  <si>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</si>
  <si>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</si>
  <si>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</si>
  <si>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</si>
  <si>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</si>
  <si>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</si>
  <si>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</si>
  <si>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</si>
  <si>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</si>
  <si>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</si>
  <si>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</si>
  <si>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</si>
  <si>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</si>
  <si>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</si>
  <si>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</si>
  <si>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</si>
  <si>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</si>
  <si>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</si>
  <si>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</si>
  <si>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</si>
  <si>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</si>
  <si>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</si>
  <si>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</si>
  <si>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</si>
  <si>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</si>
  <si>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</si>
  <si>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</si>
  <si>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</si>
  <si>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</si>
  <si>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</si>
  <si>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</si>
  <si>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</si>
  <si>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</si>
  <si>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</si>
  <si>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</si>
  <si>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</si>
  <si>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</si>
  <si>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</si>
  <si>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</si>
  <si>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</si>
  <si>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</si>
  <si>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</si>
  <si>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</si>
  <si>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</si>
  <si>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</si>
  <si>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</si>
  <si>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</si>
  <si>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</si>
  <si>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</si>
  <si>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</si>
  <si>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</si>
  <si>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</si>
  <si>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</si>
  <si>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</si>
  <si>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</si>
  <si>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</si>
  <si>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</si>
  <si>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</si>
  <si>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</si>
  <si>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</si>
  <si>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</si>
  <si>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</si>
  <si>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</si>
  <si>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</si>
  <si>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</si>
  <si>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</si>
  <si>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</si>
  <si>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</si>
  <si>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</si>
  <si>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</si>
  <si>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</si>
  <si>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</si>
  <si>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</si>
  <si>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</si>
  <si>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</si>
  <si>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</si>
  <si>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</si>
  <si>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</si>
  <si>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</si>
  <si>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</si>
  <si>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</si>
  <si>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</si>
  <si>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</si>
  <si>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</si>
  <si>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</si>
  <si>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</si>
  <si>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</si>
  <si>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</si>
  <si>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</si>
  <si>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</si>
  <si>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</si>
  <si>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</si>
  <si>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</si>
  <si>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</si>
  <si>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</si>
  <si>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</si>
  <si>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</si>
  <si>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</si>
  <si>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</si>
  <si>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</si>
  <si>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</si>
  <si>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</si>
  <si>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</si>
  <si>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</si>
  <si>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</si>
  <si>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</si>
  <si>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</si>
  <si>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</si>
  <si>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</si>
  <si>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</si>
  <si>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</si>
  <si>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</si>
  <si>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</si>
  <si>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</si>
  <si>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</si>
  <si>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</si>
  <si>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</si>
  <si>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</si>
  <si>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</si>
  <si>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</si>
  <si>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</si>
  <si>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</si>
  <si>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</si>
  <si>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</si>
  <si>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</si>
  <si>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</si>
  <si>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</si>
  <si>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</si>
  <si>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</si>
  <si>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</si>
  <si>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</si>
  <si>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</si>
  <si>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</si>
  <si>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</si>
  <si>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</si>
  <si>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</si>
  <si>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</si>
  <si>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</si>
  <si>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</si>
  <si>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</si>
  <si>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</si>
  <si>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</si>
  <si>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</si>
  <si>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</si>
  <si>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</si>
  <si>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</si>
  <si>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</si>
  <si>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</si>
  <si>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</si>
  <si>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</si>
  <si>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</si>
  <si>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</si>
  <si>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</si>
  <si>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</si>
  <si>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</si>
  <si>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</si>
  <si>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</si>
  <si>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</si>
  <si>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</si>
  <si>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</si>
  <si>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</si>
  <si>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</si>
  <si>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</si>
  <si>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</si>
  <si>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</si>
  <si>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</si>
  <si>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</si>
  <si>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</si>
  <si>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</si>
  <si>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</si>
  <si>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</si>
  <si>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</si>
  <si>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</si>
  <si>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</si>
  <si>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</si>
  <si>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</si>
  <si>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</si>
  <si>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</si>
  <si>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</si>
  <si>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</si>
  <si>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</si>
  <si>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</si>
  <si>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</si>
  <si>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</si>
  <si>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</si>
  <si>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</si>
  <si>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</si>
  <si>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</si>
  <si>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</si>
  <si>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</si>
  <si>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</si>
  <si>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</si>
  <si>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</si>
  <si>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</si>
  <si>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</si>
  <si>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</si>
  <si>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</si>
  <si>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</si>
  <si>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</si>
  <si>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</si>
  <si>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</si>
  <si>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</si>
  <si>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</si>
  <si>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</si>
  <si>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</si>
  <si>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</si>
  <si>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</si>
  <si>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</si>
  <si>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</si>
  <si>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</si>
  <si>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</si>
  <si>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</si>
  <si>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</si>
  <si>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</si>
  <si>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</si>
  <si>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</si>
  <si>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</si>
  <si>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</si>
  <si>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</si>
  <si>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</si>
  <si>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</si>
  <si>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</si>
  <si>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</si>
  <si>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</si>
  <si>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</si>
  <si>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</si>
  <si>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</si>
  <si>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</si>
  <si>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</si>
  <si>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</si>
  <si>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</si>
  <si>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</si>
  <si>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</si>
  <si>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</si>
  <si>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</si>
  <si>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</si>
  <si>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</si>
  <si>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</si>
  <si>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</si>
  <si>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</si>
  <si>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</si>
  <si>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</si>
  <si>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</si>
  <si>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</si>
  <si>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</si>
  <si>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</si>
  <si>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</si>
  <si>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</si>
  <si>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</si>
  <si>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</si>
  <si>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</si>
  <si>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</si>
  <si>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</si>
  <si>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</si>
  <si>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</si>
  <si>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</si>
  <si>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</si>
  <si>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</si>
  <si>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</si>
  <si>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</si>
  <si>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</si>
  <si>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</si>
  <si>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</si>
  <si>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</si>
  <si>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</si>
  <si>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</si>
  <si>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</si>
  <si>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</si>
  <si>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</si>
  <si>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</si>
  <si>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</si>
  <si>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</si>
  <si>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</si>
  <si>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</si>
  <si>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</si>
  <si>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</si>
  <si>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</si>
  <si>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</si>
  <si>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</si>
  <si>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</si>
  <si>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</si>
  <si>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</si>
  <si>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</si>
  <si>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</si>
  <si>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</si>
  <si>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</si>
  <si>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</si>
  <si>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</si>
  <si>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</si>
  <si>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</si>
  <si>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</si>
  <si>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</si>
  <si>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</si>
  <si>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</si>
  <si>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</si>
  <si>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</si>
  <si>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</si>
  <si>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</si>
  <si>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</si>
  <si>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</si>
  <si>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</si>
  <si>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</si>
  <si>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</si>
  <si>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</si>
  <si>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</si>
  <si>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</si>
  <si>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</si>
  <si>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</si>
  <si>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</si>
  <si>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</si>
  <si>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</si>
  <si>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</si>
  <si>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</si>
  <si>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</si>
  <si>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</si>
  <si>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</si>
  <si>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</si>
  <si>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</si>
  <si>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</si>
  <si>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</si>
  <si>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</si>
  <si>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</si>
  <si>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</si>
  <si>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</si>
  <si>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</si>
  <si>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</si>
  <si>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</si>
  <si>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</si>
  <si>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</si>
  <si>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</si>
  <si>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</si>
  <si>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</si>
  <si>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</si>
  <si>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</si>
  <si>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</si>
  <si>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</si>
  <si>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</si>
  <si>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</si>
  <si>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</si>
  <si>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</si>
  <si>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</si>
  <si>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</si>
  <si>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</si>
  <si>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</si>
  <si>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</si>
  <si>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</si>
  <si>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</si>
  <si>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</si>
  <si>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</si>
  <si>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</si>
  <si>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</si>
  <si>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</si>
  <si>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</si>
  <si>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</si>
  <si>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</si>
  <si>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</si>
  <si>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</si>
  <si>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</si>
  <si>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</si>
  <si>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</si>
  <si>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</si>
  <si>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</si>
  <si>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</si>
  <si>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</si>
  <si>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</si>
  <si>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</si>
  <si>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</si>
  <si>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</si>
  <si>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</si>
  <si>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</si>
  <si>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</si>
  <si>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</si>
  <si>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</si>
  <si>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</si>
  <si>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</si>
  <si>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</si>
  <si>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</si>
  <si>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</si>
  <si>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</si>
  <si>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</si>
  <si>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</si>
  <si>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</si>
  <si>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</si>
  <si>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</si>
  <si>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</si>
  <si>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</si>
  <si>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</si>
  <si>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</si>
  <si>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</si>
  <si>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</si>
  <si>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</si>
  <si>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</si>
  <si>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</si>
  <si>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</si>
  <si>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</si>
  <si>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</si>
  <si>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</si>
  <si>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</si>
  <si>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</si>
  <si>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</si>
  <si>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</si>
  <si>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</si>
  <si>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</si>
  <si>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</si>
  <si>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</si>
  <si>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</si>
  <si>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</si>
  <si>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</si>
  <si>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</si>
  <si>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</si>
  <si>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</si>
  <si>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</si>
  <si>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</si>
  <si>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</si>
  <si>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</si>
  <si>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</si>
  <si>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</si>
  <si>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</si>
  <si>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</si>
  <si>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</si>
  <si>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</si>
  <si>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</si>
  <si>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</si>
  <si>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</si>
  <si>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</si>
  <si>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</si>
  <si>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</si>
  <si>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</si>
  <si>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</si>
  <si>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</si>
  <si>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</si>
  <si>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</si>
  <si>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</si>
  <si>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</si>
  <si>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</si>
  <si>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</si>
  <si>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</si>
  <si>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</si>
  <si>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</si>
  <si>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</si>
  <si>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</si>
  <si>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</si>
  <si>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</si>
  <si>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</si>
  <si>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</si>
  <si>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</si>
  <si>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</si>
  <si>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</si>
  <si>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</si>
  <si>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</si>
  <si>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</si>
  <si>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</si>
  <si>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</si>
  <si>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</si>
  <si>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</si>
  <si>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</si>
  <si>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</si>
  <si>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</si>
  <si>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</si>
  <si>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</si>
  <si>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</si>
  <si>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</si>
  <si>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</si>
  <si>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</si>
  <si>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</si>
  <si>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</si>
  <si>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</si>
  <si>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</si>
  <si>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</si>
  <si>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</si>
  <si>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</si>
  <si>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</si>
  <si>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</si>
  <si>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</si>
  <si>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</si>
  <si>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</si>
  <si>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</si>
  <si>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</si>
  <si>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</si>
  <si>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</si>
  <si>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</si>
  <si>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</si>
  <si>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</si>
  <si>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</si>
  <si>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</si>
  <si>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</si>
  <si>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</si>
  <si>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</si>
  <si>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</si>
  <si>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</si>
  <si>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</si>
  <si>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</si>
  <si>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</si>
  <si>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</si>
  <si>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</si>
  <si>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</si>
  <si>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</si>
  <si>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</si>
  <si>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</si>
  <si>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</si>
  <si>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</si>
  <si>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</si>
  <si>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</si>
  <si>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</si>
  <si>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</si>
  <si>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</si>
  <si>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</si>
  <si>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</si>
  <si>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</si>
  <si>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</si>
  <si>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</si>
  <si>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</si>
  <si>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</si>
  <si>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</si>
  <si>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</si>
  <si>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</si>
  <si>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</si>
  <si>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</si>
  <si>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</si>
  <si>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</si>
  <si>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</si>
  <si>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</si>
  <si>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</si>
  <si>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</si>
  <si>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</si>
  <si>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</si>
  <si>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</si>
  <si>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</si>
  <si>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</si>
  <si>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</si>
  <si>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</si>
  <si>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</si>
  <si>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</si>
  <si>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</si>
  <si>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</si>
  <si>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</si>
  <si>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</si>
  <si>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</si>
  <si>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</si>
  <si>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</si>
  <si>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</si>
  <si>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</si>
  <si>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</si>
  <si>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</si>
  <si>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</si>
  <si>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</si>
  <si>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</si>
  <si>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</si>
  <si>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</si>
  <si>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</si>
  <si>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</si>
  <si>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</si>
  <si>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</si>
  <si>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</si>
  <si>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</si>
  <si>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</si>
  <si>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</si>
  <si>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</si>
  <si>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</si>
  <si>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</si>
  <si>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</si>
  <si>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</si>
  <si>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</si>
  <si>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</si>
  <si>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</si>
  <si>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</si>
  <si>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</si>
  <si>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</si>
  <si>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</si>
  <si>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</si>
  <si>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</si>
  <si>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</si>
  <si>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</si>
  <si>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</si>
  <si>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</si>
  <si>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</si>
  <si>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</si>
  <si>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</si>
  <si>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</si>
  <si>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</si>
  <si>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</si>
  <si>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</si>
  <si>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</si>
  <si>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</si>
  <si>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</si>
  <si>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</si>
  <si>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</si>
  <si>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</si>
  <si>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</si>
  <si>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</si>
  <si>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</si>
  <si>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</si>
  <si>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</si>
  <si>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</si>
  <si>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</si>
  <si>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</si>
  <si>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</si>
  <si>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</si>
  <si>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</si>
  <si>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</si>
  <si>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</si>
  <si>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</si>
  <si>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</si>
  <si>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</si>
  <si>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</si>
  <si>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</si>
  <si>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</si>
  <si>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</si>
  <si>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</si>
  <si>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</si>
  <si>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</si>
  <si>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</si>
  <si>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</si>
  <si>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</si>
  <si>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</si>
  <si>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</si>
  <si>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</si>
  <si>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</si>
  <si>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</si>
  <si>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</si>
  <si>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</si>
  <si>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</si>
  <si>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</si>
  <si>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</si>
  <si>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</si>
  <si>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</si>
  <si>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</si>
  <si>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</si>
  <si>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</si>
  <si>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</si>
  <si>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</si>
  <si>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</si>
  <si>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</si>
  <si>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</si>
  <si>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</si>
  <si>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</si>
  <si>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</si>
  <si>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</si>
  <si>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</si>
  <si>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</si>
  <si>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</si>
  <si>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</si>
  <si>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</si>
  <si>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</si>
  <si>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</si>
  <si>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</si>
  <si>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</si>
  <si>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</si>
  <si>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</si>
  <si>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</si>
  <si>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</si>
  <si>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</si>
  <si>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</si>
  <si>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</si>
  <si>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</si>
  <si>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</si>
  <si>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</si>
  <si>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</si>
  <si>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</si>
  <si>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</si>
  <si>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</si>
  <si>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</si>
  <si>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</si>
  <si>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</si>
  <si>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</si>
  <si>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</si>
  <si>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</si>
  <si>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</si>
  <si>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</si>
  <si>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</si>
  <si>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</si>
  <si>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</si>
  <si>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</si>
  <si>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</si>
  <si>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</si>
  <si>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</si>
  <si>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</si>
  <si>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</si>
  <si>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</si>
  <si>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</si>
  <si>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</si>
  <si>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</si>
  <si>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</si>
  <si>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</si>
  <si>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</si>
  <si>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</si>
  <si>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</si>
  <si>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</si>
  <si>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</si>
  <si>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</si>
  <si>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</si>
  <si>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</si>
  <si>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</si>
  <si>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</si>
  <si>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</si>
  <si>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</si>
  <si>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</si>
  <si>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</si>
  <si>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</si>
  <si>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</si>
  <si>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</si>
  <si>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</si>
  <si>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</si>
  <si>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</si>
  <si>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</si>
  <si>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</si>
  <si>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</si>
  <si>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</si>
  <si>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</si>
  <si>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</si>
  <si>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</si>
  <si>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</si>
  <si>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</si>
  <si>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</si>
  <si>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</si>
  <si>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</si>
  <si>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</si>
  <si>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</si>
  <si>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</si>
  <si>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</si>
  <si>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</si>
  <si>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</si>
  <si>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</si>
  <si>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</si>
  <si>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</si>
  <si>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</si>
  <si>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</si>
  <si>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</si>
  <si>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</si>
  <si>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</si>
  <si>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</si>
  <si>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</si>
  <si>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</si>
  <si>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</si>
  <si>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</si>
  <si>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</si>
  <si>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</si>
  <si>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</si>
  <si>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</si>
  <si>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</si>
  <si>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</si>
  <si>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</si>
  <si>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</si>
  <si>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</si>
  <si>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</si>
  <si>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</si>
  <si>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</si>
  <si>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</si>
  <si>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</si>
  <si>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</si>
  <si>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</si>
  <si>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</si>
  <si>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</si>
  <si>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</si>
  <si>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</si>
  <si>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</si>
  <si>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</si>
  <si>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</si>
  <si>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</si>
  <si>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</si>
  <si>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</si>
  <si>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</si>
  <si>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</si>
  <si>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</si>
  <si>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</si>
  <si>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</si>
  <si>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</si>
  <si>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</si>
  <si>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</si>
  <si>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</si>
  <si>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</si>
  <si>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</si>
  <si>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</si>
  <si>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</si>
  <si>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</si>
  <si>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</si>
  <si>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</si>
  <si>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</si>
  <si>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</si>
  <si>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</si>
  <si>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</si>
  <si>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</si>
  <si>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</si>
  <si>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</si>
  <si>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</si>
  <si>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</si>
  <si>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</si>
  <si>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</si>
  <si>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</si>
  <si>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</si>
  <si>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</si>
  <si>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</si>
  <si>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</si>
  <si>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</si>
  <si>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</si>
  <si>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</si>
  <si>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</si>
  <si>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</si>
  <si>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</si>
  <si>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</si>
  <si>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</si>
  <si>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</si>
  <si>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</si>
  <si>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</si>
  <si>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</si>
  <si>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</si>
  <si>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</si>
  <si>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</si>
  <si>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</si>
  <si>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</si>
  <si>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</si>
  <si>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</si>
  <si>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</si>
  <si>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</si>
  <si>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</si>
  <si>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</si>
  <si>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</si>
  <si>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</si>
  <si>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</si>
  <si>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</si>
  <si>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</si>
  <si>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</si>
  <si>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</si>
  <si>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</si>
  <si>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</si>
  <si>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</si>
  <si>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</si>
  <si>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</si>
  <si>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</si>
  <si>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</si>
  <si>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</si>
  <si>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</si>
  <si>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</si>
  <si>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</si>
  <si>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</si>
  <si>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</si>
  <si>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</si>
  <si>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</si>
  <si>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</si>
  <si>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</si>
  <si>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</si>
  <si>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</si>
  <si>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</si>
  <si>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</si>
  <si>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</si>
  <si>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</si>
  <si>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</si>
  <si>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</si>
  <si>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</si>
  <si>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</si>
  <si>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</si>
  <si>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</si>
  <si>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</si>
  <si>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</si>
  <si>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</si>
  <si>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</si>
  <si>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</si>
  <si>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</si>
  <si>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</si>
  <si>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</si>
  <si>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</si>
  <si>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</si>
  <si>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</si>
  <si>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</si>
  <si>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</si>
  <si>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</si>
  <si>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</si>
  <si>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</si>
  <si>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</si>
  <si>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</si>
  <si>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</si>
  <si>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</si>
  <si>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</si>
  <si>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</si>
  <si>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</si>
  <si>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</si>
  <si>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</si>
  <si>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</si>
  <si>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</si>
  <si>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</si>
  <si>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</si>
  <si>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</si>
  <si>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</si>
  <si>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</si>
  <si>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</si>
  <si>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</si>
  <si>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</si>
  <si>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</si>
  <si>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</si>
  <si>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</si>
  <si>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</si>
  <si>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</si>
  <si>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</si>
  <si>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</si>
  <si>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</si>
  <si>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</si>
  <si>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</si>
  <si>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</si>
  <si>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</si>
  <si>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</si>
  <si>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</si>
  <si>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</si>
  <si>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</si>
  <si>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</si>
  <si>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</si>
  <si>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</si>
  <si>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</si>
  <si>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</si>
  <si>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</si>
  <si>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</si>
  <si>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</si>
  <si>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</si>
  <si>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</si>
  <si>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</si>
  <si>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</si>
  <si>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</si>
  <si>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</si>
  <si>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</si>
  <si>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</si>
  <si>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</si>
  <si>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</si>
  <si>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</si>
  <si>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</si>
  <si>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</si>
  <si>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</si>
  <si>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</si>
  <si>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</si>
  <si>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</si>
  <si>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</si>
  <si>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</si>
  <si>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</si>
  <si>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</si>
  <si>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</si>
  <si>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</si>
  <si>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</si>
  <si>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</si>
  <si>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</si>
  <si>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</si>
  <si>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</si>
  <si>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</si>
  <si>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</si>
  <si>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</si>
  <si>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</si>
  <si>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</si>
  <si>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</si>
  <si>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</si>
  <si>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</si>
  <si>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</si>
  <si>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</si>
  <si>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</si>
  <si>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</si>
  <si>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</si>
  <si>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</si>
  <si>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</si>
  <si>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</si>
  <si>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</si>
  <si>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</si>
  <si>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</si>
  <si>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</si>
  <si>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</si>
  <si>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</si>
  <si>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</si>
  <si>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</si>
  <si>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</si>
  <si>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</si>
  <si>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</si>
  <si>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</si>
  <si>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</si>
  <si>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</si>
  <si>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</si>
  <si>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</si>
  <si>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</si>
  <si>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</si>
  <si>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</si>
  <si>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</si>
  <si>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</si>
  <si>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</si>
  <si>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</si>
  <si>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</si>
  <si>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</si>
  <si>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</si>
  <si>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</si>
  <si>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</si>
  <si>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</si>
  <si>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</si>
  <si>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</si>
  <si>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</si>
  <si>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</si>
  <si>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</si>
  <si>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</si>
  <si>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</si>
  <si>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</si>
  <si>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</si>
  <si>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</si>
  <si>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</si>
  <si>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</si>
  <si>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</si>
  <si>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</si>
  <si>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</si>
  <si>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</si>
  <si>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</si>
  <si>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</si>
  <si>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</si>
  <si>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</si>
  <si>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</si>
  <si>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</si>
  <si>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</si>
  <si>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</si>
  <si>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</si>
  <si>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</si>
  <si>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</si>
  <si>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</si>
  <si>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</si>
  <si>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</si>
  <si>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</si>
  <si>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</si>
  <si>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</si>
  <si>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</si>
  <si>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</si>
  <si>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</si>
  <si>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</si>
  <si>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</si>
  <si>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</si>
  <si>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</si>
  <si>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</si>
  <si>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</si>
  <si>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</si>
  <si>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</si>
  <si>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</si>
  <si>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</si>
  <si>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</si>
  <si>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</si>
  <si>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</si>
  <si>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</si>
  <si>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</si>
  <si>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</si>
  <si>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</si>
  <si>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</si>
  <si>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</si>
  <si>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</si>
  <si>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</si>
  <si>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</si>
  <si>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</si>
  <si>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</si>
  <si>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</si>
  <si>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</si>
  <si>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</si>
  <si>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</si>
  <si>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</si>
  <si>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</si>
  <si>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</si>
  <si>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</si>
  <si>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</si>
  <si>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</si>
  <si>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</si>
  <si>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</si>
  <si>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</si>
  <si>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</si>
  <si>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</si>
  <si>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</si>
  <si>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</si>
  <si>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</si>
  <si>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</si>
  <si>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</si>
  <si>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</si>
  <si>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</si>
  <si>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</si>
  <si>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</si>
  <si>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</si>
  <si>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</si>
  <si>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</si>
  <si>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</si>
  <si>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</si>
  <si>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</si>
  <si>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</si>
  <si>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</si>
  <si>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</si>
  <si>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</si>
  <si>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</si>
  <si>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</si>
  <si>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</si>
  <si>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</si>
  <si>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</si>
  <si>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</si>
  <si>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</si>
  <si>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</si>
  <si>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</si>
  <si>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</si>
  <si>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</si>
  <si>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</si>
  <si>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</si>
  <si>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</si>
  <si>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</si>
  <si>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</si>
  <si>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</si>
  <si>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</si>
  <si>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</si>
  <si>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</si>
  <si>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</si>
  <si>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</si>
  <si>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</si>
  <si>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</si>
  <si>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</si>
  <si>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</si>
  <si>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</si>
  <si>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</si>
  <si>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</si>
  <si>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</si>
  <si>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</si>
  <si>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</si>
  <si>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</si>
  <si>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</si>
  <si>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</si>
  <si>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</si>
  <si>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</si>
  <si>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</si>
  <si>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</si>
  <si>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</si>
  <si>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</si>
  <si>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</si>
  <si>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</si>
  <si>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</si>
  <si>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</si>
  <si>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</si>
  <si>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</si>
  <si>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</si>
  <si>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</si>
  <si>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</si>
  <si>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</si>
  <si>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</si>
  <si>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</si>
  <si>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</si>
  <si>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</si>
  <si>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</si>
  <si>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</si>
  <si>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</si>
  <si>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</si>
  <si>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</si>
  <si>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</si>
  <si>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</si>
  <si>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</si>
  <si>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</si>
  <si>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</si>
  <si>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</si>
  <si>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</si>
  <si>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</si>
  <si>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</si>
  <si>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</si>
  <si>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</si>
  <si>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</si>
  <si>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</si>
  <si>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</si>
  <si>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</si>
  <si>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</si>
  <si>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</si>
  <si>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</si>
  <si>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</si>
  <si>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</si>
  <si>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</si>
  <si>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</si>
  <si>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</si>
  <si>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</si>
  <si>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</si>
  <si>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</si>
  <si>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</si>
  <si>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</si>
  <si>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</si>
  <si>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</si>
  <si>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</si>
  <si>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</si>
  <si>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</si>
  <si>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</si>
  <si>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</si>
  <si>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</si>
  <si>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</si>
  <si>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</si>
  <si>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</si>
  <si>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</si>
  <si>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</si>
  <si>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</si>
  <si>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</si>
  <si>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</si>
  <si>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</si>
  <si>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</si>
  <si>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</si>
  <si>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</si>
  <si>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</si>
  <si>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</si>
  <si>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</si>
  <si>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</si>
  <si>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</si>
  <si>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</si>
  <si>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</si>
  <si>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</si>
  <si>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</si>
  <si>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</si>
  <si>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</si>
  <si>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</si>
  <si>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</si>
  <si>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</si>
  <si>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</si>
  <si>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</si>
  <si>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</si>
  <si>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</si>
  <si>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</si>
  <si>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</si>
  <si>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</si>
  <si>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</si>
  <si>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</si>
  <si>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</si>
  <si>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</si>
  <si>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</si>
  <si>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</si>
  <si>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</si>
  <si>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</si>
  <si>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</si>
  <si>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</si>
  <si>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</si>
  <si>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</si>
  <si>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</si>
  <si>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</si>
  <si>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</si>
  <si>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</si>
  <si>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</si>
  <si>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</si>
  <si>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</si>
  <si>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</si>
  <si>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</si>
  <si>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</si>
  <si>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</si>
  <si>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</si>
  <si>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</si>
  <si>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</si>
  <si>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</si>
  <si>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</si>
  <si>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</si>
  <si>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</si>
  <si>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</si>
  <si>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</si>
  <si>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</si>
  <si>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</si>
  <si>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</si>
  <si>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</si>
  <si>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</si>
  <si>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</si>
  <si>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</si>
  <si>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</si>
  <si>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</si>
  <si>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</si>
  <si>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</si>
  <si>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</si>
  <si>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</si>
  <si>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</si>
  <si>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</si>
  <si>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</si>
  <si>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</si>
  <si>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</si>
  <si>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</si>
  <si>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</si>
  <si>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</si>
  <si>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</si>
  <si>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</si>
  <si>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</si>
  <si>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</si>
  <si>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</si>
  <si>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</si>
  <si>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</si>
  <si>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</si>
  <si>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</si>
  <si>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</si>
  <si>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</si>
  <si>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</si>
  <si>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</si>
  <si>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</si>
  <si>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</si>
  <si>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</si>
  <si>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</si>
  <si>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</si>
  <si>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</si>
  <si>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</si>
  <si>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</si>
  <si>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</si>
  <si>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</si>
  <si>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</si>
  <si>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</si>
  <si>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</si>
  <si>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</si>
  <si>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</si>
  <si>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</si>
  <si>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</si>
  <si>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</si>
  <si>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</si>
  <si>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</si>
  <si>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</si>
  <si>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</si>
  <si>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</si>
  <si>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</si>
  <si>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</si>
  <si>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</si>
  <si>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</si>
  <si>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</si>
  <si>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</si>
  <si>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</si>
  <si>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</si>
  <si>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</si>
  <si>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</si>
  <si>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</si>
  <si>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</si>
  <si>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</si>
  <si>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</si>
  <si>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</si>
  <si>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</si>
  <si>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</si>
  <si>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</si>
  <si>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</si>
  <si>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</si>
  <si>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</si>
  <si>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</si>
  <si>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</si>
  <si>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</si>
  <si>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</si>
  <si>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</si>
  <si>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</si>
  <si>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</si>
  <si>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</si>
  <si>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</si>
  <si>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</si>
  <si>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</si>
  <si>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</si>
  <si>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</si>
  <si>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</si>
  <si>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</si>
  <si>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</si>
  <si>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</si>
  <si>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</si>
  <si>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</si>
  <si>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</si>
  <si>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</si>
  <si>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</si>
  <si>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</si>
  <si>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</si>
  <si>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</si>
  <si>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</si>
  <si>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</si>
  <si>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</si>
  <si>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</si>
  <si>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</si>
  <si>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</si>
  <si>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</si>
  <si>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</si>
  <si>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</si>
  <si>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</si>
  <si>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</si>
  <si>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</si>
  <si>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</si>
  <si>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</si>
  <si>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</si>
  <si>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</si>
  <si>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</si>
  <si>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</si>
  <si>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</si>
  <si>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</si>
  <si>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</si>
  <si>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</si>
  <si>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</si>
  <si>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</si>
  <si>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</si>
  <si>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</si>
  <si>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</si>
  <si>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</si>
  <si>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</si>
  <si>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</si>
  <si>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</si>
  <si>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</si>
  <si>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</si>
  <si>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</si>
  <si>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</si>
  <si>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</si>
  <si>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</si>
  <si>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</si>
  <si>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</si>
  <si>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</si>
  <si>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</si>
  <si>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</si>
  <si>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</si>
  <si>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</si>
  <si>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</si>
  <si>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</si>
  <si>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</si>
  <si>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</si>
  <si>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</si>
  <si>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</si>
  <si>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</si>
  <si>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</si>
  <si>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</si>
  <si>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</si>
  <si>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</si>
  <si>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</si>
  <si>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</si>
  <si>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</si>
  <si>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</si>
  <si>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</si>
  <si>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</si>
  <si>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</si>
  <si>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</si>
  <si>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</si>
  <si>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</si>
  <si>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</si>
  <si>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</si>
  <si>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</si>
  <si>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</si>
  <si>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</si>
  <si>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</si>
  <si>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</si>
  <si>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</si>
  <si>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</si>
  <si>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</si>
  <si>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</si>
  <si>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</si>
  <si>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</si>
  <si>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</si>
  <si>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</si>
  <si>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</si>
  <si>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</si>
  <si>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</si>
  <si>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</si>
  <si>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</si>
  <si>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</si>
  <si>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</si>
  <si>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</si>
  <si>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</si>
  <si>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</si>
  <si>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</si>
  <si>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</si>
  <si>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</si>
  <si>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</si>
  <si>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</si>
  <si>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</si>
  <si>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</si>
  <si>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</si>
  <si>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</si>
  <si>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</si>
  <si>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</si>
  <si>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</si>
  <si>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</si>
  <si>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</si>
  <si>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</si>
  <si>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</si>
  <si>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</si>
  <si>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</si>
  <si>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</si>
  <si>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</si>
  <si>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</si>
  <si>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</si>
  <si>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</si>
  <si>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</si>
  <si>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</si>
  <si>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</si>
  <si>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</si>
  <si>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</si>
  <si>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</si>
  <si>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</si>
  <si>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</si>
  <si>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</si>
  <si>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</si>
  <si>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</si>
  <si>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</si>
  <si>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</si>
  <si>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</si>
  <si>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</si>
  <si>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</si>
  <si>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</si>
  <si>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</si>
  <si>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</si>
  <si>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</si>
  <si>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</si>
  <si>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</si>
  <si>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</si>
  <si>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</si>
  <si>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</si>
  <si>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</si>
  <si>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</si>
  <si>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</si>
  <si>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</si>
  <si>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</si>
  <si>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</si>
  <si>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</si>
  <si>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</si>
  <si>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</si>
  <si>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</si>
  <si>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</si>
  <si>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</si>
  <si>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</si>
  <si>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</si>
  <si>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</si>
  <si>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</si>
  <si>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</si>
  <si>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</si>
  <si>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</si>
  <si>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</si>
  <si>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</si>
  <si>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</si>
  <si>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</si>
  <si>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</si>
  <si>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</si>
  <si>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</si>
  <si>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</si>
  <si>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</si>
  <si>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</si>
  <si>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</si>
  <si>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</si>
  <si>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</si>
  <si>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</si>
  <si>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</si>
  <si>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</si>
  <si>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</si>
  <si>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</si>
  <si>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</si>
  <si>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</si>
  <si>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</si>
  <si>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</si>
  <si>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</si>
  <si>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</si>
  <si>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</si>
  <si>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</si>
  <si>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</si>
  <si>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</si>
  <si>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</si>
  <si>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</si>
  <si>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</si>
  <si>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</si>
  <si>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</si>
  <si>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</si>
  <si>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</si>
  <si>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</si>
  <si>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</si>
  <si>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</si>
  <si>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</si>
  <si>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</si>
  <si>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</si>
  <si>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</si>
  <si>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</si>
  <si>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</si>
  <si>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</si>
  <si>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</si>
  <si>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</si>
  <si>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</si>
  <si>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</si>
  <si>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</si>
  <si>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</si>
  <si>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</si>
  <si>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</si>
  <si>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</si>
  <si>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</si>
  <si>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</si>
  <si>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</si>
  <si>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</si>
  <si>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</si>
  <si>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</si>
  <si>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</si>
  <si>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</si>
  <si>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</si>
  <si>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</si>
  <si>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</si>
  <si>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</si>
  <si>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</si>
  <si>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</si>
  <si>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</si>
  <si>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</si>
  <si>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</si>
  <si>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</si>
  <si>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</si>
  <si>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</si>
  <si>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</si>
  <si>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</si>
  <si>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</si>
  <si>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</si>
  <si>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</si>
  <si>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</si>
  <si>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</si>
  <si>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</si>
  <si>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</si>
  <si>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</si>
  <si>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</si>
  <si>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</si>
  <si>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</si>
  <si>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</si>
  <si>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</si>
  <si>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</si>
  <si>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</si>
  <si>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</si>
  <si>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</si>
  <si>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</si>
  <si>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</si>
  <si>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</si>
  <si>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</si>
  <si>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</si>
  <si>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</si>
  <si>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</si>
  <si>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</si>
  <si>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</si>
  <si>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</si>
  <si>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</si>
  <si>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</si>
  <si>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</si>
  <si>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</si>
  <si>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</si>
  <si>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</si>
  <si>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</si>
  <si>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</si>
  <si>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</si>
  <si>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</si>
  <si>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</si>
  <si>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</si>
  <si>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</si>
  <si>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</si>
  <si>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</si>
  <si>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</si>
  <si>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</si>
  <si>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</si>
  <si>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</si>
  <si>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</si>
  <si>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</si>
  <si>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</si>
  <si>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</si>
  <si>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</si>
  <si>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</si>
  <si>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</si>
  <si>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</si>
  <si>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</si>
  <si>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</si>
  <si>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</si>
  <si>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</si>
  <si>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</si>
  <si>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</si>
  <si>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</si>
  <si>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</si>
  <si>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</si>
  <si>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</si>
  <si>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</si>
  <si>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</si>
  <si>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</si>
  <si>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</si>
  <si>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</si>
  <si>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</si>
  <si>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</si>
  <si>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</si>
  <si>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</si>
  <si>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</si>
  <si>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</si>
  <si>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</si>
  <si>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</si>
  <si>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</si>
  <si>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</si>
  <si>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</si>
  <si>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</si>
  <si>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</si>
  <si>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</si>
  <si>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</si>
  <si>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</si>
  <si>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</si>
  <si>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</si>
  <si>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</si>
  <si>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</si>
  <si>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</si>
  <si>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</si>
  <si>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</si>
  <si>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</si>
  <si>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</si>
  <si>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</si>
  <si>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</si>
  <si>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</si>
  <si>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</si>
  <si>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</si>
  <si>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</si>
  <si>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</si>
  <si>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</si>
  <si>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</si>
  <si>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</si>
  <si>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</si>
  <si>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</si>
  <si>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</si>
  <si>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</si>
  <si>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</si>
  <si>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</si>
  <si>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</si>
  <si>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</si>
  <si>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</si>
  <si>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</si>
  <si>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</si>
  <si>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</si>
  <si>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</si>
  <si>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</si>
  <si>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</si>
  <si>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</si>
  <si>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</si>
  <si>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</si>
  <si>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</si>
  <si>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</si>
  <si>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</si>
  <si>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</si>
  <si>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</si>
  <si>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</si>
  <si>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</si>
  <si>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</si>
  <si>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</si>
  <si>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</si>
  <si>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</si>
  <si>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</si>
  <si>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</si>
  <si>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</si>
  <si>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</si>
  <si>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</si>
  <si>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</si>
  <si>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</si>
  <si>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</si>
  <si>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</si>
  <si>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</si>
  <si>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</si>
  <si>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</si>
  <si>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</si>
  <si>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</si>
  <si>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</si>
  <si>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</si>
  <si>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</si>
  <si>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</si>
  <si>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</si>
  <si>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</si>
  <si>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</si>
  <si>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</si>
  <si>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</si>
  <si>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</si>
  <si>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</si>
  <si>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</si>
  <si>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</si>
  <si>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</si>
  <si>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</si>
  <si>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</si>
  <si>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</si>
  <si>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</si>
  <si>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</si>
  <si>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</si>
  <si>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</si>
  <si>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</si>
  <si>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</si>
  <si>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</si>
  <si>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</si>
  <si>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</si>
  <si>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</si>
  <si>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</si>
  <si>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</si>
  <si>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</si>
  <si>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</si>
  <si>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</si>
  <si>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</si>
  <si>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</si>
  <si>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</si>
  <si>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</si>
  <si>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</si>
  <si>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</si>
  <si>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</si>
  <si>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</si>
  <si>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</si>
  <si>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</si>
  <si>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</si>
  <si>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</si>
  <si>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</si>
  <si>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</si>
  <si>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</si>
  <si>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</si>
  <si>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</si>
  <si>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</si>
  <si>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</si>
  <si>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</si>
  <si>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</si>
  <si>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</si>
  <si>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</si>
  <si>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</si>
  <si>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</si>
  <si>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</si>
  <si>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</si>
  <si>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</si>
  <si>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</si>
  <si>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</si>
  <si>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</si>
  <si>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</si>
  <si>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</si>
  <si>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</si>
  <si>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</si>
  <si>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</si>
  <si>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</si>
  <si>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</si>
  <si>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</si>
  <si>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</si>
  <si>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</si>
  <si>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</si>
  <si>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</si>
  <si>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</si>
  <si>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</si>
  <si>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</si>
  <si>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</si>
  <si>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</si>
  <si>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</si>
  <si>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</si>
  <si>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</si>
  <si>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</si>
  <si>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</si>
  <si>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</si>
  <si>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</si>
  <si>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</si>
  <si>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</si>
  <si>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</si>
  <si>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</si>
  <si>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</si>
  <si>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</si>
  <si>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</si>
  <si>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</si>
  <si>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</si>
  <si>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</si>
  <si>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</si>
  <si>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</si>
  <si>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</si>
  <si>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</si>
  <si>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</si>
  <si>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</si>
  <si>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</si>
  <si>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</si>
  <si>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</si>
  <si>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</si>
  <si>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</si>
  <si>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</si>
  <si>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</si>
  <si>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</si>
  <si>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</si>
  <si>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</si>
  <si>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</si>
  <si>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</si>
  <si>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</si>
  <si>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</si>
  <si>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</si>
  <si>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</si>
  <si>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</si>
  <si>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</si>
  <si>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</si>
  <si>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</si>
  <si>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</si>
  <si>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</si>
  <si>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</si>
  <si>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</si>
  <si>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</si>
  <si>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</si>
  <si>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</si>
  <si>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</si>
  <si>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</si>
  <si>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</si>
  <si>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</si>
  <si>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</si>
  <si>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</si>
  <si>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</si>
  <si>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</si>
  <si>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</si>
  <si>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</si>
  <si>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</si>
  <si>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</si>
  <si>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</si>
  <si>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</si>
  <si>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</si>
  <si>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</si>
  <si>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</si>
  <si>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</si>
  <si>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</si>
  <si>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</si>
  <si>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</si>
  <si>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</si>
  <si>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</si>
  <si>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</si>
  <si>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</si>
  <si>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</si>
  <si>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</si>
  <si>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</si>
  <si>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</si>
  <si>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</si>
  <si>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</si>
  <si>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</si>
  <si>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</si>
  <si>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</si>
  <si>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</si>
  <si>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</si>
  <si>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</si>
  <si>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</si>
  <si>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</si>
  <si>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</si>
  <si>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</si>
  <si>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</si>
  <si>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</si>
  <si>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</si>
  <si>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</si>
  <si>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</si>
  <si>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</si>
  <si>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</si>
  <si>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</si>
  <si>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</si>
  <si>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</si>
  <si>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</si>
  <si>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</si>
  <si>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</si>
  <si>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</si>
  <si>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</si>
  <si>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</si>
  <si>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</si>
  <si>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</si>
  <si>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</si>
  <si>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</si>
  <si>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</si>
  <si>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</si>
  <si>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</si>
  <si>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</si>
  <si>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</si>
  <si>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</si>
  <si>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</si>
  <si>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</si>
  <si>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</si>
  <si>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</si>
  <si>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</si>
  <si>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</si>
  <si>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</si>
  <si>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</si>
  <si>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</si>
  <si>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</si>
  <si>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</si>
  <si>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</si>
  <si>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</si>
  <si>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</si>
  <si>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</si>
  <si>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</si>
  <si>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</si>
  <si>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</si>
  <si>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</si>
  <si>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</si>
  <si>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</si>
  <si>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</si>
  <si>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</si>
  <si>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</si>
  <si>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</si>
  <si>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</si>
  <si>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</si>
  <si>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</si>
  <si>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</si>
  <si>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</si>
  <si>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</si>
  <si>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</si>
  <si>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</si>
  <si>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</si>
  <si>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</si>
  <si>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</si>
  <si>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</si>
  <si>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</si>
  <si>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</si>
  <si>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</si>
  <si>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</si>
  <si>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</si>
  <si>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</si>
  <si>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</si>
  <si>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</si>
  <si>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</si>
  <si>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</si>
  <si>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</si>
  <si>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</si>
  <si>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</si>
  <si>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</si>
  <si>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</si>
  <si>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</si>
  <si>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</si>
  <si>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</si>
  <si>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</si>
  <si>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</si>
  <si>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</si>
  <si>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</si>
  <si>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</si>
  <si>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</si>
  <si>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</si>
  <si>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</si>
  <si>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</si>
  <si>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</si>
  <si>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</si>
  <si>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</si>
  <si>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</si>
  <si>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</si>
  <si>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</si>
  <si>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</si>
  <si>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</si>
  <si>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</si>
  <si>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</si>
  <si>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</si>
  <si>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</si>
  <si>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</si>
  <si>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</si>
  <si>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</si>
  <si>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</si>
  <si>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</si>
  <si>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</si>
  <si>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</si>
  <si>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</si>
  <si>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</si>
  <si>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</si>
  <si>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</si>
  <si>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</si>
  <si>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</si>
  <si>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</si>
  <si>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</si>
  <si>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</si>
  <si>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</si>
  <si>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</si>
  <si>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</si>
  <si>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</si>
  <si>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</si>
  <si>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</si>
  <si>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</si>
  <si>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</si>
  <si>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</si>
  <si>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</si>
  <si>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</si>
  <si>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</si>
  <si>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</si>
  <si>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</si>
  <si>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</si>
  <si>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</si>
  <si>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</si>
  <si>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</si>
  <si>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</si>
  <si>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</si>
  <si>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</si>
  <si>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</si>
  <si>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</si>
  <si>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</si>
  <si>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</si>
  <si>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</si>
  <si>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</si>
  <si>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</si>
  <si>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</si>
  <si>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</si>
  <si>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</si>
  <si>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</si>
  <si>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</si>
  <si>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</si>
  <si>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</si>
  <si>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</si>
  <si>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</si>
  <si>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</si>
  <si>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</si>
  <si>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</si>
  <si>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</si>
  <si>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</si>
  <si>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</si>
  <si>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</si>
  <si>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</si>
  <si>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</si>
  <si>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</si>
  <si>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</si>
  <si>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</si>
  <si>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</si>
  <si>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</si>
  <si>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</si>
  <si>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</si>
  <si>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</si>
  <si>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</si>
  <si>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</si>
  <si>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</si>
  <si>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</si>
  <si>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</si>
  <si>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</si>
  <si>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</si>
  <si>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</si>
  <si>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</si>
  <si>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</si>
  <si>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</si>
  <si>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</si>
  <si>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</si>
  <si>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</si>
  <si>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</si>
  <si>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</si>
  <si>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</si>
  <si>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</si>
  <si>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</si>
  <si>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</si>
  <si>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</si>
  <si>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</si>
  <si>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</si>
  <si>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</si>
  <si>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</si>
  <si>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</si>
  <si>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</si>
  <si>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</si>
  <si>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</si>
  <si>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</si>
  <si>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</si>
  <si>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</si>
  <si>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</si>
  <si>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</si>
  <si>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</si>
  <si>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</si>
  <si>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</si>
  <si>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</si>
  <si>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</si>
  <si>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</si>
  <si>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</si>
  <si>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</si>
  <si>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</si>
  <si>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</si>
  <si>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</si>
  <si>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</si>
  <si>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</si>
  <si>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</si>
  <si>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</si>
  <si>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</si>
  <si>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</si>
  <si>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</si>
  <si>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</si>
  <si>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</si>
  <si>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</si>
  <si>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</si>
  <si>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</si>
  <si>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</si>
  <si>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</si>
  <si>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</si>
  <si>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</si>
  <si>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</si>
  <si>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</si>
  <si>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</si>
  <si>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</si>
  <si>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</si>
  <si>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</si>
  <si>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</si>
  <si>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</si>
  <si>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</si>
  <si>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</si>
  <si>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</si>
  <si>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</si>
  <si>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</si>
  <si>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</si>
  <si>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</si>
  <si>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</si>
  <si>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</si>
  <si>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</si>
  <si>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</si>
  <si>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</si>
  <si>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</si>
  <si>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</si>
  <si>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</si>
  <si>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</si>
  <si>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</si>
  <si>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</si>
  <si>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</si>
  <si>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</si>
  <si>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</si>
  <si>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</si>
  <si>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</si>
  <si>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</si>
  <si>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</si>
  <si>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</si>
  <si>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</si>
  <si>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</si>
  <si>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</si>
  <si>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</si>
  <si>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</si>
  <si>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</si>
  <si>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</si>
  <si>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</si>
  <si>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</si>
  <si>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</si>
  <si>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</si>
  <si>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</si>
  <si>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</si>
  <si>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</si>
  <si>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</si>
  <si>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</si>
  <si>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</si>
  <si>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</si>
  <si>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</si>
  <si>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</si>
  <si>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</si>
  <si>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</si>
  <si>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</si>
  <si>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</si>
  <si>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</si>
  <si>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</si>
  <si>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</si>
  <si>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</si>
  <si>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</si>
  <si>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</si>
  <si>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</si>
  <si>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</si>
  <si>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</si>
  <si>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</si>
  <si>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</si>
  <si>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</si>
  <si>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</si>
  <si>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</si>
  <si>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</si>
  <si>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</si>
  <si>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</si>
  <si>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</si>
  <si>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</si>
  <si>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</si>
  <si>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</si>
  <si>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</si>
  <si>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</si>
  <si>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</si>
  <si>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</si>
  <si>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</si>
  <si>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</si>
  <si>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</si>
  <si>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</si>
  <si>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</si>
  <si>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</si>
  <si>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</si>
  <si>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</si>
  <si>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</si>
  <si>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</si>
  <si>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</si>
  <si>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</si>
  <si>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</si>
  <si>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</si>
  <si>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</si>
  <si>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</si>
  <si>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</si>
  <si>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</si>
  <si>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</si>
  <si>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</si>
  <si>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</si>
  <si>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</si>
  <si>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</si>
  <si>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</si>
  <si>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</si>
  <si>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</si>
  <si>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</si>
  <si>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</si>
  <si>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</si>
  <si>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</si>
  <si>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</si>
  <si>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</si>
  <si>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</si>
  <si>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</si>
  <si>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</si>
  <si>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</si>
  <si>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</si>
  <si>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</si>
  <si>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</si>
  <si>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</si>
  <si>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</si>
  <si>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</si>
  <si>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</si>
  <si>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</si>
  <si>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</si>
  <si>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</si>
  <si>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</si>
  <si>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</si>
  <si>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</si>
  <si>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</si>
  <si>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</si>
  <si>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</si>
  <si>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</si>
  <si>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</si>
  <si>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</si>
  <si>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</si>
  <si>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</si>
  <si>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</si>
  <si>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</si>
  <si>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</si>
  <si>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</si>
  <si>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</si>
  <si>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</si>
  <si>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</si>
  <si>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</si>
  <si>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</si>
  <si>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</si>
  <si>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</si>
  <si>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</si>
  <si>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</si>
  <si>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</si>
  <si>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</si>
  <si>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</si>
  <si>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</si>
  <si>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</si>
  <si>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</si>
  <si>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</si>
  <si>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</si>
  <si>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</si>
  <si>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</si>
  <si>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</si>
  <si>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</si>
  <si>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</si>
  <si>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</si>
  <si>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</si>
  <si>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</si>
  <si>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</si>
  <si>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</si>
  <si>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</si>
  <si>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</si>
  <si>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</si>
  <si>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</si>
  <si>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</si>
  <si>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</si>
  <si>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</si>
  <si>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</si>
  <si>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</si>
  <si>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</si>
  <si>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</si>
  <si>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</si>
  <si>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</si>
  <si>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</si>
  <si>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</si>
  <si>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</si>
  <si>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</si>
  <si>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</si>
  <si>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</si>
  <si>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</si>
  <si>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</si>
  <si>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</si>
  <si>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</si>
  <si>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</si>
  <si>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</si>
  <si>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</si>
  <si>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</si>
  <si>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</si>
  <si>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</si>
  <si>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</si>
  <si>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</si>
  <si>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</si>
  <si>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</si>
  <si>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</si>
  <si>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</si>
  <si>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</si>
  <si>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</si>
  <si>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</si>
  <si>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</si>
  <si>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</si>
  <si>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</si>
  <si>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</si>
  <si>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</si>
  <si>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</si>
  <si>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</si>
  <si>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</si>
  <si>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</si>
  <si>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</si>
  <si>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</si>
  <si>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</si>
  <si>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</si>
  <si>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</si>
  <si>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</si>
  <si>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</si>
  <si>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</si>
  <si>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</si>
  <si>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</si>
  <si>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</si>
  <si>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</si>
  <si>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</si>
  <si>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</si>
  <si>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</si>
  <si>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</si>
  <si>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</si>
  <si>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</si>
  <si>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</si>
  <si>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</si>
  <si>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</si>
  <si>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</si>
  <si>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</si>
  <si>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</si>
  <si>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</si>
  <si>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</si>
  <si>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</si>
  <si>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</si>
  <si>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</si>
  <si>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</si>
  <si>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</si>
  <si>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</si>
  <si>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</si>
  <si>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</si>
  <si>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</si>
  <si>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</si>
  <si>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</si>
  <si>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</si>
  <si>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</si>
  <si>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</si>
  <si>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</si>
  <si>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</si>
  <si>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</si>
  <si>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</si>
  <si>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</si>
  <si>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</si>
  <si>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</si>
  <si>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</si>
  <si>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</si>
  <si>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</si>
  <si>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</si>
  <si>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</si>
  <si>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</si>
  <si>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</si>
  <si>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</si>
  <si>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</si>
  <si>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</si>
  <si>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</si>
  <si>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</si>
  <si>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</si>
  <si>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</si>
  <si>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</si>
  <si>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</si>
  <si>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</si>
  <si>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</si>
  <si>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</si>
  <si>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</si>
  <si>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</si>
  <si>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</si>
  <si>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</si>
  <si>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</si>
  <si>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</si>
  <si>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</si>
  <si>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</si>
  <si>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</si>
  <si>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</si>
  <si>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</si>
  <si>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</si>
  <si>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</si>
  <si>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</si>
  <si>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</si>
  <si>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</si>
  <si>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</si>
  <si>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</si>
  <si>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</si>
  <si>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</si>
  <si>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</si>
  <si>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</si>
  <si>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</si>
  <si>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</si>
  <si>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</si>
  <si>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</si>
  <si>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</si>
  <si>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</si>
  <si>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</si>
  <si>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</si>
  <si>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</si>
  <si>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</si>
  <si>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</si>
  <si>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</si>
  <si>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</si>
  <si>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</si>
  <si>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</si>
  <si>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</si>
  <si>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</si>
  <si>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</si>
  <si>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</si>
  <si>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</si>
  <si>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</si>
  <si>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</si>
  <si>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</si>
  <si>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</si>
  <si>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</si>
  <si>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</si>
  <si>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</si>
  <si>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</si>
  <si>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</si>
  <si>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</si>
  <si>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</si>
  <si>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</si>
  <si>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</si>
  <si>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</si>
  <si>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</si>
  <si>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</si>
  <si>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</si>
  <si>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</si>
  <si>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</si>
  <si>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</si>
  <si>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</si>
  <si>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</si>
  <si>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</si>
  <si>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</si>
  <si>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</si>
  <si>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</si>
  <si>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</si>
  <si>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</si>
  <si>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</si>
  <si>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</si>
  <si>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</si>
  <si>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</si>
  <si>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</si>
  <si>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</si>
  <si>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</si>
  <si>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</si>
  <si>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</si>
  <si>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</si>
  <si>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</si>
  <si>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</si>
  <si>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</si>
  <si>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</si>
  <si>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</si>
  <si>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</si>
  <si>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</si>
  <si>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</si>
  <si>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</si>
  <si>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</si>
  <si>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</si>
  <si>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</si>
  <si>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</si>
  <si>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</si>
  <si>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</si>
  <si>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</si>
  <si>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</si>
  <si>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</si>
  <si>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</si>
  <si>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</si>
  <si>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</si>
  <si>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</si>
  <si>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</si>
  <si>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</si>
  <si>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</si>
  <si>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</si>
  <si>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</si>
  <si>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</si>
  <si>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</si>
  <si>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</si>
  <si>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</si>
  <si>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</si>
  <si>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</si>
  <si>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</si>
  <si>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</si>
  <si>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</si>
  <si>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</si>
  <si>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</si>
  <si>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</si>
  <si>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</si>
  <si>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</si>
  <si>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</si>
  <si>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</si>
  <si>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</si>
  <si>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</si>
  <si>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</si>
  <si>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</si>
  <si>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</si>
  <si>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</si>
  <si>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</si>
  <si>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</si>
  <si>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</si>
  <si>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</si>
  <si>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</si>
  <si>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</si>
  <si>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</si>
  <si>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</si>
  <si>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</si>
  <si>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</si>
  <si>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</si>
  <si>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</si>
  <si>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</si>
  <si>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</si>
  <si>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</si>
  <si>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</si>
  <si>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</si>
  <si>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</si>
  <si>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</si>
  <si>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</si>
  <si>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</si>
  <si>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</si>
  <si>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</si>
  <si>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</si>
  <si>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</si>
  <si>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</si>
  <si>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</si>
  <si>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</si>
  <si>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</si>
  <si>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</si>
  <si>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</si>
  <si>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</si>
  <si>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</si>
  <si>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</si>
  <si>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</si>
  <si>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</si>
  <si>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</si>
  <si>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</si>
  <si>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</si>
  <si>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</si>
  <si>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</si>
  <si>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</si>
  <si>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</si>
  <si>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</si>
  <si>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</si>
  <si>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</si>
  <si>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</si>
  <si>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</si>
  <si>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</si>
  <si>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</si>
  <si>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</si>
  <si>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</si>
  <si>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</si>
  <si>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</si>
  <si>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</si>
  <si>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</si>
  <si>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</si>
  <si>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</si>
  <si>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</si>
  <si>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</si>
  <si>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</si>
  <si>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</si>
  <si>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</si>
  <si>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</si>
  <si>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</si>
  <si>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</si>
  <si>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</si>
  <si>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</si>
  <si>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</si>
  <si>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</si>
  <si>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</si>
  <si>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</si>
  <si>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</si>
  <si>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</si>
  <si>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</si>
  <si>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</si>
  <si>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</si>
  <si>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</si>
  <si>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</si>
  <si>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</si>
  <si>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</si>
  <si>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</si>
  <si>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</si>
  <si>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</si>
  <si>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</si>
  <si>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</si>
  <si>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</si>
  <si>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</si>
  <si>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</si>
  <si>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</si>
  <si>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</si>
  <si>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</si>
  <si>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</si>
  <si>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</si>
  <si>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</si>
  <si>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</si>
  <si>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</si>
  <si>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</si>
  <si>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</si>
  <si>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</si>
  <si>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</si>
  <si>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</si>
  <si>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</si>
  <si>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</si>
  <si>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</si>
  <si>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</si>
  <si>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</si>
  <si>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</si>
  <si>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</si>
  <si>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</si>
  <si>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</si>
  <si>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</si>
  <si>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</si>
  <si>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</si>
  <si>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</si>
  <si>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</si>
  <si>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</si>
  <si>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</si>
  <si>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</si>
  <si>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</si>
  <si>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</si>
  <si>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</si>
  <si>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</si>
  <si>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</si>
  <si>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</si>
  <si>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</si>
  <si>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</si>
  <si>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</si>
  <si>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</si>
  <si>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</si>
  <si>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</si>
  <si>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</si>
  <si>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</si>
  <si>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</si>
  <si>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</si>
  <si>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</si>
  <si>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</si>
  <si>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</si>
  <si>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</si>
  <si>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</si>
  <si>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</si>
  <si>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</si>
  <si>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</si>
  <si>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</si>
  <si>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</si>
  <si>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</si>
  <si>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</si>
  <si>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</si>
  <si>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</si>
  <si>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</si>
  <si>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</si>
  <si>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</si>
  <si>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</si>
  <si>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</si>
  <si>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</si>
  <si>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</si>
  <si>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</si>
  <si>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</si>
  <si>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</si>
  <si>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</si>
  <si>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</si>
  <si>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</si>
  <si>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</si>
  <si>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</si>
  <si>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</si>
  <si>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</si>
  <si>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</si>
  <si>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</si>
  <si>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</si>
  <si>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</si>
  <si>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</si>
  <si>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</si>
  <si>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</si>
  <si>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</si>
  <si>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</si>
  <si>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</si>
  <si>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</si>
  <si>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</si>
  <si>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</si>
  <si>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</si>
  <si>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</si>
  <si>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</si>
  <si>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</si>
  <si>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</si>
  <si>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</si>
  <si>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</si>
  <si>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</si>
  <si>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</si>
  <si>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</si>
  <si>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</si>
  <si>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</si>
  <si>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</si>
  <si>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</si>
  <si>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</si>
  <si>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</si>
  <si>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</si>
  <si>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</si>
  <si>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</si>
  <si>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</si>
  <si>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</si>
  <si>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</si>
  <si>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</si>
  <si>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</si>
  <si>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</si>
  <si>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</si>
  <si>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</si>
  <si>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</si>
  <si>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</si>
  <si>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</si>
  <si>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</si>
  <si>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</si>
  <si>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</si>
  <si>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</si>
  <si>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</si>
  <si>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</si>
  <si>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</si>
  <si>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</si>
  <si>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</si>
  <si>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</si>
  <si>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</si>
  <si>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</si>
  <si>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</si>
  <si>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</si>
  <si>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</si>
  <si>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</si>
  <si>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</si>
  <si>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</si>
  <si>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</si>
  <si>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</si>
  <si>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</si>
  <si>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</si>
  <si>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</si>
  <si>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</si>
  <si>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</si>
  <si>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</si>
  <si>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</si>
  <si>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</si>
  <si>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</si>
  <si>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</si>
  <si>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</si>
  <si>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</si>
  <si>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</si>
  <si>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</si>
  <si>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</si>
  <si>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</si>
  <si>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</si>
  <si>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</si>
  <si>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</si>
  <si>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</si>
  <si>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</si>
  <si>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</si>
  <si>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</si>
  <si>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</si>
  <si>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</si>
  <si>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</si>
  <si>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</si>
  <si>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</si>
  <si>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</si>
  <si>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</si>
  <si>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</si>
  <si>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</si>
  <si>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</si>
  <si>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</si>
  <si>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</si>
  <si>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</si>
  <si>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</si>
  <si>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</si>
  <si>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</si>
  <si>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</si>
  <si>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</si>
  <si>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</si>
  <si>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</si>
  <si>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</si>
  <si>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</si>
  <si>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</si>
  <si>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</si>
  <si>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</si>
  <si>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</si>
  <si>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</si>
  <si>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</si>
  <si>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</si>
  <si>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</si>
  <si>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</si>
  <si>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</si>
  <si>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</si>
  <si>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</si>
  <si>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</si>
  <si>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</si>
  <si>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</si>
  <si>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</si>
  <si>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</si>
  <si>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</si>
  <si>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</si>
  <si>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</si>
  <si>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</si>
  <si>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</si>
  <si>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</si>
  <si>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</si>
  <si>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</si>
  <si>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</si>
  <si>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</si>
  <si>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</si>
  <si>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</si>
  <si>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</si>
  <si>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</si>
  <si>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</si>
  <si>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</si>
  <si>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</si>
  <si>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</si>
  <si>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</si>
  <si>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</si>
  <si>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</si>
  <si>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</si>
  <si>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</si>
  <si>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</si>
  <si>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</si>
  <si>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</si>
  <si>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</si>
  <si>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</si>
  <si>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</si>
  <si>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</si>
  <si>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</si>
  <si>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</si>
  <si>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</si>
  <si>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</si>
  <si>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</si>
  <si>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</si>
  <si>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</si>
  <si>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</si>
  <si>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</si>
  <si>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</si>
  <si>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</si>
  <si>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</si>
  <si>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</si>
  <si>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</si>
  <si>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</si>
  <si>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</si>
  <si>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</si>
  <si>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</si>
  <si>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</si>
  <si>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</si>
  <si>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</si>
  <si>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</si>
  <si>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</si>
  <si>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</si>
  <si>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</si>
  <si>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</si>
  <si>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</si>
  <si>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</si>
  <si>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</si>
  <si>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</si>
  <si>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</si>
  <si>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</si>
  <si>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</si>
  <si>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</si>
  <si>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</si>
  <si>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</si>
  <si>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</si>
  <si>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</si>
  <si>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</si>
  <si>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</si>
  <si>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</si>
  <si>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</si>
  <si>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</si>
  <si>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</si>
  <si>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</si>
  <si>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</si>
  <si>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</si>
  <si>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</si>
  <si>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</si>
  <si>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</si>
  <si>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</si>
  <si>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</si>
  <si>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</si>
  <si>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</si>
  <si>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</si>
  <si>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</si>
  <si>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</si>
  <si>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</si>
  <si>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</si>
  <si>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</si>
  <si>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</si>
  <si>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</si>
  <si>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</si>
  <si>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</si>
  <si>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</si>
  <si>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</si>
  <si>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</si>
  <si>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</si>
  <si>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</si>
  <si>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</si>
  <si>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</si>
  <si>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</si>
  <si>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</si>
  <si>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</si>
  <si>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</si>
  <si>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</si>
  <si>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</si>
  <si>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</si>
  <si>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</si>
  <si>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</si>
  <si>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</si>
  <si>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</si>
  <si>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</si>
  <si>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</si>
  <si>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</si>
  <si>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</si>
  <si>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</si>
  <si>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</si>
  <si>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</si>
  <si>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</si>
  <si>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</si>
  <si>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</si>
  <si>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</si>
  <si>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</si>
  <si>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</si>
  <si>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</si>
  <si>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</si>
  <si>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</si>
  <si>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</si>
  <si>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</si>
  <si>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</si>
  <si>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</si>
  <si>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</si>
  <si>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</si>
  <si>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</si>
  <si>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</si>
  <si>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</si>
  <si>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</si>
  <si>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</si>
  <si>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</si>
  <si>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</si>
  <si>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</si>
  <si>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</si>
  <si>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</si>
  <si>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</si>
  <si>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</si>
  <si>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</si>
  <si>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</si>
  <si>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</si>
  <si>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</si>
  <si>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</si>
  <si>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</si>
  <si>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</si>
  <si>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</si>
  <si>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</si>
  <si>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</si>
  <si>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</si>
  <si>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</si>
  <si>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</si>
  <si>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</si>
  <si>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</si>
  <si>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</si>
  <si>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</si>
  <si>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</si>
  <si>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</si>
  <si>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</si>
  <si>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</si>
  <si>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</si>
  <si>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</si>
  <si>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</si>
  <si>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</si>
  <si>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</si>
  <si>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</si>
  <si>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</si>
  <si>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</si>
  <si>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</si>
  <si>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</si>
  <si>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</si>
  <si>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</si>
  <si>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</si>
  <si>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</si>
  <si>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</si>
  <si>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</si>
  <si>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</si>
  <si>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</si>
  <si>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</si>
  <si>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</si>
  <si>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</si>
  <si>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</si>
  <si>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</si>
  <si>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</si>
  <si>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</si>
  <si>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</si>
  <si>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</si>
  <si>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</si>
  <si>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</si>
  <si>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</si>
  <si>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</si>
  <si>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</si>
  <si>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</si>
  <si>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</si>
  <si>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</si>
  <si>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</si>
  <si>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</si>
  <si>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</si>
  <si>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</si>
  <si>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</si>
  <si>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</si>
  <si>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</si>
  <si>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</si>
  <si>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</si>
  <si>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</si>
  <si>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</si>
  <si>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</si>
  <si>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</si>
  <si>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</si>
  <si>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</si>
  <si>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</si>
  <si>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</si>
  <si>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</si>
  <si>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</si>
  <si>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</si>
  <si>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</si>
  <si>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</si>
  <si>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</si>
  <si>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</si>
  <si>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</si>
  <si>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</si>
  <si>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</si>
  <si>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</si>
  <si>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</si>
  <si>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</si>
  <si>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</si>
  <si>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</si>
  <si>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</si>
  <si>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</si>
  <si>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</si>
  <si>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</si>
  <si>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</si>
  <si>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</si>
  <si>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</si>
  <si>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</si>
  <si>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</si>
  <si>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</si>
  <si>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</si>
  <si>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</si>
  <si>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</si>
  <si>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</si>
  <si>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</si>
  <si>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</si>
  <si>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</si>
  <si>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</si>
  <si>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</si>
  <si>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</si>
  <si>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</si>
  <si>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</si>
  <si>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</si>
  <si>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</si>
  <si>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</si>
  <si>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</si>
  <si>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</si>
  <si>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</si>
  <si>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</si>
  <si>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</si>
  <si>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</si>
  <si>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</si>
  <si>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</si>
  <si>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</si>
  <si>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</si>
  <si>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</si>
  <si>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</si>
  <si>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</si>
  <si>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</si>
  <si>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</si>
  <si>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</si>
  <si>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</si>
  <si>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</si>
  <si>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</si>
  <si>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</si>
  <si>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</si>
  <si>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</si>
  <si>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</si>
  <si>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</si>
  <si>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</si>
  <si>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</si>
  <si>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</si>
  <si>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</si>
  <si>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</si>
  <si>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</si>
  <si>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</si>
  <si>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</si>
  <si>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</si>
  <si>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</si>
  <si>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</si>
  <si>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</si>
  <si>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</si>
  <si>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</si>
  <si>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</si>
  <si>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</si>
  <si>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</si>
  <si>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</si>
  <si>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</si>
  <si>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</si>
  <si>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</si>
  <si>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</si>
  <si>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</si>
  <si>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</si>
  <si>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</si>
  <si>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</si>
  <si>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</si>
  <si>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</si>
  <si>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</si>
  <si>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</si>
  <si>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</si>
  <si>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</si>
  <si>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</si>
  <si>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</si>
  <si>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</si>
  <si>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</si>
  <si>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</si>
  <si>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</si>
  <si>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</si>
  <si>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</si>
  <si>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</si>
  <si>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</si>
  <si>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</si>
  <si>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</si>
  <si>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</si>
  <si>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</si>
  <si>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</si>
  <si>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</si>
  <si>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</si>
  <si>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</si>
  <si>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</si>
  <si>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</si>
  <si>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</si>
  <si>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</si>
  <si>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</si>
  <si>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</si>
  <si>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</si>
  <si>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</si>
  <si>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</si>
  <si>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</si>
  <si>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</si>
  <si>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</si>
  <si>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</si>
  <si>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</si>
  <si>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</si>
  <si>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</si>
  <si>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</si>
  <si>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</si>
  <si>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</si>
  <si>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</si>
  <si>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</si>
  <si>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</si>
  <si>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</si>
  <si>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</si>
  <si>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</si>
  <si>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</si>
  <si>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</si>
  <si>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</si>
  <si>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</si>
  <si>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</si>
  <si>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</si>
  <si>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</si>
  <si>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</si>
  <si>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</si>
  <si>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</si>
  <si>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</si>
  <si>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</si>
  <si>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</si>
  <si>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</si>
  <si>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</si>
  <si>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</si>
  <si>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</si>
  <si>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</si>
  <si>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</si>
  <si>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</si>
  <si>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</si>
  <si>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</si>
  <si>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</si>
  <si>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</si>
  <si>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</si>
  <si>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</si>
  <si>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</si>
  <si>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</si>
  <si>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</si>
  <si>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</si>
  <si>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</si>
  <si>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</si>
  <si>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</si>
  <si>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</si>
  <si>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</si>
  <si>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</si>
  <si>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</si>
  <si>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</si>
  <si>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</si>
  <si>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</si>
  <si>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</si>
  <si>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</si>
  <si>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</si>
  <si>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</si>
  <si>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</si>
  <si>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</si>
  <si>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</si>
  <si>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</si>
  <si>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</si>
  <si>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</si>
  <si>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</si>
  <si>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</si>
  <si>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</si>
  <si>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</si>
  <si>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</si>
  <si>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</si>
  <si>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</si>
  <si>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</si>
  <si>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</si>
  <si>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</si>
  <si>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</si>
  <si>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</si>
  <si>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</si>
  <si>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</si>
  <si>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</si>
  <si>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</si>
  <si>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</si>
  <si>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</si>
  <si>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</si>
  <si>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</si>
  <si>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</si>
  <si>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</si>
  <si>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</si>
  <si>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</si>
  <si>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</si>
  <si>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</si>
  <si>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</si>
  <si>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</si>
  <si>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</si>
  <si>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</si>
  <si>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</si>
  <si>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</si>
  <si>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</si>
  <si>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</si>
  <si>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</si>
  <si>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</si>
  <si>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</si>
  <si>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</si>
  <si>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</si>
  <si>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</si>
  <si>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</si>
  <si>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</si>
  <si>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</si>
  <si>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</si>
  <si>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</si>
  <si>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</si>
  <si>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</si>
  <si>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</si>
  <si>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</si>
  <si>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</si>
  <si>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</si>
  <si>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</si>
  <si>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</si>
  <si>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</si>
  <si>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</si>
  <si>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</si>
  <si>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</si>
  <si>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</si>
  <si>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</si>
  <si>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</si>
  <si>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</si>
  <si>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</si>
  <si>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</si>
  <si>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</si>
  <si>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</si>
  <si>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</si>
  <si>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</si>
  <si>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</si>
  <si>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</si>
  <si>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</si>
  <si>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</si>
  <si>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</si>
  <si>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</si>
  <si>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</si>
  <si>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</si>
  <si>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</si>
  <si>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</si>
  <si>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</si>
  <si>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</si>
  <si>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</si>
  <si>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</si>
  <si>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</si>
  <si>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</si>
  <si>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</si>
  <si>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</si>
  <si>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</si>
  <si>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</si>
  <si>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</si>
  <si>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</si>
  <si>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</si>
  <si>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</si>
  <si>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</si>
  <si>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</si>
  <si>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</si>
  <si>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</si>
  <si>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</si>
  <si>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</si>
  <si>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</si>
  <si>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</si>
  <si>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</si>
  <si>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</si>
  <si>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</si>
  <si>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</si>
  <si>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</si>
  <si>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</si>
  <si>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</si>
  <si>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</si>
  <si>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</si>
  <si>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</si>
  <si>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</si>
  <si>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</si>
  <si>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</si>
  <si>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</si>
  <si>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</si>
  <si>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</si>
  <si>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</si>
  <si>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</si>
  <si>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</si>
  <si>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</si>
  <si>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</si>
  <si>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</si>
  <si>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</si>
  <si>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</si>
  <si>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</si>
  <si>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</si>
  <si>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</si>
  <si>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</si>
  <si>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</si>
  <si>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</si>
  <si>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</si>
  <si>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</si>
  <si>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</si>
  <si>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</si>
  <si>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</si>
  <si>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</si>
  <si>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</si>
  <si>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</si>
  <si>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</si>
  <si>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</si>
  <si>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</si>
  <si>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</si>
  <si>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</si>
  <si>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</si>
  <si>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</si>
  <si>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</si>
  <si>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</si>
  <si>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</si>
  <si>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</si>
  <si>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</si>
  <si>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</si>
  <si>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</si>
  <si>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</si>
  <si>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</si>
  <si>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</si>
  <si>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</si>
  <si>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</si>
  <si>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</si>
  <si>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</si>
  <si>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</si>
  <si>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</si>
  <si>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</si>
  <si>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</si>
  <si>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</si>
  <si>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</si>
  <si>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</si>
  <si>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</si>
  <si>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</si>
  <si>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</si>
  <si>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</si>
  <si>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</si>
  <si>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</si>
  <si>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</si>
  <si>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</si>
  <si>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</si>
  <si>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</si>
  <si>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</si>
  <si>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</si>
  <si>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</si>
  <si>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</si>
  <si>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</si>
  <si>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</si>
  <si>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</si>
  <si>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</si>
  <si>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</si>
  <si>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</si>
  <si>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</si>
  <si>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</si>
  <si>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</si>
  <si>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</si>
  <si>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</si>
  <si>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</si>
  <si>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</si>
  <si>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</si>
  <si>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</si>
  <si>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</si>
  <si>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</si>
  <si>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</si>
  <si>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</si>
  <si>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</si>
  <si>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</si>
  <si>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</si>
  <si>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</si>
  <si>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</si>
  <si>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</si>
  <si>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</si>
  <si>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</si>
  <si>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</si>
  <si>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</si>
  <si>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</si>
  <si>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</si>
  <si>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</si>
  <si>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</si>
  <si>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</si>
  <si>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</si>
  <si>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</si>
  <si>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</si>
  <si>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</si>
  <si>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</si>
  <si>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</si>
  <si>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</si>
  <si>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</si>
  <si>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</si>
  <si>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</si>
  <si>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</si>
  <si>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</si>
  <si>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</si>
  <si>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</si>
  <si>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</si>
  <si>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</si>
  <si>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</si>
  <si>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</si>
  <si>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</si>
  <si>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</si>
  <si>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</si>
  <si>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</si>
  <si>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</si>
  <si>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</si>
  <si>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</si>
  <si>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</si>
  <si>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</si>
  <si>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</si>
  <si>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</si>
  <si>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</si>
  <si>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</si>
  <si>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</si>
  <si>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</si>
  <si>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</si>
  <si>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</si>
  <si>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</si>
  <si>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</si>
  <si>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</si>
  <si>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</si>
  <si>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</si>
  <si>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</si>
  <si>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</si>
  <si>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</si>
  <si>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</si>
  <si>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</si>
  <si>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</si>
  <si>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</si>
  <si>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</si>
  <si>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</si>
  <si>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</si>
  <si>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</si>
  <si>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</si>
  <si>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</si>
  <si>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</si>
  <si>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</si>
  <si>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</si>
  <si>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</si>
  <si>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</si>
  <si>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</si>
  <si>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</si>
  <si>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</si>
  <si>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</si>
  <si>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</si>
  <si>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</si>
  <si>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</si>
  <si>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</si>
  <si>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</si>
  <si>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</si>
  <si>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</si>
  <si>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</si>
  <si>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</si>
  <si>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</si>
  <si>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</si>
  <si>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</si>
  <si>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</si>
  <si>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</si>
  <si>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</si>
  <si>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</si>
  <si>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</si>
  <si>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</si>
  <si>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</si>
  <si>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</si>
  <si>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</si>
  <si>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</si>
  <si>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</si>
  <si>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</si>
  <si>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</si>
  <si>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</si>
  <si>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</si>
  <si>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</si>
  <si>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</si>
  <si>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</si>
  <si>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</si>
  <si>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</si>
  <si>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</si>
  <si>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</si>
  <si>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</si>
  <si>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</si>
  <si>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</si>
  <si>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</si>
  <si>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</si>
  <si>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</si>
  <si>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</si>
  <si>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</si>
  <si>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</si>
  <si>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</si>
  <si>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</si>
  <si>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</si>
  <si>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</si>
  <si>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</si>
  <si>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</si>
  <si>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</si>
  <si>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</si>
  <si>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</si>
  <si>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</si>
  <si>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</si>
  <si>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</si>
  <si>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</si>
  <si>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</si>
  <si>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</si>
  <si>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</si>
  <si>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</si>
  <si>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</si>
  <si>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</si>
  <si>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</si>
  <si>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</si>
  <si>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</si>
  <si>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</si>
  <si>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</si>
  <si>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</si>
  <si>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</si>
  <si>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</si>
  <si>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</si>
  <si>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</si>
  <si>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</si>
  <si>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</si>
  <si>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</si>
  <si>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</si>
  <si>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</si>
  <si>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</si>
  <si>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</si>
  <si>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</si>
  <si>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</si>
  <si>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</si>
  <si>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</si>
  <si>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</si>
  <si>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</si>
  <si>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</si>
  <si>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</si>
  <si>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</si>
  <si>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</si>
  <si>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</si>
  <si>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</si>
  <si>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</si>
  <si>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</si>
  <si>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</si>
  <si>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</si>
  <si>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</si>
  <si>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</si>
  <si>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</si>
  <si>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</si>
  <si>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</si>
  <si>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</si>
  <si>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</si>
  <si>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</si>
  <si>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</si>
  <si>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</si>
  <si>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</si>
  <si>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</si>
  <si>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</si>
  <si>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</si>
  <si>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</si>
  <si>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</si>
  <si>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</si>
  <si>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</si>
  <si>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</si>
  <si>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</si>
  <si>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</si>
  <si>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</si>
  <si>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</si>
  <si>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</si>
  <si>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</si>
  <si>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</si>
  <si>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</si>
  <si>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</si>
  <si>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</si>
  <si>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</si>
  <si>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</si>
  <si>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</si>
  <si>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</si>
  <si>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</si>
  <si>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</si>
  <si>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</si>
  <si>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</si>
  <si>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</si>
  <si>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</si>
  <si>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</si>
  <si>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</si>
  <si>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</si>
  <si>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</si>
  <si>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</si>
  <si>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</si>
  <si>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</si>
  <si>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</si>
  <si>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</si>
  <si>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</si>
  <si>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</si>
  <si>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</si>
  <si>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</si>
  <si>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</si>
  <si>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</si>
  <si>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</si>
  <si>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</si>
  <si>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</si>
  <si>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</si>
  <si>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</si>
  <si>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</si>
  <si>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</si>
  <si>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</si>
  <si>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</si>
  <si>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</si>
  <si>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</si>
  <si>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</si>
  <si>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</si>
  <si>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</si>
  <si>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</si>
  <si>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</si>
  <si>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</si>
  <si>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</si>
  <si>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</si>
  <si>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</si>
  <si>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</si>
  <si>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</si>
  <si>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</si>
  <si>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</si>
  <si>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</si>
  <si>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</si>
  <si>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</si>
  <si>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</si>
  <si>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</si>
  <si>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</si>
  <si>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</si>
  <si>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</si>
  <si>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</si>
  <si>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</si>
  <si>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</si>
  <si>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</si>
  <si>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</si>
  <si>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</si>
  <si>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</si>
  <si>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</si>
  <si>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</si>
  <si>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</si>
  <si>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</si>
  <si>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</si>
  <si>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</si>
  <si>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</si>
  <si>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</si>
  <si>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</si>
  <si>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</si>
  <si>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</si>
  <si>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</si>
  <si>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</si>
  <si>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</si>
  <si>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</si>
  <si>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</si>
  <si>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</si>
  <si>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</si>
  <si>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</si>
  <si>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</si>
  <si>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</si>
  <si>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</si>
  <si>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</si>
  <si>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</si>
  <si>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</si>
  <si>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</si>
  <si>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</si>
  <si>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</si>
  <si>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</si>
  <si>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</si>
  <si>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</si>
  <si>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</si>
  <si>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</si>
  <si>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</si>
  <si>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</si>
  <si>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</si>
  <si>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</si>
  <si>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</si>
  <si>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</si>
  <si>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</si>
  <si>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</si>
  <si>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</si>
  <si>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</si>
  <si>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</si>
  <si>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</si>
  <si>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</si>
  <si>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</si>
  <si>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</si>
  <si>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</si>
  <si>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</si>
  <si>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</si>
  <si>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</si>
  <si>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</si>
  <si>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</si>
  <si>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</si>
  <si>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</si>
  <si>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</si>
  <si>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</si>
  <si>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</si>
  <si>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</si>
  <si>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</si>
  <si>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</si>
  <si>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</si>
  <si>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</si>
  <si>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</si>
  <si>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</si>
  <si>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</si>
  <si>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</si>
  <si>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</si>
  <si>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</si>
  <si>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</si>
  <si>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</si>
  <si>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</si>
  <si>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</si>
  <si>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</si>
  <si>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</si>
  <si>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</si>
  <si>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</si>
  <si>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</si>
  <si>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</si>
  <si>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</si>
  <si>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</si>
  <si>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</si>
  <si>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</si>
  <si>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</si>
  <si>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</si>
  <si>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</si>
  <si>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</si>
  <si>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</si>
  <si>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</si>
  <si>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</si>
  <si>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</si>
  <si>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</si>
  <si>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</si>
  <si>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</si>
  <si>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</si>
  <si>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</si>
  <si>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</si>
  <si>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</si>
  <si>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</si>
  <si>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</si>
  <si>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</si>
  <si>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</si>
  <si>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</si>
  <si>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</si>
  <si>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</si>
  <si>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</si>
  <si>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</si>
  <si>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</si>
  <si>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</si>
  <si>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</si>
  <si>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</si>
  <si>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</si>
  <si>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</si>
  <si>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</si>
  <si>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</si>
  <si>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</si>
  <si>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</si>
  <si>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</si>
  <si>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</si>
  <si>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</si>
  <si>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</si>
  <si>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</si>
  <si>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</si>
  <si>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</si>
  <si>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</si>
  <si>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</si>
  <si>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</si>
  <si>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</si>
  <si>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</si>
  <si>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</si>
  <si>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</si>
  <si>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</si>
  <si>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</si>
  <si>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</si>
  <si>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</si>
  <si>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</si>
  <si>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</si>
  <si>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</si>
  <si>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</si>
  <si>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</si>
  <si>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</si>
  <si>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</si>
  <si>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</si>
  <si>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</si>
  <si>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</si>
  <si>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</si>
  <si>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</si>
  <si>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</si>
  <si>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</si>
  <si>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</si>
  <si>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</si>
  <si>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</si>
  <si>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</si>
  <si>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</si>
  <si>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</si>
  <si>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</si>
  <si>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</si>
  <si>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</si>
  <si>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</si>
  <si>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</si>
  <si>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</si>
  <si>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</si>
  <si>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</si>
  <si>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</si>
  <si>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</si>
  <si>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</si>
  <si>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</si>
  <si>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</si>
  <si>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</si>
  <si>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</si>
  <si>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</si>
  <si>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</si>
  <si>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</si>
  <si>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</si>
  <si>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</si>
  <si>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</si>
  <si>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</si>
  <si>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</si>
  <si>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</si>
  <si>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</si>
  <si>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</si>
  <si>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</si>
  <si>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</si>
  <si>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</si>
  <si>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</si>
  <si>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</si>
  <si>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</si>
  <si>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</si>
  <si>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</si>
  <si>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</si>
  <si>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</si>
  <si>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</si>
  <si>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</si>
  <si>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</si>
  <si>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</si>
  <si>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</si>
  <si>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</si>
  <si>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</si>
  <si>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</si>
  <si>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</si>
  <si>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</si>
  <si>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</si>
  <si>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</si>
  <si>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</si>
  <si>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</si>
  <si>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</si>
  <si>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</si>
  <si>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</si>
  <si>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</si>
  <si>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</si>
  <si>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</si>
  <si>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</si>
  <si>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</si>
  <si>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</si>
  <si>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</si>
  <si>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</si>
  <si>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</si>
  <si>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</si>
  <si>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</si>
  <si>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</si>
  <si>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</si>
  <si>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</si>
  <si>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</si>
  <si>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</si>
  <si>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</si>
  <si>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</si>
  <si>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</si>
  <si>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</si>
  <si>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</si>
  <si>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</si>
  <si>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</si>
  <si>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</si>
  <si>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</si>
  <si>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</si>
  <si>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</si>
  <si>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</si>
  <si>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</si>
  <si>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</si>
  <si>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</si>
  <si>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</si>
  <si>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</si>
  <si>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</si>
  <si>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</si>
  <si>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</si>
  <si>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</si>
  <si>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</si>
  <si>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</si>
  <si>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</si>
  <si>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</si>
  <si>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</si>
  <si>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</si>
  <si>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</si>
  <si>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</si>
  <si>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</si>
  <si>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</si>
  <si>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</si>
  <si>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</si>
  <si>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</si>
  <si>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</si>
  <si>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</si>
  <si>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</si>
  <si>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</si>
  <si>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</si>
  <si>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</si>
  <si>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</si>
  <si>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</si>
  <si>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</si>
  <si>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</si>
  <si>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</si>
  <si>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</si>
  <si>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</si>
  <si>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</si>
  <si>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</si>
  <si>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</si>
  <si>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</si>
  <si>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</si>
  <si>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</si>
  <si>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</si>
  <si>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</si>
  <si>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</si>
  <si>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</si>
  <si>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</si>
  <si>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</si>
  <si>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</si>
  <si>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</si>
  <si>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</si>
  <si>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</si>
  <si>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</si>
  <si>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</si>
  <si>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</si>
  <si>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</si>
  <si>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</si>
  <si>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</si>
  <si>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</si>
  <si>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</si>
  <si>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</si>
  <si>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</si>
  <si>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</si>
  <si>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</si>
  <si>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</si>
  <si>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</si>
  <si>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</si>
  <si>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</si>
  <si>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</si>
  <si>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</si>
  <si>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</si>
  <si>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</si>
  <si>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</si>
  <si>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</si>
  <si>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</si>
  <si>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</si>
  <si>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</si>
  <si>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</si>
  <si>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</si>
  <si>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</si>
  <si>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</si>
  <si>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</si>
  <si>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</si>
  <si>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</si>
  <si>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</si>
  <si>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</si>
  <si>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</si>
  <si>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</si>
  <si>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</si>
  <si>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</si>
  <si>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</si>
  <si>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</si>
  <si>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</si>
  <si>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</si>
  <si>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</si>
  <si>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</si>
  <si>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</si>
  <si>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</si>
  <si>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</si>
  <si>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</si>
  <si>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</si>
  <si>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</si>
  <si>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</si>
  <si>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</si>
  <si>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</si>
  <si>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</si>
  <si>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</si>
  <si>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</si>
  <si>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</si>
  <si>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</si>
  <si>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</si>
  <si>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</si>
  <si>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</si>
  <si>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</si>
  <si>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</si>
  <si>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</si>
  <si>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</si>
  <si>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</si>
  <si>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</si>
  <si>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</si>
  <si>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</si>
  <si>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</si>
  <si>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</si>
  <si>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</si>
  <si>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</si>
  <si>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</si>
  <si>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</si>
  <si>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</si>
  <si>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</si>
  <si>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</si>
  <si>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</si>
  <si>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</si>
  <si>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</si>
  <si>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</si>
  <si>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</si>
  <si>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</si>
  <si>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</si>
  <si>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</si>
  <si>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</si>
  <si>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</si>
  <si>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</si>
  <si>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</si>
  <si>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</si>
  <si>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</si>
  <si>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</si>
  <si>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</si>
  <si>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</si>
  <si>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</si>
  <si>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</si>
  <si>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</si>
  <si>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</si>
  <si>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</si>
  <si>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</si>
  <si>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</si>
  <si>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</si>
  <si>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</si>
  <si>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</si>
  <si>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</si>
  <si>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</si>
  <si>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</si>
  <si>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</si>
  <si>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</si>
  <si>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</si>
  <si>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</si>
  <si>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</si>
  <si>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</si>
  <si>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</si>
  <si>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</si>
  <si>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</si>
  <si>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</si>
  <si>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</si>
  <si>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</si>
  <si>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</si>
  <si>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</si>
  <si>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</si>
  <si>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</si>
  <si>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</si>
  <si>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</si>
  <si>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</si>
  <si>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</si>
  <si>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</si>
  <si>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</si>
  <si>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</si>
  <si>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</si>
  <si>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</si>
  <si>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</si>
  <si>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</si>
  <si>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</si>
  <si>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</si>
  <si>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</si>
  <si>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</si>
  <si>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</si>
  <si>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</si>
  <si>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</si>
  <si>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</si>
  <si>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</si>
  <si>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</si>
  <si>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</si>
  <si>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</si>
  <si>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</si>
  <si>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</si>
  <si>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</si>
  <si>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</si>
  <si>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</si>
  <si>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</si>
  <si>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</si>
  <si>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</si>
  <si>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</si>
  <si>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</si>
  <si>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</si>
  <si>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</si>
  <si>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</si>
  <si>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</si>
  <si>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</si>
  <si>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</si>
  <si>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</si>
  <si>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</si>
  <si>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</si>
  <si>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</si>
  <si>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</si>
  <si>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</si>
  <si>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</si>
  <si>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</si>
  <si>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</si>
  <si>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</si>
  <si>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</si>
  <si>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</si>
  <si>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</si>
  <si>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</si>
  <si>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</si>
  <si>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</si>
  <si>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</si>
  <si>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</si>
  <si>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</si>
  <si>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</si>
  <si>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</si>
  <si>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</si>
  <si>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</si>
  <si>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</si>
  <si>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</si>
  <si>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</si>
  <si>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</si>
  <si>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</si>
  <si>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</si>
  <si>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</si>
  <si>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</si>
  <si>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</si>
  <si>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</si>
  <si>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</si>
  <si>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</si>
  <si>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</si>
  <si>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</si>
  <si>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</si>
  <si>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</si>
  <si>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</si>
  <si>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</si>
  <si>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</si>
  <si>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</si>
  <si>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</si>
  <si>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</si>
  <si>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</si>
  <si>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</si>
  <si>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</si>
  <si>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</si>
  <si>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</si>
  <si>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</si>
  <si>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</si>
  <si>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</si>
  <si>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</si>
  <si>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</si>
  <si>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</si>
  <si>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</si>
  <si>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</si>
  <si>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</si>
  <si>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</si>
  <si>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</si>
  <si>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</si>
  <si>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</si>
  <si>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</si>
  <si>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</si>
  <si>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</si>
  <si>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</si>
  <si>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</si>
  <si>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</si>
  <si>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</si>
  <si>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</si>
  <si>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</si>
  <si>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</si>
  <si>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</si>
  <si>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</si>
  <si>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</si>
  <si>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</si>
  <si>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</si>
  <si>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</si>
  <si>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</si>
  <si>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</si>
  <si>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</si>
  <si>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</si>
  <si>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</si>
  <si>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</si>
  <si>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</si>
  <si>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</si>
  <si>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</si>
  <si>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</si>
  <si>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</si>
  <si>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</si>
  <si>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</si>
  <si>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</si>
  <si>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</si>
  <si>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</si>
  <si>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</si>
  <si>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</si>
  <si>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</si>
  <si>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</si>
  <si>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</si>
  <si>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</si>
  <si>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</si>
  <si>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</si>
  <si>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</si>
  <si>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</si>
  <si>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</si>
  <si>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</si>
  <si>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</si>
  <si>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</si>
  <si>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</si>
  <si>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</si>
  <si>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</si>
  <si>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</si>
  <si>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</si>
  <si>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</si>
  <si>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</si>
  <si>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</si>
  <si>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</si>
  <si>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</si>
  <si>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</si>
  <si>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</si>
  <si>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</si>
  <si>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</si>
  <si>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</si>
  <si>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</si>
  <si>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</si>
  <si>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</si>
  <si>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</si>
  <si>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</si>
  <si>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</si>
  <si>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</si>
  <si>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</si>
  <si>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</si>
  <si>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</si>
  <si>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</si>
  <si>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</si>
  <si>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</si>
  <si>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</si>
  <si>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</si>
  <si>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</si>
  <si>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</si>
  <si>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</si>
  <si>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</si>
  <si>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</si>
  <si>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</si>
  <si>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</si>
  <si>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</si>
  <si>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</si>
  <si>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</si>
  <si>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</si>
  <si>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</si>
  <si>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</si>
  <si>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</si>
  <si>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</si>
  <si>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</si>
  <si>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</si>
  <si>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</si>
  <si>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</si>
  <si>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</si>
  <si>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</si>
  <si>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</si>
  <si>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</si>
  <si>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</si>
  <si>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</si>
  <si>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</si>
  <si>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</si>
  <si>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</si>
  <si>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</si>
  <si>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</si>
  <si>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</si>
  <si>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</si>
  <si>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</si>
  <si>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</si>
  <si>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</si>
  <si>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</si>
  <si>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</si>
  <si>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</si>
  <si>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</si>
  <si>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</si>
  <si>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</si>
  <si>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</si>
  <si>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</si>
  <si>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</si>
  <si>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</si>
  <si>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</si>
  <si>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</si>
  <si>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</si>
  <si>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</si>
  <si>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</si>
  <si>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</si>
  <si>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</si>
  <si>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</si>
  <si>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</si>
  <si>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</si>
  <si>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</si>
  <si>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</si>
  <si>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</si>
  <si>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</si>
  <si>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</si>
  <si>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</si>
  <si>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</si>
  <si>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</si>
  <si>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</si>
  <si>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</si>
  <si>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</si>
  <si>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</si>
  <si>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</si>
  <si>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</si>
  <si>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</si>
  <si>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</si>
  <si>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</si>
  <si>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</si>
  <si>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</si>
  <si>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</si>
  <si>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</si>
  <si>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</si>
  <si>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</si>
  <si>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</si>
  <si>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</si>
  <si>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</si>
  <si>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</si>
  <si>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</si>
  <si>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</si>
  <si>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</si>
  <si>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</si>
  <si>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</si>
  <si>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</si>
  <si>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</si>
  <si>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</si>
  <si>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</si>
  <si>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</si>
  <si>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</si>
  <si>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</si>
  <si>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</si>
  <si>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</si>
  <si>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</si>
  <si>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</si>
  <si>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</si>
  <si>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</si>
  <si>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</si>
  <si>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</si>
  <si>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</si>
  <si>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</si>
  <si>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</si>
  <si>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</si>
  <si>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</si>
  <si>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</si>
  <si>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</si>
  <si>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</si>
  <si>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</si>
  <si>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</si>
  <si>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</si>
  <si>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</si>
  <si>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</si>
  <si>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</si>
  <si>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</si>
  <si>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</si>
  <si>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</si>
  <si>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</si>
  <si>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</si>
  <si>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</si>
  <si>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</si>
  <si>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</si>
  <si>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</si>
  <si>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</si>
  <si>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</si>
  <si>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</si>
  <si>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</si>
  <si>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</si>
  <si>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</si>
  <si>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</si>
  <si>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</si>
  <si>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</si>
  <si>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</si>
  <si>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</si>
  <si>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</si>
  <si>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</si>
  <si>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</si>
  <si>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</si>
  <si>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</si>
  <si>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</si>
  <si>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</si>
  <si>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</si>
  <si>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</si>
  <si>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</si>
  <si>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</si>
  <si>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</si>
  <si>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</si>
  <si>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</si>
  <si>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</si>
  <si>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</si>
  <si>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</si>
  <si>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</si>
  <si>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</si>
  <si>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</si>
  <si>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</si>
  <si>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</si>
  <si>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</si>
  <si>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</si>
  <si>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</si>
  <si>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</si>
  <si>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</si>
  <si>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</si>
  <si>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</si>
  <si>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</si>
  <si>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</si>
  <si>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</si>
  <si>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</si>
  <si>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</si>
  <si>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</si>
  <si>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</si>
  <si>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</si>
  <si>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</si>
  <si>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</si>
  <si>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</si>
  <si>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</si>
  <si>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</si>
  <si>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</si>
  <si>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</si>
  <si>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</si>
  <si>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</si>
  <si>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</si>
  <si>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</si>
  <si>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</si>
  <si>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</si>
  <si>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</si>
  <si>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</si>
  <si>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</si>
  <si>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</si>
  <si>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</si>
  <si>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</si>
  <si>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</si>
  <si>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</si>
  <si>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</si>
  <si>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</si>
  <si>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</si>
  <si>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</si>
  <si>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</si>
  <si>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</si>
  <si>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</si>
  <si>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</si>
  <si>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</si>
  <si>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</si>
  <si>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</si>
  <si>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</si>
  <si>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</si>
  <si>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</si>
  <si>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</si>
  <si>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</si>
  <si>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</si>
  <si>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</si>
  <si>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</si>
  <si>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</si>
  <si>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</si>
  <si>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</si>
  <si>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</si>
  <si>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</si>
  <si>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</si>
  <si>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</si>
  <si>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</si>
  <si>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</si>
  <si>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</si>
  <si>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</si>
  <si>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</si>
  <si>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</si>
  <si>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</si>
  <si>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</si>
  <si>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</si>
  <si>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</si>
  <si>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</si>
  <si>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</si>
  <si>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</si>
  <si>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</si>
  <si>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</si>
  <si>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</si>
  <si>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</si>
  <si>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</si>
  <si>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</si>
  <si>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</si>
  <si>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</si>
  <si>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</si>
  <si>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</si>
  <si>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</si>
  <si>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</si>
  <si>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</si>
  <si>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</si>
  <si>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</si>
  <si>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</si>
  <si>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</si>
  <si>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</si>
  <si>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</si>
  <si>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</si>
  <si>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</si>
  <si>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</si>
  <si>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</si>
  <si>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</si>
  <si>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</si>
  <si>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</si>
  <si>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</si>
  <si>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</si>
  <si>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</si>
  <si>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</si>
  <si>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</si>
  <si>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</si>
  <si>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</si>
  <si>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</si>
  <si>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</si>
  <si>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</si>
  <si>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</si>
  <si>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</si>
  <si>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</si>
  <si>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</si>
  <si>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</si>
  <si>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</si>
  <si>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</si>
  <si>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</si>
  <si>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</si>
  <si>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</si>
  <si>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</si>
  <si>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</si>
  <si>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</si>
  <si>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</si>
  <si>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</si>
  <si>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</si>
  <si>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</si>
  <si>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</si>
  <si>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</si>
  <si>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</si>
  <si>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</si>
  <si>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</si>
  <si>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</si>
  <si>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</si>
  <si>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</si>
  <si>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</si>
  <si>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</si>
  <si>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</si>
  <si>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</si>
  <si>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</si>
  <si>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</si>
  <si>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</si>
  <si>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</si>
  <si>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</si>
  <si>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</si>
  <si>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</si>
  <si>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</si>
  <si>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</si>
  <si>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</si>
  <si>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</si>
  <si>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</si>
  <si>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</si>
  <si>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</si>
  <si>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</si>
  <si>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</si>
  <si>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</si>
  <si>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</si>
  <si>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</si>
  <si>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</si>
  <si>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</si>
  <si>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</si>
  <si>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</si>
  <si>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</si>
  <si>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</si>
  <si>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</si>
  <si>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</si>
  <si>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</si>
  <si>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</si>
  <si>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</si>
  <si>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</si>
  <si>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</si>
  <si>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</si>
  <si>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</si>
  <si>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</si>
  <si>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</si>
  <si>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</si>
  <si>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</si>
  <si>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</si>
  <si>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</si>
  <si>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</si>
  <si>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</si>
  <si>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</si>
  <si>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</si>
  <si>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</si>
  <si>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</si>
  <si>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</si>
  <si>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</si>
  <si>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</si>
  <si>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</si>
  <si>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</si>
  <si>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</si>
  <si>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</si>
  <si>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</si>
  <si>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</si>
  <si>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</si>
  <si>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</si>
  <si>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</si>
  <si>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</si>
  <si>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</si>
  <si>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</si>
  <si>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</si>
  <si>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</si>
  <si>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</si>
  <si>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</si>
  <si>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</si>
  <si>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</si>
  <si>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</si>
  <si>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</si>
  <si>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</si>
  <si>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</si>
  <si>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</si>
  <si>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</si>
  <si>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</si>
  <si>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</si>
  <si>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</si>
  <si>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</si>
  <si>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</si>
  <si>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</si>
  <si>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</si>
  <si>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</si>
  <si>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</si>
  <si>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</si>
  <si>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</si>
  <si>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</si>
  <si>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</si>
  <si>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</si>
  <si>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</si>
  <si>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</si>
  <si>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</si>
  <si>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</si>
  <si>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</si>
  <si>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</si>
  <si>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</si>
  <si>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</si>
  <si>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</si>
  <si>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</si>
  <si>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</si>
  <si>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</si>
  <si>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</si>
  <si>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</si>
  <si>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</si>
  <si>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</si>
  <si>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</si>
  <si>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</si>
  <si>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</si>
  <si>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</si>
  <si>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</si>
  <si>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</si>
  <si>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</si>
  <si>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</si>
  <si>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</si>
  <si>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</si>
  <si>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</si>
  <si>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</si>
  <si>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</si>
  <si>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</si>
  <si>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</si>
  <si>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</si>
  <si>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</si>
  <si>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</si>
  <si>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</si>
  <si>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</si>
  <si>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</si>
  <si>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</si>
  <si>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</si>
  <si>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</si>
  <si>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</si>
  <si>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</si>
  <si>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</si>
  <si>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</si>
  <si>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</si>
  <si>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</si>
  <si>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</si>
  <si>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</si>
  <si>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</si>
  <si>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</si>
  <si>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</si>
  <si>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</si>
  <si>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</si>
  <si>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</si>
  <si>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</si>
  <si>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</si>
  <si>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</si>
  <si>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</si>
  <si>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</si>
  <si>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</si>
  <si>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</si>
  <si>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</si>
  <si>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</si>
  <si>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</si>
  <si>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</si>
  <si>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</si>
  <si>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</si>
  <si>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</si>
  <si>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</si>
  <si>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</si>
  <si>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</si>
  <si>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</si>
  <si>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</si>
  <si>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</si>
  <si>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</si>
  <si>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</si>
  <si>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</si>
  <si>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</si>
  <si>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</si>
  <si>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</si>
  <si>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</si>
  <si>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</si>
  <si>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</si>
  <si>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</si>
  <si>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</si>
  <si>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</si>
  <si>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</si>
  <si>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</si>
  <si>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</si>
  <si>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</si>
  <si>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</si>
  <si>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</si>
  <si>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</si>
  <si>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</si>
  <si>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</si>
  <si>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</si>
  <si>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</si>
  <si>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</si>
  <si>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</si>
  <si>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</si>
  <si>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</si>
  <si>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</si>
  <si>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</si>
  <si>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</si>
  <si>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</si>
  <si>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</si>
  <si>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</si>
  <si>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</si>
  <si>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</si>
  <si>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</si>
  <si>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</si>
  <si>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</si>
  <si>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</si>
  <si>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</si>
  <si>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</si>
  <si>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</si>
  <si>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</si>
  <si>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</si>
  <si>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</si>
  <si>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</si>
  <si>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</si>
  <si>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</si>
  <si>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</si>
  <si>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</si>
  <si>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</si>
  <si>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</si>
  <si>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</si>
  <si>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</si>
  <si>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</si>
  <si>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</si>
  <si>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</si>
  <si>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</si>
  <si>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</si>
  <si>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</si>
  <si>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</si>
  <si>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</si>
  <si>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</si>
  <si>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</si>
  <si>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</si>
  <si>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</si>
  <si>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</si>
  <si>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</si>
  <si>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</si>
  <si>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</si>
  <si>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</si>
  <si>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</si>
  <si>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</si>
  <si>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</si>
  <si>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</si>
  <si>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</si>
  <si>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</si>
  <si>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</si>
  <si>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</si>
  <si>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</si>
  <si>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</si>
  <si>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</si>
  <si>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</si>
  <si>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</si>
  <si>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</si>
  <si>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</si>
  <si>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</si>
  <si>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</si>
  <si>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</si>
  <si>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</si>
  <si>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</si>
  <si>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</si>
  <si>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</si>
  <si>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</si>
  <si>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</si>
  <si>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</si>
  <si>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</si>
  <si>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</si>
  <si>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</si>
  <si>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</si>
  <si>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</si>
  <si>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</si>
  <si>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</si>
  <si>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</si>
  <si>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</si>
  <si>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</si>
  <si>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</si>
  <si>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</si>
  <si>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</si>
  <si>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</si>
  <si>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</si>
  <si>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</si>
  <si>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</si>
  <si>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</si>
  <si>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</si>
  <si>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</si>
  <si>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</si>
  <si>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</si>
  <si>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</si>
  <si>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</si>
  <si>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</si>
  <si>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</si>
  <si>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</si>
  <si>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</si>
  <si>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</si>
  <si>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</si>
  <si>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</si>
  <si>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</si>
  <si>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</si>
  <si>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</si>
  <si>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</si>
  <si>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</si>
  <si>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</si>
  <si>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</si>
  <si>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</si>
  <si>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</si>
  <si>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</si>
  <si>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</si>
  <si>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</si>
  <si>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</si>
  <si>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</si>
  <si>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</si>
  <si>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</si>
  <si>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</si>
  <si>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</si>
  <si>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</si>
  <si>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</si>
  <si>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</si>
  <si>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</si>
  <si>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</si>
  <si>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</si>
  <si>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</si>
  <si>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</si>
  <si>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</si>
  <si>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</si>
  <si>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</si>
  <si>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</si>
  <si>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</si>
  <si>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</si>
  <si>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</si>
  <si>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</si>
  <si>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</si>
  <si>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</si>
  <si>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</si>
  <si>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</si>
  <si>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</si>
  <si>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</si>
  <si>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</si>
  <si>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</si>
  <si>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</si>
  <si>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</si>
  <si>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</si>
  <si>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</si>
  <si>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</si>
  <si>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</si>
  <si>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</si>
  <si>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</si>
  <si>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</si>
  <si>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</si>
  <si>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</si>
  <si>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</si>
  <si>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</si>
  <si>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</si>
  <si>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</si>
  <si>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</si>
  <si>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</si>
  <si>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</si>
  <si>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</si>
  <si>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</si>
  <si>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</si>
  <si>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</si>
  <si>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</si>
  <si>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</si>
  <si>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</si>
  <si>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</si>
  <si>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</si>
  <si>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</si>
  <si>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</si>
  <si>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</si>
  <si>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</si>
  <si>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</si>
  <si>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</si>
  <si>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</si>
  <si>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</si>
  <si>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</si>
  <si>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</si>
  <si>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</si>
  <si>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</si>
  <si>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</si>
  <si>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</si>
  <si>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</si>
  <si>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</si>
  <si>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</si>
  <si>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</si>
  <si>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</si>
  <si>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</si>
  <si>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</si>
  <si>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</si>
  <si>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</si>
  <si>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</si>
  <si>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</si>
  <si>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</si>
  <si>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</si>
  <si>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</si>
  <si>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</si>
  <si>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</si>
  <si>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</si>
  <si>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</si>
  <si>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</si>
  <si>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</si>
  <si>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</si>
  <si>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</si>
  <si>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</si>
  <si>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</si>
  <si>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</si>
  <si>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</si>
  <si>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</si>
  <si>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</si>
  <si>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</si>
  <si>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</si>
  <si>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</si>
  <si>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</si>
  <si>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</si>
  <si>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</si>
  <si>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</si>
  <si>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</si>
  <si>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</si>
  <si>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</si>
  <si>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</si>
  <si>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</si>
  <si>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</si>
  <si>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</si>
  <si>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</si>
  <si>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</si>
  <si>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</si>
  <si>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</si>
  <si>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</si>
  <si>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</si>
  <si>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</si>
  <si>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</si>
  <si>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</si>
  <si>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</si>
  <si>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</si>
  <si>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</si>
  <si>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</si>
  <si>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</si>
  <si>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</si>
  <si>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</si>
  <si>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</si>
  <si>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</si>
  <si>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</si>
  <si>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</si>
  <si>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</si>
  <si>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</si>
  <si>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</si>
  <si>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</si>
  <si>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</si>
  <si>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</si>
  <si>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</si>
  <si>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</si>
  <si>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</si>
  <si>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</si>
  <si>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</si>
  <si>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</si>
  <si>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</si>
  <si>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</si>
  <si>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</si>
  <si>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</si>
  <si>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</si>
  <si>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</si>
  <si>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</si>
  <si>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</si>
  <si>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</si>
  <si>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</si>
  <si>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</si>
  <si>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</si>
  <si>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</si>
  <si>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</si>
  <si>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</si>
  <si>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</si>
  <si>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</si>
  <si>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</si>
  <si>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</si>
  <si>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</si>
  <si>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</si>
  <si>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</si>
  <si>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</si>
  <si>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</si>
  <si>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</si>
  <si>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</si>
  <si>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</si>
  <si>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</si>
  <si>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</si>
  <si>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</si>
  <si>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</si>
  <si>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</si>
  <si>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</si>
  <si>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</si>
  <si>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</si>
  <si>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</si>
  <si>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</si>
  <si>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</si>
  <si>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</si>
  <si>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</si>
  <si>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</si>
  <si>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</si>
  <si>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</si>
  <si>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</si>
  <si>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</si>
  <si>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</si>
  <si>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</si>
  <si>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</si>
  <si>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</si>
  <si>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</si>
  <si>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</si>
  <si>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</si>
  <si>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</si>
  <si>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</si>
  <si>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</si>
  <si>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</si>
  <si>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</si>
  <si>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</si>
  <si>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</si>
  <si>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</si>
  <si>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</si>
  <si>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</si>
  <si>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</si>
  <si>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</si>
  <si>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</si>
  <si>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</si>
  <si>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</si>
  <si>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</si>
  <si>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</si>
  <si>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</si>
  <si>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</si>
  <si>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</si>
  <si>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</si>
  <si>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</si>
  <si>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</si>
  <si>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</si>
  <si>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</si>
  <si>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</si>
  <si>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</si>
  <si>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</si>
  <si>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</si>
  <si>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</si>
  <si>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</si>
  <si>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</si>
  <si>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</si>
  <si>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</si>
  <si>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</si>
  <si>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</si>
  <si>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</si>
  <si>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</si>
  <si>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</si>
  <si>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</si>
  <si>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</si>
  <si>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</si>
  <si>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</si>
  <si>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</si>
  <si>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</si>
  <si>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</si>
  <si>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</si>
  <si>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</si>
  <si>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</si>
  <si>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</si>
  <si>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</si>
  <si>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</si>
  <si>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</si>
  <si>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</si>
  <si>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</si>
  <si>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</si>
  <si>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</si>
  <si>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</si>
  <si>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</si>
  <si>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</si>
  <si>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</si>
  <si>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</si>
  <si>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</si>
  <si>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</si>
  <si>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</si>
  <si>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</si>
  <si>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</si>
  <si>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</si>
  <si>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</si>
  <si>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</si>
  <si>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</si>
  <si>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</si>
  <si>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</si>
  <si>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</si>
  <si>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</si>
  <si>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</si>
  <si>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</si>
  <si>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</si>
  <si>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</si>
  <si>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</si>
  <si>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</si>
  <si>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</si>
  <si>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</si>
  <si>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</si>
  <si>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</si>
  <si>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</si>
  <si>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</si>
  <si>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</si>
  <si>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</si>
  <si>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</si>
  <si>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</si>
  <si>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</si>
  <si>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</si>
  <si>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</si>
  <si>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</si>
  <si>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</si>
  <si>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</si>
  <si>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</si>
  <si>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</si>
  <si>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</si>
  <si>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</si>
  <si>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</si>
  <si>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</si>
  <si>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</si>
  <si>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</si>
  <si>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</si>
  <si>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</si>
  <si>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</si>
  <si>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</si>
  <si>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</si>
  <si>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</si>
  <si>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</si>
  <si>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</si>
  <si>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</si>
  <si>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</si>
  <si>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</si>
  <si>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</si>
  <si>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</si>
  <si>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</si>
  <si>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</si>
  <si>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</si>
  <si>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</si>
  <si>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</si>
  <si>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</si>
  <si>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</si>
  <si>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</si>
  <si>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</si>
  <si>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</si>
  <si>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</si>
  <si>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</si>
  <si>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</si>
  <si>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</si>
  <si>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</si>
  <si>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</si>
  <si>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</si>
  <si>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</si>
  <si>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</si>
  <si>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</si>
  <si>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</si>
  <si>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</si>
  <si>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</si>
  <si>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</si>
  <si>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</si>
  <si>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</si>
  <si>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</si>
  <si>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</si>
  <si>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</si>
  <si>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</si>
  <si>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</si>
  <si>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</si>
  <si>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</si>
  <si>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</si>
  <si>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</si>
  <si>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</si>
  <si>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</si>
  <si>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</si>
  <si>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</si>
  <si>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</si>
  <si>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</si>
  <si>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</si>
  <si>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</si>
  <si>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</si>
  <si>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</si>
  <si>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</si>
  <si>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</si>
  <si>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</si>
  <si>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</si>
  <si>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</si>
  <si>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</si>
  <si>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</si>
  <si>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</si>
  <si>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</si>
  <si>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</si>
  <si>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</si>
  <si>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</si>
  <si>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</si>
  <si>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</si>
  <si>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</si>
  <si>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</si>
  <si>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</si>
  <si>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</si>
  <si>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</si>
  <si>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</si>
  <si>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</si>
  <si>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</si>
  <si>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</si>
  <si>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</si>
  <si>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</si>
  <si>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</si>
  <si>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</si>
  <si>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</si>
  <si>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</si>
  <si>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</si>
  <si>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</si>
  <si>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</si>
  <si>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</si>
  <si>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</si>
  <si>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</si>
  <si>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</si>
  <si>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</si>
  <si>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</si>
  <si>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</si>
  <si>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</si>
  <si>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</si>
  <si>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</si>
  <si>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</si>
  <si>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</si>
  <si>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</si>
  <si>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</si>
  <si>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</si>
  <si>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</si>
  <si>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</si>
  <si>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</si>
  <si>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</si>
  <si>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</si>
  <si>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</si>
  <si>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</si>
  <si>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</si>
  <si>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</si>
  <si>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</si>
  <si>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</si>
  <si>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</si>
  <si>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</si>
  <si>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</si>
  <si>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</si>
  <si>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</si>
  <si>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</si>
  <si>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</si>
  <si>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</si>
  <si>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</si>
  <si>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</si>
  <si>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</si>
  <si>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</si>
  <si>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</si>
  <si>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</si>
  <si>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</si>
  <si>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</si>
  <si>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</si>
  <si>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</si>
  <si>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</si>
  <si>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</si>
  <si>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</si>
  <si>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</si>
  <si>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</si>
  <si>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</si>
  <si>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</si>
  <si>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</si>
  <si>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</si>
  <si>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</si>
  <si>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</si>
  <si>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</si>
  <si>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</si>
  <si>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</si>
  <si>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</si>
  <si>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</si>
  <si>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</si>
  <si>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</si>
  <si>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</si>
  <si>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</si>
  <si>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</si>
  <si>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</si>
  <si>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</si>
  <si>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</si>
  <si>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</si>
  <si>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</si>
  <si>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</si>
  <si>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</si>
  <si>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</si>
  <si>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</si>
  <si>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</si>
  <si>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</si>
  <si>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</si>
  <si>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</si>
  <si>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</si>
  <si>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</si>
  <si>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</si>
  <si>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</si>
  <si>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</si>
  <si>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</si>
  <si>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</si>
  <si>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</si>
  <si>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</si>
  <si>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</si>
  <si>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</si>
  <si>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</si>
  <si>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</si>
  <si>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</si>
  <si>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</si>
  <si>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</si>
  <si>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</si>
  <si>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</si>
  <si>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</si>
  <si>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</si>
  <si>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</si>
  <si>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</si>
  <si>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</si>
  <si>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</si>
  <si>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</si>
  <si>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</si>
  <si>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</si>
  <si>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</si>
  <si>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</si>
  <si>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</si>
  <si>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</si>
  <si>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</si>
  <si>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</si>
  <si>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</si>
  <si>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</si>
  <si>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</si>
  <si>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</si>
  <si>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</si>
  <si>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</si>
  <si>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</si>
  <si>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</si>
  <si>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</si>
  <si>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</si>
  <si>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</si>
  <si>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</si>
  <si>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</si>
  <si>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</si>
  <si>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</si>
  <si>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</si>
  <si>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</si>
  <si>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</si>
  <si>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</si>
  <si>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</si>
  <si>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</si>
  <si>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</si>
  <si>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</si>
  <si>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</si>
  <si>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</si>
  <si>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</si>
  <si>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</si>
  <si>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</si>
  <si>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</si>
  <si>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</si>
  <si>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</si>
  <si>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</si>
  <si>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</si>
  <si>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</si>
  <si>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</si>
  <si>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</si>
  <si>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</si>
  <si>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</si>
  <si>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</si>
  <si>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</si>
  <si>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</si>
  <si>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</si>
  <si>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</si>
  <si>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</si>
  <si>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</si>
  <si>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</si>
  <si>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</si>
  <si>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</si>
  <si>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</si>
  <si>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</si>
  <si>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</si>
  <si>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</si>
  <si>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</si>
  <si>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</si>
  <si>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</si>
  <si>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</si>
  <si>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</si>
  <si>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</si>
  <si>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</si>
  <si>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</si>
  <si>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</si>
  <si>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</si>
  <si>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</si>
  <si>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</si>
  <si>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</si>
  <si>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</si>
  <si>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</si>
  <si>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</si>
  <si>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</si>
  <si>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</si>
  <si>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</si>
  <si>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</si>
  <si>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</si>
  <si>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</si>
  <si>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</si>
  <si>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</si>
  <si>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</si>
  <si>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</si>
  <si>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</si>
  <si>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</si>
  <si>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</si>
  <si>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</si>
  <si>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</si>
  <si>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</si>
  <si>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</si>
  <si>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</si>
  <si>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</si>
  <si>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</si>
  <si>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</si>
  <si>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</si>
  <si>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</si>
  <si>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</si>
  <si>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</si>
  <si>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</si>
  <si>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</si>
  <si>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</si>
  <si>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</si>
  <si>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</si>
  <si>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</si>
  <si>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</si>
  <si>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</si>
  <si>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</si>
  <si>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</si>
  <si>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</si>
  <si>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</si>
  <si>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</si>
  <si>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</si>
  <si>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</si>
  <si>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</si>
  <si>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</si>
  <si>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</si>
  <si>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</si>
  <si>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</si>
  <si>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</si>
  <si>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</si>
  <si>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</si>
  <si>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</si>
  <si>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</si>
  <si>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</si>
  <si>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</si>
  <si>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</si>
  <si>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</si>
  <si>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</si>
  <si>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</si>
  <si>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</si>
  <si>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</si>
  <si>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</si>
  <si>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</si>
  <si>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</si>
  <si>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</si>
  <si>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</si>
  <si>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</si>
  <si>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</si>
  <si>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</si>
  <si>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</si>
  <si>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</si>
  <si>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</si>
  <si>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</si>
  <si>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</si>
  <si>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</si>
  <si>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</si>
  <si>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</si>
  <si>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</si>
  <si>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</si>
  <si>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</si>
  <si>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</si>
  <si>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</si>
  <si>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</si>
  <si>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</si>
  <si>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</si>
  <si>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</si>
  <si>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</si>
  <si>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</si>
  <si>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</si>
  <si>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</si>
  <si>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</si>
  <si>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</si>
  <si>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</si>
  <si>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</si>
  <si>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</si>
  <si>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</si>
  <si>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</si>
  <si>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</si>
  <si>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</si>
  <si>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</si>
  <si>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</si>
  <si>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</si>
  <si>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</si>
  <si>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</si>
  <si>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</si>
  <si>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</si>
  <si>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</si>
  <si>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</si>
  <si>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</si>
  <si>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</si>
  <si>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</si>
  <si>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</si>
  <si>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</si>
  <si>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</si>
  <si>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</si>
  <si>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</si>
  <si>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</si>
  <si>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</si>
  <si>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</si>
  <si>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</si>
  <si>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</si>
  <si>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</si>
  <si>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</si>
  <si>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</si>
  <si>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</si>
  <si>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</si>
  <si>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</si>
  <si>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</si>
  <si>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</si>
  <si>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</si>
  <si>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</si>
  <si>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</si>
  <si>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</si>
  <si>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</si>
  <si>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</si>
  <si>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</si>
  <si>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</si>
  <si>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</si>
  <si>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</si>
  <si>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</si>
  <si>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</si>
  <si>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</si>
  <si>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</si>
  <si>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</si>
  <si>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</si>
  <si>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</si>
  <si>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</si>
  <si>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</si>
  <si>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</si>
  <si>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</si>
  <si>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</si>
  <si>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</si>
  <si>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</si>
  <si>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</si>
  <si>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</si>
  <si>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</si>
  <si>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</si>
  <si>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</si>
  <si>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</si>
  <si>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</si>
  <si>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</si>
  <si>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</si>
  <si>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</si>
  <si>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</si>
  <si>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</si>
  <si>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</si>
  <si>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</si>
  <si>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</si>
  <si>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</si>
  <si>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</si>
  <si>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</si>
  <si>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</si>
  <si>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</si>
  <si>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</si>
  <si>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</si>
  <si>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</si>
  <si>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</si>
  <si>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</si>
  <si>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</si>
  <si>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</si>
  <si>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</si>
  <si>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</si>
  <si>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</si>
  <si>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</si>
  <si>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</si>
  <si>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</si>
  <si>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</si>
  <si>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</si>
  <si>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</si>
  <si>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</si>
  <si>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</si>
  <si>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</si>
  <si>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</si>
  <si>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</si>
  <si>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</si>
  <si>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</si>
  <si>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</si>
  <si>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</si>
  <si>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</si>
  <si>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</si>
  <si>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</si>
  <si>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</si>
  <si>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</si>
  <si>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</si>
  <si>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</si>
  <si>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</si>
  <si>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</si>
  <si>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</si>
  <si>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</si>
  <si>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</si>
  <si>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</si>
  <si>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</si>
  <si>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</si>
  <si>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</si>
  <si>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</si>
  <si>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</si>
  <si>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</si>
  <si>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</si>
  <si>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</si>
  <si>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</si>
  <si>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</si>
  <si>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</si>
  <si>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</si>
  <si>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</si>
  <si>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</si>
  <si>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</si>
  <si>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</si>
  <si>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</si>
  <si>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</si>
  <si>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</si>
  <si>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</si>
  <si>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</si>
  <si>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</si>
  <si>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</si>
  <si>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</si>
  <si>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</si>
  <si>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</si>
  <si>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</si>
  <si>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</si>
  <si>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</si>
  <si>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</si>
  <si>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</si>
  <si>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</si>
  <si>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</si>
  <si>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</si>
  <si>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</si>
  <si>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</si>
  <si>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</si>
  <si>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</si>
  <si>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</si>
  <si>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</si>
  <si>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</si>
  <si>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</si>
  <si>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</si>
  <si>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</si>
  <si>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</si>
  <si>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</si>
  <si>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</si>
  <si>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</si>
  <si>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</si>
  <si>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</si>
  <si>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</si>
  <si>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</si>
  <si>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</si>
  <si>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</si>
  <si>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</si>
  <si>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</si>
  <si>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</si>
  <si>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</si>
  <si>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</si>
  <si>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</si>
  <si>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</si>
  <si>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</si>
  <si>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</si>
  <si>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</si>
  <si>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</si>
  <si>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</si>
  <si>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</si>
  <si>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</si>
  <si>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</si>
  <si>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</si>
  <si>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</si>
  <si>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</si>
  <si>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</si>
  <si>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</si>
  <si>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</si>
  <si>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</si>
  <si>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</si>
  <si>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</si>
  <si>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</si>
  <si>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</si>
  <si>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</si>
  <si>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</si>
  <si>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</si>
  <si>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</si>
  <si>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</si>
  <si>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</si>
  <si>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</si>
  <si>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</si>
  <si>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</si>
  <si>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</si>
  <si>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</si>
  <si>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</si>
  <si>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</si>
  <si>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</si>
  <si>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</si>
  <si>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</si>
  <si>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</si>
  <si>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</si>
  <si>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</si>
  <si>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</si>
  <si>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</si>
  <si>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</si>
  <si>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</si>
  <si>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</si>
  <si>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</si>
  <si>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</si>
  <si>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</si>
  <si>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</si>
  <si>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</si>
  <si>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</si>
  <si>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</si>
  <si>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</si>
  <si>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</si>
  <si>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</si>
  <si>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</si>
  <si>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</si>
  <si>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</si>
  <si>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</si>
  <si>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</si>
  <si>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</si>
  <si>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</si>
  <si>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</si>
  <si>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</si>
  <si>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</si>
  <si>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</si>
  <si>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</si>
  <si>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</si>
  <si>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</si>
  <si>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</si>
  <si>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</si>
  <si>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</si>
  <si>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</si>
  <si>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</si>
  <si>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</si>
  <si>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</si>
  <si>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</si>
  <si>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</si>
  <si>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</si>
  <si>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</si>
  <si>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</si>
  <si>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</si>
  <si>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</si>
  <si>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</si>
  <si>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</si>
  <si>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</si>
  <si>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</si>
  <si>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</si>
  <si>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</si>
  <si>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</si>
  <si>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</si>
  <si>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</si>
  <si>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</si>
  <si>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</si>
  <si>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</si>
  <si>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</si>
  <si>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</si>
  <si>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</si>
  <si>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</si>
  <si>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</si>
  <si>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</si>
  <si>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</si>
  <si>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</si>
  <si>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</si>
  <si>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</si>
  <si>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</si>
  <si>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</si>
  <si>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</si>
  <si>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</si>
  <si>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</si>
  <si>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</si>
  <si>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</si>
  <si>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</si>
  <si>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</si>
  <si>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</si>
  <si>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</si>
  <si>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</si>
  <si>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</si>
  <si>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</si>
  <si>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</si>
  <si>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</si>
  <si>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</si>
  <si>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</si>
  <si>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</si>
  <si>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</si>
  <si>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</si>
  <si>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</si>
  <si>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</si>
  <si>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</si>
  <si>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</si>
  <si>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</si>
  <si>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</si>
  <si>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</si>
  <si>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</si>
  <si>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</si>
  <si>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</si>
  <si>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</si>
  <si>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</si>
  <si>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</si>
  <si>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</si>
  <si>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</si>
  <si>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</si>
  <si>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</si>
  <si>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</si>
  <si>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</si>
  <si>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</si>
  <si>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</si>
  <si>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</si>
  <si>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</si>
  <si>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</si>
  <si>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</si>
  <si>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</si>
  <si>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</si>
  <si>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</si>
  <si>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</si>
  <si>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</si>
  <si>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</si>
  <si>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</si>
  <si>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</si>
  <si>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</si>
  <si>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</si>
  <si>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</si>
  <si>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</si>
  <si>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</si>
  <si>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</si>
  <si>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</si>
  <si>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</si>
  <si>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</si>
  <si>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</si>
  <si>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</si>
  <si>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</si>
  <si>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</si>
  <si>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</si>
  <si>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</si>
  <si>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</si>
  <si>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</si>
  <si>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</si>
  <si>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</si>
  <si>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</si>
  <si>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</si>
  <si>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</si>
  <si>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</si>
  <si>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</si>
  <si>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</si>
  <si>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</si>
  <si>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</si>
  <si>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</si>
  <si>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</si>
  <si>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</si>
  <si>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</si>
  <si>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</si>
  <si>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</si>
  <si>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</si>
  <si>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</si>
  <si>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</si>
  <si>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</si>
  <si>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</si>
  <si>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</si>
  <si>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</si>
  <si>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</si>
  <si>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</si>
  <si>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</si>
  <si>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</si>
  <si>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</si>
  <si>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</si>
  <si>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</si>
  <si>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</si>
  <si>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</si>
  <si>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</si>
  <si>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</si>
  <si>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</si>
  <si>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</si>
  <si>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</si>
  <si>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</si>
  <si>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</si>
  <si>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</si>
  <si>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</si>
  <si>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</si>
  <si>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</si>
  <si>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</si>
  <si>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</si>
  <si>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</si>
  <si>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</si>
  <si>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</si>
  <si>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</si>
  <si>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</si>
  <si>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</si>
  <si>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</si>
  <si>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</si>
  <si>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</si>
  <si>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</si>
  <si>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</si>
  <si>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</si>
  <si>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</si>
  <si>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</si>
  <si>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</si>
  <si>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</si>
  <si>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</si>
  <si>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</si>
  <si>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</si>
  <si>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</si>
  <si>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</si>
  <si>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</si>
  <si>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</si>
  <si>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</si>
  <si>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</si>
  <si>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</si>
  <si>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</si>
  <si>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</si>
  <si>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</si>
  <si>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</si>
  <si>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</si>
  <si>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</si>
  <si>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</si>
  <si>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</si>
  <si>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</si>
  <si>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</si>
  <si>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</si>
  <si>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</si>
  <si>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</si>
  <si>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</si>
  <si>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</si>
  <si>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</si>
  <si>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</si>
  <si>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</si>
  <si>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</si>
  <si>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</si>
  <si>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</si>
  <si>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</si>
  <si>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</si>
  <si>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</si>
  <si>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</si>
  <si>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</si>
  <si>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</si>
  <si>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</si>
  <si>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</si>
  <si>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</si>
  <si>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</si>
  <si>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</si>
  <si>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</si>
  <si>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</si>
  <si>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</si>
  <si>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</si>
  <si>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</si>
  <si>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</si>
  <si>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</si>
  <si>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</si>
  <si>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</si>
  <si>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</si>
  <si>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</si>
  <si>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</si>
  <si>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</si>
  <si>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</si>
  <si>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</si>
  <si>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</si>
  <si>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</si>
  <si>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</si>
  <si>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</si>
  <si>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</si>
  <si>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</si>
  <si>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</si>
  <si>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</si>
  <si>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</si>
  <si>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</si>
  <si>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</si>
  <si>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</si>
  <si>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</si>
  <si>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</si>
  <si>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</si>
  <si>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</si>
  <si>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</si>
  <si>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</si>
  <si>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</si>
  <si>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</si>
  <si>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</si>
  <si>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</si>
  <si>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</si>
  <si>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</si>
  <si>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</si>
  <si>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</si>
  <si>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</si>
  <si>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</si>
  <si>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</si>
  <si>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</si>
  <si>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</si>
  <si>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</si>
  <si>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</si>
  <si>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</si>
  <si>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</si>
  <si>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</si>
  <si>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</si>
  <si>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</si>
  <si>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</si>
  <si>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</si>
  <si>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</si>
  <si>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</si>
  <si>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</si>
  <si>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</si>
  <si>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</si>
  <si>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</si>
  <si>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</si>
  <si>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</si>
  <si>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</si>
  <si>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</si>
  <si>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</si>
  <si>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</si>
  <si>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</si>
  <si>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</si>
  <si>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</si>
  <si>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</si>
  <si>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</si>
  <si>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</si>
  <si>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</si>
  <si>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</si>
  <si>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</si>
  <si>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</si>
  <si>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</si>
  <si>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</si>
  <si>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</si>
  <si>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</si>
  <si>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</si>
  <si>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</si>
  <si>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</si>
  <si>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</si>
  <si>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</si>
  <si>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</si>
  <si>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</si>
  <si>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</si>
  <si>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</si>
  <si>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</si>
  <si>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</si>
  <si>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</si>
  <si>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</si>
  <si>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</si>
  <si>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</si>
  <si>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</si>
  <si>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</si>
  <si>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</si>
  <si>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</si>
  <si>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</si>
  <si>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</si>
  <si>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</si>
  <si>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</si>
  <si>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</si>
  <si>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</si>
  <si>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</si>
  <si>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</si>
  <si>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</si>
  <si>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</si>
  <si>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</si>
  <si>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</si>
  <si>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</si>
  <si>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</si>
  <si>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</si>
  <si>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</si>
  <si>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</si>
  <si>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</si>
  <si>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</si>
  <si>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</si>
  <si>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</si>
  <si>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</si>
  <si>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</si>
  <si>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</si>
  <si>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</si>
  <si>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</si>
  <si>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</si>
  <si>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</si>
  <si>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</si>
  <si>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</si>
  <si>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</si>
  <si>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</si>
  <si>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</si>
  <si>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</si>
  <si>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</si>
  <si>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</si>
  <si>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</si>
  <si>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</si>
  <si>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</si>
  <si>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</si>
  <si>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</si>
  <si>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</si>
  <si>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</si>
  <si>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</si>
  <si>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</si>
  <si>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</si>
  <si>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</si>
  <si>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</si>
  <si>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</si>
  <si>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</si>
  <si>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</si>
  <si>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</si>
  <si>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</si>
  <si>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</si>
  <si>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</si>
  <si>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</si>
  <si>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</si>
  <si>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</si>
  <si>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</si>
  <si>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</si>
  <si>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</si>
  <si>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</si>
  <si>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</si>
  <si>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</si>
  <si>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</si>
  <si>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</si>
  <si>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</si>
  <si>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</si>
  <si>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</si>
  <si>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</si>
  <si>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</si>
  <si>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</si>
  <si>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</si>
  <si>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</si>
  <si>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</si>
  <si>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</si>
  <si>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</si>
  <si>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</si>
  <si>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</si>
  <si>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</si>
  <si>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</si>
  <si>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</si>
  <si>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</si>
  <si>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</si>
  <si>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</si>
  <si>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</si>
  <si>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</si>
  <si>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</si>
  <si>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</si>
  <si>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</si>
  <si>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</si>
  <si>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</si>
  <si>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</si>
  <si>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</si>
  <si>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</si>
  <si>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</si>
  <si>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</si>
  <si>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</si>
  <si>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</si>
  <si>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</si>
  <si>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</si>
  <si>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</si>
  <si>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</si>
  <si>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</si>
  <si>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</si>
  <si>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</si>
  <si>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</si>
  <si>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</si>
  <si>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</si>
  <si>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</si>
  <si>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</si>
  <si>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</si>
  <si>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</si>
  <si>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</si>
  <si>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</si>
  <si>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</si>
  <si>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</si>
  <si>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</si>
  <si>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</si>
  <si>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</si>
  <si>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</si>
  <si>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</si>
  <si>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</si>
  <si>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</si>
  <si>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</si>
  <si>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</si>
  <si>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</si>
  <si>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</si>
  <si>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</si>
  <si>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</si>
  <si>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</si>
  <si>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</si>
  <si>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</si>
  <si>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</si>
  <si>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</si>
  <si>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</si>
  <si>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</si>
  <si>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</si>
  <si>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</si>
  <si>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</si>
  <si>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</si>
  <si>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</si>
  <si>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</si>
  <si>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</si>
  <si>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</si>
  <si>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</si>
  <si>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</si>
  <si>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</si>
  <si>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</si>
  <si>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</si>
  <si>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</si>
  <si>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</si>
  <si>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</si>
  <si>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</si>
  <si>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</si>
  <si>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</si>
  <si>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</si>
  <si>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</si>
  <si>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</si>
  <si>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</si>
  <si>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</si>
  <si>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</si>
  <si>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</si>
  <si>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</si>
  <si>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</si>
  <si>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</si>
  <si>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</si>
  <si>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</si>
  <si>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</si>
  <si>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</si>
  <si>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</si>
  <si>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</si>
  <si>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</si>
  <si>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</si>
  <si>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</si>
  <si>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</si>
  <si>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</si>
  <si>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</si>
  <si>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</si>
  <si>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</si>
  <si>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</si>
  <si>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</si>
  <si>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</si>
  <si>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</si>
  <si>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</si>
  <si>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</si>
  <si>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</si>
  <si>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</si>
  <si>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</si>
  <si>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</si>
  <si>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</si>
  <si>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</si>
  <si>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</si>
  <si>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</si>
  <si>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</si>
  <si>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</si>
  <si>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</si>
  <si>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</si>
  <si>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</si>
  <si>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</si>
  <si>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</si>
  <si>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</si>
  <si>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</si>
  <si>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</si>
  <si>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</si>
  <si>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</si>
  <si>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</si>
  <si>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</si>
  <si>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</si>
  <si>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</si>
  <si>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</si>
  <si>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</si>
  <si>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</si>
  <si>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</si>
  <si>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</si>
  <si>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</si>
  <si>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</si>
  <si>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</si>
  <si>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</si>
  <si>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</si>
  <si>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</si>
  <si>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</si>
  <si>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</si>
  <si>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</si>
  <si>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</si>
  <si>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</si>
  <si>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</si>
  <si>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</si>
  <si>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</si>
  <si>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</si>
  <si>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</si>
  <si>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</si>
  <si>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</si>
  <si>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</si>
  <si>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</si>
  <si>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</si>
  <si>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</si>
  <si>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</si>
  <si>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</si>
  <si>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</si>
  <si>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</si>
  <si>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</si>
  <si>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</si>
  <si>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</si>
  <si>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</si>
  <si>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</si>
  <si>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</si>
  <si>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</si>
  <si>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</si>
  <si>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</si>
  <si>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</si>
  <si>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</si>
  <si>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</si>
  <si>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</si>
  <si>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</si>
  <si>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</si>
  <si>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</si>
  <si>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</si>
  <si>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</si>
  <si>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</si>
  <si>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</si>
  <si>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</si>
  <si>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</si>
  <si>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</si>
  <si>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</si>
  <si>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</si>
  <si>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</si>
  <si>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</si>
  <si>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</si>
  <si>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</si>
  <si>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</si>
  <si>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</si>
  <si>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</si>
  <si>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</si>
  <si>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</si>
  <si>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</si>
  <si>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</si>
  <si>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</si>
  <si>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</si>
  <si>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</si>
  <si>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</si>
  <si>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</si>
  <si>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</si>
  <si>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</si>
  <si>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</si>
  <si>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</si>
  <si>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</si>
  <si>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</si>
  <si>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</si>
  <si>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</si>
  <si>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</si>
  <si>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</si>
  <si>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</si>
  <si>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</si>
  <si>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</si>
  <si>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</si>
  <si>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</si>
  <si>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</si>
  <si>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</si>
  <si>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</si>
  <si>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</si>
  <si>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</si>
  <si>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</si>
  <si>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</si>
  <si>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</si>
  <si>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</si>
  <si>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</si>
  <si>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</si>
  <si>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</si>
  <si>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</si>
  <si>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</si>
  <si>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</si>
  <si>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</si>
  <si>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</si>
  <si>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</si>
  <si>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</si>
  <si>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</si>
  <si>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</si>
  <si>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</si>
  <si>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</si>
  <si>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</si>
  <si>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</si>
  <si>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</si>
  <si>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</si>
  <si>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</si>
  <si>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</si>
  <si>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</si>
  <si>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</si>
  <si>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</si>
  <si>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</si>
  <si>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</si>
  <si>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</si>
  <si>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</si>
  <si>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</si>
  <si>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</si>
  <si>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</si>
  <si>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</si>
  <si>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</si>
  <si>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</si>
  <si>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</si>
  <si>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</si>
  <si>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</si>
  <si>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</si>
  <si>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</si>
  <si>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</si>
  <si>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</si>
  <si>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</si>
  <si>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</si>
  <si>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</si>
  <si>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</si>
  <si>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</si>
  <si>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</si>
  <si>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</si>
  <si>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</si>
  <si>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</si>
  <si>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</si>
  <si>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</si>
  <si>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</si>
  <si>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</si>
  <si>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</si>
  <si>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</si>
  <si>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</si>
  <si>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</si>
  <si>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</si>
  <si>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</si>
  <si>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</si>
  <si>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</si>
  <si>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</si>
  <si>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</si>
  <si>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</si>
  <si>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</si>
  <si>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</si>
  <si>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</si>
  <si>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</si>
  <si>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</si>
  <si>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</si>
  <si>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</si>
  <si>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</si>
  <si>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</si>
  <si>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</si>
  <si>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</si>
  <si>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</si>
  <si>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</si>
  <si>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</si>
  <si>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</si>
  <si>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</si>
  <si>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</si>
  <si>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</si>
  <si>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</si>
  <si>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</si>
  <si>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</si>
  <si>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</si>
  <si>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</si>
  <si>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</si>
  <si>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</si>
  <si>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</si>
  <si>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</si>
  <si>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</si>
  <si>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</si>
  <si>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</si>
  <si>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</si>
  <si>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</si>
  <si>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</si>
  <si>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</si>
  <si>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</si>
  <si>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</si>
  <si>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</si>
  <si>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</si>
  <si>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</si>
  <si>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</si>
  <si>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</si>
  <si>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</si>
  <si>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</si>
  <si>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</si>
  <si>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</si>
  <si>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</si>
  <si>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</si>
  <si>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</si>
  <si>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</si>
  <si>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</si>
  <si>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</si>
  <si>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</si>
  <si>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</si>
  <si>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</si>
  <si>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</si>
  <si>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</si>
  <si>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</si>
  <si>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</si>
  <si>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</si>
  <si>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</si>
  <si>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</si>
  <si>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</si>
  <si>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</si>
  <si>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</si>
  <si>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</si>
  <si>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</si>
  <si>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</si>
  <si>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</si>
  <si>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</si>
  <si>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</si>
  <si>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</si>
  <si>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</si>
  <si>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</si>
  <si>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</si>
  <si>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</si>
  <si>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</si>
  <si>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</si>
  <si>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</si>
  <si>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</si>
  <si>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</si>
  <si>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</si>
  <si>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</si>
  <si>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</si>
  <si>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</si>
  <si>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</si>
  <si>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</si>
  <si>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</si>
  <si>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</si>
  <si>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</si>
  <si>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</si>
  <si>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</si>
  <si>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</si>
  <si>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</si>
  <si>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</si>
  <si>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</si>
  <si>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</si>
  <si>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</si>
  <si>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</si>
  <si>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</si>
  <si>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</si>
  <si>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</si>
  <si>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</si>
  <si>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</si>
  <si>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</si>
  <si>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</si>
  <si>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</si>
  <si>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</si>
  <si>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</si>
  <si>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</si>
  <si>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</si>
  <si>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</si>
  <si>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</si>
  <si>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</si>
  <si>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</si>
  <si>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</si>
  <si>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</si>
  <si>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</si>
  <si>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</si>
  <si>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</si>
  <si>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</si>
  <si>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</si>
  <si>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</si>
  <si>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</si>
  <si>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</si>
  <si>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</si>
  <si>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</si>
  <si>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</si>
  <si>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</si>
  <si>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</si>
  <si>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</si>
  <si>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</si>
  <si>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</si>
  <si>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</si>
  <si>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</si>
  <si>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</si>
  <si>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</si>
  <si>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</si>
  <si>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</si>
  <si>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</si>
  <si>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</si>
  <si>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</si>
  <si>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</si>
  <si>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</si>
  <si>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</si>
  <si>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</si>
  <si>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</si>
  <si>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</si>
  <si>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</si>
  <si>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</si>
  <si>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</si>
  <si>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</si>
  <si>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</si>
  <si>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</si>
  <si>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</si>
  <si>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</si>
  <si>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</si>
  <si>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</si>
  <si>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</si>
  <si>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</si>
  <si>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</si>
  <si>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</si>
  <si>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</si>
  <si>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</si>
  <si>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</si>
  <si>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</si>
  <si>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</si>
  <si>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</si>
  <si>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</si>
  <si>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</si>
  <si>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</si>
  <si>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</si>
  <si>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</si>
  <si>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</si>
  <si>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</si>
  <si>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</si>
  <si>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</si>
  <si>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</si>
  <si>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</si>
  <si>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</si>
  <si>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</si>
  <si>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</si>
  <si>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</si>
  <si>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</si>
  <si>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</si>
  <si>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</si>
  <si>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</si>
  <si>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</si>
  <si>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</si>
  <si>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</si>
  <si>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</si>
  <si>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</si>
  <si>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</si>
  <si>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</si>
  <si>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</si>
  <si>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</si>
  <si>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</si>
  <si>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</si>
  <si>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</si>
  <si>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</si>
  <si>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</si>
  <si>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</si>
  <si>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</si>
  <si>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</si>
  <si>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</si>
  <si>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</si>
  <si>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</si>
  <si>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</si>
  <si>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</si>
  <si>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</si>
  <si>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</si>
  <si>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</si>
  <si>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</si>
  <si>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</si>
  <si>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</si>
  <si>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</si>
  <si>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</si>
  <si>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</si>
  <si>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</si>
  <si>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</si>
  <si>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</si>
  <si>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</si>
  <si>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</si>
  <si>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</si>
  <si>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</si>
  <si>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</si>
  <si>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</si>
  <si>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</si>
  <si>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</si>
  <si>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</si>
  <si>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</si>
  <si>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</si>
  <si>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</si>
  <si>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</si>
  <si>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</si>
  <si>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</si>
  <si>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</si>
  <si>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</si>
  <si>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</si>
  <si>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</si>
  <si>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</si>
  <si>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</si>
  <si>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</si>
  <si>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</si>
  <si>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</si>
  <si>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</si>
  <si>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</si>
  <si>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</si>
  <si>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</si>
  <si>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</si>
  <si>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</si>
  <si>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</si>
  <si>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</si>
  <si>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</si>
  <si>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</si>
  <si>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</si>
  <si>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</si>
  <si>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</si>
  <si>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</si>
  <si>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</si>
  <si>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</si>
  <si>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</si>
  <si>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</si>
  <si>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</si>
  <si>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</si>
  <si>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</si>
  <si>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</si>
  <si>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</si>
  <si>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</si>
  <si>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</si>
  <si>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</si>
  <si>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</si>
  <si>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</si>
  <si>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</si>
  <si>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</si>
  <si>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</si>
  <si>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</si>
  <si>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</si>
  <si>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</si>
  <si>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</si>
  <si>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</si>
  <si>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</si>
  <si>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</si>
  <si>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</si>
  <si>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</si>
  <si>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</si>
  <si>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</si>
  <si>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</si>
  <si>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</si>
  <si>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</si>
  <si>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</si>
  <si>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</si>
  <si>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</si>
  <si>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</si>
  <si>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</si>
  <si>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</si>
  <si>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</si>
  <si>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</si>
  <si>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</si>
  <si>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</si>
  <si>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</si>
  <si>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</si>
  <si>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</si>
  <si>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</si>
  <si>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</si>
  <si>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</si>
  <si>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</si>
  <si>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</si>
  <si>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</si>
  <si>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</si>
  <si>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</si>
  <si>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</si>
  <si>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</si>
  <si>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</si>
  <si>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</si>
  <si>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</si>
  <si>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</si>
  <si>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</si>
  <si>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</si>
  <si>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</si>
  <si>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</si>
  <si>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</si>
  <si>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</si>
  <si>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</si>
  <si>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</si>
  <si>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</si>
  <si>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</si>
  <si>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</si>
  <si>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</si>
  <si>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</si>
  <si>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</si>
  <si>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</si>
  <si>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</si>
  <si>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</si>
  <si>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</si>
  <si>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</si>
  <si>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</si>
  <si>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</si>
  <si>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</si>
  <si>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</si>
  <si>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</si>
  <si>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</si>
  <si>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</si>
  <si>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</si>
  <si>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</si>
  <si>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</si>
  <si>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</si>
  <si>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</si>
  <si>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</si>
  <si>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</si>
  <si>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</si>
  <si>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</si>
  <si>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</si>
  <si>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</si>
  <si>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</si>
  <si>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</si>
  <si>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</si>
  <si>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</si>
  <si>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</si>
  <si>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</si>
  <si>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</si>
  <si>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</si>
  <si>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</si>
  <si>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</si>
  <si>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</si>
  <si>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</si>
  <si>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</si>
  <si>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</si>
  <si>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</si>
  <si>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</si>
  <si>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</si>
  <si>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</si>
  <si>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</si>
  <si>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</si>
  <si>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</si>
  <si>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</si>
  <si>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</si>
  <si>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</si>
  <si>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</si>
  <si>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</si>
  <si>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</si>
  <si>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</si>
  <si>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</si>
  <si>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</si>
  <si>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</si>
  <si>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</si>
  <si>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</si>
  <si>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</si>
  <si>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</si>
  <si>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</si>
  <si>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</si>
  <si>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</si>
  <si>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</si>
  <si>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</si>
  <si>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</si>
  <si>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</si>
  <si>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</si>
  <si>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</si>
  <si>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</si>
  <si>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</si>
  <si>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</si>
  <si>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</si>
  <si>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</si>
  <si>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</si>
  <si>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</si>
  <si>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</si>
  <si>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</si>
  <si>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</si>
  <si>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</si>
  <si>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</si>
  <si>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</si>
  <si>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</si>
  <si>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</si>
  <si>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</si>
  <si>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</si>
  <si>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</si>
  <si>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</si>
  <si>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</si>
  <si>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</si>
  <si>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</si>
  <si>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</si>
  <si>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</si>
  <si>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</si>
  <si>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</si>
  <si>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</si>
  <si>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</si>
  <si>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</si>
  <si>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</si>
  <si>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</si>
  <si>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</si>
  <si>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</si>
  <si>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</si>
  <si>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</si>
  <si>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</si>
  <si>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</si>
  <si>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</si>
  <si>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</si>
  <si>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</si>
  <si>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</si>
  <si>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</si>
  <si>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</si>
  <si>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</si>
  <si>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</si>
  <si>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</si>
  <si>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</si>
  <si>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</si>
  <si>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</si>
  <si>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</si>
  <si>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</si>
  <si>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</si>
  <si>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</si>
  <si>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</si>
  <si>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</si>
  <si>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</si>
  <si>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</si>
  <si>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</si>
  <si>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</si>
  <si>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</si>
  <si>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</si>
  <si>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</si>
  <si>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</si>
  <si>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</si>
  <si>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</si>
  <si>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</si>
  <si>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</si>
  <si>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</si>
  <si>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</si>
  <si>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</si>
  <si>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</si>
  <si>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</si>
  <si>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</si>
  <si>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</si>
  <si>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</si>
  <si>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</si>
  <si>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</si>
  <si>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</si>
  <si>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</si>
  <si>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</si>
  <si>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</si>
  <si>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</si>
  <si>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</si>
  <si>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</si>
  <si>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</si>
  <si>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</si>
  <si>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</si>
  <si>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</si>
  <si>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</si>
  <si>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</si>
  <si>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</si>
  <si>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</si>
  <si>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</si>
  <si>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</si>
  <si>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</si>
  <si>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</si>
  <si>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</si>
  <si>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</si>
  <si>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</si>
  <si>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</si>
  <si>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</si>
  <si>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</si>
  <si>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</si>
  <si>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</si>
  <si>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</si>
  <si>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</si>
  <si>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</si>
  <si>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</si>
  <si>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</si>
  <si>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</si>
  <si>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</si>
  <si>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</si>
  <si>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</si>
  <si>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ActualSparkLine:</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</si>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</sst>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 &quot;K&quot;"/>
    <numFmt numFmtId="166" formatCode="_([$$-409]* #,##0.00_);_([$$-409]* \(#,##0.00\);_([$$-409]* &quot;-&quot;??_);_(@_)"/>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Black"/>
    </font>
  </fonts>
  <fills count="2">
    <fill>
      <patternFill patternType="none"/>
    </fill>
    <fill>
      <patternFill patternType="gray125"/>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6">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3" xfId="0"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6" xfId="0" applyNumberFormat="1"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1" fillId="0" borderId="0" xfId="0" applyFont="1"/>
    <xf numFmtId="165" fontId="0" fillId="0" borderId="0" xfId="0" applyNumberFormat="1"/>
    <xf numFmtId="165" fontId="0" fillId="0" borderId="5" xfId="0" applyNumberFormat="1" applyBorder="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44" fontId="0" fillId="0" borderId="0" xfId="1" applyFont="1"/>
    <xf numFmtId="167" fontId="0" fillId="0" borderId="0" xfId="0" applyNumberFormat="1"/>
    <xf numFmtId="10" fontId="0" fillId="0" borderId="0" xfId="2" applyNumberFormat="1" applyFont="1"/>
    <xf numFmtId="0" fontId="0" fillId="0" borderId="10" xfId="0" applyBorder="1"/>
    <xf numFmtId="0" fontId="0" fillId="0" borderId="1" xfId="0" applyBorder="1" applyAlignment="1">
      <alignment horizontal="center"/>
    </xf>
    <xf numFmtId="0" fontId="0" fillId="0" borderId="10" xfId="0" applyBorder="1" applyAlignment="1">
      <alignment horizontal="center"/>
    </xf>
    <xf numFmtId="164" fontId="0" fillId="0" borderId="0" xfId="0" applyNumberFormat="1"/>
    <xf numFmtId="164" fontId="5" fillId="0" borderId="0" xfId="0" applyNumberFormat="1" applyFont="1"/>
    <xf numFmtId="0" fontId="5" fillId="0" borderId="0" xfId="0" applyFont="1"/>
    <xf numFmtId="0" fontId="0" fillId="0" borderId="3" xfId="0" applyNumberFormat="1" applyBorder="1"/>
    <xf numFmtId="0" fontId="0" fillId="0" borderId="4" xfId="0" applyNumberFormat="1" applyBorder="1"/>
    <xf numFmtId="0" fontId="0" fillId="0" borderId="5" xfId="0" applyNumberFormat="1" applyBorder="1"/>
    <xf numFmtId="0" fontId="0" fillId="0" borderId="1" xfId="0" applyNumberFormat="1" applyBorder="1"/>
    <xf numFmtId="0" fontId="0" fillId="0" borderId="7" xfId="0" applyNumberFormat="1" applyBorder="1"/>
    <xf numFmtId="0" fontId="0" fillId="0" borderId="2" xfId="0" applyNumberFormat="1" applyBorder="1"/>
    <xf numFmtId="0" fontId="0" fillId="0" borderId="8" xfId="0" applyNumberFormat="1" applyBorder="1"/>
    <xf numFmtId="0" fontId="0" fillId="0" borderId="6" xfId="0" applyNumberFormat="1" applyBorder="1"/>
    <xf numFmtId="0" fontId="0" fillId="0" borderId="9" xfId="0" applyNumberFormat="1" applyBorder="1"/>
    <xf numFmtId="0" fontId="0" fillId="0" borderId="10" xfId="0" applyNumberFormat="1" applyBorder="1"/>
    <xf numFmtId="0" fontId="0" fillId="0" borderId="11" xfId="0" applyNumberFormat="1" applyBorder="1"/>
    <xf numFmtId="0" fontId="0" fillId="0" borderId="12" xfId="0" applyNumberFormat="1" applyBorder="1"/>
  </cellXfs>
  <cellStyles count="3">
    <cellStyle name="Currency" xfId="1" builtinId="4"/>
    <cellStyle name="Normal" xfId="0" builtinId="0"/>
    <cellStyle name="Percent" xfId="2" builtinId="5"/>
  </cellStyles>
  <dxfs count="33">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alignment horizontal="center"/>
    </dxf>
    <dxf>
      <alignment horizontal="center"/>
    </dxf>
    <dxf>
      <alignment horizontal="center"/>
    </dxf>
    <dxf>
      <numFmt numFmtId="165" formatCode="&quot;$&quot;\ 0.00,\ &quot;K&quot;"/>
    </dxf>
    <dxf>
      <alignment horizontal="center"/>
    </dxf>
    <dxf>
      <alignment horizontal="center"/>
    </dxf>
    <dxf>
      <alignment horizontal="center"/>
    </dxf>
    <dxf>
      <numFmt numFmtId="165" formatCode="&quot;$&quot;\ 0.00,\ &quot;K&quot;"/>
    </dxf>
    <dxf>
      <alignment horizontal="center"/>
    </dxf>
    <dxf>
      <alignment horizontal="center"/>
    </dxf>
    <dxf>
      <alignment horizontal="center"/>
    </dxf>
    <dxf>
      <numFmt numFmtId="165" formatCode="&quot;$&quot;\ 0.00,\ &quot;K&quot;"/>
    </dxf>
    <dxf>
      <alignment horizontal="center"/>
    </dxf>
    <dxf>
      <alignment horizontal="center"/>
    </dxf>
    <dxf>
      <alignment horizontal="center"/>
    </dxf>
    <dxf>
      <numFmt numFmtId="165" formatCode="&quot;$&quot;\ 0.00,\ &quot;K&quot;"/>
    </dxf>
    <dxf>
      <numFmt numFmtId="165" formatCode="&quot;$&quot;\ 0.00,\ &quot;K&quot;"/>
    </dxf>
    <dxf>
      <numFmt numFmtId="165" formatCode="&quot;$&quot;\ 0.00,\ &quot;K&quot;"/>
    </dxf>
    <dxf>
      <numFmt numFmtId="165" formatCode="&quot;$&quot;\ 0.00,\ &quot;K&quot;"/>
    </dxf>
    <dxf>
      <alignment horizontal="center"/>
    </dxf>
    <dxf>
      <alignment horizontal="center"/>
    </dxf>
    <dxf>
      <alignment horizontal="center"/>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sz val="14"/>
        <color theme="0"/>
      </font>
      <border>
        <bottom style="thin">
          <color theme="4"/>
        </bottom>
        <vertical/>
        <horizontal/>
      </border>
    </dxf>
    <dxf>
      <font>
        <color theme="1"/>
      </font>
      <fill>
        <patternFill>
          <bgColor theme="1" tint="0.34998626667073579"/>
        </patternFill>
      </fill>
      <border diagonalUp="0" diagonalDown="0">
        <left/>
        <right/>
        <top/>
        <bottom/>
        <vertical/>
        <horizontal/>
      </border>
    </dxf>
  </dxfs>
  <tableStyles count="2">
    <tableStyle name="AB" pivot="0" table="0" count="10" xr9:uid="{E7134B93-2C43-40D5-9C57-DA51C1D8C82E}">
      <tableStyleElement type="wholeTable" dxfId="32"/>
      <tableStyleElement type="headerRow" dxfId="31"/>
    </tableStyle>
    <tableStyle name="Data-style" pivot="0" count="3" xr9:uid="{00000000-0011-0000-FFFF-FFFF00000000}">
      <tableStyleElement type="headerRow" dxfId="30"/>
      <tableStyleElement type="firstRowStripe" dxfId="29"/>
      <tableStyleElement type="secondRowStripe" dxfId="2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E00-4125-A168-A955C6DB5ACE}"/>
            </c:ext>
          </c:extLst>
        </c:ser>
        <c:dLbls>
          <c:showLegendKey val="0"/>
          <c:showVal val="0"/>
          <c:showCatName val="0"/>
          <c:showSerName val="0"/>
          <c:showPercent val="0"/>
          <c:showBubbleSize val="0"/>
        </c:dLbls>
        <c:smooth val="0"/>
        <c:axId val="431761784"/>
        <c:axId val="431765064"/>
      </c:lineChart>
      <c:catAx>
        <c:axId val="431761784"/>
        <c:scaling>
          <c:orientation val="minMax"/>
        </c:scaling>
        <c:delete val="1"/>
        <c:axPos val="b"/>
        <c:numFmt formatCode="General" sourceLinked="1"/>
        <c:majorTickMark val="none"/>
        <c:minorTickMark val="none"/>
        <c:tickLblPos val="nextTo"/>
        <c:crossAx val="431765064"/>
        <c:crosses val="autoZero"/>
        <c:auto val="1"/>
        <c:lblAlgn val="ctr"/>
        <c:lblOffset val="100"/>
        <c:noMultiLvlLbl val="0"/>
      </c:catAx>
      <c:valAx>
        <c:axId val="431765064"/>
        <c:scaling>
          <c:orientation val="minMax"/>
        </c:scaling>
        <c:delete val="1"/>
        <c:axPos val="l"/>
        <c:numFmt formatCode="General" sourceLinked="1"/>
        <c:majorTickMark val="none"/>
        <c:minorTickMark val="none"/>
        <c:tickLblPos val="nextTo"/>
        <c:crossAx val="431761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2FC-4E48-874C-416B1CEBF06F}"/>
            </c:ext>
          </c:extLst>
        </c:ser>
        <c:dLbls>
          <c:showLegendKey val="0"/>
          <c:showVal val="0"/>
          <c:showCatName val="0"/>
          <c:showSerName val="0"/>
          <c:showPercent val="0"/>
          <c:showBubbleSize val="0"/>
        </c:dLbls>
        <c:smooth val="0"/>
        <c:axId val="552098440"/>
        <c:axId val="552099752"/>
      </c:lineChart>
      <c:catAx>
        <c:axId val="552098440"/>
        <c:scaling>
          <c:orientation val="minMax"/>
        </c:scaling>
        <c:delete val="1"/>
        <c:axPos val="b"/>
        <c:numFmt formatCode="General" sourceLinked="1"/>
        <c:majorTickMark val="none"/>
        <c:minorTickMark val="none"/>
        <c:tickLblPos val="nextTo"/>
        <c:crossAx val="552099752"/>
        <c:crosses val="autoZero"/>
        <c:auto val="1"/>
        <c:lblAlgn val="ctr"/>
        <c:lblOffset val="100"/>
        <c:noMultiLvlLbl val="0"/>
      </c:catAx>
      <c:valAx>
        <c:axId val="552099752"/>
        <c:scaling>
          <c:orientation val="minMax"/>
        </c:scaling>
        <c:delete val="1"/>
        <c:axPos val="l"/>
        <c:numFmt formatCode="General" sourceLinked="1"/>
        <c:majorTickMark val="none"/>
        <c:minorTickMark val="none"/>
        <c:tickLblPos val="nextTo"/>
        <c:crossAx val="552098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D52-46AA-AB67-AA1817073F17}"/>
            </c:ext>
          </c:extLst>
        </c:ser>
        <c:dLbls>
          <c:showLegendKey val="0"/>
          <c:showVal val="0"/>
          <c:showCatName val="0"/>
          <c:showSerName val="0"/>
          <c:showPercent val="0"/>
          <c:showBubbleSize val="0"/>
        </c:dLbls>
        <c:smooth val="0"/>
        <c:axId val="444917952"/>
        <c:axId val="444921888"/>
      </c:lineChart>
      <c:catAx>
        <c:axId val="444917952"/>
        <c:scaling>
          <c:orientation val="minMax"/>
        </c:scaling>
        <c:delete val="1"/>
        <c:axPos val="b"/>
        <c:numFmt formatCode="General" sourceLinked="1"/>
        <c:majorTickMark val="none"/>
        <c:minorTickMark val="none"/>
        <c:tickLblPos val="nextTo"/>
        <c:crossAx val="444921888"/>
        <c:crosses val="autoZero"/>
        <c:auto val="1"/>
        <c:lblAlgn val="ctr"/>
        <c:lblOffset val="100"/>
        <c:noMultiLvlLbl val="0"/>
      </c:catAx>
      <c:valAx>
        <c:axId val="444921888"/>
        <c:scaling>
          <c:orientation val="minMax"/>
        </c:scaling>
        <c:delete val="1"/>
        <c:axPos val="l"/>
        <c:numFmt formatCode="General" sourceLinked="1"/>
        <c:majorTickMark val="none"/>
        <c:minorTickMark val="none"/>
        <c:tickLblPos val="nextTo"/>
        <c:crossAx val="44491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Portal.xlsx]KPI!PivotTable3</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04A-48F0-8051-D9972C6143C3}"/>
            </c:ext>
          </c:extLst>
        </c:ser>
        <c:dLbls>
          <c:showLegendKey val="0"/>
          <c:showVal val="0"/>
          <c:showCatName val="0"/>
          <c:showSerName val="0"/>
          <c:showPercent val="0"/>
          <c:showBubbleSize val="0"/>
        </c:dLbls>
        <c:smooth val="0"/>
        <c:axId val="552090568"/>
        <c:axId val="552092208"/>
      </c:lineChart>
      <c:catAx>
        <c:axId val="552090568"/>
        <c:scaling>
          <c:orientation val="minMax"/>
        </c:scaling>
        <c:delete val="1"/>
        <c:axPos val="b"/>
        <c:numFmt formatCode="General" sourceLinked="1"/>
        <c:majorTickMark val="none"/>
        <c:minorTickMark val="none"/>
        <c:tickLblPos val="nextTo"/>
        <c:crossAx val="552092208"/>
        <c:crosses val="autoZero"/>
        <c:auto val="1"/>
        <c:lblAlgn val="ctr"/>
        <c:lblOffset val="100"/>
        <c:noMultiLvlLbl val="0"/>
      </c:catAx>
      <c:valAx>
        <c:axId val="552092208"/>
        <c:scaling>
          <c:orientation val="minMax"/>
        </c:scaling>
        <c:delete val="1"/>
        <c:axPos val="l"/>
        <c:numFmt formatCode="General" sourceLinked="1"/>
        <c:majorTickMark val="none"/>
        <c:minorTickMark val="none"/>
        <c:tickLblPos val="nextTo"/>
        <c:crossAx val="552090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Portal.xlsx]KPI!PivotTable4</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434590991781654E-2"/>
          <c:y val="0.22016937439274151"/>
          <c:w val="0.90345992844148593"/>
          <c:h val="0.77983062560725847"/>
        </c:manualLayout>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24D-477D-9E7A-7C31B3773596}"/>
            </c:ext>
          </c:extLst>
        </c:ser>
        <c:dLbls>
          <c:showLegendKey val="0"/>
          <c:showVal val="0"/>
          <c:showCatName val="0"/>
          <c:showSerName val="0"/>
          <c:showPercent val="0"/>
          <c:showBubbleSize val="0"/>
        </c:dLbls>
        <c:smooth val="0"/>
        <c:axId val="584403184"/>
        <c:axId val="584405152"/>
      </c:lineChart>
      <c:catAx>
        <c:axId val="584403184"/>
        <c:scaling>
          <c:orientation val="minMax"/>
        </c:scaling>
        <c:delete val="1"/>
        <c:axPos val="b"/>
        <c:numFmt formatCode="General" sourceLinked="1"/>
        <c:majorTickMark val="none"/>
        <c:minorTickMark val="none"/>
        <c:tickLblPos val="nextTo"/>
        <c:crossAx val="584405152"/>
        <c:crosses val="autoZero"/>
        <c:auto val="1"/>
        <c:lblAlgn val="ctr"/>
        <c:lblOffset val="100"/>
        <c:noMultiLvlLbl val="0"/>
      </c:catAx>
      <c:valAx>
        <c:axId val="584405152"/>
        <c:scaling>
          <c:orientation val="minMax"/>
        </c:scaling>
        <c:delete val="1"/>
        <c:axPos val="l"/>
        <c:numFmt formatCode="General" sourceLinked="1"/>
        <c:majorTickMark val="none"/>
        <c:minorTickMark val="none"/>
        <c:tickLblPos val="nextTo"/>
        <c:crossAx val="58440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971-4096-B79C-1949D3E6267D}"/>
            </c:ext>
          </c:extLst>
        </c:ser>
        <c:dLbls>
          <c:showLegendKey val="0"/>
          <c:showVal val="0"/>
          <c:showCatName val="0"/>
          <c:showSerName val="0"/>
          <c:showPercent val="0"/>
          <c:showBubbleSize val="0"/>
        </c:dLbls>
        <c:axId val="522490952"/>
        <c:axId val="452395592"/>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971-4096-B79C-1949D3E6267D}"/>
            </c:ext>
          </c:extLst>
        </c:ser>
        <c:dLbls>
          <c:showLegendKey val="0"/>
          <c:showVal val="0"/>
          <c:showCatName val="0"/>
          <c:showSerName val="0"/>
          <c:showPercent val="0"/>
          <c:showBubbleSize val="0"/>
        </c:dLbls>
        <c:gapWidth val="59"/>
        <c:overlap val="-27"/>
        <c:axId val="347360352"/>
        <c:axId val="347358056"/>
      </c:barChart>
      <c:catAx>
        <c:axId val="34736035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7358056"/>
        <c:crosses val="autoZero"/>
        <c:auto val="1"/>
        <c:lblAlgn val="ctr"/>
        <c:lblOffset val="100"/>
        <c:noMultiLvlLbl val="0"/>
      </c:catAx>
      <c:valAx>
        <c:axId val="3473580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sz="1400">
                    <a:solidFill>
                      <a:schemeClr val="bg1"/>
                    </a:solidFill>
                  </a:rPr>
                  <a:t>Sales</a:t>
                </a:r>
              </a:p>
            </c:rich>
          </c:tx>
          <c:layout>
            <c:manualLayout>
              <c:xMode val="edge"/>
              <c:yMode val="edge"/>
              <c:x val="1.8881919758977498E-3"/>
              <c:y val="0.4159467207937496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7360352"/>
        <c:crosses val="autoZero"/>
        <c:crossBetween val="between"/>
      </c:valAx>
      <c:valAx>
        <c:axId val="45239559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sz="1400">
                    <a:solidFill>
                      <a:schemeClr val="bg1"/>
                    </a:solidFill>
                  </a:rPr>
                  <a:t>Profit</a:t>
                </a:r>
              </a:p>
            </c:rich>
          </c:tx>
          <c:layout>
            <c:manualLayout>
              <c:xMode val="edge"/>
              <c:yMode val="edge"/>
              <c:x val="0.96751358271641263"/>
              <c:y val="0.4112901786893166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0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2490952"/>
        <c:crosses val="max"/>
        <c:crossBetween val="between"/>
      </c:valAx>
      <c:catAx>
        <c:axId val="522490952"/>
        <c:scaling>
          <c:orientation val="minMax"/>
        </c:scaling>
        <c:delete val="1"/>
        <c:axPos val="b"/>
        <c:numFmt formatCode="General" sourceLinked="1"/>
        <c:majorTickMark val="out"/>
        <c:minorTickMark val="none"/>
        <c:tickLblPos val="nextTo"/>
        <c:crossAx val="452395592"/>
        <c:crosses val="autoZero"/>
        <c:auto val="1"/>
        <c:lblAlgn val="ctr"/>
        <c:lblOffset val="100"/>
        <c:noMultiLvlLbl val="0"/>
      </c:catAx>
      <c:spPr>
        <a:noFill/>
        <a:ln>
          <a:noFill/>
        </a:ln>
        <a:effectLst/>
      </c:spPr>
    </c:plotArea>
    <c:legend>
      <c:legendPos val="t"/>
      <c:layout>
        <c:manualLayout>
          <c:xMode val="edge"/>
          <c:yMode val="edge"/>
          <c:x val="0.38748371247335195"/>
          <c:y val="5.0925925925925923E-2"/>
          <c:w val="0.26865514499165555"/>
          <c:h val="0.101273694954797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Portal.xlsx]Pie Chart!PivotTable2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919345502595182"/>
                  <c:h val="7.1103363090812499E-2"/>
                </c:manualLayout>
              </c15:layout>
            </c:ext>
          </c:extLst>
        </c:dLbl>
      </c:pivotFmt>
      <c:pivotFmt>
        <c:idx val="11"/>
        <c:spPr>
          <a:solidFill>
            <a:schemeClr val="accent6">
              <a:lumMod val="20000"/>
              <a:lumOff val="8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693538140585934"/>
                  <c:h val="6.6358406382004118E-2"/>
                </c:manualLayout>
              </c15:layout>
            </c:ext>
          </c:extLst>
        </c:dLbl>
      </c:pivotFmt>
    </c:pivotFmts>
    <c:plotArea>
      <c:layout>
        <c:manualLayout>
          <c:layoutTarget val="inner"/>
          <c:xMode val="edge"/>
          <c:yMode val="edge"/>
          <c:x val="0.17313469735407594"/>
          <c:y val="9.3082973974472877E-2"/>
          <c:w val="0.66448301427567924"/>
          <c:h val="0.87967088681372796"/>
        </c:manualLayout>
      </c:layout>
      <c:doughnutChart>
        <c:varyColors val="1"/>
        <c:ser>
          <c:idx val="0"/>
          <c:order val="0"/>
          <c:tx>
            <c:strRef>
              <c:f>'Pie Chart'!$B$3</c:f>
              <c:strCache>
                <c:ptCount val="1"/>
                <c:pt idx="0">
                  <c:v>Total</c:v>
                </c:pt>
              </c:strCache>
            </c:strRef>
          </c:tx>
          <c:explosion val="3"/>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8019-488A-9F19-CCAC1B59AC1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8019-488A-9F19-CCAC1B59AC1C}"/>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8019-488A-9F19-CCAC1B59AC1C}"/>
              </c:ext>
            </c:extLst>
          </c:dPt>
          <c:dLbls>
            <c:dLbl>
              <c:idx val="1"/>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919345502595182"/>
                      <c:h val="7.1103363090812499E-2"/>
                    </c:manualLayout>
                  </c15:layout>
                </c:ext>
                <c:ext xmlns:c16="http://schemas.microsoft.com/office/drawing/2014/chart" uri="{C3380CC4-5D6E-409C-BE32-E72D297353CC}">
                  <c16:uniqueId val="{00000003-8019-488A-9F19-CCAC1B59AC1C}"/>
                </c:ext>
              </c:extLst>
            </c:dLbl>
            <c:dLbl>
              <c:idx val="2"/>
              <c:showLegendKey val="0"/>
              <c:showVal val="1"/>
              <c:showCatName val="0"/>
              <c:showSerName val="0"/>
              <c:showPercent val="0"/>
              <c:showBubbleSize val="0"/>
              <c:extLst>
                <c:ext xmlns:c15="http://schemas.microsoft.com/office/drawing/2012/chart" uri="{CE6537A1-D6FC-4f65-9D91-7224C49458BB}">
                  <c15:layout>
                    <c:manualLayout>
                      <c:w val="0.13693538140585934"/>
                      <c:h val="6.6358406382004118E-2"/>
                    </c:manualLayout>
                  </c15:layout>
                </c:ext>
                <c:ext xmlns:c16="http://schemas.microsoft.com/office/drawing/2014/chart" uri="{C3380CC4-5D6E-409C-BE32-E72D297353CC}">
                  <c16:uniqueId val="{00000005-8019-488A-9F19-CCAC1B59AC1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019-488A-9F19-CCAC1B59AC1C}"/>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layout>
        <c:manualLayout>
          <c:xMode val="edge"/>
          <c:yMode val="edge"/>
          <c:x val="0.15567667306654054"/>
          <c:y val="9.4899134176167164E-3"/>
          <c:w val="0.68864665386691892"/>
          <c:h val="8.00717048890987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Portal.xlsx]Bar Chart!PivotTable6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20000"/>
              <a:lumOff val="80000"/>
            </a:schemeClr>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3767249806176"/>
          <c:y val="3.6986427511995566E-2"/>
          <c:w val="0.8174068289676798"/>
          <c:h val="0.88116262320313343"/>
        </c:manualLayout>
      </c:layout>
      <c:barChart>
        <c:barDir val="bar"/>
        <c:grouping val="clustered"/>
        <c:varyColors val="0"/>
        <c:ser>
          <c:idx val="0"/>
          <c:order val="0"/>
          <c:tx>
            <c:strRef>
              <c:f>'Bar Chart'!$B$3</c:f>
              <c:strCache>
                <c:ptCount val="1"/>
                <c:pt idx="0">
                  <c:v>Total</c:v>
                </c:pt>
              </c:strCache>
            </c:strRef>
          </c:tx>
          <c:spPr>
            <a:solidFill>
              <a:schemeClr val="accent2">
                <a:lumMod val="20000"/>
                <a:lumOff val="80000"/>
              </a:schemeClr>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Binders</c:v>
                </c:pt>
                <c:pt idx="1">
                  <c:v>Tables</c:v>
                </c:pt>
                <c:pt idx="2">
                  <c:v>Storage</c:v>
                </c:pt>
                <c:pt idx="3">
                  <c:v>Chairs</c:v>
                </c:pt>
                <c:pt idx="4">
                  <c:v>Phones</c:v>
                </c:pt>
              </c:strCache>
            </c:strRef>
          </c:cat>
          <c:val>
            <c:numRef>
              <c:f>'Bar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837-411B-82DB-6B2A99C3EDA5}"/>
            </c:ext>
          </c:extLst>
        </c:ser>
        <c:dLbls>
          <c:dLblPos val="outEnd"/>
          <c:showLegendKey val="0"/>
          <c:showVal val="1"/>
          <c:showCatName val="0"/>
          <c:showSerName val="0"/>
          <c:showPercent val="0"/>
          <c:showBubbleSize val="0"/>
        </c:dLbls>
        <c:gapWidth val="70"/>
        <c:axId val="544334728"/>
        <c:axId val="544331120"/>
      </c:barChart>
      <c:catAx>
        <c:axId val="544334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44331120"/>
        <c:crosses val="autoZero"/>
        <c:auto val="1"/>
        <c:lblAlgn val="ctr"/>
        <c:lblOffset val="100"/>
        <c:noMultiLvlLbl val="0"/>
      </c:catAx>
      <c:valAx>
        <c:axId val="544331120"/>
        <c:scaling>
          <c:orientation val="minMax"/>
        </c:scaling>
        <c:delete val="1"/>
        <c:axPos val="b"/>
        <c:numFmt formatCode="General" sourceLinked="1"/>
        <c:majorTickMark val="none"/>
        <c:minorTickMark val="none"/>
        <c:tickLblPos val="nextTo"/>
        <c:crossAx val="544334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D89-4C98-8E35-F106A5C3840F}"/>
            </c:ext>
          </c:extLst>
        </c:ser>
        <c:dLbls>
          <c:showLegendKey val="0"/>
          <c:showVal val="0"/>
          <c:showCatName val="0"/>
          <c:showSerName val="0"/>
          <c:showPercent val="0"/>
          <c:showBubbleSize val="0"/>
        </c:dLbls>
        <c:axId val="522490952"/>
        <c:axId val="45239559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D89-4C98-8E35-F106A5C3840F}"/>
            </c:ext>
          </c:extLst>
        </c:ser>
        <c:dLbls>
          <c:showLegendKey val="0"/>
          <c:showVal val="0"/>
          <c:showCatName val="0"/>
          <c:showSerName val="0"/>
          <c:showPercent val="0"/>
          <c:showBubbleSize val="0"/>
        </c:dLbls>
        <c:gapWidth val="219"/>
        <c:overlap val="-27"/>
        <c:axId val="347360352"/>
        <c:axId val="347358056"/>
      </c:barChart>
      <c:catAx>
        <c:axId val="34736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358056"/>
        <c:crosses val="autoZero"/>
        <c:auto val="1"/>
        <c:lblAlgn val="ctr"/>
        <c:lblOffset val="100"/>
        <c:noMultiLvlLbl val="0"/>
      </c:catAx>
      <c:valAx>
        <c:axId val="3473580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360352"/>
        <c:crosses val="autoZero"/>
        <c:crossBetween val="between"/>
      </c:valAx>
      <c:valAx>
        <c:axId val="45239559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490952"/>
        <c:crosses val="max"/>
        <c:crossBetween val="between"/>
      </c:valAx>
      <c:catAx>
        <c:axId val="522490952"/>
        <c:scaling>
          <c:orientation val="minMax"/>
        </c:scaling>
        <c:delete val="1"/>
        <c:axPos val="b"/>
        <c:numFmt formatCode="General" sourceLinked="1"/>
        <c:majorTickMark val="out"/>
        <c:minorTickMark val="none"/>
        <c:tickLblPos val="nextTo"/>
        <c:crossAx val="4523955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Portal.xlsx]Pie Chart!PivotTable2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D4-44B0-9B9A-08E9169D52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D4-44B0-9B9A-08E9169D52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D4-44B0-9B9A-08E9169D52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369-4801-8678-890D699E080C}"/>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Portal.xlsx]Bar Chart!PivotTable6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Chart'!$A$4:$A$9</c:f>
              <c:strCache>
                <c:ptCount val="5"/>
                <c:pt idx="0">
                  <c:v>Binders</c:v>
                </c:pt>
                <c:pt idx="1">
                  <c:v>Tables</c:v>
                </c:pt>
                <c:pt idx="2">
                  <c:v>Storage</c:v>
                </c:pt>
                <c:pt idx="3">
                  <c:v>Chairs</c:v>
                </c:pt>
                <c:pt idx="4">
                  <c:v>Phones</c:v>
                </c:pt>
              </c:strCache>
            </c:strRef>
          </c:cat>
          <c:val>
            <c:numRef>
              <c:f>'Bar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470-4BA5-8BBF-91A427EF63E0}"/>
            </c:ext>
          </c:extLst>
        </c:ser>
        <c:dLbls>
          <c:showLegendKey val="0"/>
          <c:showVal val="0"/>
          <c:showCatName val="0"/>
          <c:showSerName val="0"/>
          <c:showPercent val="0"/>
          <c:showBubbleSize val="0"/>
        </c:dLbls>
        <c:gapWidth val="182"/>
        <c:axId val="544334728"/>
        <c:axId val="544331120"/>
      </c:barChart>
      <c:catAx>
        <c:axId val="544334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331120"/>
        <c:crosses val="autoZero"/>
        <c:auto val="1"/>
        <c:lblAlgn val="ctr"/>
        <c:lblOffset val="100"/>
        <c:noMultiLvlLbl val="0"/>
      </c:catAx>
      <c:valAx>
        <c:axId val="544331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334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5F3-4F78-92EF-583703CCB868}"/>
            </c:ext>
          </c:extLst>
        </c:ser>
        <c:dLbls>
          <c:showLegendKey val="0"/>
          <c:showVal val="0"/>
          <c:showCatName val="0"/>
          <c:showSerName val="0"/>
          <c:showPercent val="0"/>
          <c:showBubbleSize val="0"/>
        </c:dLbls>
        <c:smooth val="0"/>
        <c:axId val="431761784"/>
        <c:axId val="431765064"/>
      </c:lineChart>
      <c:catAx>
        <c:axId val="431761784"/>
        <c:scaling>
          <c:orientation val="minMax"/>
        </c:scaling>
        <c:delete val="1"/>
        <c:axPos val="b"/>
        <c:numFmt formatCode="General" sourceLinked="1"/>
        <c:majorTickMark val="none"/>
        <c:minorTickMark val="none"/>
        <c:tickLblPos val="nextTo"/>
        <c:crossAx val="431765064"/>
        <c:crosses val="autoZero"/>
        <c:auto val="1"/>
        <c:lblAlgn val="ctr"/>
        <c:lblOffset val="100"/>
        <c:noMultiLvlLbl val="0"/>
      </c:catAx>
      <c:valAx>
        <c:axId val="431765064"/>
        <c:scaling>
          <c:orientation val="minMax"/>
        </c:scaling>
        <c:delete val="1"/>
        <c:axPos val="l"/>
        <c:numFmt formatCode="General" sourceLinked="1"/>
        <c:majorTickMark val="none"/>
        <c:minorTickMark val="none"/>
        <c:tickLblPos val="nextTo"/>
        <c:crossAx val="431761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19B-42AC-94A5-2AF7C800CDEC}"/>
            </c:ext>
          </c:extLst>
        </c:ser>
        <c:dLbls>
          <c:showLegendKey val="0"/>
          <c:showVal val="0"/>
          <c:showCatName val="0"/>
          <c:showSerName val="0"/>
          <c:showPercent val="0"/>
          <c:showBubbleSize val="0"/>
        </c:dLbls>
        <c:smooth val="0"/>
        <c:axId val="552098440"/>
        <c:axId val="552099752"/>
      </c:lineChart>
      <c:catAx>
        <c:axId val="552098440"/>
        <c:scaling>
          <c:orientation val="minMax"/>
        </c:scaling>
        <c:delete val="1"/>
        <c:axPos val="b"/>
        <c:numFmt formatCode="General" sourceLinked="1"/>
        <c:majorTickMark val="none"/>
        <c:minorTickMark val="none"/>
        <c:tickLblPos val="nextTo"/>
        <c:crossAx val="552099752"/>
        <c:crosses val="autoZero"/>
        <c:auto val="1"/>
        <c:lblAlgn val="ctr"/>
        <c:lblOffset val="100"/>
        <c:noMultiLvlLbl val="0"/>
      </c:catAx>
      <c:valAx>
        <c:axId val="552099752"/>
        <c:scaling>
          <c:orientation val="minMax"/>
        </c:scaling>
        <c:delete val="1"/>
        <c:axPos val="l"/>
        <c:numFmt formatCode="General" sourceLinked="1"/>
        <c:majorTickMark val="none"/>
        <c:minorTickMark val="none"/>
        <c:tickLblPos val="nextTo"/>
        <c:crossAx val="552098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B68-4414-8941-9497B3731828}"/>
            </c:ext>
          </c:extLst>
        </c:ser>
        <c:dLbls>
          <c:showLegendKey val="0"/>
          <c:showVal val="0"/>
          <c:showCatName val="0"/>
          <c:showSerName val="0"/>
          <c:showPercent val="0"/>
          <c:showBubbleSize val="0"/>
        </c:dLbls>
        <c:smooth val="0"/>
        <c:axId val="444917952"/>
        <c:axId val="444921888"/>
      </c:lineChart>
      <c:catAx>
        <c:axId val="444917952"/>
        <c:scaling>
          <c:orientation val="minMax"/>
        </c:scaling>
        <c:delete val="1"/>
        <c:axPos val="b"/>
        <c:numFmt formatCode="General" sourceLinked="1"/>
        <c:majorTickMark val="none"/>
        <c:minorTickMark val="none"/>
        <c:tickLblPos val="nextTo"/>
        <c:crossAx val="444921888"/>
        <c:crosses val="autoZero"/>
        <c:auto val="1"/>
        <c:lblAlgn val="ctr"/>
        <c:lblOffset val="100"/>
        <c:noMultiLvlLbl val="0"/>
      </c:catAx>
      <c:valAx>
        <c:axId val="444921888"/>
        <c:scaling>
          <c:orientation val="minMax"/>
        </c:scaling>
        <c:delete val="1"/>
        <c:axPos val="l"/>
        <c:numFmt formatCode="General" sourceLinked="1"/>
        <c:majorTickMark val="none"/>
        <c:minorTickMark val="none"/>
        <c:tickLblPos val="nextTo"/>
        <c:crossAx val="44491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Portal.xlsx]KPI!PivotTable3</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ECE-4028-802C-7BB6E8A485FE}"/>
            </c:ext>
          </c:extLst>
        </c:ser>
        <c:dLbls>
          <c:showLegendKey val="0"/>
          <c:showVal val="0"/>
          <c:showCatName val="0"/>
          <c:showSerName val="0"/>
          <c:showPercent val="0"/>
          <c:showBubbleSize val="0"/>
        </c:dLbls>
        <c:smooth val="0"/>
        <c:axId val="552090568"/>
        <c:axId val="552092208"/>
      </c:lineChart>
      <c:catAx>
        <c:axId val="552090568"/>
        <c:scaling>
          <c:orientation val="minMax"/>
        </c:scaling>
        <c:delete val="1"/>
        <c:axPos val="b"/>
        <c:numFmt formatCode="General" sourceLinked="1"/>
        <c:majorTickMark val="none"/>
        <c:minorTickMark val="none"/>
        <c:tickLblPos val="nextTo"/>
        <c:crossAx val="552092208"/>
        <c:crosses val="autoZero"/>
        <c:auto val="1"/>
        <c:lblAlgn val="ctr"/>
        <c:lblOffset val="100"/>
        <c:noMultiLvlLbl val="0"/>
      </c:catAx>
      <c:valAx>
        <c:axId val="552092208"/>
        <c:scaling>
          <c:orientation val="minMax"/>
        </c:scaling>
        <c:delete val="1"/>
        <c:axPos val="l"/>
        <c:numFmt formatCode="General" sourceLinked="1"/>
        <c:majorTickMark val="none"/>
        <c:minorTickMark val="none"/>
        <c:tickLblPos val="nextTo"/>
        <c:crossAx val="552090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Portal.xlsx]KPI!PivotTable4</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434590991781654E-2"/>
          <c:y val="0.22016937439274151"/>
          <c:w val="0.90345992844148593"/>
          <c:h val="0.77983062560725847"/>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EEF-41E6-8B94-3D83E57A812E}"/>
            </c:ext>
          </c:extLst>
        </c:ser>
        <c:dLbls>
          <c:showLegendKey val="0"/>
          <c:showVal val="0"/>
          <c:showCatName val="0"/>
          <c:showSerName val="0"/>
          <c:showPercent val="0"/>
          <c:showBubbleSize val="0"/>
        </c:dLbls>
        <c:smooth val="0"/>
        <c:axId val="584403184"/>
        <c:axId val="584405152"/>
      </c:lineChart>
      <c:catAx>
        <c:axId val="584403184"/>
        <c:scaling>
          <c:orientation val="minMax"/>
        </c:scaling>
        <c:delete val="1"/>
        <c:axPos val="b"/>
        <c:numFmt formatCode="General" sourceLinked="1"/>
        <c:majorTickMark val="none"/>
        <c:minorTickMark val="none"/>
        <c:tickLblPos val="nextTo"/>
        <c:crossAx val="584405152"/>
        <c:crosses val="autoZero"/>
        <c:auto val="1"/>
        <c:lblAlgn val="ctr"/>
        <c:lblOffset val="100"/>
        <c:noMultiLvlLbl val="0"/>
      </c:catAx>
      <c:valAx>
        <c:axId val="584405152"/>
        <c:scaling>
          <c:orientation val="minMax"/>
        </c:scaling>
        <c:delete val="1"/>
        <c:axPos val="l"/>
        <c:numFmt formatCode="General" sourceLinked="1"/>
        <c:majorTickMark val="none"/>
        <c:minorTickMark val="none"/>
        <c:tickLblPos val="nextTo"/>
        <c:crossAx val="58440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2212D57C-3E41-42C7-B32C-B06DF79C50A9}">
          <cx:tx>
            <cx:txData>
              <cx:f>_xlchart.v1.1</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B29A75D3-197E-456F-945F-AA556632ECE3}">
          <cx:tx>
            <cx:txData>
              <cx:f>_xlchart.v5.5</cx:f>
              <cx:v>Sales</cx:v>
            </cx:txData>
          </cx:tx>
          <cx:dataId val="0"/>
          <cx:layoutPr>
            <cx:regionLabelLayout val="none"/>
            <cx:geography cultureLanguage="en-US" cultureRegion="US" attribution="Powered by Bing">
              <cx:geoCache provider="{E9337A44-BEBE-4D9F-B70C-5C5E7DAFC167}">
                <cx:binary>7H1rb9w21+1fCfL5yBXFm/jg6QtUmhnbSeykduI2+SI4jqu7qPvt159FzzixVTt2Ub8HGOBMiww8
EkebXNy3xU3Of6/G/1xl15f1qzHPiuY/V+Ovr6O2Lf/zyy/NVXSdXzYHeXxV60b/1R5c6fwX/ddf
8dX1L9/qyyEuwl8cm7BfrqLLur0eX//Pf/Ft4bV+p68u21gXv3fX9XR23XRZ2/zk2oOXXl1+y+Ni
FTdtHV+15NfXJ3FRXDe6vXz96rpo43b6OJXXv76+d9vrV78sv+xvD36VQba2+4a2TBxQpgijyrVv
XuT1q0wX4e6ypdgBUS61qePcPvT0MkfDZ8lyI8nlt2/1ddOgNzfv95reEx1XTl+/utJd0ZoxCzF8
v77+VMTt9bdX5+1le928fhU32t/e4Gsj/6fzmw7/cn/U/+e/iw8wBItP7gCzHK+nLv0Nl9V1djlc
1te3I/TvYaHqwLZdKRzK1fZ1HxbJD5hwBaPE3V7mt8/eovMciR4G50fLBTar9V5i80fcXOmiiYvb
Afr34DB2IKhSnAr7QXBcdSCpozhXdKtT9PbZW3CeJdLD6NxpuoDnj+O9hOe37PLrZf6CBo06B1II
5gCb74N/16C54sBlNqWO7XwHb2tMt+A8Q6CHofnecAHMb+/2Ehhfw9dctfFV197O3hfQHHLAJSec
Uv6gt5EAj7qOS5yFPXumNA8jc6/xAh3/416i81sdz7p4SbVhB46Ck3cJ26qFvO9wCCEHUCuuBBe3
ccI9tXlaoIfB+d6TBTC/fdlTYNLLorlEpPJSERplB/Dxrk3JLhRw7yOjnANEb4RzvovgFqrzW/20
RI9Bc9tyic3ZXmJzqus2euVf1jqLX1R3+AGnikpOd/HAQnekOiAup64QW9Wxxe3s2Lqc58v1ME7L
9gu0Tv29RMu/zOK/dF3EL2nl5IHDmRCK7IKDRbZDiDoQRDqSMLI1g/eRep5MD6N0t+0CIf+3/URI
Z7q+/KZvx+jfxwfUPYCp49xmzoPxAbGhaky6VCxCav8ZojwCy/eWS1De7yUot3TBK/3XK4xKl399
UQUCQDYAIJTd90JSHthEOErQXUKK63fjg38q1sNgPfwtC+BW+2nvNlCm+NsLGjvHPeBIQolD1X2s
XEQMrqTMAa9z81oo0zMkeRie7w0XiGz2MwU6vNZ1+KLa4xwIhvTGlbvccxEouPSAMUYls3eh3AKY
Zwj0MDDfGy6AOdxPx3P87TJ6Qa8DPgdWy5bOrdNfRNiEgPABmSPhlu5btScFeRiOXbMFGMervXQ4
ZxGI2FfHTXZZfLsdnX8fCTCkm44LEm3nTtQCEwkmgbiubVLSm9dCVZ4r1cMA3W+9wOlsP5m24wxZ
j46bF8TIPiDQGYZ4bYvBAiPwoIS5gnL3B4l9NyZ4jkQP4/Oj5QKb4/30NMfFt/jyRVNSdYAcR0l1
y1AvQwBxAKoH6qN2RNwiXHuGQI8gc9uTJTD7ubJzrIcXjMiYc2BLJrhk7HvgdZebVvTAwCGIvbu+
IAqekuYRSG76sMRjPz3/25cm11yEwgzhmJRbRMj9UFm5CA1sKMrtOhwitrsm7Gl5Hsbktt0Clbfn
exkCvMWQdFfpdDs2/979U3nAHSyiYZHzPiAuh+ECWIyJrc9ZGK7niPIIJN87sQTl816C8sd10766
iJHBvCyF5iKHcTgogEdyGBsMGpVU2eS7jburMc8W62GUFs0XUP1xsZdQvdNd3LxwAGAfKBcIgHe+
r0CKYDmBuFjp2YUGCwV6liwPY3On6QKXd/vpbU4u4+L65Ywa46i1MYtod5zJXfcv1IFDBGGIER60
bU+K8zAsu2YLSE72s5zj5LKeXjbTNJyz8TV8ESJLcSBtGDmqdmgsMsznSPIYILd9WGKy2kvzdXLZ
NJdXUddct+1LppfOAZZiwIbJHU25iM1AAQibo5TDXQRlz5bnMXjudWeJ0Z6asvgqisPLl62CcoGN
QiTwcPbPUcthIwU1iah5LZKZk2dI9AhA31susTneS/05vR5evbmum+sXDKAZuBnEYChS24VhYC7v
+hoJSlO6HLWrW3DUIgx4nkwP43O37QKh0zd7idBJ3DTm/7KMXy4cMJVqDoo8v7NjCwcE+gzFNg5I
591i6N8U6FlCPYzRvR4tQDrZzyzUdEl39UsihOxfSNTVsIeVyJTeSInF6FuW+gGEnpLocXi2LZfY
7Oeq9Iku2hclOBnWm1FFSBQWy25eizSH2NAehsVPYVaq7yagzxDlEUxu+7CE5ONe2rTT66/1ZZNe
3o7OvydtsGaDQBrJv9zVOS18jlIHSEnN2ufDlWrPkehhaH60XGBzup9Zzul1f/mSpQDYTkC5YNjo
8XAoTYiAr0ERG8oFbrQJofZdnXlansdw2fZjicp+0jQmrjm5HuOrF1x7RnUnc6AyhO105m92TBwQ
20Uo5/4Nk+dI8xguP9ousTnZU2s2vDq6zMsmil9yHw6jB8LlgqjbgvUFPGYZGubOQaS9dUOLAgEz
ZZ4l1uM43Wm+hOpob6H6rOv01sS8gONxDkDTOMzs6ngoGMBuKcTRNnDcUTmLOM2g9JREjwO0bbnE
5vN+YnNTIr26TF92k6FEXZOgMGHYNnXzup+MwudgO5vZfnCbjd7OjbsF0k9L9QhG9/q0xGk/Kbf3
UfyCTghkAcMGAmwE3a2CLqwcCgalDRPoPoLPU9I8jMu21QKP9/tp096nGUrSXnQfGyqdXQq12RVo
2HD/dwkchRVSxAW2LcGw7XTqbsj2HIkeweV7X5bYvN1Lm/a+vg71SxKfFN7Gxe5buluCXvA2xLEP
sBmHELqI2J4W5BFAdh1YwnG2l3B8uC6KZsr6yxddloYJc5XAgo1Z9DSvhQlDfbpLXdfUeWy1BXUF
d9XluVI9jND91gucPvy2lzid6+5/Z7cU1MfGoppDHkbKNUiiAho7DrdILYK158v1MFbL9gu0zv09
RuvpEOkfng6B7JQiakaOs8ViUbBuAjeH2uAVxIJl247y0/L8DKPb1kuE9jNku7iuczCIt2bnBbIe
hmpC7uC/pa3DNgPhCCVAG9y8FjtCnyHJw7B8b7hA5OLjXurMR3giHExy/YIlHpTjdAEQnDZK029e
CwoUpw9QRrEH8RG+4FkiPQzOnaYLeD7uZ+3tx+vxRfdRE+SY1GVwLFtolgE1OFIQCIgQdoVtiwjh
SXEeg+WmF0tI/txLjfnUXkYvZ8AMK436DmjKbn/A0ruYMwckStUcsYgBnpLjYSi2rRZIfNpP2/W/
UNiJhBLlTrYJvm5eS6+Cwk8oh8tu9+YuvcozSk0fxuVHXxbYXOxn5PzHJVjoImxfNOkEhYaMEnW3
j0RiN0kndhferlUvcs/nyfQwPnfbLhD6Y08RmjROVgtfzpRhZwciLQRdjxzSgWVPcAKEMbA525js
9tm7I6GeFugRbG4bLoHZD/756qeHvW0T9G2kfO/Of3jIHRwN6gS5xArAgkTDMWsELBvOFdiisqgk
XBw+97g8D4OzaH6vC/+PTrZ7/NS776cCri7by/XNcYJ3Dr77+dWb7uKUw0XTHaPyYGqzHbvjb7++
dlDUBN/y/ZhC8yW7lltluM+m/K3h9WXT/vraMhVsCpvYpIBJdM2hUa9fDdjzgEugEFAZAv7AMWkQ
SuAQhRdmFQDnHToHN5mRbTsUq3o3Vb+NYTp+fY1ZIgl3hASHRBVMKft+muMHnU3gEL8Pyu7vV0WX
f9Bx0TbolbBfvyq395lecmyxx15urOzaDpNYYMfXvSqvLs9gd3A7+T9ZTps5L+3piMsinVYd0TFZ
8Wygp04warVWTkKon+dxnW+GVlTKc5q6PmauJvZmruoh8aPMtpRfNW3GV5HiwvKaNOxWtboq+zZ4
Pwgxvc0nYq9Y3I3Em3OXEy+3mmadkImtZpE5pWfRhlhrOU9l6zlRQJx1nUTzoUUcfVE3U/1mSqro
lODUtLW05vlT4Fg09lgmo3Wt7DJZg/iuzsO0Hosju1KVuyKjLS/nhIrCT4mOEk+DKx08u1TpKu/G
YNVFxVEs5/jaIiS8GmYrPhnR5k8+6aRbKZw6+S7KsyDxiGzszsNukibzOh46a20N/INyw+xtT1Xy
PtZRe9IPjXVIgmT2Aztgmafbfly7Q5BuEhkmvc8xKP44Dp1n1aLxsjxXo6fKwPb6jNNPbo1hJpZM
8Qgnst8UIuzWhRTsyHGqcO0ojDyLGXkzzCr/0FpUbFox57/bc6Y/JJ1bv48CJH1eb6fFGy6d0k/c
OfDTIZIbRzl269duflJIEtrrSYoh8uq0nBO/4PYfRMr2XafZnw0P23PSNIV76NaBylaOlYSll3du
eljUHb0Ys9TZJB11D/MyTEa/n4PghOk0Xk3UTn1QC/MJ531zJoV2k7UQAX9DrcH+q7FEsWY5OZP9
h1xlxaoZWHXIQvsD67pY+4126Cmxmu4zmcrwU53T8X3fJNxXuVhbjdv6PE8tT0ZtfkiLMXujsjp4
p8qk+J3bLTtJmfNHPDCxSrWdribRTZuiCoPzqePVWlg8Pxrs3Lc1af00TZKzoKvs953VyFUwsuE4
FPowTai7ztkw+FFn61Uwwzt7qtfBUaICvulEnv6lhuGKBMraaMYC7UVtRs4wyUOvGcfquJlJ7s2Z
omuctDSsUuwcW4mC/64x23wi1VttB5GXu5VYWVHz55zH3JtHaW0iuGyPTy6kbCLuh10YeKQj8Zus
j6w/Ud0XHpdZVJ3xrCxPJmw2fyPdplolVjStazL2fsbq6JT2FeYNpu3gjWJyDsspCryuiOJVYrMg
9UvR8bVL+Hg2DS33+jBmOjwULJ9C8skNsjHeNIoMtPQ4mZnoVskQhZF7NogxE6U/Wcrtzh0n5cM5
b1D0zjxepRG5IAxzYW3zJH4ralv+3rpREP0xsjlvvY4kGd0USluxl4l4wvP7+FS5k/OHoqW2vSwh
de/XAY3qNSPa4n+OihbJ8aCdqPQyPSfoTWLPrDistVX3530cs+G8TeOOl14YWgk9TandJ5/TtK3n
YjX3aSFnL+KN40+lUPOqb5wRlq2Lw/BzTuIw85OIxMDH0jmm56Anez1OMwkjj8Qjuu8OkwxXWVK4
7rrKaZuGR1Prss+dLob2SqaKpOIzxkh1vZd1rX4TtwXlo1cEaUtHb4hz6yhUYRxjhthdG3ws0k5M
vl1RR/hOWzsBFIuMqAqD+9n5xnvG/UqXUx2H0e603u9//s9HneP/mzY/PjSH/f74CxXt21OCf3oX
zuIwbq5Z3mSk+f5dP86rNd7xu6gLf7s9V/gRZ/zTi8/z1BJm+2eOennqkvF72zY7Hw3fd2AzcyQQ
Dksl9K6PNgWaiMewvokzApTZUPjDRxNEZebkW9TdYDeUMIdB3vpogTgbWaqLslxufKv6Jz6aLVy0
Kb6+yadAMlDOFIMMd120nUelHViz9dZtgypRG6xIuFP3Z90rVtRvEjuXceWliD6i5FA2rYj5O6qy
fFiHuQJp3npcT1DRN0wFbkpPCgtkuZg8q41CO8Fsz+q4OezSpB2Dw9SNeRy/4+HQV5E349OgOwqq
Gc/6ZPN+qObQCzu4z+gd6XM+zak3uNLyItcafKsXbpG/wWYZ2vkpHbJ48qog6O3PTlEHra9FW5fT
eVLNSCLXLgsH+bsbjV2k3sdxux5axYIM9tGxcp93BS2gXfVsTZ6cLNivkOvKLb3/rzV3Tt2+F83f
ZnM38S1DpPd4dLtICu6Et6bdTnEE5rmkFEcF4KyzGyW4DW6xJeqWp6EcZ9m5P/QGxWiYxaYeHYp2
R2kIdriBc8bkJSjPVTje7p8oDUWsfieuNU/ECjd0kzoSNTsIvO8rTUaSuiBDyq9dErSdWjslK63M
t8s+ni8478r0klk1bxAmTA2i0NYZeTT6lg7sr2FRs8LytTOm8o2K+NStUmUV1dGg8qw5yXheYlLq
dOTlV562yahXlhBZQv1QSkau5ain7iyLRpldui4vgyua00qchiKuSurBBzUQhZW8zt9HxG6HYhVm
HPGYpwee5++InCqIHOY5md46OdzhX1bTa7S5A+kD0T/yxntjhHpAhyEgZ8ocNog9HPfHSJI87iIR
udfBoIukOmpzlrGjjPVNLY/mJmzjwZ/jEicgZnYQO8Hm5483Cc7952Nbgtk+T7EEhOMklLl+J/dA
bO4ijhDxt4SkNI39VlNOI08px6qSTT0OYd2u6qgNWeRZzJrL4sPA6ATHTtgsBvqmFVHRpJ7WFa3J
KY7pqXDt50LCldyVUaJ+n+J4GGUWGLFHTC5kHKPYcqKaWt8Egg/bWYWzDGW1yVzWUtsr6laILym3
g/b4589dYGOeC1MvHYfjCGiXLp9bdpOW2qLut3DCnBOI68us+TNigVOE3pDEXfy+CPADAa0XRRrc
9NYsbg+gf2BqoDpk0W2JNQgcAwYPAW5bmmG5A03I+9iyx4h+s2QmK+rzwRb8Eopktcd6jmV2GltE
kxOaVlN3nja2PUceCMcMg/LzgYAbvS8Jkl2G0xZds80Iq4gLAODO7GRKi+AqUHPB60NdlXkwra0g
b9R0OLn1CFR+/si/dx4u1zh97D43RQDGId/pfCSjIEsmu/7GxAAt30xEzCTd8HroGraO3YCJL3WH
Ua+8RqDw9ou2p75W6z7Wdjk8MRHIwpKBD8JhhtASKCpiFBz0cV+aUM0JV2VrfUVRsURkOcJvQyHy
UUf4GYJuSNjM/DhvJmTRo3IopOKxHXXneSmSyS8sUhfnKo/yulhVXNfOWd7HRfP152Nm7OkPHsFw
B1hhZzY2s+DobGjLwpZ0Q+DWdjWPX8e6rTEJ7C61MVj2OFBueWNNe+u8dNLKKE07aPMWl2H3TwcL
FAbOrkH8olxGGUzb/cFyK6dpp0bor0XGLdjwBNZrHrx+stuJv6UBh91vwg6nEecJL2BR6zKvCT9y
rcTqU6+KYG2N5Z8itCriOevfsjEtdf6EWSHLOQbeB7u2wOO4jmH8zAkid+fYSIeiVMVMvzaBI6x8
nbRNmXUfqrmNy8IfqqmCcJbMe1zTU5XraeWm82SdD2UZHDeqzpLQz+fZBrcSVUUbeIWyBYKsjttW
diZyFc65j1MXR5hEpPETKd7Ys8rwrWkcDFX1hJoSEFn3JgBSVNQ2KWGD/8c5dIbEvNshzMyi6ou+
/CK55kjcS5z6gKkYBJ1StU9macG0B0isjPXMOoZr3Y05KUng4tI4tFRUm26gTys0W1pxbLDCohEH
2+agKO5v0yId0yYPIl1+KWtoUbWmTeqyE4dEdHpLm27CcKigz+aLPBqnSXpdVA9V5MPgD+IsrObA
OqpzlswXtdU14tSNhQkQRtbnmTpMO27g0Q1VmEJTL3l/VtZJOl/MmUiH1LOzzDitGKNvouBCRfiQ
IsObL9x8HIEd5cmEt2a2w9ZdlbyhzUbIzmCXjmGMAKO6eTw4J2saPFePCb5CI3iA5LFVmNigLUGR
XI6NKKpyo/qa9OeM6rl9V9dpUHtZltdO7lthkI9HIYNz/Vy4RcAuersnmGTSDRFn9FWhEaL83DYs
TThGX6IC1HDYUoDoXEwNGkxFSFSZfQE/0tShNzq2LBtv0InOjmlXDTAUP3/i0ho55vAqh8BvY8uK
+tsTm9puoiGnw2c6d2YyDh0z5s9pZIrpJ/qKiy9BQmdMwsHp2iY8kTAsmKc/F8OEs/eUguJXHhwJ
x4U9zA5DlHxfKWbad5WlRH6RsyJvqdfqjlvXuooqWKMobQqyrgOp4w9944awOGXEdbgO3dbptYcT
hoas91onrN5mgSvOR1pn7uQ1AxH9WetaduxXfB71W0wiO/IMyxOXHgsEMcoeIV87032E6OI4SNLW
aH6PYz/eYylblpNH05qO/eHPe7y0ay4OOrDNUrhzc/4xEuP7PU5FEBVD1chPfVfYCGJ5XTsIYnuk
cYPHEGSxo4gMI6btmCqKt7C9iWwtUZopTbtkcILzYBRmSjtVPOf1UVw61JjIam5ssqmyvmziw5lP
KbQuGHITUxOQZ9BOSSqo0c+75Cwsm4sICJk3FgTAllPUZSxMdUWLfNZJ4Xxy24hCt9oyNAKAgwW3
s9NjbOyYIFsQjUbFYSuNSanLCo7GigjCeDJy85GuUux2zFQi2VE8ZGYcqmnQ4jSoRtwVR9R0cQpz
0WxSS9Z0U7p1Txt/gr9Ad5/o2iLKRNew2Q5FjlAV8HWI9+6j1Y4pkVmnp0807I2lausKU2vO5lhf
tbabOoU3tbqaL6RTGP+YW5oAkFHkWTit51yQNtwoanXDJ0SpNYZjkAnF7KP9DGtSxJbCFGNDVhrr
1sFsHsVOOcCstYhI8MC4DWz8hRyLYCjykGEo2lZGFgjfrEugEhFWIPDXdnyMKTSbRb8nth+2Mcrd
NZCFjroIFxBdSYe7SDvtv4W6ZADXOYnK+tjnUsM6bMNbJ3LHPvWRWUZh8ZRZWLgj80iGvVqODbeE
w0GXiZedaISQ5Sg/Nh3BDGknHFkSH8L3Y3xYUjLN18Fg6bHxREYnDHjWBwVCFhg9jNJQj1n7QYrG
DZJN0DIXxgAK2Z/VKM2HB8gtKH47FnBUO9jCaigwlGPmFtAVaJGBI0xHA4SVxARvakpUf2brXEMS
nqbwTaloTZ7689Fmit63iei8cQIwEjixFlHQMrNBONhYoT1OH6NoElngtV1KSz8Y7CA5Fc7M6mld
RbUoXU85jkqwUFFXcfXGzjo6cq9EtGO9rcPcYidBHknqV4Mewys7zuyjIejMEoAsdPaNJdlcn+Va
5PiFtJlkw3vWE3ucV25SKF76FeLHptsMA3f707qKsNrlidzOyTtq10StiqJWxE/GtqsDT49uNSde
VPQ1G/1wTHsoQz/Xw5R5o8UTlmyUQzp2LrJ2YqFvj6QbusNSDREJEL8FYXvcRhKRmS/nbJhnpLWY
iuXxmE5B51VNmYhNr2RIVzy3xvnjILQTX3QsC4MVZa1D/An5qZ48EbaNWqnYGQwhloVHOJymXVXa
Hua3gSps+5AMJHI2IRZNIntdpjpnnybeh6n1SWl7HD+O7UjbE6tpC+sMHkN233gtRP1pln1YaK/U
mkTN72qcs/QwiMFubGbN3Fx7KtXUiXxZz03lfiV54hbfIqfU/bjCVJmqa9W1w2D7aTY0JDlqg6Li
7gp5AM/EYZBbqThVRFppetiL0mmy6DpyC9pilEdC3ZqdzFT3mNIzqZsy+h0/bNUKe10UrCzlcaeC
OMreFXxMsRyW9GE79O8GHoBl3wQsHzp+FhQOrY5FwqLQ3WCuCJp6ZT/bcOtZ48aD8kKLiapdRUE9
J9PxEDZWFB+Croe38VM1MBjYvsTCwp/a6gRvjjE5BivwB4qwhZx2JaIu5bUTdUfxPnOkxFu7/dCK
4wzXsD+J4XGzblj1de4q5fRvElGXoXNERsuS0p8SnnbycCwSkmceZ73xiza3YnQnpBxO5XIMJvxu
lJ9wLKaG76ehHEr5IQmsZMg2MqWWUx6n3aTc/r1IKI+VVyllompZtzxKL2QYgC1+y1jWYKSsqYLJ
PoHVriL+1qJBLbN3JK5ikn1IkiFxg/WQwBCEayz8UsgOk2VEmnors521HUZTXK3sMk1qd1W0tsWL
P53QKfC8PMmU+tSFblX5NfJgjKzjdjE8iE9EZL4E8iNk8apKmZieRQ1675cRKbB6mUSDGTGatSne
dBO11nmRS2PyGVbUXOmrodWYAHOBeOOwVXWO+8ptV6OWzxi+KpF4wZc0AZ6WRQRJZkFiAw8pWeTw
P0g2mnEumErAJVmdVQMKq0jdiF1XFRKaalPHMSItf3DJJCs/diPeWUCQdVV30SZFFxcYLyua9WHU
zYyMJ24ijcgxkC7nc4GZhSdQXKq+BtZoJpioLYM8nyx8lqncDE3fY/U9hot1qwEy9Pg1OPRx15+6
prT6CsItwmd8LLU4TzkLFPXZoEAAeaWMCMZiN3uCuVH4SplYpnNBO90MRodZU/u7GFfxmZu/aMPT
E2rHtXW+G2pre/vtIG/vA1PgpCdYNs4hACmsqP+axqKM68O4oBM6XTkzfpjSCx0axvY5EvBQK49v
gdJz32KqIfPu6vC4IGoKuEfSqJ/Ee5V3GqPUO3lmlrFLcGy1D5oj6JWX2pMJesOcO/gwk6FdfVXb
EdQlNAh2bdunyImRo/mlLsRAjqbONdm5vYV2Oz1EkGYYH4ESA7xxmZnOYxU0wjwNSW0eE7FI4MNJ
V7aMPmG1n3UtlksjaoZ3O5HmbuogJTppvoXEdYN2KNmhmF1NGxnRtwNqzViGr7HyRDWTa8vmRZoc
z1g/GsvD0AajZa+HuNPQaZWEhvloBuAb99KpvhIRFpg+DUfEis7XPYLd9w24bPOFTm/eWB+6eMsK
26hDPnMjf9GJMBo+dVmYhfGmCF18b1RREtKjtJkkad/S7VyJk0a18nA35Crpa4gzxjTFl8ADaDw8
KeMUfr4n1SzsT4jcErdflZXVFrFvN2GAh/Mkwu/erNqsBLeZgTAAZQOYou5Y6tCocwf/is/SqROJ
u0kRLI7TG1MjMeqjlmk7z/1MsSzvvaAJQRtiGa3D/VFbNXhD0Miz07zq8O+UDyDRuD0QUEUVuPzs
tE9bLAkj1EnwdBKFur8QRTAiCwim2cz9QcGUJ5uRVg4sjFtHWeeusxwuNl+PVhGo5pgruKrxsy1G
FIFswkzrND3a0clJm0V1sumiDPnu1cQaFMkclag4EfYhvdGZSrsZBqwJhjSYL2jk6qH9VNEhGsRR
u+36qMIGQ0TLcU7RozQcGr4Ws01g5dqameEjY2lmDfgqM8W3/KnbpANGgHSO6W8bxw7eakxw3F/F
oEItL85m8MrYnpQWygNlMYn8hJakxh1iIiaH7XnXYF5tSZaZcJRDbLqiqgPnOMR6Hb5j3lJvAdJy
sIYVZyn40oCkSH3zHLlT4bcZiAn+Nk+F0aeWDTFI+DB1W5hKKoIJPq+ZYGmSDTJbM3hdTA1V4KAe
BFx8khUhmuMYQfTy84DwLLDeDAHKg7DCTxNDUuoO7u5EpgEV7e8MNNYUrMcgsaZoI4aSZ80K1AW2
7XgSJJD4wkJUSVUenKEC+LPFZvRKFLlxGzkPzHSrnRrruavtSCatBhNNYzumPQpjeB7I39O5G6zz
GsE0WIW5rJT4AnuL+WUN5YwRSJht+hCUhQXjj/TSsFRZjHgVkbXK9VB+EWqKKvKVoewhOxWiKqdg
wxzdtNZfQ0ySMVjDo9GMe00G/tvy3YzI+gKM5JC2H+2wSsLQD/hEo/FskIhtqm+qj/vK+dwELqiJ
wzrt+lz5ljM36cXMOodpFEoIJBxeS4hGTCklVx3pMMvzRDl+jw8t2XtywMrUuNr1ZItlVSYgiH0s
RE+mWzfmJst6Y//UFBprgujfKG/c5OaO4oa9DxLHfIaDVizcMYWTuTGgYCfyNTJ3s7YRZ0EJVQ4R
LQanczuRcp1AUY1Wqtxc2U1ZxJSwRAq7s3Bpy4cbc2qFfj1ONZUecWrb/dBFMhy0N9gF2HM2zYFy
joeqMFoeWrOhAxusE+GNISxrj6vZxvxmNtYfTsFbGsnTGCuNX3YP4rWCS6swVazzbcZWxMksUy8p
yo79nm4NVrolGivsx8RssLLKkJBNLWrGVnmYVzrwokp01nkX8xJ9bges4vVvYic0YVzERjxD9pkR
q7tROEun8CNewFHYglDGMcuMq2IYzZyUweykscejpsjzdZRk0MbNdkDAAxujl2K7Lr6XodQteRs5
NJPuE8TXIqEHlwP7gBnswLgJ8jdaOWqxhgC+2jmPtBaQWobhCG0YNMxsZTGjQVkP4iXy+rgysj+R
3d3P7czjcXQsdoObM3rw/AX9XncjSuMaCapqaxoTcMCQAnkANOnnj1oQ6NAmG+cA4FmgrPCvMGn9
nUWawU0rN0AoeTtH7HTU2q/KgLH3OA/SzG4lIgNqFydAWLOaAbKdcfy5LPcpBFRLY/6gcAqdx3I4
5rlzX5agpw7o2yQ8x0FgMGMxJyYebxr8vtF61v+XvG9rbhvX1vxFPMX75XFISrJkW76n7byg4iRN
EiBIEDcC/PXnU5x9dqe7pnt2zctUzWNXWpZIAgtrfTeidf6n+/zXL4T9B8BBDlEKwMVLauUfL571
MoxGHpLHxU04KDqGE/9YeIYy93Nn//0FRn/WoMDEn4KnKCK87gTB/38GMt1I027SY/74s2Ks/XYB
7X2e+Czbu1SVdk8F2eSDWRNPIbCcLvU8kSgNgdpSnEf/8It+Xem45xilLhnRSVFlUKz/mRbzVRis
hU+Wx/FjU63o67DHnWEEdX0o7YBH0KfGY2dWCQ4HtBZBf/khVCSL2Rq7YLLfZzyZs7B2KC2+Qalf
8L9jf5DoPPgE82SzfvBZ4qPM/v1F/Pkx4sHhLb8hopYByUZ4k/afHmPeLzp2gT33il0q0/ajERIq
m8yDD0qT4kUi/+dQVwYCBGlzeDPaD+fM5UWPv35f4dCNIHLbnH8ee67rF1qH0G9mcy0Voln/s++7
iJThMcTGQARE+pdykKwESLQd6PnjWEKTfHka0LhiX0xquRwYf/+Fl/rybxYS+CwC3bFQL6IU0Lb4
718vcPWbG+SWsatiCiTLmoLzIvmcS2yYf9qCf/0qPDq8IwuSaUz6EOL++lWcxNybLu+uPloRmwEd
wTqKIRj8Jwr8T9wa/joUGtB9xZdcNLzb9s8EyhTqnlAnqq8hBUz9c1vFObu0ijLhl3FyLe0EgStP
ZVzUhRzBdNQjWlHVaOhlixe6hiiCf3+3f0pE/nDDgWH+eE0YYEyoukrkTfx6F8IQfFEx9Oogtzjs
1S7O3EUlYZAXaubf1TaBaG9m1QHzrWpONkyxtYbKOOLX6CKgp+uamQkgUjdxCkwkvOck67r5yqNn
yeYzcQOLnG9IDCrsTS0Lx3gmaZxOy46PZos1NL1hrnhbygwQ4E3iojnJ76sPnpHlGJKSOzLxaHG3
rOttBSmPsfkQAauhkJBcYQAqBt6OARVYIj8bpyLAx/qafbQ7mBxKHGL5j/L6MQKxH3dz7XmMIwUj
66U9WS10a8HVjDerjecpNrjdaP1yU5wTNV6azOCj5xIgbfHcQlFG21AzpXm01ZOS1TS0uShGaup/
QTELjvO+/tlg/ejswPituL/bUl6ai2KxQLww87A83olyxldyhmnHnkKwKEPXjI4jnvUAnmGk40uC
drxKzrmH0E4caR4GF5BCWQn813/Mh9XqVbK0PTMccDCQoQLsR017Xc6kCczcQUZdL8iwyOJ7SNJF
AZXhgqKzPGe+stv8DB7kwrShNw3j/DxrBXLjeRBAwbsW6xwyh30vlyiiDY/QDP/uMRKr8pTlbo0/
Q5sMoe0ZcB4RD1NVURbv6KSCEBM63kjjIGLXPTj+3TR7PNt2dfEmfR0GQExsg5YxysrGp56sN6xS
Wm01aPJ1uIiiSwm+duhDdUjDUa/veciZ71uSYhCYal5MXL5OQIQCU5cfVODPGrmAp+/ym5LjPKH7
qR/z2KC7/9H/AZC/9K9+0pfD8GNpjD+61KkYGUZJWUGpI2orw5xHqLDdXOBnxIzF9coCWz3jcJnL
JzFVwbiHHLzL6r7roK/2Q0ZbP6zkMKQ2uRrCZDty6ewVEJb5sZB53Lgq68/FoMcQWLaVzwSL+iqF
SFLV2H39O5VifO3CYW5dFUFXWY6JPmAIB9QVT9l1KcLPM8N2nFaR3+TrINoi7Xs83TCQ8Cy4dEfn
wdxtdNThDtOC3pU+TEas2Jx/7YV5iiH8vpZp0F1zq/QuU4DGIZDpruxsKjhB1vKhEP0CvYEYvg1q
Ie3Yi6726TS1GamWU7nFfO/JBHZ6Ehk8E6z0U5PSqdiv+JPHEnPiu3SzOUCPQb4tFRsPzEXjVvuK
ZvuehvOTSMEZ1COgIwUPydy9rG4rv4zBlAFiMPx5LeNhF8Y6PMHt3g/1HATJTQr4cC+1gvGeFuQB
oOYAHZVOqm8RKCjMWZGIHm1M+2Ev/BTsIsX1o7IpgBCUglZ5Z06Jkp7VGV/LhhQV6cvXwcaVP0IZ
Yb6qOKXRbjZCY/waeO9ri+Cq76XOCt4GJJAnXkEm0aaRpg/OJgzzG5+vM6WjpSFlP38JqRI3Drmy
1yqPLiuUZBdut7PryaHNvg0LZo9A5YPTwJI+bktUv2/RukI0u21l1GOcF8HbKpb1+xIEromHaPui
FJ1jKB0EZI3bprBy+1GMNZRc0rRiW5k75aZbujqMxHD2UYFCjFGvsWsyJifYOkdxkm6R+1iY+Dob
uauBQH/KVv81NISc0wjbxyqjW0Ce4VB3jtuihZ8m2aWFns6iT+WbFw69YgjavVO1YdBmsKYYOqj5
A5OkX8CYz3USj9NhBoBRxyHXDy6a2IPqvWYN07p7WXq/vEoneFwvzriGRFLQmuL3gQkugQVi47l+
a1JXrvdVrPqxmTZLv1AuthrkE/+Ed9AttRA2eqhAbhxFLMvGyJCc0mFKv6gydzcUPIQFHZJCy6yJ
rokJFkzKprvJy2CGnSFi1RcZoNlqS/SNtM6oWu7zNYfjJ17yvKmGrbjSsB7dQz8Ezcnay5d4nsTB
wgZ1oMLmX2RCXlbM7y/bwrfysIjU13Th3XePG3LodWHMDu2pf9Kyykgt0wVMMut0HfbWHvOKicOC
/jiqu0JVL9Wkq/fEieSZSjK/281u3w0WeGuLOb5NIXg4hDgp2sUt+gl9b1Bn62RvAqnY5y2cp0My
RgSKMcDc596HKc4yh4oU0qEETpWx/AqvPCKNUBM9sMzIF2jOEvx+G5+icEr2NE/UG/DC5b6aenkV
+bF64lxu152iy84VKLkYz/lwntJQn6RJ1/tJEfksyzL9mjCL4hAv3p5Tz7F5gLXdRYk2104W63FY
XTIDTyqnA8l52mJsh/ITcEx13AJYgQjp5cMWl/1LCUjnbdlK/YwDv7vCZitutyjQ0Fblw36El+cG
zDvcVhpGpLbc/JRgvctpv3XBfM9ADdx3bhZLA8VKuJcrXd6ENmmHoX/bbmSVmmsIqBhQCz4/dwns
WKjZ3O2SgpVXEbjIxootvSttl4AxkMG3gMTQxt34LN2GqvHcoQdvCwOovbxhWWILvQuRRDnqeoQf
7GYNRHcP9Gc8B6mfPo1afsFnYDHSQ/RJcXQw1BT07CoKWWgm4BKqZhF/NgExazP2a3gLCZJ5GWJr
l0Mfj0naVH1UXMOwJMt9FfKpOvG+FC345XSrLXj4tqw2XtR005WteUKm8xxAh3Dtg6XAvc7DVcub
pbIgoCIno/U4pQu/S1waPBRTNYgmd7Kfd30l5CPtBst3oKJ9f80HNg9tIKcMSk1CouBQWKW2R1/C
TdYfLq1H2FaLw9uvGe7avHbsxIAVyBF2KXQuMH0ZYm+B4lDVJCbqntdim30zh2N+Axkhido1Qot4
rQEQ6E/ZgKlUoo5IobMcjVM3Qe50ZXVenLLYhRN93hJPYlt7t4SVOcUoduGxTMFUHJbRT7LtrcrM
UxV0jEIZ1I2VrGVAupE1QVq5pyGBmgf+xHR8mH0UbIcVAzBtwmKJw5u1om5qYgl+4bYYUU5bCPe2
Fp644URjPTR4qTs76cA7Re9GH8CblOD2T6HjLfAjzi7qMRFn/E7rlJYaNjYKbySAfzVjP5SgXRsT
+ZjDKGXG/ob1YI1rPgF+bjbtlqlOuAchVRjKrqYhzeZdt2brLRsA37bUDe4q6dKobPMy7AtAdVRG
R9ZJAZrUZIWv4xWsfK5jfQ6yyhUNpyRVdZGyBBAhsMRPkQjkN1uhNUlg5IgP80xg5OhsH5u4QQvX
B3MDzQAkciusevmjD9K5QGNmSj+MDSqpxv8wh8GA+GLgKREtdwlRr1m3RK7aMV5EsHOK2M1ZdhvB
TWJewDFzGPCWMv3SWft52/rupevF564SGa0xJfCnFZKTHSmJPIQ4O0LUiFyClSu269HH41kmg9nb
XlaNWMQmaliDQlgaecaf5DTmrZTwwphySFFereZfdUe2fTGPYBc7R25BfJZhEzm1Lu2Gsya9r1Sf
PBXQNcl2sICgsBywXmrI9NZv0SzYg1gmVe4UXHs3ap7mJwNrbLczrrPkCDC7K+qAu+rIZ7q08bSM
e7aQ7GliYbSrdD9fM5IFtzFz6XUswKXOnQKnXmEqauOYILHOFOawuTgeayQvjbwNK7uonYjy+QxZ
46qPQq6krtQaumZhHW3SXFlRVxEnkLZCp2mOKsfF7Tyw96eN4IXfBHT8coCf0LYSe3KtN8/kGYc8
zv4hZ2M7ULQX+AnkEYfOsDdFlTdmEv0nOnTRZwCCbg8tUXWYw4rvC1HQ+4CGsrE871/Dib+MFAK1
DnPbvogJfZvXWM91lszzWxISeTJxQlxNpKNlMwCzPRER46K7EMD7AH8jZvDkjmIqOdk1Gr6yPik+
M9JFryxK1hsLQrnNxDIfEyDZn8AJxOxS0pyoExoutzkhCdpW1MbLGky/puwyo/uJXw5tF6v32ZbB
sIM/EfwsMO45P07ZdHGlysFpUGDbDAyzWGnUJCPKSJ0HA81uR6Hi977vNavjEb+hpnAjlw3D322A
ymFN9F5kR56buGgxwdtRotVi3YmLWf8mMLT1DRNJEn7GubvKugrK1V4FmuWtFjS4GpYsfrnIGfYR
TI2mHnwg7rLM0XdjS4HTAYPnfjYEIq2ZZMkNGEV5LWBkHGvZoaO5ccqIdxZrNzQK6KetBzu6r1p7
7BXsSYxpRgBc/WZBptkaRKHdTdQmJ2DnMKCug9vQy0PN+j2FspXsedHr69RjfKsDdCO6HckSZLtg
4ZAih5vNPmk1jm+FsK5hKlEtfOFLeDZrET2B9CsriJXQwtW5XvvxsKKnOqH4TevOLT3s2Yur0HlC
XBLM56Rfo6Ax5CIQ9DzMxE4KC+MDhDJYRE3a856mzO47m4Ph4ayhcH8SubtMsbYhfhlitNTJRLbX
SZmJ3cVztKoWQwVhqGhVPm+ikZHpRn8IwphO6V1uElLWLFqG5MsINWswNTYoHSV78HjMhbesn/O5
ajBsu1TUZuu5Mk2B8zbzbQ9arYRzGyLz1LeT9YSza18SIDqNMpi/xP1oAVoltYP6vDJ7acQyvHYd
gwW3XbFVwO7AJJRMsrZugVFu36FVm46mNwH/XS3K2WzXQ5bFp122gAJ8ImEMSuggoN/SUyt9GoQU
RnDB8BzSACouQyGwBjVhob7H5X/nQVWEuI+KTr6tRO+y10xmcf/0gSEH4sKD6LG6ILZxRJy4RhrF
RVEAGcOFnsE+3IpvXUpClx8g996w35ZIVcObEWsf9PUE3+wWYLAldM1xQqAc60+mB55Q3mj0k+4c
0ir0aWM6ZRZ22EC64WnhxKMzfU9KM1mO6AFt/HSdGFzeVg8zxB+qgRYn4eQp0ZkY8l0O/eyQnEJj
Fj9DHjVotDgYHbplL0RJUY8DPbcM4qjbGBozdO6iQsX01YAeqkwPgy649wLgsAXAOzRQeplxTXfd
5NJh3IkVQqAK0ME0lzcbOr9yR4IxJyDnLKmEqaN0qdJd4bckPYCO5J9EacaXAKIfRBfMyC6qU4O9
s4MIhn8LJ4YmC6L8XrLdnKuqb62EfMbVW7yAE91gVf8h/j9VQ2fvgeHaK8DTww284knD4tzcIiXB
851IODRktgI/LYLxiVZuLY4LOriiTibh09pNK4NJWocQV7pSrBM8Q5Z9E1tIGEprykmd4xw1rU42
/6iGYHXoD4JxhwYUAyKhIssOMk81bwkv3XuwEedFHXXrEj2WbGBZuw7T9FXidVqyVtRiMpi2wGIY
kTTqd+gmpLoyfcbsty5wF8AFDXU8NRvruz3sY5YEe26iEpqheKkm5CSk87xLfaiuIjUXb6MdU+CV
BYm7uQGeOGQYUAuvzrzMQ9PGYWb0KxQZUHPUUkD810Bqslj0R1EMuROwrXOHwZvX6YI2/NaBB4QZ
O2HFrmD5eAo6NUNhbzJ4PiD5ExyKktgb1ZZTVoEpgx/2ADsFHkzhuqBOIPm7WsS40MYAL3vfoKPA
2iDVgwnCGde5iX0eCXfv8bDbi7e22lFIPr4H0FQBO6SiuwlQhtVnzJZr/1BQLi9NVxIPV+hg8pNM
i2x4R4lM/CGxKX2c14TcQr3ZfeskUhBgQ98cVHTEABjZtsHVYgjXl9Jl5n6VY49LgLsOpHXBZ1TT
gsNDwbLq8ZLgUbQVnddjBMxiaFdIdn5bkxT2xoyp9GpKKYVqUmZPC+nmvY6n8DWXKqqrAvLIXo4b
jANq8zVsWf4Mq2c8tLFRFl6zcYJuvxpsZRGZICGaU9MGlWpHVoefW40XxQaG4UZMhY/3IK5A/4YJ
/I5tZxOL0hvAhjHUWhRQPSadgse4m7y6TYwwN10c2bINs04Ue+gzxPPqCg0xtJ5wlRApFJ+RclB2
NUf/fbcEl4ZXIUlvqtFS+6HOGamgkmHL0Lc40CkEYUBL7jcOAKDeciHyHbPQ/bVJyIfdtjh8psug
8oOahYvWJuJ3pC9Mu5go1yAgwb8VqBb22ulJinZcbPmoMqkNvi7LFswDA0AgHs+3yUji67IfWQH1
EvG8loiIuA6CPn7348BOLhDqHhJC2kCaFn+BWcdMoD+KyjdDpqhsijUdEFCweopcEAmX9870Qzmi
/spkvKZR7DOEfazZp4D0wp0BXLEEWMDMfT0KHr0NFYQYNYc+5DxD+IKElBXO7GarYpgtFhJmfMcj
2j+zzMm1wbmJrg7tedsncikv9y2/W5MVKHQSz+RcIhPmdYH4o6utGd8SxedXqWdkGQwToEcIPaHf
6iyW/CjfOoR7dOitXNAE6DxupYHrSAF2+Tx1JjhKik3dyoEVd/oSlKCzBRYUWbAbwALFVUDC8hMA
46HAMujydxFvyc6loXq00sdHpmYdN9SW66VbCzkUPRMQngLE6pVK+ilvtypA48SHyh2mLLbjI0y8
QyuBbbUSSz1tliQzO7Qv0fXk5x6SxTV67Yl3rxXRUS2UCeHozNiOlyNBSMmIkJos1S8l2v1DlJLo
fYYw/jXER7I6cLhxcCK8wgpU3jpoDw7I/sCuK80X6Kb1vTChJ3Wp5zDCPtjuqy5g6GiilB9wHsgJ
Y4ZK2rKAZgafvlmXWP5GgXW0pcOgsiDDZ6tdH82fgnJMn2ifpLxJAeofhZgiMHQQgLIk+eoNwH+5
YwJwkHzHAcW4bUHNw1z1ioF25uJRpmpOsztN+wVVXiFyGpIpucCWDe2C85QvoBrAg853qYfCxx/W
GBaSuE3m0On+GJqe0+0IfbnXL2Rwa/Y1mxDzckXnkuu0IakMddCWNktXieLFILIB1QbZBq2iIQ9b
6AGjDW1jGfqhkSyXoTsa7wBi1nnssn2aTmv5OZ8mjaKyCDa6EXUs68OsRZ8H+UQb+LzroLNJIf2C
ShptPMReHhZtbBqo69MMCtVezN/DJfCFasGzQj+4U2L1rAeROiAJSLeiIxdtO9bgAhako90WLg82
KZEesh8Sl0v5aUZEj6Ut+OEScx+cTIOjZ0pnZWZk1CBfPdqFIjFqeTdss5Gv8VfE4Jt1TtGS1Zvo
URmuCNybtGoAWF+uJM27sBoPfedssfxmgm6Ls3pA+AL+DRL9InfXgVaYl6+pV2TMGxdWZWH3f8/O
/UougzREzEIO6yxSLcDRgZL5lZobMg9nUjcU39gsLtYm/qH74Kwa8cCDGazUP7Cvv1Lyl2+Eixtc
5cU6DMb3khTwR1UCsLlSh7BLfOcf32g/RDVJNkkw86roUwMNnA1dAMfHQMEJflzyfxSB8r9LLvlj
cMn/VU7K/4MRKBFc2n9YHH/JKvtfsBLOE8j7f+c4fHzkfxJQEHOSgqfHs0su+X/wbPxMKYuiFO9D
S/MP7UcV5tC2/EwpS/B2u8unSmgwQLxDh/LvBBSEPIDnRCeYAMeBSuM/yXKAqwML5w8sM1Z/ht91
yU8L8Xv+oj7hC0q+Y/kKIbYAl5mj19B8nGq8FGkOr2dhSzgb6VLozRwYlMY8/A2MHLYumwRXzzFP
9SbBDCRQtI8SxBhSywoLn2T5NORoaXLYZuk0RKYRqwNGkcKdyzEXVP6KBusaoNOEjonbIwYFriza
CRzhWtxOo6cTlN1Dia6oFNNNBpr+NAfchkc65B5ZTYQ802QRoCDz10DN9rDOtrgYRGDiyKi4oRyV
iVNnEACVsfi5z4dtaoYeIsa64ivOD/i/qh3kw8vajnLr4FIZc/e4Yc77EooYvT2S3+wtHN+Yf+Ne
I2BMWjNsoL+6cDxMzo4HZ2EcbLNqHo4575biXFXa0kb5EK6jIMDZnguvD1oyi3iyi0e45ym7EkSu
e7pJxClhHMYfRudIHAoJsXdxRqY3vfrocUUIgz3MmsJYoZRFPgygQdeozm8IguOypdliX6GH9Z+Q
qVXkjewW4Y5uhlANc0mGC8VMaeJXmO4XWDqi8aDi/JIGxewu78QS1SqSNyt8KReKEowzbFXIhhrY
mh1zoopPFfXuJtZrpQ4DhWx83ysJythiqbcw6fnwYcnZLtbBhPAwPZImnzMH5JvqAqpISoMmsyCq
amQCyLkNDQ4XAG/8CvLAvgVsZ8p9vK4rAmro3EBtYbu9B6OIG90JkTWRGtffCzKEXzYIv/Ysw27c
MzLIHbSO/gtH5Em8h30hO5jZiadokv01DDPj6wwJQk1CG62NCDoNlxcSedpYFncQ6MoWOXBkB1wd
rgScMhEWTeQiu+u6cdl7C/yuL2R157IFJBCRpjE4LE99RVxRzwln8CIlINWy3ozfQhrMRyjU4qPm
YCCR6EI+YzeA34IPpXon3EZD7ZW27NDpJX4m42COq+TIjhvRKtbVRNQTmuGv4ZoFrfXl1sLvj1YX
O2A4zgWGU1BjzlZNl5fRDc/H9MT6rHyDNis+WNXnpM4Qj4ZoQRuDyoh5kLSKLM9gfeV5KcPtfdQc
kXxL5z+ZQfArskG10QRBWNFaBGgLrQjUnZ/ddF4yGFdqPVM61LEdSINoPcT99WR+ybtF12tQTUfQ
Et1verlQlGiox0eWirhRGwgzgLwHPUOWIguSmhq66PAh6xfTeMhQqv08pTEc1hmJyPUPOMFkWtxJ
TipoOcPx+xQxf1wqRC+4i3jKOl8h+Et/peGQtjAKrE0GMPnq4o0B2hh/cav/DersrJlYV7m2snEh
WYu+FM8Rht8FTHp+j+xA0uFrIc42Xn4cy//Rqfj/YzBYhOYHCrf/Ecj95Vi8xnFovjL/y7n48aGf
B2MZIeEI0TgXNW3244D7V3gnwloLHEVVfHm3eBZd4g7+dSxW/xUhXT+CVgv9F9SSOM0gZPoR3pn/
V1rB3AJGFmo4qFHy/+RcjP4iQcNxmMd4M3Nyyc/BC5h/7bcAJ/YSIY/dySLjqG+SJCoe1qjb9ji+
9GEAM3yy4TtOMHcUS5quNdr36tHOVl8hScQekiVaDqEewvAfTJ7Zn09saNVwcXj1E0Q+MYJr/xy/
5FTmcZqV+bGwmZjvqoqFdyWwLvyGgGQM5of5aYjSAHEqsFfqLqnqQFjVgBgx5Fs5TdGDgphnAeTi
C178tqFAnqHKXzXAXxW9ccDuOCNgBd/2m82Dsh0zGod3XGWlCto010F5dXFutCkCMXXfwgCaMtfC
rsPkS4/yeTXDTULXpsrG5bEkavRtCpE2rwN4Lk6lNKDcYk93TlbPS4lACLODoiW53yLQUmBcMbDI
BeaWaozHrjagid85oOpHKIJmlIUUigQc40iGqUvM3dHekrgfTzqZR7YfrAe/hBzN9GFaVMvWbt0j
Ie2TI11wwOkhT0tHo4MxifqKg13CRZW5NqfqOurmE9xh6rmYBncfVc4j8s3oa9DfFkCDDVokmi5I
e6hofobF1d9MXb8HXYFwqR7hro9gDd7CBEBDMKh5bjc29q8xgSIEiS3gCoNuDh4Q+1Y5QNtewcVk
3U1XbE8hsPI7Cayrdls1Achac5x1JQvSd6k4RZJpr6CiBccNKDYc8ke4x8UjgmYQHktKfp8BPO5t
k8gIdrRpVMkL7SRm5ygY7rZtAQxI4v1SjeuzD0NEKfbJdHS5yA7IrZj2otA9ayKZmwY6+hyewCK6
cgkRSIytgNVhrtu5UMzHdNNrEy1d/oC7vlyXObtomcbw1MHceMIbYsoTJHRj15IpHF+FjtQzcpbo
78uKXJuGmUA8YVTczskUu5vEhgC8gZTsU6IhOAQsC/+J1c2IuJ9dPMwax3dvU+TgItGgFkz0XxiW
PXAU6RqNlVYjRWt9DAu7nhHFZa+zVZndmA7VIV36caeDbarjdYBKHJaLx15zuTfhFsMVBicg2j1e
kP0K3Mw325Lmrxn+SBO4MaiBNppdVq3Rl7ijPZha778jJ5bcLrxPgSc4eZWK1K6NpjR/U7HfYO+A
h/AIgxmVLaBG34M0LiZ/sAgyonWRAVWB/IIXYHKrZZyB21W+vZjNtjpXJHjOnAqLOg1GfaycjK7B
wMKn7nAfj7bYpEKuGUjpDqzFtetX3L3UEEhwLN1RZfs9yFgwthPCk77yNV1z+EtW+byt6JoxkAKA
FdvCEB4LwiWZK9LE5XDZXZD7pXU3psTCNTwmiKTV1QrVQThkh4KBqUPq5wsCVbb3wm4OtnmVHquc
zjXa74q3IgKbhEq4vtkeWVG1KHMfImdgm6KWDZKhYVmnFWFuShafJwi5TJstoCHrGXpte064SI8u
2mBc4RjREQUMwIffIJtLQ0flocGZER2btQpFBBMIKce7DMYLkDhDF9+pMV0fcmkjDAxTbx1ALDXe
pdgYwFuQ1ogEFGRf7AG9Crjv5Jafkd2ikOdTjUNtyMg/ET0tj4NJ9LxzY5zcEshib4JFz6oF9Bve
DSWdnyHuCcY2Mug/whn/nmONVjtAyP3Jbpm8XcGC3F8M4y8AC6fnMtNR03nDWy5WtkN5RvFFC8W+
0g4tMnytw8SgpZP5vRr8GLyKBPbDBlEV1WOcrOWwg5Cnw0MR8NHs05BX3+WWLCcAWetbBxy0sT6y
j5G2yxV0NO0WIDoNoZFzfwWmzcJks/TpdV9Zui9WK5/AAsNaT8CWPESYsn6bLR8eC4BF0ZWCYvI+
TWEAR4KTZggEKXr1GXmt0KSmETSDB+npuCO5YV96hD5jhoqcvdUlR3xKF60XAiEpEanMvO7vAqcD
hgZU4evGTtvfUd+rxyro1/2CNIXPeQCBYdNV4fbf7J3ZctzmuUVf5bwAXJh/4DIYeu4mmzN5g6Io
CfM84+nPgmwlshLbyb2rUrqITJHsRgP/9+291z7p3Js3yawl+4ZYo1+PUIS5N0x7or/By5AOCn9w
0XGf50POUg7nBgYqFMAlklw8NsgejD3ipISGHToswyMwQK1SH5Bt4mDPfqw/dpZpfnvbdpKFV0Zu
0NB6jV9yUITPkfkj0eTRGy29ctN60p5ipcO1WwlxS35H4bvmH3hnbS5EI9Vu2DKfkoBb/2JkpxDt
8WNqy70t+twxDfSdUMnZ2MlF5VeVnlxmoxRbvZQqvgAzwU3BB11H87XGi9GjvatYOjyMi6rTs4p1
YkuW3gC01NdG1aajbtR65pLSL15BjAwfg5a1x5SkrEe91LRdzyWfMiktP7hKDULMs2DFqydisHyc
nBG+iGFAK7C05qhZNQoC3D9QDkq7CN3vZwkg45g3traZG2k1sC69/GQmXVf4tVmnn/ROhKk/2wW0
3VAP4ekmLetnp2OI4LwfifEdC0a2bKs0HtCRB7l5jVuy8RzheLuid0lPhhtJ1tO7WSZqPQXGNkkI
hPmazrTrFlg8zm08mp1Dykm9CdJC33PEKt8QHLtNhybrlWThWaYCpyv5sCTFm8Zum38zHj6r2BUZ
UgP8sCJq8rNVt8qp5XbGp6hlMR8uAx4kzl0Q2zKmEy4QoabvsDJeW9KQHjAUFM0xsasDWpKEwDda
ku5o8xREbp8FY+FLZZ3fjZHcXRiD5qtuKvH9lA2y5pmtorF0zlRp07ftXWiPPKwNyziDFmKaLfmI
nWLVVAwPNBgWK7QHPKNGroc++s3gsfMVHxi/608sjasBQV4CN62343rANNTGzxOw8LOydLrTsOXe
W4kpgENguzl1ubzoyFRZr4LFWASqWpIMJ3bBDKIj95HEbYj/GQSDk+ZZTeC6so7Vc33b89C/8qld
yHVzDQS+XWbmYUgangR6HMPexCRD9HEagyjg0apz/iJ9bd1PE0N+WQup5fqazaPFDmMCGqNVW6uE
yXluojmdXG7t+QWg8/TUgFK/wzUi3urASralGTadg7opfegK+VWLcbvY1m0zraysXNacSFl4ZNQi
6rcxGsutCpg5P1hVbN+Evai+At3QYzeTQ3mP+owbuygHEPgaEXJv6utI644mvOvS/PWQ/fdY9xfN
DAxWrCf/eKr7R/b+6f1fJbcr7PbXL/k+07HQJD3ITpNHODOizOj2faqzftGJuGnklvgE8Cc78+9T
ncGyUxiUOMjEDU2mvn9NddQLqmhIOLtNZh7EpP9lqvt5qONfWbN2iiqra6rm57V9olSq3mq6tLMl
7lJOnMzLrrf19uGH1+T21+XpH1OPwEjzbQTy69q/J0P4/EkdWJS2mTEISzvCecoDlBh00V62bvIR
4uBf6AK8oD+ub9fvBXkPoCm4QYJS63b5R12A9wIiwaAFu1kp7RuZE9GZkBOG8kWebiszj/8qBqYp
vxc/1l+POgZuYjJMKwX63Mr0+iEdOqWtUSuiCXbx3HB/DeqyO2FyZ3vKdrY0UDBH+0let1MbJpsB
+1gG8nNrYkzj02+EPSvBgYm5nwpUviRudjbzIjsyu5E/FYTMsMO2Nnu30N6OS8MKF+I+d5mpOKCc
5tcsBQyYSU33qHRmcQDHV21AlsaXYO7iix4Cn/S0sIi2c42uGYct0KOuza8qmfcvhEaWpyjVmydR
hWe5n2N/FFnh9hiSd4uqpWddJ5fmRonWX9W2z78u2lLeLNqYPKpyzClbDrKNUUcFinM+uCu3fieX
ARTBpVa31iCT9gM75isRFrms09qjULrygi+CvRoa4zsTkrTLzNXz2Ejjrp4R1xx9sgMTjUstP1oL
TDH1ExP2+SXqHbkeEeYbS9/IrcqzNpXsMfWmqBEtz4CZ+bZ9temInNtTVFQc/AqBAWQMuM5dmSG5
YtrIi099I6rXBKLMc2Kn6p2NjBa5o9zanxMLRJIDSkEQhVDnkgNqEk+bZrCQnwmvRp/SKLMMF/d+
diNn+ONcEkflSYBhOs7YoJ6seQGAx1YWF+UaZkgW4gc6Pr4boAZ30RTLbjAl8x3nSNNvFU4M4MCG
TTnJ3cZiw2A4Eyypz02eR9uoiD7mJqm8kDj2MaQXAZ/MYkS53/LiREWQndk8Ls9gXaWrBkb0JC9E
/2mJUFIsoIMsMXwkVH9IJRl3gO37QMduP4xF62tznJ7kJOw/h+gSn1JlPeEu4UJ/htTFzLC8phCM
zI+6y9wR3+ClyGQ8XoItrzaNyPn6MZC6yUnT8NFuEanroMq2UmUhi2I8RZ0fC0AjuuyCVDIdUXXH
RGp0rGldSARWtpJ30rYB/7F404Je86LSnHHvm/VdMGbqyYzaW2MaR8WxKJfh0ubTMyG+wwLWiWsp
w5cpp9PCaKTuDEBu+dSBw2bZWhmfKrIeN7gViNguXXdXG53kkp26Y7SI/d5YXqS+oXhmiVSfibW9
SGJZ/NE2x3u0mJ4jrD1s5pylyZg/Cy0o1V2M4XXQWSAx3n0UZszwHQw92i0jwZRkzmxVDLcLbiUv
DfMUPIfaz6k7Z7W5nKwxm6d9Zsswlt0IK7jsBBJq7VPajiBYCHP27RjyQpS118/UkTzogFLCLnOA
QFjD+CAYK3xbaWmLMPBFYhIPiNI6Ri2bjt2xxdqOw2KKl0nSQVKRz1axg1pjK3txJs3Wpk3aeB1v
8w4+STou4d2QGiu8qoqH8GLWmOSdkjjdeBtiJ7U0ZIm6jY52IA0EUECTGK9qRcaADG8RSJE/NgCA
nxK0I2ODndIQnwWjuOJEHXSlQ0qzSt/cpzmbddwNdpu+SkaV3tsMXNtGLrgNl7kwdoPcZU8imKWV
CKEGszP2pnYg2Eldx7gM6ECGFNlbo9OwiqpBfVKmydix0mc9AM8MK0u+2MqDGpVh4rT1+n+LwKSL
Ze7HD1MtsFkWDG8bfOXavqR2hLFHx5OY9pm+r1q5OOA4sP0u71HCcgoE+LBbY3lkhYkDXgxC2Shm
W7IeiTFDVnbHeV22Joe0GGe2ILDfSCPkbs0we7+0YOUco5B6HD7DmF8nTa++6CyBT/wgMWoN8A1M
s3a+ePB1MtqEwDHuSRLZN5kRm+9Zjp8IStUA3LEV+VUaU0EKCXZP4cKs5O8Mqcu/kvDInjS5m26z
NDGBzC15eR/mEZmtluWwws0jpVEFsLT37Tn+9ynwL06BmqmuIM4/PgY+f2m7//tXaSOr/rib18Pg
b1/522mQynUy3OYKiWW7AJaRf/T7aZCGYjbbAAtJRXJMXPXt306DFLkTE8DswBnKXLEPqOLfd/zi
F5Rqk8OiCbdbJbj9v5wGTevnkww6NQdRHXwK0jc/5Xq4+uEkE87QM4skjPZtLvpjiVlRcwq1ao+A
IXUv09kFYd1e8juNaOmch6QCiFfgvVbGHbF3iWxE0ItN09nNvW0pqMpaZj/FVodBZc0tEI+wy2OJ
jLhWHJGwmxDu9m2wCHaRybrCM6R1XYdGD/FGR6HyBntmj1LBEWYmOxQWiWqnmUOWPLkVPipFawfO
YDSByyLuhcqkJxTSwETlbefHpRtYCnLjZQkuyR5Bl/4KF0Y5UFTJhwlq5eh3+G0Hd5GC+g5oanzi
S5B+G9ao24r1dBxUCY9AYHy7RqvL8zLOBb5qTX5emmY4sjWZH4JqXpcHbXSr2oQdHJsEGKv6IiWi
npuxB8Yng7BsDIUTjXN+H0ZgLNhsUJvV8tdCrllwKvFjmZaGA493OFv6zDkg61w87SV2xpIHRBvr
3X0K7eY2KBXtGugaq2vWf7qyoQGC3zizpMVD0bAd/D26r1aDQo68zjx+5tTTWrxUeI1zByu3wJil
PZOHrHZKHJ2ETr5G6aOb0IKu5qnE8TJPkLRxdWPU0V3DRT91EvQwpy3YU1jmgtE573Y22s+jDmkP
3TReFF8aVIgz7LLwJbaFwfth9KfFUnddIr/GiWp4Pb+LnwbdU1DM8sEem8c5xaVts2Z7I/42H5So
Ek4+W5FnpLMfKp1BOVIY3rV6oWF/ICwDEy+vL1kR5bzUGVhOp4K8yXzcmrepJgX0XYnhNYBOdYVH
mPhGaE6neam+dPDkZqeYF9MP6ji8XcakPUw2CQbChC7mkukEQzsgbGmiDhdScFW07gUnb+EaLNj3
kcnx/jh2HPmuMGfK+r0Jw/ZNHuv+a5wQ7zTzyjgmYa3dp6aeeOAL+xOr7trEiJTzko3w388svN4w
fvQXqVIlXx3lL+Ca38Q4lihSRlHvhwSlOIs1+YaTsEKQoJnRtsOof1gIxWNRDDLfrIOsd5e87/Od
rIOd3gQmK0EobuP4FoVLKXsK+knltxJ2fgzCDV14vMu+Ibrch8g/yFcWIBxSQTefqhpvjTspc3Ad
KvUWW8Tr0iLdNLgOGEH9hiVstbPNuLJdXUR1g8rOFSOHqvlsBNZDGFRfyNjy9Eb+ID6BVLozsmGw
bqKM+EJhWzE1WKZKURXHX/4FllBaG13aOkY1sUe23kXecjGvtmEM+6N6bu12CbdWMDUhWdnqNY+l
qr9rOnjp8LY3idQHt7Cj1tkirQghaoPXDuaEomFvZ12L9ikOuvqqLipFZ32ggMCy+jlhbygnqR+3
FfvTSS6Nc2togS+0MtpHeaD4ddVxrBWS5CmVaT3rTY4Zs1uOhSzo2eraaJtaSHCBycrLCGZEA3lG
T9OxB4QU1r1MoLG8PKnHoxWLjV50uVMFs0LQv9VTJ20S40p5YOpXZjo4NOPlrjWkOn6ivD4kqUaC
r++xDeht7A7kw8/jYIy8AsmyPNSZbOyNzmrOjAnS0xh6uC2OvZyGHjxkdlRxWFrw6LQcOs7RxHdK
q6LplRAX9tMSLD4ItOqYGXJ5VjKyCLgRpKlx6rJWZc/oDU3sU3OwuFM19RV0lMb23opcEzquFxkK
gaa5WqC6SUEJLzNL09clsXsmNTEeDcZuopDDW5YSioiGPpoc9huEt6HRoOINl2wJ568Y2Qf+VohN
ZIRk8EVc9dspaD/giOMSFZGdOpGJXFKqcr8P8pkgXxk0J5Z8bzxYzM3YZcOuQALjUxqUhDY6EhSm
S2Vk96EWPG18TDvtifyBvRlC5T4UprWD5y0fYzDwLATZwmWCpUO0NLu2siDj8YCl+5CpQYE6vVOb
Qt7LEA7dwE6jvTnqk0+vgnwkSESNxJpqbStZPfVCsY9TIWIfO+1dYC6zK9pQbMfKRtoi5va1j+e+
JFNg6bilufeOCu5kWolqDB1KvjhJmMI6nbTbRimpAprU2TX4iJ7BFsSXWJ4Id2UVT9kltT2DRP1h
7moEur4+TjkJbxkv/GcaNli2I634SZZVJw7JTBC9Hu2bxWal2uX70Gg+1zb1jn06fspzvfdlZVZ8
CuoeS6WJ9haqx64fM81DOb2g7d9BKtDQogh6Wf1gXFnZ5ptGai/hnNz1cNKuY5TcMqFZh4BJjE9j
dglFvmwmM7V5NJIllx1zaM2NsbSNBwgwZONLOsdt9Gl+1NP52xl/1O9QOEPzsCSQPM9zK4elr/Lk
bBz1Wy9eJ5Ovixz9W2OeWViL7EckYpb7PJZt6QWaND17Me3ci4exXXWJn6xVfAQDs4zADGy7eVcr
4X2aliKhqG/hKNOmmQ7tUSHyW7ITctQE8+2ax86/zCXQdGTppSa+pUqRVyXN8qxV/fSc41M+iC5R
jj1hy209SxgD4HdPpqvMKfgTehe49WcFr8EQdVAMZPI4OXdMFGvzfU6sxOM8lxwGYsCaY6giv7OW
Pj4AgG499ty+EPaIy8sKP9dqL23bbjRu29mqN6NVKxutgQxL9Jbba1prvEApS+ZNJIfhE0I2NrWE
7kOCte1q4tOAnjeLPnjyYvRofr2CC8LUWHWXeqUdm6rPI79TmwqdkECKbbH0G+SN0fJsc6w5snDq
CaTnVas/zK1ShN5itUO/l6O5P2ZRKu2lujY5+GGjQ2bC5XkDWRJTY9ktdYwhrbaJD9sL8Wa20gzC
tfzawvdUPJoVEyrYmvousZORg6SJX7tUbGPbxgHrFUs2dwtbosGp0wnpTp7ZPjiimbtnNFvbC1ob
t1di5YaT8ea/LFqsb8zW2MIM7ImM4ZPE/1DAcahpHaHlUxt2IcmjYbUfhL6GBYO0v5kQ/JdEnbk5
dpc9NafyM4aGxA0pvouow0TDA8ShFwOXSye7cdN1L9y8F1/jRTqWNqxGkSLBCQM6De9oANERuCz9
qpCfsO31yQxg0yAYRWdq5eoEs25QWi3FNdOo9zsjOlfGSGvGmHensRf4CgnIQ0JgvXNts6ZPfZhc
2VYv8JzAztEOVt/Wg5fh7/s8wet4szlzP6qzKY6BTjDBjcngn1qZo5lHTDW0z4QYNeJG4qWjcfd5
DjB2mqGhbzJpCV0s8fK++SbSY0c0X7Vv0n1rVXQfkPHhWaLaZ/aTaPz4xNwOevM799P4AP1Q8efV
GgCQHJdA+s0xIDGyWl73zUiwWgrg02h3mD803zCJhZWzSP10NSHYU46LYBqG47JaFObVrAA4qoHS
ME4ImGxToDNF7+Ss8TeoZalvlG+uh0qpGr9erRDIfbGjrfYIycQooa6WCXU1T1CRsFygplf31Tdv
Bffz5GvZYbhAMAFM882FYUCdP5RzGByolJIPMuwIENcYN+TVwqGtZo5xtXWoq8FDWhluCtKPP6/2
j2Y1ghhG0Luo8bhD0tUoMq6WkQT8y35abSTVaigpGypIJbnxOygdN/FqO0HsGy5AKtUjN4nB4wPI
h0UMoF0G7nw0Y8RuJNUVkfTE9GddyYk6DXPNfqTlsw5I8FjFnFEwGtccoLrsI0pNY9kJIsZ+XPfm
16Erx89mPpEHrjJ7Og+qOmmbkdDO5u/5/4f+wt8Vxv/o08N0zk7/j8d/70v2Pr43X/79a74P/gg6
NKwhfiC2oOcwp38f/IXxC4M99V9rfczv5n7at5nHVY5JGhM5ybUf5n60I/oMDBkNSAVUikj1vfP0
Nznmz4q5aYP6WTShFQqBCpYnahXu+p/MfWkyRAkVs/VuhmL9gru6qMjsaGzfJnZL7iSavNtU9Xyb
lSr2DKRbl52EjQYhV5sE4xVrT21RXoKYq9spipSbki2PX6bOXJM73F2tANsCRojbwpJWAHH2pktA
3jVmFPDSmKlnTYa2NvFQcHgR412QG8Z9Ql3haZq65ZIlBgdzC8PSTtRtQCyIiOOBiEjq9SVxftCt
YIjWuDhSTXOcavaUZg5BSpqMZDvyw+GUouhhTwd3sC8RS+4KO9QPgAjfElFLL3GWSw9hXTBIk1He
9rYa+nSvsAZFDbjhsGV5+dReBx7ShpTyS5IJdSg/uOrqnG7wHEbebGgAH0FXMhmlXytgEAjMNvHg
Ql5AVjEhb9S6qzb1wnePBvVqUj/lxKI7U3uiOb2qXmPFemCnfCbUx7JgKu4pQVVO04gekaU8klQ2
0PyRn8o5P+lW9cIUrrqL0k1sXMM324T6UJc0BWvalWPCW20M2K3K8n5KpOU1BfLtVVoUealV9cxK
8+Cid7tcgg8Y3PxA4BEnobf+CDDoDP5pgCnaVixCvtFSSdpg2mbV2NrZEzsH/UmZNEA+RUbDRRho
RFTZjBKzqp1IJki+VLeg2BYCS9KhA8j8XupK88AOlRkgJq7ualXmw8wirz4au8BaLKzQXX1D2Kp5
0VPrwWzjEjITipfSzqCQAuK1CxbanV2bFtgX6zHDqwnFVxsfyYqHB51GEeGKcBW37KD/kGQ41y54
KO3aIcRc8rjmIIJHabIotKoXP4uKe22tR9YanPKeWmp3bdbhvrYCNDMtMqGvMcAk8RB7USYNnPum
2t42tVal+7BSgCHFeDIS7KNOh3JTXlRl6o9URXfUfTSS8SggXR/13JTfdH5xr0WSc3NWITHmoLQs
Nwrl5w0B4Fk+jjMixb5MZLb6Bsfir4DFFol2dGagr7MtxnOmNoTqwkJP/UzEGjGTLHSrPFHu/77R
/zc3eg6bf3qj/wcFOUX73v54o//1a77r/fYvaM6mbNog4dX1VvrPG72t/2IqdNbhURY0TBo2Yvx3
vd/8hVs59m7dRojXNcFe9vuGV6P5WeG/xsmNH2Dtlv0f7vSGxTPjR3mcRin+BwWWBS/+WMNcHQE/
bHgpt1EJJ/T63sgsKGQGPNim6IbtQpvUIQtrY4cCRZNjOY4z42UrTkaqg8qwFGW8K8sewnFbSe8Z
J6gzrRH2ZYGq/WASj+CMWZmUy7a6uETZ0N7NPBge8EjD0euHeJ+HpvJWVgHk/EQkB0wRPu2J9Sek
rmQ3SVYTM4qMLCTavlo+KAGR3DgIYQ8GU6rec59ODyRyi2MgtGzbay2fma44YzGKWUYEhDiTPDoo
QwswKs7pA8glU/NUKRQHvLRsR+icvykrK9tWmWWfOH6ud0ZzUq+T1NuwDVP5rMyxfJ5hmw/OUGr1
RhXkg5RSDV8UO7YvipTeKhOQhEBVHkjvlx6LQoJKNXAUVOlK+6rNM06zfEa5VoZCdZu86eCDKjoi
HhhanvPYzxryLlsjk6vP48g30RqejHXcEJ/qy/Sx1hNWyFOmJ1uW3snObjsKCPQR9I6YFbdT1P65
tOKAjHM0XrsyXj7seZxf4Epo1xCo4Q5IVHMxtWS6kjKgYoFI/QboT3+EpYFvXOsnD7yJ2FRDNmyF
kvJrhNPEtr3IdkMxgrlL9f6zZGtO3Bizq9nVkR7YvU7fiN/TfESVRlngQg3OeVrle8mS9sTRU480
MCr00NTbuh6MryFUAMgNXQwwSx+39IUEe5Vm0FvqGRcySlKSHnB9B5KvLUl/rPQ5eQrn2H4VtUn/
WmxWgHlQYyuKwB/sQI/PCweXM4ImEyLSbfwcdHp7Sno5u9cZbrcEpVXbGakn2hlThn82XZ+CC3bA
cxjqy2YWAiM82rS4ow5UIY7U1ZYXt9qwEinlW7vhWinDzgzcZNGzjx6C8SWga3kHglFjAYSynVcm
CBJLxC811TKXIqyMK3HuZTdF83SRpUE7qqOx4urL8IZiivYhWTTbhYya7XOp31dFsOKSCsO6qHWl
vha4xM91qKd7OnKqXZJkICVy8EGbUY+Mm6waj2rECn4o62YnyR1h/bB7j3qyznDFUoUtfyDeodd9
MeqJbc+MiY5kgLEvUUs2wmJ1N4tCfdL09GMetSrEZ6arr8IqHspBW57atpoBURTytYxMk/VNhC2N
0iwASjaB6ks0QM5yR9oL3oHnJbdYIWsyx2REPsgYR9ti4IvCJc4erVjO3UGTCKINac4WnDdx1DRC
gD3gK4tujnt2vh3oFfwpTpcqD4gwe3JI5gEf8bYA4e0iX+d4grMkvaKgZXdGkO3MeewOZrAUe6Ln
xKQrtg49N8vXrrTjvaCGYQOIp/ZEiw0hKKbkDlVX/7IAtnG1FLv6gicPDLeRvsCunR5FUUnXSuVU
yxsq6HiIUiCFwDVupWbajJlZH2ucHolr2xujS/Jt0I7ymVB7BrXtOtAw/yJRYU0LlaZcEznUdoVi
ya2bjfJwKeSh+dA6lgF4LDyYWGILC2jyh0zpJSJ0mvXSibmunEpesF3DFC/pSJjDm6Ut0y2eYSC9
82wItxkmc4144wUPKSDui6XF181u2PJse3gMlxm7VpbasCJIOHKba2Pi3n2+HEtYFeeZg7mvKNJL
oqaN5YQhmbY4s5HMzRorRsPSIJPiZ/wM8j6TgTiQDmTmTtLyU0Y/xzEoI/tqgELZt60x5Q60wu4a
r45mITgukmJ9NxMxbTmqWLcyjNaOU4gmXwarlDnq50vGITUzfbiP9hNuTfmygHt9xrMTn/JleLNp
n9vxRFxcMBTDpQ31mEtpTE5tYlIVMkv2Ke/15rbDZHxOEFiepCDOII7llV8qbbhRbFBGixpVvtHW
2nM65urO7Pgtm8AqN8h16he6s/vzSJvxu67V68OlX/SXKM/ix05lFevg37A3WmKHW3zU4HLmcHQl
JYhuFSQxB0qV4QxhPRFG4aUvImPx5rlDUJlU62jhCUu8KSujG02Q69FSYpW2pBskC9ghbudQ67eE
Zrp9ai/VY9aD1lWqxKeAbblNcaH61TBgRJrZm4B8kQrdMcJpsx7dL8oQqoRHwvQNZkPKYdW0nEHh
cRvzET/S4Fvt0HApkEvrxn5NTRTEvBjllwzFa8edKcI8rHqzahq3S59IH5Uu5ENFg+cGGlx7o8RF
tmfzT9eJHrbXbB6tx3C0go0i1/J9NMQghQYBvG0GGrjBKd1cmrn+VMBo+ZCXntt/33QL7JBJD7c0
CyveomEWUVvpaBQyWxqnAGRGhUU50i7nKEUPmzVPY/m6ZkB59idJ+NAbHETIJMFBZO9ld9c6rLNd
GfGRdqZqXa+xO2Z7JAKr/krzVbofskhFahgl/MS5D9Mxvx2GIt11Rv8KWQrDWLkCXiwsWJ/SznwF
z/guB/1XkS2vNNjeFQqsEJqUKr5fne8bmDE+VX8P5FiqQxUJ8TBUqfqUJmPxwQQ5PTcBXzgUpsSl
Hs+klQ9VyG/RH6qabVy3JRcN4/PMUQuYCHylVDb8WC07HWQUkurEXA9lZeqt27qrZ/OlNYNVEtAs
krcjbxwGEhWbHrZINyjlLWVQ1bLNoUyc46qWyteKGyhnL3vwlClINzXjHUZgKW28dkxUj0NeSkBr
Lg59E4tXEnD1myyCMLkNpig7CgSb5gG5JQq2GbtcDCRQBaFGUYFqJJ+taGqlR6Nmg48vj75HnIrg
M/c1Q4VXSPK8beyy2Axm+4zfaHSaKcw8Skeh6YT6M0iFcYcYSMFc3vUX/stpY1Mvgl08OsSNfmJ4
xqEnS8jZKdDSJ9hh0o6zyGOxEERCCBQHniA0SklxCHc4IyJSKPOFRHJ9aXg3D+ziGObj8X3tETo0
tonHWZf6rVJMCLg0ObN4XtSeMAKm/jjep8GGOgoK9XDM72BP64QYrHjb4qB150C/5kvUekkthftF
px0RfHBwaHI1PnQyYyWKAVRNpTrhdAOEGYr6rdfMzLUmYybZOMQQglrbh+VLRDrOSn8M9ArtPWJ5
2QUV5FDe5l1PQB5Do5pvDXbjXwkkcYwmpsWyFj+Dpnw2rQJFsZX7QrQfvS7q1HgMaphsnRvXWUwz
2N9D3H8zxBmGzXrtj7d17nsWf4WjF/+OUfHrV/02ximAKBQNIwwLOfXbsPbPMU5R9V/gUMhsLrDs
srNjYPxu1FGZ1egYsKifIGb/zdH9fYxTfzE0/kGUwl8JFv+Tbfunjga4bGsEl/ygKTQUFnUFcvw4
xfGggxnc99MFtcP2B3IKFTF88kJuSszpioF0PiQT90dfltOOo5I+PKZ6y225tYv6+YdX7z+4u5Xf
o1i+/TS6zPQKBEbmjG3yivz402Cnq1I76geOtIVyCVNGQqcXJcTJidW07Qyj3r8KMvUkGnOrq13K
gJAkKBYUumvZovhsd518w78RQV7LMuWR5bulbGfTCL4o9BpOv+6xoa6EX8r/8BOr65T7I+Nj7SYx
kShtFV8ijvSf9p16DDuT4q3uQnNnGHom/aOPA2lqbcPxjLvWME9KgrqIe3DhvsKhLJW1bT40swKz
tOw+c/9sFRdPAnG8Lmbh1uURxljRGCmVfmUS3aY95GMIfITn6Nl4aqP6SFepMeE9kMxz3ERDvv3z
9+Hf3wbBhlnwRhAEx0z+02hPvgXCXpW1l6IL7KcytFh56ilnJKcq+umW0dq+rwIle/nzb/uTZ4wb
I24xyoVslWuRP9Yf64eNAjTWUK/asLig0SoXmhj7CwUTdFsG0dOff6c1JvDju7Z+JxYkUH8sk3yS
9dN1ViGAETeOygt1Avo7VbzMzEFH3MVBN/LlmpJAFz+WhUdGM8b8ry6a9aL4/bfnQlEN0hdkMrg7
/PTthdBieEPY6tc793ue9MZ7mq0/g7HkrQ+hDrVf5q3fjln9bYouxRcQlzS72rN+mkytkV1c89Cn
EwGlVmsqFb+zhdBWSUPlyRJYbOKwpd7sDM1c+l8fB3940f8cU+CNQmfgtkFdDSsodk2/f6NkszcK
JCzprPRB/o6u2YYOK42Owyd7iyI8jFGcfqIMki6ApY42JtSp2OWsLL52eKNLd45CgYUsGb7EjSY+
E7aPxOHP32Ld+Lc3mf0XFxELNO6tfDp/ym+YDYNkQz3COdHp17KRFu1o2a49wjbb576n6K3Gu4Qt
p3fg4TIqKQUMl6baYjVSEebIqlWZQTRPZGP4PCZ5uQc20jkV7JJHOO6WF9AER05hRXqA8wTvESRt
cRlX5ke90j9CvN+4Wb5BQdQhynfwvrM7NQlvOW+RAsx6UV86gCIdPmRCcCtlRIlnlXuD3i+LI49W
cspWIgkauX6IVkrJ8g1YMsoRmDUuupi1yYo0GVe6CdlRyVuS6aNq6+6+lyUgKIjDAhNw3bN3UdUH
1tYjDclC+n/2zmw7biPbtr9SPwAPBHq8JhLZkUky2YnkC4ZEiej7AALA198J2jolu05VnbrP5QcP
e0hkIoGIQMTea80FOoXTSvTNZzMNY7dqtbdhpaw0DSofchabo8DY/j0dG4d5v5JZ0k9Iy7jyWqg0
Qx7hPuxXqMRtqyDJW6prd0JMwF4KqoYA5RUhu8G48mDK3oQM0/i3VAWAxQhRywOvGkMFhIUCRpJu
8TKVenJldH6Dt1ZCnfEzzQBeUi5fPafuQqo12bIbcy/eaVDfvsJ+Vh9E9ICyIVAHrE31ibiZVtqN
qeDezJ8InG6l4WAWKQ8VfxWpwArLAZMzAo7/hOi4EVZD9xOtY62UHfMTuNOB3omtFcKjTKx66Sea
J2MkyZ0pV2TPZLrTtQPhsogID2tlWW6ghc9V9x2nqGEsr73SppVu6Xcs5fW7MZeZpM4+SGRZ+o3M
JZk30FPbZU+8j4zISUmRXWdGUT+gEDOPaB/NlY5DSRJiuO5D+Exg72+rKOJ9iN9FtSF6kVgPukKK
6DZBvk/yRT67igbSVPjy2umlyYhSyDx7FQy8C3eOlmTRLedG04mDlqoOA87M+3JXFWnnb6DCwQQN
J/DZaNJ9KtabOYIHRBhSRCU08QeFcoiaLZ6RiF3BjjNLuQQe7l38pwblvqBEvQvFiDZLf9enGpmC
dZx6H9owuqmO1duA8WF5g3djIwqITpXpStfOgmrq22U+9FCSOmjqceISC9mPSwuDqK/S3Vw45XzQ
+75sAtuAUBm4bKqLfUcoNN5lxzK+aE25CHotTg4rKC917RZ+Nw7LQVbVl6ws/fJodrS9wxwKx/0y
SBO3NKxXcZWopMei4yZGIvdRNzbVAy9j8wR6z8h3Q8MVhLVEvBoi7Vwop2Rzo84lKpcIT2vVdCQH
ieHUmbZdbOlfxcPWJUEM2pPbsz+plsxcfuBQ8qlfcQHlFhV00h4F8B2EJXBeA8J1WnOb1mm0XYYo
B9uousYnP1tlVmASerig/coW7QqPFHKGJiLhApGb24QY5pf6mKRCxWHuWwl0Hv7eZq0z471qY8Lg
MG+vArcp1d46gJIzSa3MI+NGLJh80o03Wpr5OBfKGG6cxqcaXQFePNtDxSspRlnBD6AH4m4RZi6q
V1DdVXJqCXiedr2yl/RKyFg+Wqhyv9pTBLHXEwxegl3JYQp7ZwHrBUE3I6/KbPM+gF0YpoR5vxZK
sbPI4mx86NF4fGu6xDyMroqjEA6GToYAzV5zZxc1ce5VN4ob4OimdemlLR6FBIG9URyrPWrZs0tt
zCiz9NDBmKdyT+vOuE0113+u9HYdnFnW9nu36PEBTbMlvUBvV05ZoiourEaFKq54g/nPFCsZ3SWr
ZLf1QJVAoEIZbtxl6Gnye8OrfNgKVqaGs5zkuvmkXntno8+awprikTrW9YI2cTJKuez13F2//Hrp
ivWJ6wJmcGPZFd9iaCk5bpK8zpfAz0emTlNQGLhUZJ1D9R/YFcT8GWuqIavkthXWDIzTbBKdx41n
ZjiXWgLYllJCC8dep/EfziO6L546kyngG7GAQPFe98myAsuA0fHkjQSHYza3c8bFHDtfVQWkejN1
mMhMOen9Vcw2NwNPR+7dg8fbYt9XurhB+te+WoBzaMlaSWqcai/2h6sIu8y4RV/VQt93Z3PfGNxW
DsHt/J4XuX03DT3c4ZYGcf5FgXHrD/D8y495QXAd4iMq6JXS7aWqSFpSv8NX6X/R9KjclaqJW2Ic
WObmTiX3KHj6K6Dpmb3Fz22Q01rYlrtBW+4/d5k2xmFhVEwTBPimf7SqWrQ/Shbk+eQJhlRIEgtj
JLMhgKOuW8aQl4xqr0Q3GPRm/UKOvGlhp7D1brO3zifmSpvZpp8WX3biO2LGeYWFCHck1cXgV4F6
WMN6FGl6x4bHQtEPouhuARIgz9PsQrse8RF6bn+wSqibh0WtIVy5Di+A1hEt23PlTNa1JiFKh0lb
leNVPKsmCTy7L5NHdiL9d518NTASbtqPEAD6VeymRq/lLTC3D3TZRPoiaupm4warQD4/NdLUfH4Z
NXaqxIBcT1rUqG8Q2mg5F27v0B8gjfBC1SZa9t3Q9mmYIiEEWm7IzLybqPDYN6XTrEkSzag7Z0sk
EAGASii4OknDU1NeRY8OEm7J2tH3RUjzfuq2Y4GdaL8gnuJSrSl2t3MEJTugruG0XxR4gMcMrkDE
dEj9Z8Z62d9VPmCy3WA0PmnNZUIAxzS8xnNnawbAwLVwT9QENAmy9yyigApvvG9R74HMjxnRIXIm
niYHB0h6qSlznJNdk5h3xkTUyjGaViB6Ok1afM47rVHbsoc/T22/HOS5oNXHMZL8612feIguFNqr
I6o05v3sOG6K8yNxz5+70v/6nv6d74nqBqegf15KeVhRY38LvnZ1kf4Z+cn2av3Rn/on7zcU4LiU
iAEVdB05Q/70PZm/mSu8y8GG/gf17GdT3P7N0G2EEwbvfotyKSeFv1dTKDTQxLYRX6xGKus/aor7
f2mKAyKliKFbnCu5DkHw5Z9PRgMBDlWXpfVhwu+nQj/JTba4FaLFBG4noeAGy3wVZ97FZ+giwEmr
9EY5U83sSdjcdebALIlS84tDcNhdje/wAQV0RKi6wHSOV5qaPdTfA5ogZhIz2b5KsVVu3byq4X+D
Gy23UpsgZSWoAMxrr9CSm1zUGpopLO4nZMlFG2JchY/UzbMS0KOcZELWnFUffYmIagPh29rlWm/d
JhhG7/IEjRSq8lHjYKyZbP2JIKHfbVf4UshwS47j1LNE1bNzNsi0agJpROZxYMNwUsTtgl1K9QoQ
UDu+6iUXtW3LSP7gU2icdhZ9yyAaqt7ceGRLJPziYg59BFDHKUK3GoCcrLFZaOh6aCj4Lj1eFEEp
D/xgR/Z051TYGkIyKaPvi2MTvEEDpf/SYAPm93JlX6zG7r/Q1sjvoblNFLXT5FYNUfXY9F59K/tu
nBF5kRi2tTDUwEZJXDzPRUmoWKALesDsuxvvwsKI2d1puJGZiCIEuyZa442VTe6FDU7zJmLPu4uK
mkbbtHS62EYQh6stUs6a9immFHtxj1NTNrekdfh3dp9Q3M84uB567t+OvqyPaSht90uSqOuEyvdu
orRTQlsnjUeI1rtoFqMly7F6+LNnH0oRI06IOvEY1bl1JGjFPGlFyvaEmtlt3rVkYixWOWM7yMQJ
FooK2iIfOM3gae+RZ5SS7yzMHV7v9ptayvaVbrPxpSHtwgz8pbWdgGzH/jvJ84ikcOOuCNvZv0xs
z+kuWv6D0aXxZTKXCQzL1Gk+/AHzDbMIjS5Gnk3ifaKpr96S40HohX/dAP+PdxyrUFhNsGsPkdvK
5TgMs0GBPBq0awOXMPJZpO0htjSvIvjc9DN5ZMNiq02s8O64HEvy68Sc/LvG0wTheZ3jPFH3t84J
qZu4XMyCXJGNhyZ/scmvAvS0j9FFYfDTgHA280bjRnSH2U5r77XFSLbR4HO1QdI4ZsTzWaXeuBqH
VoWe63m7uBM0CQ5EkWnyJJ1moNnZtnP6xWiIsD7Z/EMYJMPnhcaJ9jCrrmdHH52hi49X6Sj7L0lb
3kSwba9prab+O9uQbDQ2hlnWSNoAtrjV1jUK/cmGQrdLF8QfKP2WMCKtcacjpdxIE2JZu8TqOZVI
vjQ/qc89oPSwb+R9NogEc3ZjYIzPKCezVUjUs+OgejkwvbXHKjajPRQheMLYczhCEQzeEI9k4JXJ
J07U0uiRI1Zcw4HmzEQe4mAMW9iiQL89PTvSebW3oIvu64VYlKyPjtjU+sCnI3ZSJJWH7kQIiSWh
mLeglJRmad9tAHktzcSgZasxeSLbz6khCAuT7g1hlA80/0hXjdXek5n9LDoyUbNhGEhxGupb5en3
wDmMzdgtPDbqn9t4lQ+NRUTGROPEu6jqgx4ixRV0qP5HNrs3SMej17bL1WFSbfFQ4UG6zUbccPOa
ZmIV/XhHxcrctTUnVJUm895yFjhr3kzJR5dBkiCXIKUGnxFRNAHI1BzVfgcNLPeW1zqCtYeR7nZp
urOE0kgGDPLV3KzJJYoqiH2Opp+7LlK3Tl9gh+jrbz6rLe1b4YVpNK+ZPJKTbmT3uBWM9rDUNQie
cdROWZmSWwegj3J3/FanBtETIkkpws/V1vCx/xSy7qhBtSAxylg+ZfROGRhK28fd9DF0TrGfk2wO
ZafE4yiM6M3MbdxJsJeso5NZsA41ipLHAVZIfjBLy76qWhSzhDVQTG/iGl7IkFsnwE1FMGmaexka
3PLpwqvpE/YsbatkVDiLi+C+JdpzzJc0C702lfc+KanPPscZnA1lFPLuTW4W36PXixGVDuyU5i9E
BJc7MaDYiFLD25W9JHZrGZtXwkn0LyhmtJCiHIgHVS0UgI36Cvl+dyjN0ruY/MG5dybttvfiZzdu
S7LN/HbYxT30uc6IxATyBCUIdv8svvbz0vPRNhJ3Uch0cMmjMQEPtDCqt8if5o2Nnoa6lMCdhGGD
/PIEsZjWwExx68jbEwSWn7SORmUHemDTaoP2LBu9/8KIq9ptOqjmSje7eyfK6su0SP3GzPJq60nu
9FAwDCy10ycCgCa2zgfDwA8z0nQ8dqhif5i9Vf4Yyo4SRWJSOhllpGzeg858qiham0GGdnPr2Kl4
qumE3GNk876T1YCG2G+96zYy3jQfl2haxS+O4az8gIq0Jst+qiwC2JhTOWkPWAJHwTq3zG30FHcW
5arsDeDcO5HQ9n6pLbnBxwfYMp1f5nH2SQuriTh3u69tWeSb0dSPeTLl4PiM5kccuezoqZRsUZBn
h9HALRkYCEfCxYnEXYHjJ4Q9kV8q4SBkkhXKDLij6InRFhnxmMqAEFGF4gG3Gu4vkkKasv8+kO1B
rYGtFPuLdDFJnzDHAklCthC0q5PdBKtGkqzYrpuZllO+Ba6R0GozhFWSfqVk8qgZTr01Vau/JQZS
7zr13B+d6O6HUXxEuHrRApKIqbmvVSH0LaLYdD/lOjmyyCeuEVhY2Efb1zomFWchWVFVmHYJKGzC
sWoJY4sJMc6mmbrR2BztmbND5oinFBf0dcGY31SpA9WhA6ljZKBsGz3bdyNps7WcHiw6xUSgJdWm
GO1gSLLlu2T/GUgTiGzkEQ+X9gv3OirxeXJOHbG51HKFLZa7aajxPWveO3jlF7ig0asOkO4WThFm
I8w9rZCMK/u9NEpx5PhGjh7MhqumGmusZcYPt1QB+4LvvZe3CU5pZNX429XBa8BK9CA2sXsAchw9
J9mzY3HvhTZjAi1UtsMQOt2S9BTdEcZ66njoddHtiaAmW7W3EHg3DFHhxds5mYxtJzJxYzbZ05Q3
zj2CgWHfqJSCumuQujIkq8sYN5k74nlxwBhZvNIhQfbOlrLQs8zS/brZbEV1ixsm5jDtkx5Yf9hp
fGgh4m8STb8Fjnm7apyKRPZB11O3bcq3rkDWvvTTo+qHu0bIW6q2Z3ZrZMatDspCQnyH3JGzBySs
fc6Y5kSdAYqzzZRI2sm17Osq87xrp2yrAD82HjbXhi+bl8sd1s386r8Hv/9LC50li9PWPz/3BXVV
/XiX6fsgf5VC//5jP898AmMLRxl4FcChDbqN/3Poc004GDRedbIcLPG7HeaXHrpNExn8/U+9889T
HxwMVNA4ZajHgizz/kP0GYfEP/XzLHqW9Ct1A2gX5z/6in8+9VGORq1dp+OhrmKxNRJ2QslSsRnG
8Dc7+TdPRyHc1Fg3aJ/6AagV1rFpzqlM5WzFpPfojR6vnELm52korkdvDTDVHNrgnbkhj5DSdAal
HqPEhDAJe6hllixnq6kk8Vp/1/ga2mVn8AOaupcmGim0J2hxMqitoWiJbYsFn0nrZWTyVnwmEq1t
lvcvY+GjoUprij21QWJd9s3RGn1blPz1XPCGIPehOzZj9yK8pAkW9vcE7tpaWEbuMylK95kpvo3s
IfjZ5qWo0UvEEihT7VKgd4yLSDhMGRXfx2kmEoO79sURmb+RKxJLaXy9ikItslb8JKPmHrvOO+J7
kdT+uTUjvYhYluZmyfIPI9emjeNwK2u8xlu95ZdC0jZpTcdPfAVug+4dy7Tvt5TwWd10rmFsLOSS
BIVuhsSoDxmA610NHnjrsB0IMMxflDfIcP3JzKJJn/oEEC7GqkWduQUN6fMh5NnlEtfFxZ8Lels9
H0krwL6yrZbLV6YRDi0XZOLExywbP+U9zZrIXRWWdfUxVy31T7MDUBxBz1D5TEvGL+L3qNAE98F/
9HXkuJ/el14n42wNMdpRoMZYoo8ovzO/fyQoNofdhqCYFL1lRzreclAed8+kokd5zD3CSHn8HCRp
OyPVtQB0Ny7jgEo8hEqwCZ3uPyrE5BxM+BfGzsuYclFxxtERsa2/ExmpcnVcYlH2pUFywTqKJH9X
992btBfg/+veCKF5ZIETsfNYqIJuiBZpAhxWN4znj8kn4sswuPRCpd8o1PDsF/4v46TOhkSrtkp6
ZOWNNT9TcpdgCHtbw22Ws972Pqt79/L5vMuYgLQRZWkgFd83ThgyQAB49C3avMHxipMu4g8mOaMa
ORQFbUan5zJU6nUuxK2cn4qE/3U8QhoFF8LMQ48IWvVm4HZh7n+caQGFiq07IFMVnRR0pHOCqjfw
3f7FZRsQOC5P2BsYTB6z8fNmVA2TQmn81SYvv5WQ98KIavepMHo7tCIGbZH30WmmrnFf9lkTGMS2
bBTYQjqLDduM0jDCLgerUXYWt1QfuYY46a+8Xpv2MYKMa7ONUir2ixHmQJID1NZEf2PcRtXPKGPr
Q0Onys/YnfQtqXAEuY+I4ZD1FSFIig+gIullTOybz+llAnw46GIwwgmuCxY3jFVYyDGrlzxui+3l
KU70aj8hAwyJg2Ua5ugePp+tVvL1tai6dkZKHbFgCFQQPmivcm8+R/ni5suubjp/j/IWtm1Z+DvH
TIqt0thzfA6AdYQzxS+pteDwmlnG/JH5bS3+cvh8zHLAaC07hhH2DBmOlFe+NqmtHeyEr7rQ4yDb
XWgHjs+sXoQPon3kEYj8Awm5ibqc2aNrzObSlH5gVCI66d1QXdNunG7syd57Kvum4a7C2ocJMMqN
1fPEjBgWHRKHzTylTCCuZ/ppO9dhkFWlWV1z5OTTK5YvbPF4eVgc6JdRTrb2flL0iBInfplQY2D1
phO4Eootrd5+0xp9d1QONj96gN52SksdjKFthloRsygCooH3zaPT3NzfR4NxSUzf2y8CqDnVeyPE
RT0GYBAb9i5cghpWg73b1IeSU9GhdMmS+1ybDH8yws9JS7d2RI6P61DI5M7uGBKdbV3IAYANGWke
Bx4iYFGkMpjaqaGpTvh5XhMbR9MYW6RjTTeDm3+gVObWzMyAz3vtUGbZ5iW/chA8V2zkeWhNst9q
ns0SuGqU3UKL7gwUsVviTQsoK+1Hu/JzywF+emQ3mNpYT6Cvp2yTu3dPJ3m30tAGwL59pvZRh7mW
3GlquHGJ4lmJwfFpTicIbFrRFwIe3qyHRq6owlWTBopsKZY3MlJhrDvsCJwQNhT7y2Xpsm9GVk9b
tNE+PEXdeLRjAqB7D8PjmVb0gOlc5xGaOk3nDeZ2+BWZThJKUqfyLoktaiUb9Ju4Wbp+ImVoxrIf
kpLS9SGK8wbPfdtqpyYavhLTWn+HDPpupXo9bGJzyj+81tQWqmMaGX4By786EL9Y72hXTX7DTr41
AzAQzPnMIuwg5lW0pUwTnX1VL9quMCvV3yCw8twj7cW+PMh5kdrLHFtjkAD6LK6jxDdhM3QQhYJ2
Ji3yxh4dA6wRPDjtvhrYPiSu8/jLVuzud0XSr7TVvyho1n2N5aC5ptuhI3Ez12r3L4KswteMxYI/
enDTGSHvknykOS8Xs/Ieh64GQCGZdVbKSP/Xn4u17Vd91O+fS6Q73URPd/+his6RAMS5bIaDUJ+L
HXPQTPPvlaL4OjX5x7/+tL/Izn7/NPRM2OmET2jXX3Zvi4oJxVyq4VDMDJB1J+DneIlivCu/f6//
dn/+TffHpxPyyzP5h0Qb5DOyS9/l3+qPv6FZGspvf1bU/v7zP08Dzm88JQfA3cq55TDw9xYQVDz6
rzQBdBo9iL5Wz+TPHpD3G0ZKfzU/oqalQ8Qf/ewBeb8R+WYa/KFjEwvLH/0Hxsj1MPKnwctujQ4Q
bF/EtBxX1m/+66SZoagLJAH6IZ/W2K0PmLS300y9dNXuqOoAdebUo//GVfwicmzeRI7/cvP+l2nr
/3X+rJfApKU8yncm02ed17/M2xric+N5sX6ou5kkc+LiUIOA86FNY7TA+TNNx3pVROemibO9S759
qIxXi83mkvCGp12qoyChNr6TYJQal+7/GoVl2eOG9XVLr53ydPNu4edJa7ZjFOm1/C1jc7j+52xZ
EGrnp36pQY+Dj9XC2fYPVk2CwoagjWv2PBWlKV2yempdb5pbPUdNZlbPs5fTkRXmYcKqUoIggs18
FQ8ItNJsuViSL+CtlVVPO+NrZjUHAhz2+TWK/kuEgzvMqdcZGjYQx38VphYCUvqK4YnjSkZQMGw2
xLzAOf2NniThUBfbcSoDhB33k0biHQVHClllOMrmjf6LvocWdYcAhjDb6tsCXVlmedA6qtg7C5eh
JExVk2zpcrL0fZ55OOl09V5Z8TZ2hv6aiguAGZ1cYafnw5ZdSuBBvMbOfz7v/y4r/2ZZMRjbiDr/
eXHhNi++wkD7+mtl4Y8f+mMxwUrNVOXUbpiwLMxPK/Uf/WShY5gGiwE9naM9QG7r74vJGiH5S5/5
50Ji4sum1ePxJjHWn/vPHNarYfzXlYQILgoXLEuCKxDrsvXnadyxEa8mR7Qni5rc1rSKnUxG9Iel
9Ih+q5KaZOGY2gAsucUO884ZtKdkNeUUnLwx6Exa16ws2tJPoz1FbBMfz9wWVwh30uxOOlX3Nn5a
fhZY34mIiyu5GoL81RrU6mlanozVMASNa9wSvFhdZ83qJ6pWaxHAmdVlNIt9DFyXbIjVg0RUBH6k
8dOb5BGpuuk+DUvjp3mJIB13666OpuzT3GQ6ROYGftx46ddRasnL0BXsfOquRpFBxDELhSR/XtKc
AlhjBeDp0mTalIR9mOqmSCxI8TsPaVdzUwOrpUY89R3IhmrmIH+QPTrCKSzrVtfKU4WB3UPQYkQ+
5Mh8cMvoxjOWaECxW3A/YT7NJSpOGA0+6+Mw0r0PiOYT+rtSBXYnJIOpDbYtr3qbHlqV1VEelEO3
aPPGGeBJIlUztDKYyFyPKFt6BB+RGpg1BEuBwovZUpO6aCRuTleSpSD7vkREGNt5IMt4trcjDRhq
0Qb85r1BsEd345ZSO+qq6u500jQ25EWZGzVaQI5I+z4mmjbuY7sxHhCeAdkye51UF1GpC4lh9s7x
m/mr28AnVMVQsJedaQ9ia9uNXplfU60x9zV9CKRqkujRaiR+sK1qh3JKMRw98qLdIcl3ZVlRXHeS
+NY20BJyyCTNy4rzrSXZ/2fUc8Hw+9GlKwFbR5UmG5AfrIsLInSkl84TfP74YsZtf6eS0b0UTT6+
omGdtrHPIQ2lznRhPNTEQtbpc9FP0V1h1PMXTt5E7aphwNDmkpKiRLpmf+bRc9JMvBsSRyMVJ5rk
pqflvKNAZV5DaoYWntFH2ALQz+fnpvVQSBJT/IQlFznn6nHeEOMeEyefteYUpGXnTkE9L8ux6tgU
gL5m6R+GSh4VDXy093n8bDa1eeWTAQYpHdbWowU2G6xM00XZdsi74kMoC4SZ6S4UOGJqnWFu1Mtm
ZtdyRyIa9Sxl815xt302WFSqzIlwHYDWMSCQhShYZNTj7RDHxhU06vpAch9B7RktDuoqfXdJCqd6
5jxS7cfIbb6BG/ki8BSj/vW8E08a/yJ6yGCGP3heCHG+RMhGTpU1dRwFzeVlMJeyhA82Ge9Z3elX
BHfhZm9b0z2pYuJIlzU/Rr+NDsKGVEXDZ+EJutkDPafhRXey4stMl++LqWRqcyT18i+tVvnUsJhh
jia7vU55NfRdJXdp41ypOoOg6KXFPuvM+RZxl31SU7/m28951mz4We1WZCktQXvJqMg7enpXreGz
xABNXVDHlI9GwekPyTup0/iEKVFo7YyycmgA7ys2G0UvqdcUANY0PUDboU41IjkUtbbxbCGcphPQ
PaVL95A1mvt9smtwYLo/6vnGVvAyqMcs2aPbZRbZRXN0rUu4omTURVs3jY8cvtwz7fuWqTH0D7zl
i63d6fW7M+BmbfA93pmRv3xbLSPtRmgFsDaEilfEa1tPcWKhNmgLg0Sisp23y+LHZ8sQw6tEll9R
dgwiZMnBkguxBNnUnZDbxF97M0l/rOLboB/ba+Cnil6JmrawL80XxPMp2EnX8DbA6+drY6JgZhEq
3G+kNDRmnEVrRrQTgVy1INrH1736kmewYoNGCj8shkncjH2Kk6og7BVgTklMzgGh83RfKwvxbB4r
84E2pPcN8zON8SEdIOp4BTBzuqPzPQ5f77oeK/vrYHf1FUXIzsFvLFjnBtj9d7GoaMkPXkKZQln6
GayOeJwFoEcXhSjR44OptsIkTRTycHKsSySom2YWNIKEUd/0aQ/1CNRBIPXpveWddy+UMx9jLUIq
nPQxJcqoP9p54+9la03oJVdQh9d475xN7Y9as75jdDWuUWb2kgIHDV6CekK4TXA/Si0/K3hmZ9/M
0YzotZNRv35P1vZiq5MXZ03TU613D3hwMZwDsqQ/j7IqRTaxS0Gf7PV08Wm4dTWoOCNhB4kI8xCj
qipyEnWtAcU2xB/xJW1ta5/Ftr5jvr9nVI7uqQSpICGV7jF2BStI0jUnleVliEjALs52TSHE7qvx
XFd6fCDwEn+YUzpyb2GQuDByS4BPvroDDAR7E8mmvjEaUbDtsbznmKSmE1c4bw3S6MBQNpRbUNyW
dwhs7V1B3MRRVICXdJwTW7CY6TU9bXdDfH29l8M0oP2Z5KvRQSsqvJpyq5u/yV58y0i2DxZej9ej
KtlPO71K7iyvJTYXtsB2KqE5z+bUfwhzzMMBOvBDpjt2OGIAQesP9NDyaqoEnRY9pIhEbhzdlXvl
g1aY+7S7HWN6BmG20PNnf196gdYl2pHAiy61EpAA6lsHNfqtnRQNfuXl30vPBRcIJmXDsveWeMWP
Lk/7tWjtIjTOKaLa/FcEe2oz27ZzoOEMeRUAxnZMhbEzZIprptGydz8ja0MWibaXdkV+Myn2l0wS
q2H0WbprZNYeBzYklPML/2DiA9+5Ezsv2Ak2Ad0JUp6yRppdTE27lQKyr06ZJpgaQNSm21fvCIqh
pFjFYzrEIhjmxDmoEf19ap8XC+VeZZWALhuUXbWw31u9uQykz9NFrjJY1wsCHV0j+k17Eak140ly
kALlCzuMAmYgrJQbt+kurt7vEVzsF4UeQy9zRaunuvc0mZ+QO8Xo5Btv0/r0qp20wreXJCf6zMhl
rOJslpqGWmNSmM4HjmRzBvvALC+Eh97NhDfuiMLioFhrVYAM7+KPw5o3mBNtLZt6K5em2hJPQj0x
GcS+AvvBIuyat+R2oNWnzf4oLSM9LFlUE1AqfrSRo4XAEjkmlgS6GSmUwzEigW5TmcNFGQL2Rzm3
oYuHYlP3OLtxmuI5HT1exksCjX0QdB+a4TgRq3bIqlijoLh4p1LOlyK136zIffrvWer/0qeFTWz9
yxrN+Wta/fj1IPXHT/xxkHKoypiOTbkQDjN91ZVJ9cdByhW/kaiLS9DmoIVzkHrNzxat+xv7bt5d
LsPR+4QP/izKWBy+CA+wcS1QlOOg5/4nRRk+4teTFCU+lDM6vwfjLYbnv7KqZriIJiyQ5VBH5O8x
JCG/3/5ysvxfii7/+BGkcnH2w6/NJdufqce/1FwiNRRaDHb4MEbmJl+8VZez8Rxu6f+cX/8/PmW9
il8+pYv8abITPsWt3nrtrZ5+SPv3asI/dXf+uy+yFpd++Qg3rfFOjHzEsLDWXOaU+KVv//pbcJT+
a4nKA/NFGY5yGyNDYIX/86f0hdZk8QiKyNaq7r12HR0EqU4zzVV8tB3lxT2tLTo5EE9OnG6GHVEJ
ALSzCTf3NKp92nTds5EgGwpSgnK2nXQvhl2ONvumSV37HYsnwG86ZHIadwLczgNdAZJp1t7E45zT
BnOhh131zugGXt28lV6zpUbXh0UtxsOQdTho24SwI8BK2xwn5bloUFTlLWI8J2Uj5HRDdkz0wr3S
vcV51Uq3IrOGRB16mZpzRZOZ/Fv8Z2Gi2eOVjMsBfP4kSVEY8gGyRbk8pVSQtknDCxVyJCEzpXuK
0tIMPQ1Mb+8u5d4y+mus1/JpqmZ61RHrrja4RVibXXa0Sna1xSCsHWZUui5TI86ezv4iMxEKTMY0
3uOu45fknrx2F+SBqDeNGVN6L85RZDIfoNYEMXq9S5SN6h3O93wZF3Po6fBOHKZpxu05U/1QlRO9
kPneZdvSL5YnRzm2uVWL+NF1E4pBu7fkh8buDKd+Vshn30i9ZDc50rqAp+EXrTcYYf+5ZpsuN6Wk
2+fMhHKUTSSRPUc0N1IrxvKHBrXhQCNy3iDSBQSSaTdsrn/InixJNcvhe7ZMT9Zi/PAr336FjoJs
aNDSF0lyErz1llvSJS2vJwW7CdGkj8WrXQ5ZC1g3K8Bwb+xokc+YY8GpT1wHCu78VPp2/5xqsxsU
U+telURnn5sSo5ppd0RaswW6kCKVoU0gHwCOTLcjC1ff1zg9OVg4mCl9BJ6hh8o4Czg2xCebLsaB
2G0+wFho2rQZm6DSyw+Zjd8tr5fhQSLHCpaOF/Im91L7UsQQIPUiQhgCAWJjafUQjpR4bz3//7F3
JstxI1kW/ZfeowyAY1z0JgYGIjiLFClpAyMlCvPsGL++D5hZZSQYzWjluhcps6qskgcAh8P9vXvP
5XauKqH5dI1LfYP63b7ChhrH+1i3srMynSk4A4Bl7Mi1TzJC6we3YxCpd3FOpBQnl8i81lMkuGEQ
qJh2a/8ZOSsRuoOu+Fd67xb+OgFeA4Uf0A4Ne9+4HsMa/A+9xvUwATgdy7q6qNDVf0HG1+2pMVg3
viKgjM+WG1vLgoveMB+Q3U23ksRbYkPNTvXasLL0fVVTK4UzkQ5ryjj+s0TnQvp2j+JNUJraFQDD
fxtxglE08OW6UZr+vEbo/RwiDNoGLeUU2CeOulUQjq78wp3vh68mRNFOw68UvxO48W5AeBOUqqc1
MNsRgeoXKcC2e5WD7dYfET8wmKntHDuvd+SR9N8c3e8IUDbDWzWrVHaOOogx9sXROrIjpC4ZXaqf
WtLIQ8UO5qoVA/ReIfLLvA3cayKWxT1GW7BgTeMo26HCjtHrwXjDzhjVQlk7N4Tw5U9jaPa32C2G
myEO5RXuPIv4KXu8bCrXPE9K2KcagNV1OUrrrgTtw15rnLyqVxxawSpc2FWlzYtXqvvytp6Qi1M/
B2K6yi3L3FARK0hq72HFRBY5ESE4qTvqBDESbKvxtI5FKFGyZsfUMDcDfd2zciybHbTnINs0ZdRs
+KoQYasa1XnaWyQNh0UV3k96RleU9iN/p+mH1iZ2bSKu7Xw68GuDex3r2YHiUnVOij2iO9NHbRlb
WLpJZo3dPZ1F8wx3vLWxjcDdm41bnEnMLsht5sT4MIk4U1iCOYGudDpjl0Anf6zrvUIWAJeBMPuM
4FRla/stfjadeKt154MrRF80DciKnOEmT2u8C5WULGNdcpsWhrMLY3VcS1aBH1HkTlskTLYnCXF+
sVW0U3pA+h0yAWLOiohylaPE5VOTFNqztHOqOynl0t+N26YPIzvlaxcy8OH1f67nlnlHUHm9H4cg
0yli2P11j90eWfKIcMFJinHLHEafM0pO6dgz6tXrkPhDEoODFO1cnA4u7cxUqs9JIptHe26od4Tw
1SujpmMRRdZ4mdOXWaPI178Y+eB/j42weOhgUe6k2+Y705ww0E6auqKRk61Rv7prdWiTg1W0TzTA
5N6BWJJw8MYriXBI9YhATlg86+7KxSkPcjhEwVXTFLpE/d9daooMODtpxeAVigsFwyk1AdldEBak
Ol12iBttSDDJW5JT4ywoAevMD1YHa/LcKLHutKFRv0ns2sg8Gh5dSRVobZZOvrNx6HKkKFuGjRJk
NsNEOxfXJdIyu1Luy8jqe9jKPHoHtvJFYYt636Yi/OXS/T0k1BHvstoyz31SONHHoO6CtEUMc4Ww
YcdutN4LTDkPvYvJKs8r6w6kL6cOo8amLWW+CxJEFPX8sYP6j1oI2txNTy7LVmhoUQq3QUOHmulG
1KPxpGVVus1LJjin6+QwMaPXtmrIbWao+UvMN3yvN2pz3yTIV5lIwQ3uCviMceve4SPu1paBGDiq
yxzYrrC+STakkoqK7l+kGIDHdZPliIUBYN5ImUy3k6J2Lx0t/K+ZXfpr4gVjbTNrjf56Tokc4PWC
A0C8IxCVG6V2ZUYpQg8/YZERCXCeVG+3ijlE3/O2wVZWdAPU+NZ8FO1oPKLMMx5jsxyv+FJZZ2EV
KpsxipSNUhqhZ/s+OVSBUn8pwizfInvNtkoihqvXuy7NLMQY7TjXIMnOVMoGfPia+JwikIbJIyyQ
5YDwLpiIZ5TZ1HOb6M5tPpt1slGKbVll2nrgLM9LjNvr0OLav/YdLdhrJHRT+Z7n8uSgrYN3BxOb
E8r55ETDFUdpiBFkd641gzh2EMZ5co1WI9sTRWN9cyEn7qSvgtVzIj6G6mTw+KdqukyaYkIEjJAs
oNyQrdUxCVkCNYIyleiZqvBwxaIw7kFd5td2PRH4UZhtsKJ+Oj6ohEybWPX7eDu1I0d/LcGQ5Y7x
qk3sGGh1SDS10JOD0WZkM/XTcKPZvYJFpxyuK7vh022HELtt3CUIIEGwJGg8ah+PrBaCVhrSbk/J
g/wM32jKS/Jncm2d23lx3xZDftay4LAHguh1DlJDXlcBbZW6RdgThOlETVIrD5yn+zOhI9aGrJor
942qFvXayTp2zIaY1ZAsG2rQ8GpKE9D31ETABZ0OlRRe3nwntTx9UFumU1ZObKvdSHtWA2O8NDLk
gkbfq8+j60BDGyLUHQr1kUPY8GJGNLsP09BPt3Vi2werN8atI8d6DzGnK1eIuspqlbkWEdayw4pG
oUhMt6o18M4rIiURx+c/3FPJDeTK9cPuopVKDK0uMW6oBeXJqpgoQjdabOwieGz0yn1r11fRbr6i
axul+XpyzRBgAc6YdRtld/qQUGxy4nw7la/1nELCvjZH/QeOb4KDsA3fiU6MKSHZynngdzdtSeJT
YVREs8bKi1NBRdGM/JtoU21FSIV/wWUkm1QtWDnNoKnPHKfutxRt9Z3vRzBe2ZecG75Zt+u0Uu0t
O8TwUE5mtpY4NfUyImwBWslPO1d+NpN5jQFEnOlDn837tmrvhLa+Ahl/3xe4xmtHCTxWqx03oltr
KkbBwCfzgsL7NyUXNZ1mAQUowmSwcXraBYmo5UZ16AnlJvL91C653rw0iT7Cv26wYueXQ0lHPw8D
Qh+CfGvBl4tWRJe0u4li+4+gxYKeDFpKe6Iduu3gTMVdCXt6Qs2K+pKA2vA8jK3yBup++U0JEvTD
UEu+N0rZ/iw727qztZow89SBoth243TQIzfZGWnYekqYmAPi0cqgUlhPN0Bb6zvih5AUZq09rodh
NrxMlrUlAcDHmxBiPHCn+KyrEo7kahodgphK4gpYwbNbT9m5RsPLgzdouvWmLwJBzonTEsR63uTP
bO+17wNRPpca6BQAKLpZ3HawwBTSPtr+xp+ofcoR/1KsYMKQTsurmGVgMhNXmduSNU9xM/jmsxEa
VU9naxqvDU3GtzlKuTPgivV3q2Z/tcLBo1+NMDsg3oMoIn4kf/RHm5zZKm/Fgzp/IS0tIwg4dEJv
yPP2PIwcfIj4mx7JLzG9QVb9ITWD7rxXxuQnyYFYEUKNh4sjmuQxu8x+ZY2trjtLM56aJi50XpHS
PmiJblxgujRXlsIBezV2ucFZt0G4NirS+CpyOyP/ztQSaB5deFUo40vS2c43vbDzrepOzjoI0M6a
TRqv446qOHu8iU9hmBF93CpDv7Ew2p9DCo69GITzqkQGxuPla3sA+gkUIxTTqtccSNzltGmi7B4d
37cB2PEKJLNcUbhB0uISw5Ro5WMtYgHLFuHvCoN01ZJN7cpd4VrZPYXs4kJOqY6822crtQ2y0Q8o
pSel0yqeaNDTehyXLOVllGlbIpc19xoq3wepVKQXlK2z4xTTI+2I/K+pUOQFH8WUkmUdPw2aKL7G
VVJ9K9sSTG4Jsk5bReTyJbuuwCO8SpBcc5iS+S1aAFKEmyIaftAu12f6c0+akt6+UGgmNpvyzgUy
4fxcsLP9mZeqBfSR4GJLSa7gOtAuaISS7mRiV+ueR3WRdCU9Kbcq5ZUBqfKK3paF6j6Nm63jmNVl
TZV+3dSx/oX3/5fM8Re3fNNcbH56MgfQTAe3wMECFIJzR5CGDwOCGD5cVLxJsvNvm1IUz0Ipfxhx
0/8wcE1Ord4AZLbwsih5r+3iCl2tLBVBokCb3qGOIlQqJFrvi6nSUF/TEjyzwlY9m7qODFxmvKc4
hbGjvGxf6Ik1srjUrU1oncvZNNaDZxCgcGpZCVfEUARnTjDY9xx1+J4EbvbDz2yiHwL30RiM/lwt
NZ2OtQX5eAA5RQjSLzt1KPIXcnwOJr+D2NQ7pP7CEr903anfdbXNHSscZ1cF9MCor3BThG8/Iiw3
7qOuwEjZRrywtQu8CigGtDALgrJi7iR28xvOIA8syMn1UE7WgQQpOmG9tLZlmvtPhQtMJa17x0Ny
GV9ZA7jn1QwaWuk1u9uhwRMYdH3+BQxywA5XuQXwLveg37JbP1KsG7tSofjFFnCcsBO/tQCNQoFl
eFuTMXbw87C9zs0hvEixI98ZiE1z3EWTr7TfYzoKfpg0u4zldttBBNlM8FRuyTG1vBTfMrlWSbEb
O5HegRKCfjvk5RYGs7qr0/Y+aLG5DugwDyIoxp3s6x+hm9seGap8sdgIHlhIFfyQbnfBVo4GrpEF
8I6rhP0vNoNWAskHdFU+iyouvzeObCuOAFWYPINkjtVzrWz9c9A7NK6VqGeyNfp9qyvDuFYQRbhX
EfxnHbtOVQ3kmxQlWcz5MHE0C2v3Kh/r9D7P8Fxl5gjMgBisTUkJ697SmxdiVehETGxVanwOB3Xq
fxJRmh1MEKb0pUwOSVWH4EtLYuwZLr2fRvMUXY8PvP/mNzuzHrKAvbHhF4HHrpBwu8j52ehRuylo
0a7VmO/r2PdeO1hPNkcQQGAXdGVv2UNZVM4oEymto/008NqfG7PS2qoEhRRQDNeBr3mdq/i/Q0uY
N6aq6LfN4P6uBkN5CHj1vuq6TQPMbApiDN168DeNo9l0qs1iB3Or3epRlW8skroJBKMC8Hkh9GMV
VHdV27RcAw+SA27xfRXUGkDWdPDbvJ7+2qpTKMZFZcGcrHacx09hHT9Udp15tFlMidDRsl5tTG8r
u4M5SLOw8b0XAQl1DX9EhM9t06D8O9/5/15EZihNn31XJtRTlr73F6Y2Vkn5UePCQie4H+CmraA8
aZcqsS+rz+/hAlZpkGTBUFjDEEfMgqnFPdQARY0pYXZeXhOSmuCh8tDws+Vk8q6qYMh2ZN6Of1ok
Z9BZkyVmtCsSrcWgZuRrulJEjTcm3EXd4A8LJjlB7Pzx+fXNMMU3sMjX6+OFpoVhI2hF1fT+ViYs
/lNZKlihx1DMTXwlZnFz4n2iU9FMKX/c0EyngphO4WWbDsOJ8edK/IfxhaB/YwGc1dVFpR4NOsSp
JGg8JyO2gU0XhYyq//r5Rc4XsRxE6ExM7HP0imz9/UUO8ABH6eq1JyWlWwh27CICW/hXqY7TaRp1
7EOtC2GrZpP8+dDH5o/QLVNH+v2amP1+aNc0Bi3QRT0XScZtKUyJOGcuBNuoZKuVIGN5NYZ4lj8f
dp4hH6545mXNzSkIVwgZ37ZZRINjcA7e8ewqTg9a1n0FIzt5gcWsdW3m7+fDHXv3BWuMaiBkdLSl
lD+oK1VTnJHhGmneV3q14/A/bCvfVnefj6TNAucPV+Yif+YEzkKjLgTQ7jT9/Swhj/Y/m9e5Ofrt
rwGYBCCHVLukpKzuLII4n0J/LiZBi/gHkxbXjGVj/sSW+eGlsYVE16/WHrgR49ZsC6r5wChPjHLs
pvII5/YVclDMqe+foTH4RmtkLD2vq0AXE3JouEQ2aOiqTjy/Y28hmGhqIIKqPJih90MlQ5t3YwoQ
oYdsgeKj+GE5xY/Pn9ypMRaXE5lSt/hQ1x7AucvJqneGk91+PsTRycH803g4TA+Mu++vw0WC0de6
rL2Svetl0Kr6QS9yGmVdH31D1ciUzDv1Oqhps5QiUPcQAE+taB9fPSwlmH8dYaiIa5e9R8MsW6EU
ZNQF5LeuZCGt2U1WXaQKAhBkRvnm84v+eF8ZD1sCJG9T1+zlu1dxrHLQ6VVelg9sUKzx1g41+8RW
4uNcFPTQoVxR2tXFq0f67XriYv2aapi1XiQRqjdlQSJq2V3YMb2Mzy/nyEhchGPaBmpnLHyLaeI2
EXwa2MgeSxuqIaU5F6N9X9bxw+fjHHlMxGLqqsazYuUyFjhoq8wAZtYgTadI3dbpk+Kkazgb66jy
T7CC9Y/fWCygb4ZafGOpUVl+NtNT2w5OsIGCH52xDep3QAKzrbp8+jqa7MdM+h9oow2q+2pd+d8B
cIAtAT+7jen+7vSGMlpWCwrgmTElB9OJy4MkLnYf9OF06aecA40qR9wZ0C3iXCVhFpKReLC7dLjq
i5YK9tiSF0CZDc8ovJITFzoj5RdrM19w+noqLwCSu1ny8XaWpOmkCBcfqTc1oXx0cV2TEuJ8gXcX
PWVTax/aFCRFnfrf6wEZNuhPaiaDtbfI4IlgP6y1WRymt18zn4ORBESbF1CSe+Sn+C9WWZEAJErw
c1aRsFG3xgB8gh6+Ut0R1YA+FyClURgeve1+I6WDvXlI4g0lPPsiQVbMA3b9NfiLcOOSokLyyrAx
uEKXu0WW8sqdGvUZYm9+4qN1ZK7pINRQcPDNYsu/mGt+1lXsPkbuS6w0Fx1egT1PffCCuMYqO/ii
9z6f3B83PLCLbMMg2EwHdr7c8FRw9Lu+zArPnbEx1FuzbRXUIHtFCYHWCeQFMCL1nrjb4C8SxR9s
zSG1co7ESQy76sOZow7GTglbK/coc43fOqvXflT0e+5NzYpf/vgiEXiwGlHr4J/l1pG+KOfNscXz
1OEQRgtIE49OEAbSOK/3ELQjZ93QYCfHW6do//ngR5Yp9lXEnqomJwN0Ju+nuo0ViLJTnnuND9yo
6vP7ACbljO6t/3gbQNwp75ONwsh2URi+H4kaUBMUWpx6GN8f4Z/3G92BoFUTGvbH05TtBoIphFGc
Pggpez9S2aBKhmqdoito+81kUXgV8XXfmxZCQevXn95AQxVcGN4XjS7y8rMVwBPLjZQ0HWQ1wlPK
MS/oIdLTaVKRNCfu4ccXkMHY2rA1MGlov7rq3pxN0c5qodVmXJli3IdCeawm51c8iPugt07sQeZ3
+f3+lKE4llpcGmu+qb+/iRly6zFXEGLMoaGCWqlbmClO5g52bN4dKFOe2o0eH9FlK+rOArilkUcx
Stsp5hErrTsQtfVUwEIVdUK2UYh7IGz1iz9/dGy8yXBg18GIixlpNpw7pG8nntK2B6AVGAuS68hS
TwzzcWMz55dwNBQ4hbmZ879/89A6Rx2iiL/a6xRduVfs3NiXA1/Ezy/m41LJKJrKZgNAGb7PxaQn
I2gA3qwlXg09ekWlZ53GxDHl1m1cSRrqDlkNY3FildQ/fikZlYUDMiieH2ij76+N5DHpcuxLPNcc
qYKnRIqs8zKZLgeXLv0rF6AZ3VRfKYWRhGt7wuedN6q9k0MV7FP6yGc926JpNKsvLuToTVCWbA7m
bUFV6OY5sjjrq6v3lhfIxjzx648+GOAXzDjNcY3lg0GSEGKQ4tWlOp1v49GND8pAnfPzB/NxheUW
oaukpOTq9octZ2ZUfEbgong5+P5VUXSemmj3ji1P7VqOvLAmuB5UlRau1uUEMCEegJ0gUxLzg0DI
4of7wVJPRbkcW4EstgAQgziUc+/eP/ApVvUhaJUE8VADPMbmMzWYAEIAHD93sfHnu2jOjMhE+WRA
OMNe/344R8JsQHCVcHb0f833ro6s26z2Hz9/RsdentlHbyPJ5WCwnMZDk5BXVvDyIJd2bpJRo8Xm
m79othRndWA6P/u0jPdUC5sTn6pjax6KWIN9NZWyD4ceSqdqKIwu8TA3XctceZpibH3xA3D6O5br
E6Mdm/Ace0A5GZwsPxTJUq7Rtsom8QjaTnYZPm/k5bGy+fxmasfmCDcR5JRB+AnypfcPzW31oTUp
uXukw6kPQNGKMwXFMbEfkOvozdn9V9hoBZEgsruuxjy5MlNb7EIHTec0lhaN5bjcaJXfbtPeQY/R
tvGp06129M7bnLB5MwWI5MXKVfuNSmZNxtdmMGgTyOpJky6ZK8Jp9pHtPLYD1Qm7DGli5CJ6SPqu
2ftu8SNE0TFZpTyUfWbsqSK5K2vEYeSGXMfnN/LIfaSnzRbUfk37WX4QU5vfEA1st4E9/ioJHT9T
S8SU2DHcYnz6fKwjtwNeNC+2ORdq2XW/f2a6Nqqq4Ui29r72S6XgsMlM9akZ09yz3TzeUiqXJ3YY
R146TaNjx46GL9aHLXZXp+NQBwWXF5vfwihQ1jqqHfoY9bQS+lh9rep+dpDknffn16ppVDGpSLFB
XK6UhuIiN3SawuOsdoVRvaYqnd5SjSfnADcj0ODgz/dtDDiXAXSN06+xWMZ4V3rZGBCuFDUgckCD
75nnQt72lZt5GW7RE+Md+eYwHnso/NDUa1/f0DdbDmjHhA8U3NqhC+hcGDX2l6qo4CCZ9j8ZCtSE
gCCnUudffBBK24hklnNE08B43ZhpBTHbltZ51GraieXr2BwVvFCzD2Gu9C/maIckLp+oDHhN1pK1
WLyYZnWP77heRUF1C/FN/vHhiAUM04Vuajrtk+ULqA302vRmyr1Jn9D42f2Xuq03JXWAEwMdWZjh
cICjEFSesXHMz/PN8yonwsJIz8y9NDAfg2HY4Yy+/3zSm4K/Y7GhfzfGclUm/zk2DMZA0K+BnojK
Q2M25he9BVrhp1glo0DtsX/W5aax4uBr0dc2YiF6ta1TJxT/WtSQuLDWBUiLrQIwgIyDMfUiIevD
ZBjhre7iG87Hzv/ul8CysgZxFqfbEd514MOmdmhSqAM5IBrA5hUsYu3L5GaIrXINd2ORNVhlu8on
VBrp6HWcquwOiyha5QmGuHCwwx0U0XGfmkg0OxFml51Sd56TuPdRQWIKdxg7NrWiehUiFPQQJ2ar
ogd44behiVg46S8KQwCLAsV89vntPTY3+Ypj5KVzSJ9iMTetqoGlZjE3kQk/VYN8ggN4bQgFDkGx
9edc4c/HO/aGs+dms0f5nobQYjwzBJgniMfywIXMNaerXk/2vcxPbF4/lvyMmasgKPxRIyDI7P3E
NIYkBBDg5h4i8tuyjGo0gw720680oS8RpKxbU/8R1PmJI5M4Pi5VWu4oh+vlhswtsyore5OaCNbz
b+Gg4hKqDeUWo4uabtHMcMaBpOxvZdJVmzRHJKgQxEPPTe/2Jip/M+6VvVBb5UyTRr72EYYy4cod
/U462G78bGodB3UYWtCjp2DjSs2i9mJPEKX9OyKacNVOJpx8GRvJCk9fsI35PRCAyxc8H9pNTAr5
rhx6kpdMjf8+g6EeNjLGpmfrD5UwTz2KY08cmgb4TtpwPJD5lr1ZIyK1MbM86XJPlU8j7d7V2INT
0WR3YmYdW4vejLPcGAE0zNLCBcHjmKm6zqk3EFYVbj+fvse2NpYAJ2WSpqNZMzXk7cWoFfzayqhz
j6aTsx7NfMVh/LFIwO2GzXjCdHZ0MOqVnFlc3G3LQ4RVsxjlANvQ31kZJ1GyxIzyDAUoWmoZnbh9
xxYCi7I/Xwssex82v+k4CitGReXVcX2rN7a11vzxETrwi4zQLITWiTu5jBmk8z2fHjjyz2VSOvyL
Wzk1Zcr9ZZ8WD9j9o0nXDs5U93udWvymEEroGWU1+29d8SVS/dAbA0wNkDTyS2e2IROAOH61sQRh
z/ADCPCfP+lj05bnLCgjUb/9QEfrB79RkpBtTl+VL8INHkK9uyPh6tR9PzoOMLuZgGvNlrn3M6rp
CHgu0eN5nERLqjnyKR+VflO09YkP6bFtK8UpRBvq/Ie9eA9F7+LgQHsJPMXTCETbOn1+WxfmIXa0
67So7qE7nihUHJvAb4ZcbljjyUjR6KnZbH7fBW3x4uKeDnzrUBfdiTPHa3zocpvAiZQmGdtHzsKL
c5HsHaOcBjtjmdHHHzIsf/eRa627VHPA8UNlUsiVXWesyNCxZ6+Bos3KzBrRn9s1jyR9hI9+5TRe
q+NYwNWGzyiU9V0wucXGyYl+zvzGORvs3nlwTFZNrPYNgimlIV4lmUubhf5b7XXsLNjjh1L9ERft
FVKccivZ8kVO16+yUUTbNhv1uxLRNR973Twxa4+9xe7s1KXEwbxdNmDTtGwaLOLs/MppT8QECFrV
eAQecE7N9FFGY39iwGOPeHZmIZSxKbYub3sZky1esRnyospV0MW1EHgnTr8bEfiY6ZtZk/75i/mq
nVg8aRQzOhfI68Ixc/GkA4WUBhCxmUd4pLsO+9a6M0JAtjmQkPOwSNOHEu7AJp6JpK92ASeU6UPW
AmiWSPp2St+jXP/8Rx2572w2Zgs0keUcJxYHJdcaHYD4IvUSNzC2YU1aTg4myBvjonmMyRfx0EU+
fz7mMt15XkFRJVD1mVdtINX6+6UjGMwJGDRvdDP5SFlFYJwhSBVnpIMBEbAt+MGAGwg5TbduAPpi
pCeD8wJ00ec/RBxZw2ZfOHIMQFo02hY/REUaYWUyyvAtx4LWyOxriEQ63aKtzs1z7oy9lzFqZCxW
JMunFJEJnaGPGtVhd9OLXj0bCaL8FhpsvHU5qd/YFue7sGdK4ZhKzhD1AXptw5cRMTZLdrc1rDjc
ohU2NrWSSy+0KnsLn96G6n+uF4m4S0Q+XPPaYkID4zA9hg5By6lqf1fbMTlxMD92/XTA8KDbc4d+
WTii3BbDrSGE1E6T4S5ElgbibogeI5AtZ5/f62NDIbxGa4Abnc/G4qtJ06mqsvmz5BYi3IBBmt18
UDMPUGuDx8/H+gA7nCfYXP0VnF75DC6P/7lipW2fRRwOOhN4pqRhjNlrMrSdDxVjk9updq4Vqn8j
B72/0nUluNUlMUGGSMtdmav1/vUH/T8K7wQKj3LT/HL/ByXwAbF5Rn509IvS2csrDWL/67//6+//
z98AB0f9F3/F3Gih3DFnpNEQ+Xeymv0v1E2WSStJf4XSMeX+jdWE7QCggSwkfoCqw4v9D1ZTN/7F
Fph+DVFo8OYwlf4JwWG5N4HNiIWJIxvqJ4uu5GIBCQjnm5yyaIm9aAMJY9slGcvQQ/fCaAWGStvk
qJaAQiNxK4S6/OZe3fz16XgLwl28UzQk5yABzr5sjKioLuWsFWYst5sGDNyt3m3tMbO2GlbhzWiz
pP2DoZDNohhCqvehL4CLotO0zJwZQDX+J13rV6IJyy2d0+ofXBW3kt0AXwd6RfOX+825a8LTWY6G
IXeIRqMdKV4VFAWJMW+w27/ey/9VdDBvHd98kV9voOCaXjuvAjHA+6GGTrZYebiBeGtd+AM6Kaet
9XvorE0AAAw+gFBwdALVI5C9+LMa1N+Dz0olZrHmLvvzcghhHZRS7mjVWSsy7cJtrhnViZP9xzmC
hBQhMkuiheRh2XNtAkfA7/LbXe0a5NYZeg6ozAQm0G0JLMmzExe12E9wUUgAeLcAV7Kf+CDmNqtO
F6EGvg8xpaS6W7/Qg/ntBATHaGl2TjZRufp8Zs4fjvfPkN0bsmdCNVAEfKhc4G2Ie4zm7S5WTRNK
lpvysNxi+/koi+3i63VRvAbGi5zCMF93Em8mJeAC/IBV0u5EhGdAKMoFIObrkTLmelCzP9wNfxht
8QpQ+A2qwEzbHZtvDawAquMuI+E9TkqCBFyI20ny/PkFLjvLr2POJxDEDpSdrOVSNoaJ5fQ9rx2K
B+MaNVT6EKitv7eAc3gtDLxNW32xu9Ehrc9ofllSdQ6lKbw2qIsdKuhu2/IxXdW9Xf4cBqHsR9qZ
K8AA1d2ElCa1cQAiZ5xOLEyvBJvF86eIC9yG4BSUNcuNhdMQTlBIXqOob6kcGUoPfwAcTbdVFKHi
VdRAzjlFvyENq9zq6WD8UCfM1q3mlFe2nMQ6wDZ0Tdbv3wDc/3V1MY9MTbTjGmUXDN/8M//7N5Mm
dlOS2M1U7gYZbnWfkij7xmFdORb92ypovg6RwBnbW25KnNGUH1AU1BdEmuP4zAYKTR1lOCpjsBFJ
02L/WPobP3eAzgNzAECs11e6NSl76qzFpuqk3PS2WZLRULsPLeHaD7Jz/LUrwB9Qy7PP2IlHq07U
Dtjf4SCTuiHrJIUfDF90NaQcQozka9s7QN+NEWufmJIzoj+jTa/I68K1QT9ENj5NA9b/wCnpQg1H
9VEh0XEX54kC62z8nYzii3Rkglo8SDykePKavzk/sZv8uMw46HEEjYL5wPih+DBgEmnNfn7oTXil
JC11GEfda9Fwj18JUlqbaSeWmaMjmizWJKmiHlsWZvHgdI47JRJYhb/XGryuWvDTzfFCCnLoSVj+
9vn7+HHdpqbFakPXDB8HgqD3c6cJ3C7n2chdPKbwsaHY7YOih8GDHvDEB/fjNKX2wMGUkpZLb3Ap
MQhas4t7nHE71+nM80KptD1gy1N9q6OjUAtkm4LSj3v4/oIylXxtiWNsp1i1Wq8q21W8tgqcm8/v
2/JwyTrG1dCCc9gtarTEF+Pgq57pNm6zG7BvbAqtic+sIcM91yAUM/zGZkvBxKdJHRxq57HWgx1S
mejUsrTo/rz+DLYwqINoQ2o0gt5fboWUcqK83eyMIbW39B3TM7+P5ZkBtNQhgmQywCAO7rZWi5fX
rDMK3z3sXLW7xKknDmZS+CemsH70N9HbpkVJEfiDIjAwFAWVimh2edDme7U2t64Ka3jCOnvlN1gB
Q7stv+MhVPCSK+N1W0bj2oroTWM+Jcw3T19SbeiuoFRBEe1/tDFAXJIWy7sxh/ZbgmP1zCDsD/mY
XimqPLW5OH4BtJFRigqD95/DwNsF1ddqNxudnpsKADSo7fKs7Y3ga8gqti4rO974jaauM9uSfLHq
7DCG05MT2fdNbbn7tvTR8Dp1t0Ug4d4Wk13cO8b0Ak0jPwiHlJW+DEYosgg0BPzFszqqTvkllkaD
v6bFmytYzE6sgfzgYmx2oxJj3Jzc/CDNIZ/Z9xsZ1SzyrUXeaKzuRUE2T1PSUfv8BRFHZwHFVJXK
BxKY5evujKwlo9k2swsdNnKbOuYz26ob26AsmLrqryLthkca6+HPBsd/2wVr3N/hJhEhuvqgOdPV
ptjU1IQJK9UACdg6FNyQAXeDSVCUEQfay5jTjSZZ8s4mv8dU4wKzsvtYOjE2js5UL+AdzZXH4okw
qDtrZKDA0Np12bvNKXLcx62bY3EaNJCLQu790Ck0Ua4mPmlVOxxNj7m/gx6WbpQJey/5OuLEPvHI
sm2xB+bkifSAveLiRNGkCfxyFp1dGeS/8Yv6fLXJaTKGyT0x0vw3vd/3cFk0WChvGHQklxv7yg/a
0iazdTfWwX2iieAxTlG7U6vlNGGOSZquVEtxDr6l/WHRcJ7EFvBD1FtiVqouyysyiECWxwA/YSh8
96VzM9jVF9Xwf6e2fObIa534QC3rOX8NiE4GMR8Hbkxx7997FzcHkk6mLMfw/Esr2PeMvtiMeUh8
VTe9qD5u/ggOeDCWbG4MKD9dE9Qbld3K52/P0clkzvoxbKSonhfLetRKoEiA6na9U0C+KG0LlCno
BCUqgOaG8e/Phzvy0bRmD9fsNAE6uTwjWm6czIA+HvJY04koAalNII1PnBGP3t/Zd8FM4va+Zgq8
XVcxPqMUN+hScUaG3NIN4abLYxfangMCtwH8EXRGu1HA9G97n3hvqgHpduiU8wlp1okj5MdDuWPN
yjwO5YZNZNPiYfdja5JRigpCdGQdhQHJ3E0NaqYbYQJmmrIuoRXtQlvqqyJp1ROv1bK99zrXZkUi
dhSq8dho3881LNW+LigB7kbNCJ//h70zW24dO7btF8GBvnklQFKkKEqier0gpC0JWOgXFvqvvwO7
7HPdVJwKv59wREXZ3puUSGAhc+bMORqv1ZzN2CbdrWL0UbL+UuNGqXtegCxNoG6bgWxtJ9KzhkTv
Unopzg1tHm+GlEnCxuw6wmJ/48r/9yvjTw4anLQu4jV7qQSYrhfqP/UWqeYLpriu3BMm0O56BOit
TWzbllpe/MVH8idvxZDPJucMb4D/H1uLIjNUI1tP7rslLn9s1qrul2pNBtNcXX39178WNSgbQISW
4gT691OtgWPXNb7Norkp2nsm/e6unr34Oms7VMT/ERr/RDz7k4Ked1qVYge/33+YkcEsJAy6eCdh
ka0QEx32UCbSJM5NLRt9Kgk6rNP5L46PP/0o6a/ZUSM3Be/rv35rhBxWXZA6cj+bK+3QITxEZCXA
Wt38q9WF4N8NSOuVTKWhs5YZrMa0f6+4/dxmLWMxuETsVpc7d567NhSpPQIyZlGqCN1WmZFLTV6E
0hpGbUfn2E9bppGELwP05eYSFhrjIcaX+GwSxpISKk4If9QUhSs2XSzTj3qE75yzmKfgIRaE5KvK
EGS58StZoeeSqBEFgzMau9HSrfna0ci/IcnGIwDPbrEfJHlqPLq9uRhRYU+OucuMcnK3VkD+6GsA
ZKH8djOkmWTT0MGk11PaWmSbi7xNnxShqNiTKtQ1wh+M0t5qJH8cy2WayH/s80Gd8XD0/o3d9XN8
7yqjqHb8d23clWOrSKDs7QBGNjYPO7khfxEWSO9YdbbrHUjtJB+4ACEqDbNdmxNVPyet2eI8Fc8l
IA97M/V2nR1gxSdQHvu6zndzLuaEHKu5ak/ZQDsJgZQ8SaKq1RiQUj44M4FEA0OjayawsY7uUBIW
1pSQUzaDwGby4TEGm2FEdBNx52TJPzSO0Lx93SkCJ0ag1w+VsNuOuB0ZeBed4Ppk289D0h8oYqed
9KdAQMVL3GZjN8myhBjH2eADr1FvC1jhHYxAM8DOoxz/KSMHPpyKsrZCZaeDAcW4ccio7O/ReXdk
MzUvcWMWr4Xm65eucokJK8np1+aMJRUZ3PbFvKuk2k2pV13IU9sMdpps8wVouWkTAp5DPd8l/XC0
hnkMzUZ9ZDm5UE4PQAOTsbUrLesL29YI2nqGUWe33t5Vo74NyIzc28ECYn7EI5FVbJyBiJ4+PZKL
yMIkAK3yho9Fus7VYE1gRiYI6gJvG6HkrubKOyco262hV+Iut8YFUAsse78s0hsLeMqeboH4FxE/
T4vl7B3NuBcCnAaIrBjbsZ0TGJv3FBWK6FWeEpFiN/A+L6aD7KCUs2pKSsWS3+aoS9Not8d8gju9
6CwaTh3ru1kaDxid8vJ6ZNwl+GbvYt++lFo6bY2RENplaZeQxKQ+is3Z3C+Urpc4KZp30I76qUo9
aKmddKNJ79ofl7yhUOuGJiIzqgAHXzuHlqCqjVfFE64rYR7U7PlbRIqjaUw74TTGLnfm11Lv5Wsl
4ivPsR9EP786UwxVi/R+hp3xa+lqScsdWPqHofeq3aAR7AVG9zEP/PioYktE4FR8+J22xveA1dTO
giVK6RsuotWGO5YD/YvqIW6Nljp1pBIRQ4/ha9aqbyXJll8NP1dCleVVBWDhx1ZksswCNg8IRwLx
YWL3tawWclGoNNsk3tYi6B7z2k+XjcnF81KypzhFnqSP4GHKIZEB3npr+OzPLM8J5BFAqX5uHPQ+
mbdaTVCWayz+Nf9SbyduCLJ7TWdWJ38ek1G9kR7rKbmZzdge82hRZvumGdZOz0hN3GgmP/Pe08z6
1+QteXNl5eQYRqXfgpqfayBvJ01zIULmng8moJgHRzsiz+oKkVaKq7blk9p0eUWaMvl3jymq/p3J
fu1jjJVMHMYMJr0TCHk2RtPfwWYeF/JxEeOIrtE/XT2mnkTfbbbeohfXDQ/ZX53yExf8ZQKzfHSE
dZomhXFgyOOfAHG/B03gljTfK115mf3piTlT+UMUMLDguVTGezV5bUSL5twGldm8iYBNQIXpa99R
sTz6s529DYrXmcGGbOvOlEeS9lkbmNibMm1LvaDCMQYB8LPsuqHnSkitQL6mBBf8ko2d7/JJk6+e
JGI/a+OuOFhTl+/ErKsXp5Yz/WE9EuoVO2UX9Yvi5ihMzQlzHc5s4ros11JwHXoJ1dNDQt7SlQbt
Lqdvwqrd1OsuvEiGZxmPybL1HWH4G5ZwScCsyYUNQAazFUu+HFP5kXPkSAZY+qCXKas/XtubO8XH
qT3Dr+RX9Jo8SK8Tc+FHdfPheWBxYrxJ4ji5Fb4EuKqD/K073z+RR8WrWo3Y27pw4ZCYzrKhEpFH
lxWF22xUzTvSnblFOHPIBeBW3bJzvOwW0uAw0U6sZROdktzibCHJu3FS55abSHJT8e0iwstjXhKh
7AEI/myHpL23l9Z4VILPW2T5vF8IDNz7KR+q1trztcaled84bfPprB1mWLlLM0S5BFXPJyuuHCKj
OfZ60h9bWx4bYNanZVDNZ0c+8utAVOF28Qjzhu0BIWbpUz5WSZLXMVljnfqgU1/BqJxbe5EaLqI6
SG4n4Qgyz9yynL8WoruJJm/MEd7Xxhqx2J1YzDWbiLRnLErgvonSqdKs4oTqY2iztW48Nsbs3Aqn
jp8acE1nF+/hu5u4eURWLhwFU2P3YcO6nvpyegizSefL44wvO0q0frhuS355NuGmpzUK952gQ5Az
K8y60ck27clTXSBaOVTgFS4fvL+yOLT5SknpAkSc6HesawqvSmwg1vqbJBmLLsqWBr7fwn2OjFUp
FmMRrX1vUF9EcjhhHM/FwWi79SrvSXhj5mI6D6JMh2dIgb0XjjU/ZOHo+cXv2ubDylL3QQsWSU5d
Naa3s1sSt67sqn3FmT/d+a7qn/Vmyi9i/brNFmiNA0r4Iu2BN8q1eRd4HlQMioz01lZ8an6Wznck
Ec8/+sKKsDbZuDUR7eOLCaf1IOFqsI898or1kl8o2acnTJjqaxkHWzsuLZL4ViPK9MdrkPlCrNhx
vUFvUexAuBpBc65GFB8n+VJCotHc+GKntFwbNqAJIS2HwSUJkEzsu0WTLUeva3OlcWalt0We1UZY
stV0x4IvIi7ZH3zXuvJTgret2gecprqf2tfomQa9zEJZjvJHqzPj2U6aMRpGZXyDSu/7kFtP3nNa
LD+1mTVt6JrAmKCKO/236fe41OLB49pvGj4Wlye52utjbmA4puQlAboAGNLpnGaeO3wDH5L3XUxu
WY/P9dwNc/M2ZbG8Nzo/uY1dEjvJ7/LhffrWgXMsaLezz/1daUn3IoWo9PtW8xVnPJGAzqGeaz48
3/Ju6InjHQFlLYcYCzXoph02IRlb/vtClNk5LptkPxTrJqvLcpLksXmyWjsn0M5LxB2pu82ObWX1
1DZDvFlJtV1S8z+ppmmieGisTydInJ3dFEvY2DP0XWuqQmew3L3B57VhomlHOZDSZoNLZ74YZTvd
UYRAKiGw8dksEjsstPoBvNvN4K1QWl0X9DIt4ZR9kJ0l+g/BysMxK4mGZxHNvdXH0jinXsm5YS2M
13Wh3bAc29xWsxM/uLFZH4IJUAyHbrlsjIphI/HhOh7v7jjMcxEJ7s0bPRnbU5V4FZRuoJmU+pSA
rI1ukFA/iEQlsMSrpkteD9bXUNhHKXSDI83nH5aS28o1wGp39vVEBtcL9bYOonKqP4NxnTPV3S5F
WT7IuAaFBnGaCi8DwOZPY3LRq3SEf8OyQV3IKBg1kWzwRV754/KB/le+5aW3eDxz+JBMzU446Olw
Qm+eofhkea4OuaaD84o1/TYvsSWrvsfpFfckOhAMd8+/eIjysfbYg0vgqAuSS694k96JvbseptcG
YRqkphfbH4Q7u8+u6tjJEN7zlOnlHrk0pQ6klNuUAJI2tRjTG+Ej3NSGeSDv2fhM9XjcDb6m7zsY
1ZEvepgFAzcjifXdZsyRCpN5dq8pLkhJtp090X71jtuJA7jO6E4TVwb7oAiCnyHvzZepsY1zUAYL
roXSfoRfl4UTNeyO+PP1V1PFM+4v756MP7VzBjXJnUdduGm7Ntmy/NJ8L4yazLBJOnGWGZeBqGCC
k35dNRxrzZxu7DJTOJqhTzBAIO4CflPvuRT0dpJ9ZEDsjgkG9i6XBRnrtnbql8m6y2L/oxNaueNW
3AlrgRXPVI+CzOvPpe0QmZnXlBn2sCO+l3D2hu3Ti6+3S5SXln+tZlZfYj3dpg7hHyTNOrdl49Q1
zsnAYGhRLId5rocb1yG3gRpNy7nhQEY2yZTB+bPSeiOzBS9n21a0pcTocBsxQxtugrjLXkvTdveO
gQCPtFbzxFrW7PBekIEdxJY8zYjZdHXeIPINgAmMaqPQL8TPHFuyuq/ioQsHX+U3Bd8y6a/AYJVd
FwxHx24DN7s7ofvCSFLZlTFpwWvAzJQ+56Otq9Xf7yyhbHAbZh52y80wdMbrNBPhXpvep7G433Fb
y3cq1uKdsMyaQ0tpT17hsN4y9Mm28/rynu0XPyrm1mDoDZcoTKYYOHupT1eDWQ7iqFn1CGvK05V3
5eXs5nFouPWtNiZ5sqlmr75Fvqlhd/lZUjMGIIWFa9TJ3ssyq+5NScqSK9CRgVBygGbp2H0VytQ/
K5WlX0AOliY0NV5Q4gI4OgSSPOAn9MfXloqH703Q5OC+B682aK51KBpS8Zdgat54WqKdLYUBWi5B
kDzUsTAfqY/pTHNy7I9JPqmvMq+7L9UrRAQ19+VPbleoCmrp4nddZcZnnrY86bHST3dKTvG7mUOy
JKtRYOMjRVp9aU6jAXdahsDbLrlTPRRy4mBQ6TTWOy8hEXpnByOKRj+lK9rP7Clw6qqoH1K3zx1q
zDp+Zx+IvxM0U9FGXhbkDik8OpcRlt0ujwbFT7nNHOxSUYVLy6OJmXjTTNiVuhaL09E36tVgEJUJ
6iLZUbzyyovmT/XBHpEfo9QOZm1PrhslQMeENN7QTAWnLF2zl922pGgtYpdvSVt41EEB6eP3oR1S
kMW9CCaQ8U75Y/Y979pLazaikU3k9z8+TGfQkp6FMssQIQE1ONM8Y5nqDf1EvbcCCCUWMaUAQ3+L
Ahax0w8O/rFqX4gMuQdngaDBzCfWlw1UoFtTOpOx65zFuZ7brn5wgMY1fIXMW4EgSn6/3HPQQ1j/
yCHY4GIYQLFi/LgJhm74GVy00U1vOk16Q3Zw+pjPg7mv+qp6KY3Au889kI9h0/j645g2asaKahvx
rU14IP66QefyoCrnpwYayJdH6HpF9PlISkbId8K9i/afzhG6DJ/ioHX8+aUy1ZegexGs2VERz2pQ
3yJTWbEP+lYywAhKke1BuJpTWLCrQb3L17lcVeh/x1GsaDuuQyo6ci9ZSNfdFhGFPKuC+B0pnJZb
nY1X/q7G8wvy6hrOXLEYWYbmMi3FLWGteijXErLwKggzBd7AJ4Od/i34Pf3ITJrotLK37svEn054
mcTzsqTj0why9Q9Z/f88qH/lQTXx9/2TNPwfHtT9d90m/0p2N/74O//fgwqFDDspN+EKXLYYxf3D
g+r8zcUPxq2Nx2f1K/J//cODivb7DwKz/jcMDzZeUyxKa17If2U51f9tQELLE7j8h2OFoSbGolVk
/ifpPyCZzo9rv7iy/ORtzFPi7eGEbBkSvuJ8fmgH7apadR+/NF7JpzV2vTfjRB+O3aoRUdWbB2ss
54NaFaTKGJ0DSSDFvp31JvJWpYkk6PZnjnFB1qsOVa+KlLZqU4yU9Yv2W69alSurQFcDlCx2sVZN
2z7xLqT9+nfjIiLYTuV1NYqRV4OpY42SCC7SdaN5VcsQtUI5lLezYpOkWRW1DGmtXTU2R8VOVHuj
Fxrz2D+uYe5hsqpy6arP2Qh146rYqS55ce1SbNh6QRFbdb1uVfiyVevTV9XPcBViy6oEUspvbaTB
HokQVg4OplU1LJEP694gVAPtO2pXbVGsKmO+6o3Wqjw2haREWNXIdtUlx1WhHG1UEtzsX92qXtqr
jknGERGrXv9hDmicyHRHnhTlrhQIlQA3xX7pqgQcLWu2q0oK1GDXIZuistzGq47aa3K6aiw0ucmr
jUuw6q3dqrziy9mVwXhPEkF5yXG9nADDtGCQmGjnNHbFTUsY4bg1/YFTppL5a0/HeM+g3j5YSutC
kECUwU0ytA/Sgntp2pCA7HzmmaaVTkvGiys5dRpxbutifAVDjQxALvDzVFrk7BPrhHBTo3qlQ1Bu
FYDdg8QvcO+NI+cceUtoYCb5/Z3lN2+eyHhCZYTGPVc52xNOgdKvQ3c629XvJ75RIJAnetOeEIv8
qBErOEoEZg+frEc/UGZTHVsVx0R613p1lNpClSr9ygOEXeSjtjHqUpx1lL3rmYHHzhy97N0zqS9I
zYctwMwofs5MHuG+FZfbqRT1gwFB52xB97m21ycA5W723jQxT4TAAK27kiyNXZmR8Nit1NjZGcS5
7/KkIg3PnrZKKL6/sSSysxuZrjvYP6NW+vaH1C1QPMhcn23vWQfNsvosTBQZkhgi+TPw3u74ALUQ
YVosAHBp7dGKMPl1vCSeibmPdNgrdyaRVs9OH7Pd4aiBX14Ct7p4hc7PWNY6XZTbU2HWjpuTKMT3
0PgFL2hgIJbbohXVdiZGP5q6snlLuf/2wmWwhgWSjjeehHI33rpH1BiVOM8SoUDIZdgbvdV8OxP9
ZNzXDcHo/GQZ7lx/B12Tly+Io7uHn45E4LSOG1px6t/b0yqNaV35U6yFWuVU/aPKbGgr7rqjD35u
jn43qsxwuydvKvmDRZyZB2fgEImw6c4gABR2wdHO3n9faZnT8W5EuJMCb8z0K2KC8MvaYX07NqQb
bSjO0DgRWJ4p18yXsVrnGF1pe/etk9iHOo+ni0FNF7UtXYmZ9J7N2gdfat/b1VErV0+EGcNpgEvd
fUEAE+cK3u4tO3nztSQw+RLrmX8ZpVZuU65IKNCBE78HJjrZCGsGeSmeeKHB5x09wlN2RZJqD6BB
hv3iUvXKhG6sLroArDvfFtTx+kEkMwhjlcdEJLAxzCYfDL/T7NnOic0uO96wB0ZSvpvw8v3IYNsr
Jq76hX8wA3pj9XoOTUlYpsqWs6rS8yDnu15Tj4OkVh+c+r0SKFqlO4eBf2N2PX19cpeuOOmiS6/K
rP1xxuA6sOhI1sWWyvQukArpHtJ95y7PSavcyNEn/wQjjoMudra5AlPRzHXom1V96XiO9Rtz9VUb
wnAvVD9PgFCMsztwhueGn0Su11ihQboWOOP5LCYA3FMWEWt3hAER3xmdNt0ak5nt/DphWkOwTLp3
6zzb+MFgQwjPEVWYK18NQ9GEnZ/LNNJa46si0mCQ5jeBq/W1TEVznS292lZmaRyw2f5qje6q8p17
HpMFSJHeoi5N4jcol69K83/NPVbzpVLlDmo8SL+5wghcWnNE40wbabYmPDPXrR96y7ZBbGTLVzmA
316Yv62+A3i7E8ykvjkGXr7HBwb711n4goVr7CbZx5tsnHN2Oownd6Zop2g95NNcHnSCgAiOkXmk
+32znao8BvDd044uzU6r6zep90wMq1o/zbnuHVsufKYXrh455DfoIJ5CrSR6zZh/rLm5NML3voWJ
BmaPUn/3EO0iI88fOwyNHzMo9i33OhESlvRDva8YQCB0H+0gJtN8WBbOA7J/rpJssSheyUAMF9Sl
IH6QpfpKZ3Kj9cqfzwxTgQhYCaOYECizPkMaavvtMpjVqTbcM2Ef+T2XVbvV3di4s5bZ3o5mX9XU
ugR+5yBZIltpA/uSZvOtHDPfLqV5mEnc3FhN89EXNQgGXwVRZgyvesyanF7ztA/oJTCC9r9YzXiT
qbVnHTp+AiaEt97KBwgPaDa1zWS5tZ2nGPdz6HIb0llVyStZiSqslBV12BVOo09DTJHgf9nE+188
eqwn2G9rDQF9lYmiO5M2FI8okmbsTzhZsqfM62malV1+K7jy3+hlxTFoS7h1CcT1etCQJFx73OWK
v5uQksQmnn724qy+JyoFm1EqqayA9qF3tf65AbfxXpH3/j4Sf3N2O3ZFHCqsDbTPJSq4izjJO4F6
nFaQHmLmbYQYTVlyGhiVGEdlxiSlp2pxz2Yge9AWEh472uVz507arWu04NAtBFO+xFoHU5OwsZpn
/Qmvlc0VUwGSqKXTgBNZRh6DU1+fa3gBR3tNbIjJbdjGIHueA7yaF/QlAUtKyapCKK+0cwd47kCl
kO8NvZZbMRVxWIxOva6DTj9VaZq3QBS7p7EV41WTevLFlR1jWc7CiLaQ3tYbyc60GyDT3nLIS6ow
VGTtqNccYIA4JHxbR4VN20F8AUfJ3Mvw+bEKbBB28ekpaHeqjcfb3NX0mzau2l1h1e1ewrYO+zEH
tdC0NxNTeQys+8RM6IP95S1rwUFEWUXEFakQbQjIAcBKqoodVLQurNvc3i+QtyaRzvuWkdYGiL21
cwo13C05NV4+1Ion1+DfzqRXP0hQJswrc+3N6oKzUTXqe/RItpDu3O2gSia7voAor1lyRfUIEfUt
bIw1bGmdYVx4gta3lUfCZhP0M/EKo/NsNdN+IvMiAjz1MJPPcJ6EyWqz72d7HJJ7lxYzLAyQUUOd
fMtp3lsdj7xB1sV2IDNlO5Heclxp5WGfqfgwyvhE9M4F3pMTeTFp+/PiTtdxhnuV0Qa4I2OLrHsJ
ck5X49rrNVesez5pYTT7vByz5J6wBBlxC6uRPHk12pCCAk1LeCQkUqfbDfRkRigYyYo6TNS/IC0o
VfIQyFzubGeVDdHkNyYyH+ibDFjm0Pd1VLoC95MCgDf/SolXHUjjt8jyueJp+EIvfa/pwbADMrdK
Pv34EHvLsjXmRZ2TzKl32eDYNwgLr3Jh0Xxp3IsIai3Mlq67gBsxoyJwMmhmjfOppnoGXVotn4Yy
upux9LSdMIbvNpkZxjnmcOMPgxV5PkKdPdH90LqrO4Qe84TgIi8JpcrWjJFcZ817Z9UNZhLo3Y+x
g8YgmLVZPO/jY6kJFzaEroe5VFU4DGIKY/QFHpVNwT6HLfYsuz4GMMY3Tg4hzqLQRhb48sxx2Niy
bM8usFi4j7/SwlRo8iI4zsnikntorEV/goTyqSMWfnm5k53GsVLU8cq+slzBcD8LHnSWavSNpJbR
mJV3+WFZYhiFrLHOJ5vp+31TlMtLAZPyRqXlLxpQQLW1KVdQUbdqNFVcR6JKf8my5KmvyfLLG9z1
zIq7btdXYti1ht6+Ub64W5PJw6WLgyWkBrpYInNurWxJQCKagOh1O5CRNy/caX01Prv92F9L8KCn
pRh8Fk7AI93mlfQcHCtW+okhRE9InxPTrjRSHgU6gdm/7S01dUAR+F9+onNwDIljXJg1+C8dXu43
kO/V55IyhEWet2yNI58otLDXx+qxWsf5zjrYj9cRv+Jg3PrGchDr+L9ZjQD1agkQqzmAyHEjYq8a
x4BTpaClsow4INOvuYQSipLst7ugWo0GiHar6aD7uweB6nm1JEx/GBSs1ayASjT8pKuBgfB+Jvyr
qWHC3ZCvNge1Gh5Q1U+giqBLJpgh3FIf7pLVIGGtVol8NU0sq33CWY0UAB9FlK3mCn6wJxq/OPKC
lLi+DAsG6+W4MX5LGf+n+vyV6mMTNfi/qT6Hr4+0/pe94z/+xt81H9Lc/qaz2ctur02iMUrj/2g+
ZCX8jc1yg/AXsiv/mRsfsHVM2LJukkfjsOqCGPR3Bcg2/hYE2P0YhDlOQOKE9V9JQL9D5v/J/M0K
EnvN/FgscrD0+B+JerkRy97xYveMLkmMe1xN8rpixoV7wmfo7iUAlMmpp9nUA7d4WETjBJ9siX6n
eN4fbC+3nNCorUdyTaeX3NPENW7YCX3S9BmYNJXrl2uoOQkiGjVfd2E8lEhaMTAPT3oF43RTDaKw
ymsopmpPBZ9lZ4+1Z1omWfg7RtDVoYxnDIBZL8NyNpKoIsAhYm3H2eHUM81tFvT3UA3IDsv0EQ4p
5eJJ9Wa3n91BHs2gHb8Wo3i3y47KLlD6WzHW3l5vRPPelrkeUtsQAG+pD5DjBr8v2m/GKkKbXi9z
Ol3pTW3v+KK0c5VpMWNsb9ilLOuB+WsDE0UEM0gP32QF0XGbm2LMbrU0NV+GeVqXt8nDFFMTKtI0
LzOrQ5euh7iEI/mlcETwNDnTfDtVk7VvzOBlmnx3O0D3ja2hvLczTV7ZfWue27KEGosYQciiEKdy
qMeD46biJtCKj6CTtFg4XrcOroZrWebBvqi14VPlXnyYY8fakZJafJeFIJ+csJvvdedWhr5qyWc3
xXffm+2WqdT0SmjZWG0SkSU8L/wklGXhv5tmz+qFl4El9uuXUpQvUuOtK9ngb03HAee+5mwp/Oot
+09e6DReWW28saKtKOiJjI0lgvLBWyYWCpjDNYf1inySg3J3zDOZxqBA5VcoGWQLpZ7HwjZI46jS
eP4SK2e5MzbRaew3bm4kFzs38rt5VsttPKZ6mJIreEotU6OF0SeHd7FqJDLP3ttZgf2x1CzxMLqq
ODmYKU8pxdMNS3nscqXxeDe2st1VSk2/ujWJaUMKQBf2udb8BJgde7L9iXoovWw8UaKJq8mp1KmL
IUtuJndMvlLsA2HRMFdmVbkCtNo33rWB2gDasvP0M0KfvnHbYCk2bWXqVShd2HiJj5XDmmY2ppi0
mDiUcsmzQvdEZCYpRLnUxNWklVq2qUszuB7Kkna+a4gApKGFHxeM00lIfihPumQBLrN6Sngulpsh
N9OfGu1u6/tFcOUhKJ5aR/tyF4eFoDTNsg2sOIbRrTaaMFwx4Ft4k3ZepgcvCFL5Zmi9a+ix4q70
GbsRaqh/Dq5R7Ex691+5jJfjMpVDGrpD6u7HliKANnp8JYrKutPy2GNTwo93fYfvJ6zycb6ugd90
oY/OfPTdfGyiMtbS7YxN9w4rYb1dJE9m12VzqZss3IeM3y4FdoW9X4z9M26nGj9lhX86i3ONJjkR
11rD2NyBp1uGPoj4jQsTm+ljESg2tkZMSe0wb41lyCiv4nkrRn95Giawb8MojV3qQHVMA8ipmHPi
m9Sv2jvXlZER++2jyDX3Elj9VVtZy+1IxRDWk3d0em5rlGVzOoi4pLgf3foOuzUpLqMB3d5v/Pkh
V0VzU6rBfDRNmb1jVJCR5tK89yOhXv4MFv5QEaDyMGXSDGGzhdbU6DfUnbTQ9Xif2LI9zVmThRye
+hk7AYGN1B1hVQqLQ0EGUUJQzGGRxhdau3tuSNQ8YP82D6Xq3Y0woCEyaQe8yJe8b9kTjmLRkFve
zDiOTat7oMmav+GENuGieTPZPBTU3iwRv1twgBEdSBoawsn3+OeaSMQc5Lq5dNci7acniIn2TjYA
AV1/cG90pmYIuxxEAZt6UYxl5c2qdVLKcCmH2gTTorW7WUMvcdw3HoILHqxA+zYyqW2mMbVI47H7
nyzW6rPtiPqipGtgXikh1kj9I1nKZCuNAhhQPQzsryutDRt84m8kenantiwuKy3gmAZuFVpt21xj
YunuFsB2uxH2651uiOBWpWsKfdfHy9ZOIP6UNp0kFaofqdwfot5L7W+yGIft6E2/epS0MOfMLDZx
PqZhiyHglGroINACx5cGO3RoG81yYb89QJ6s3TdWaLg3LBcWouNjwxL5ROxRr3FgJXhYHGG/58WA
XcGT4mzAFNkvem18jGVio7MuT7QPAOfH2bxyBoAwGKpjTGLCmPCmLf6hDIrLohsHqgd9E7SW4W5z
feYLriAaRp4Y7scmT160CUpv1pdqM7tVekcUz1xtgBGPz3riymNgSe+YEGvpc4LGwRXnJhaRTj8p
T7Muy9Lf9YnAnUNq5zV+vjx0uPYes9ksV0vqhltC7KvAwCy2JOkh8LVLjnpMr9zWPirLSoWqEv9K
TG6/S/yu2GICBU7txyfGuvm+xrl2WKVRJCFMRVBB7AM3VLrrS1xpSddDM6ZBxGMbl6cE+jaPonj8
SIXe7LVBd6+XQXm/DK8oPlvVaGdHtffKKp0HTO1P+myzZB7EksbH8g5tpy17v/eA2jje8KRAwR7x
8nxkC9TuNGMDSOZiTRlAI+8XUrQ2k5aoI/zynsFOYl9UUtV3y/9j78y2G0euLPpDjVwIIDC9EpxJ
URSl1PSCpUxVYh4D89f3hlzVXS736lp+94PtKmdKokgQjHvuOfssFlJst1ZPgPIBA5Xxht1tOGPn
oJgdabd/EXGs7bO5t855FSc0BVvb0kxqn6AX6oN8HrVBrnRc4pu4oNXOCfvsyXPDatfhTbzHoEJ1
uKqwC9fBby5LAh8FN9qhbzFzoTzsFTH+cyRpIK2sNHztaSVaOaov19WMW0na1vyLYMETteaFb6SJ
85gGPIRWpOxq8FSu7MS867mrbqpIvAeKsSEvJXbTqqSoXZtwao3nKRDye0bT9rHGlbmRIFmpdie+
Go9p8N5000jmOG7emVIYYb3OQ10A0ukMMFgzW70PgvuKp+diGzKqpsvUmHXRh9ZZbC0mkAmOm9D/
6pFBSMPsNLYnpySgThwm7y8yI+dG1hMXDlW33xPNLh45VKWnonb5qLcEA1E8pG5yX5atAOYVVhdc
atucBpmdO+rNHQ5SAhejpe2iROZbPTJC6qAKbjtG0u1DpkaUOozSVwSt8RDJDNnVhQI8JYnF9m14
V4J7Ld5eq9ox3s/3FVsgP7UacSznptha7jB+dG7gZitV4zINUmVTtpuFVPba7D/WVjmPP4s0qt5t
ErY0EquPPPSCNQ/kV97l9TZBpwBMXmjNYVK66+dJqu1Daqxs36nTPFkJmRZ3NEmyj0mljQU4p74b
r9knzjsDh8g88JFmYw6gwoH1TZrcc+7123jB62Kr2OpQqDbzEIjjzH0AnZPTZuS6+j4wNf2XSyhu
1VKPsepa1holLZ8bUjDNiqNHsyFh+mDhTTdRmCakH7DqrP4MvAm81O8kT8O9MQbBxim6CmTZpFJW
ap2irl1T63rI0KBrJ3Be60hvvK3onCXHoD84FR9IKzYRCdb0VvwcKye7J0bDDaE3MrY/qbENipmo
zaM7Bl0CiKJ3o/Jn3OU928+8yGhddcYoTeUxsNw4PbWj65VPw9TzrGHlGTVtWnkFJ+VV0uDQN1kd
Cgf4HYaLNZb41FlPUVistTZIWmLG0/hbhdX6c6AKY8UZwXrla8p3Def3dql3PyAkUtMrerLoGFDj
Y9e79V1d8bdLZZdvJu88M52aLT+RfJKHgNEhEe1iCBnlKqzG4rMJdHFH6bJ7sPHh8Q5mmLs4nf00
Y8pe1Wy9PiVcwmA1O3N1gpExbNgENLcmp7k+sfOG7VKVP+hDFOE6KWksLqOh28usdZe7wbTm1Ges
S8kRxhhUjgE5XkpAM7nByWWc9ELhJdMbjgA4CjcshMa1ZU+5uXI0fp6eViWAkF6+KExDI1mVCoFa
Cc1Y1XqW+jrP3G0gd+XHWTu9DVZwHyZATFZ65o2PLNHCdZ+EceC33azfTRUtukmr1JoesJFdKx2J
He6hyr13+RRmCc5uA5sZ3t6Vqor8OOZJ8hS6WfvWcvRkZlL9ZSrm8DG3ZrV1lyc7yKNkpwHyDVeW
kcPhCHrQ4GVBi7vdVfphSlT9GAS53q7jkr/asVg7pKopbm3oETupRf3cRI14Ffh3X4syfF5KnM/S
wCvFCkengtuosGAXHopQ1+snx8urR7zsqlgHQVU4d1i35EMR1R/O3LDcgaMZEsWN9Nl3ybjEwFlD
iYsWB9V9mk3ZS6KzxnKTIdgt7a1UJHfCgNbXt98RcIbPniSIX+FpxLwUVmseUbGlaYs34dgUYNbt
1kLTr3EDtzUR6DVEl+HHzKmPE78GIJAu5+laO24a0T+exbcmxD2r1zObRDzPxka5mtgYDoE6Nunx
IaKR+UyaOD7kVHFdcPcxwI42F5Ou/cjccv4ehSi9K1vY/HIshcqNbqXTS8qtwuDKH3R/Tpz5XptK
tgzgDfCT9tmtWM5J5sx11cysWkStAxowUqR4Tr5+jLK6L5JAYIYl9cv8uRxkhdWcLZPDNV7oxeM2
41eY6oFKbEU+sX4twZTm9zQlK5Mois0wVgs+BQgKqMj1qQtC7sb4ac+fGrua4So8tkN2xCoupkl4
emmLsRqf5kFj8bvSWgbe9trpynQMWC0US1HnYDa0EPKUNC7BGAqiWTkrUbKn+a9c9iqSrBMvczju
As0BQp/l4/Of5J//Iw8q/hKop+AVEpgFdYVTGerOX7PWVT0OCY29wwWyk7WmfTpC/Ox5RfKDRogx
CN+N3Nz1iXE0U2uryWZrRWLjOsFd1c0bVbYbftWdNyfEMuLd///g/pIb/cdjswF5EfWH0vJXklAu
+rrQA1iFVdVcnIqzYrCP/w5F+3/9EBxFhK7Rc3Xnr0+AlbQjQ28/XGIDbhL/sbVsWzjl9ut3+Y8k
+beSJLTZP73s/2JEOwD1LEgU/rMq+fVFfzjRnG+stQ2gehbuFNRHvt/vTjRPfLMWoscCd/FA3yyg
xN+daNLgj/B8wK22HWbqRU38XZc07W8LPolQtweBmEKpf8uaBocM69mfdEkQbMAWcabhiVvy894S
uv6TNS22Y+QboaLjWOOuYTtaWpDh8bJXtYPUM41Ckt1kuVGlNZGZJayONta7FjtVxQC5b0QOpcUt
M/s4z44MNoCY52HV6vr4wMY+lzuROJP2kHpJ81JjaLZ8YhRA5acgI/DaG6rnpJzTqZsFTCurLtdn
zFnk9c9eQpXmivYKAMNibuWqSEpvwzRhNpueoF7km0NJ6lEFFRscV6t/eDQm/PwyarSuh1V+1s1i
FVVZq3w6SwxrLRCajLNntNFaebl9N0iMN3nf3RQRt62joHKsOMjpJh/sIn6skmR6GCO9vdBpn98W
11GxccZSI5ngjqG1Kiw9ZNpLqltmVXh0wqFGESmnfQgj7GhUTXzitrtjidiQTyrjcmsVeHMMFWHT
bmkkEOvRwmwvW8d4yTxWcrHZZI/CIFDtRfI9JBlzb5WTtyZyaV47I2kOfTnJdSSMa2TPak2Y0Nlo
E8uvsdKyq+lo2cUshpulc6a1qPUmEEAvxE+CItVOwkf0UbDSk8hzkiH2WN/6hps6BXIxdQWdkhea
vkweWzd3Z33Y1EZZXoKqyX8lve1tezhjW2UBREIIUzfD9n5aAVsrEZCXsLWoxj/Pf+GWf/Fw/lF0
khc+XOBjP5QsKYkyPiaNMm/m6I0ns3KGa6x0cnJp9COBQ/hhlTZ9hOF4Qpqa1hY2/pVN8JNP8kp7
6Msxf8yaNEfxytTFMOlLa3lG/MBLH5osaS/amHZ+zDv2O9ueAMOAMV4mwqzripz6Rlg8Uo1Mylrv
g/Bpdh1M2JlbY2tPipJJm3o4fBNVJU5mVOvHSe8+M/7+fdjJ7MHpC7zn+Bq9m0Nc98HF8YsEFiTI
74S2L1JD0kwqPlFSkjG7mbaFm25wRTt2156NVMrTRM1b1Zhyy9Fd3ZWQMt/QAcE/aG0bHWUSiTXx
zKUs3Ozluk7TYcfBPdxqdXeyoZMe9ci+63tV48a3C/KApZtQRDly7iqyHjo91yD5YxKcXYCZ0J7b
Z41PBHwKN+AT+jZwTrLHg46VADdEl1wjs7nXsJqJqfHWXiZvnD2yTeFWP1XlOIc8KZ+nBSLEQvQ9
d5psi++6nfw8Nk6WRH3C+nPKpk8tZM1eCthEc6e/SArW/X7ygn019NrdQOUA9SJVuE50+cbNUN0b
VT5uNVRx+KuhdZgwWD1Lkm5EuB267YIG9zxLeloCjg5HthVxgzfSUvWmc/Jml2FG5OB7nNv43OZt
tKpbDKJ45YqAEQJT74qlcA6PL8k3w1DF23RIRl9yFLpRAp09VLQXHUAKkSlmKjsAcxsf8pGuiqJN
Cfbzgb2b6aq9k01P0sQcDs0kg3SNADk8DLJ9xvCj7bV6si6I1lHBG6xUctDxIGky89a1YC6+TsFg
5me87pe8cX+UdWltbHv2nhJOhVuYnilJyDi4UqYV37Pv/ihkhVpT4yeaY/Fhg0EGxtno7buiqX5H
OrZaN1VmnMKsYASnSRPhKsz8PpcZ57sou07cduEzc7+D4Evmximm97nzoJ0E3J/Z+bfneBqnd3rF
yUblsV4/1g3GKd0mB+oW+X2JQRAagMe59BpaAd4tSv/AIsFGr1aZ1etkOZLyUKU96cS4aCEgVoV3
axPnV1Wi34YGWYMhcjNEBVdgwyB37a4qm+ajwJdx3o0Mzp2F2F/FNqUjM+lk12jz7RQRB+Hmjpw5
ds9RNikh91NftEdqhaOOzxat/plqBMpWkUxAXIwRQ/l92rglztpydPdphwByHmVjP4x8YD+aTcBb
JB249FCqeutVibg5RnM+KYpKTOtHy9Uf+wKaHTqsFjiS1Gzl3GqgCQwJ7NiPpQEts54Cbdt6SRHu
g7o9TLA17qOsyx7Jt1JLjG/b2UUp3TW+Nw/RGxgUtekNme9FHEYfLqd+b0UUHcRWOLXyHJqNQF2S
FXLYPEDq7Csm3cHs+36FyRl/ALf2X0UqOZrDcRru2l6p6zQatU6okyqw1YzJBRcI4dtxBaGqe9EJ
Pn3UjR6/8ZmMBZZowh3Wlfw+6C3vlw6nnPB/Fpg3jWzHi5Zm8yXXnQN0GtZUuWl/WoVnxZhwzLoj
MNdjc4DjcLDK/pBzt/UV54dpPWXNsl4MeBYR6iL3uesn64w0lX1qCUz2Y94Z4FDsKh4eglraz3yO
eJuKvce2Y8WpIf44VQBMVEThoYnH8WfKVCO5GYV4nNKiX3hUGBDyKdKucWIr+Ilm3ryBCkgvZlaF
IVdxKx3f8PIZ73udfsq2Tm/YCB4Jwrpsp7gsjyyscix3EW/Wqmzr+7k2yaeoQbnTyoAckW8mw9Pv
qiwa3qxhGn4L3Kh+h3zeE3Zjf7kKPHSl1VhP2rERSX+FLoKKY6pG+yn1CXosuTT4YCRP9zj0q2bv
aEP1TqVTQUPLHHSHSrQmFvI4qZFOnDx5qd1YypVbmu0tkWzfiOiZNX6zKjvwniPJ0hl6NfmTZMLn
kXsb02n0t8BrA7kpYj0d16LXrF2XyfgWeJW+Y5Hl+AUrC1zHrsSUZEYIvlT1sGFKDec80dN3pE7C
XtuV1NdTT/1kZnDBOVk1+8D05KbWsbQRBW83IEw8uRKqehCdateKTTjl9T3OCAfTxnp0kuqgHNlQ
PpEVzVvaJC1iYdgp4YO4Kl/TCQP4piURVRO7ruff4LWYd4HO9sk07B8yjLzvTlTkH2Woyq0ZYfBc
c4sPAOX3KXYhACvcEVnM6hQK6s6dN0vnvbca+kajCo+tEVozTARzMn84A3viNhDms4fhKl65uTki
jDWsPovSKPekcfjHdO5Sd0+ScLq5aVD3/mhE4qP3erKShVW9M523D5aHi85PRkN/62YOkBtKvTqu
JV11K6zr4tOr2SttKHIPtSMelOAV40nxHUehrbZmEY2nTnUTc6WmERxtFOtynCuHJEyv+tzFr3Xh
XCjHJoqR9yQOtQ2GR5ZLU+s9yNbTLx2+n3Xo5awhLaID9yTutJUrQmdX4ySqVlbTyx+wWw1IZWUV
PhdycljL5QPisqBUbPKFinXipGF4Ua0xbwbQSAeKAbA3S6tdz5WZbTtd786CDaDdNflvUWJ0kIQ6
2wHNg/S86rEor1O7bb6HuBJ+2LIMtn2pY8Dh1ZwX65/s7iJjTA8hxyy8qoGFpBM3YSKhj8jks8Ie
VqwYPjHzaFHGrcUc7krWRi9ZMGZPCGTRTo8tjfkg6M4NOx1UWIDFp7TJPT/UOSPmQ0gPD1CdbdHU
3d6NvRoKkRGmr8p1CI6zN2YLEMUW3teqMuwNW9H5lGqiOg7YP878htnZoKbtZzDHLemNtgU/Uffb
0DOLQ52F5tpI55dqYqXtC0M0HyELmiu1BizH9Pg/lQG/M/7/fkomH/W/JK9/nZKLz/ijAPb1p8oA
6S5f88eQLL9Rd06mBzwfBh4HmeOPtJb7DVMeJzD4oV/DLn/0x4wsvjkURYK3dyxEli8E3h8zsvON
+DEYLc7E/xit/x3vDnLKv8zIS0nkEuDiruUaf6X2d0xr8RyN2hIGH9dQK7IPKwFBQvZYNyAQYb4G
NqMmwE2d1g9+GhribBN3vZsp2Bt9AYl8Q762/3QwsNzPpBPePT0hax56KbFtvipfj2XANVzMxXtu
BSbBRWHc49+1CVoxod3hrKGfOk1ylj/Ky2his91Hh2DjrRm7/l7vP/Ky4T3DYPncYv9+K9O41/y5
z4qZgaQaP3DN5CN0bW2aOV2HxKBoreMcYbZwnzeVXac/It7FIaaFnHjtBPkCc+IUY5avR+4Amdfd
LbEuk3tLMLOVaQwXqHLpOoyUppdAonITc1d7CykEVH50NhOndzd8YMWkl4rMNjFbpOXPBabwVrb6
fOnUpPudmalT6KnhJ5vA4k3CpOVc68LLZi1VP0xVEn4YkcFknBjlKsdtzQdU5QMg0/H9ucNlJmx/
RQstiWu5Y02sNB8cugji9OKa+fgA/HreVlO7nlR5cJwBVAJceL8vOuAUctoNRuxcCXl4xiox85+j
yjDSjLl7pXaZrUWbtI/mhGE6VkptILGa+2CuRAYAhI2e1YbOOpnm7gTsIA4OM/TyYz9nBGf1EFYE
q4LaObt6bhR+Q5/Qs5lX3SPcc05SnQAmBPNMvMYAT19bjfVZNVjQFgpPOw8znt22YLAvMfH71ITN
5zkU3UuWTlXtL7Cs8xA09YlFVP/Lw/wCmm1qtXStMjaQvSyyTYXpI1kXg8cqTbC8uWOcbcTKIy/9
UX+ZWmELWLswzhF+DRg570lCrHwJB9fVKq3N8FpQrCP2SErxjUOW+WKEefzgzRY/zdSd5lFgLd52
dSRPwkgYEqKujPaMwjhRJ9zeRtvX+2ES/S2McgB2MBHetCJsjqaee79h2HCara2zpl8Jc3DjDalD
74bwMw9szsNSe01C075GMmZigo2uFStPzelPWZXUJXcR8YVQn/O1Z7HorXNRPPE6puQSVHR1xkTd
KTFFR4cMibcR5YCDKSgkbpEpzNdcrvCEzVpfaEAlhviaPxdlKO/qXnblBjG8uiTIqTHU9Zx3+etY
iEQCJgg9T/L0jCwSSJ30sc7/lIUI23Y1ev2U2FgmvFHPzgUqWNFy+NTaGWc1RiRalPTgNg29OR0j
8KP7erCvwk04skqHAnqT4QysgPc4Zrx7NmrssrcgYLUrsoDTk9PhrPPTyihxqyjrERQG7uEpFq3f
yqkmrhDrF8l4fW6xre0kcIiVKhW5mxTKnRf06QYCFZci75dboPBCrWLMgN/Hr3EVoUJPrk5M8MZb
U3LW6Y9yVmTpMkSMwroYotb2Q9c8S47QD1rqLoC8ZUI2GZX7sLDvymV6zpc5Olsm6qrLpwdUCuPQ
LfN2uUze7qSyh6ExsR/9PpeTRjW9bONUvJAUwawAYMRsQaJLnvD+WCZ8nVG/TyiUhpvWmVq96xY1
wEMWsBd9wEIoSBJELCBGK+EKxbdZ1IRFV4hwjIJDRGsQi+rgLPpDjBDhLYoEwVSW7YtKkcwiYJfN
3XpCwigWLSNYVI10+mxUf2pnnsOg1U/JlwAivFTf6ir6Pn6pI8gkrjOhlyCckOUAtBobN33RVODl
PDP23dtDklxbZBfWQywXp5Oz6DG5Xj72sZmv8tFp/WERbmDm9GvjS83BGuTunQhTOm6TjH2aWnQf
FKAaB9KxMdWpXcShCQj8zlgEI6EmTDjScBgXvTQ6NqEjY369an5jBafuvHGQWxuDvcFldLIXWUoP
GwMzzCJVQTXbaVah7SQnXb9lRXWZvtQtVYp+5S6SVz1N3o1FFesyjCzZQ7qIY7bXfDplpB/TOBSn
OffqjaZYPoHQGgFE9wU5PXhvU/jkYN1eA2ig+mCR4+ZFmAvtcLpAoMM41Yvm+5yGna9ZeE0ML36w
Gq3mLYHM16B6oaQg/WFIyh/7LAgerEUYxLVJsqHUp7XJy+Qxe6zTRUjMxuAjWqRFYxEZjUVujBfh
0V4kSBgEud+a9lEt8uTYcemA836xFukS3CVn02SkhsHmkRqp83NgtLi5mueA8h2nrTnNHhgDJ/tl
q6C4zMNGLWLp0Ep002aRULnHaOekjdFV6yivbwRrs3W9yK7mIsBaixTrjSr6Kb/0Wa9UynfS7sZF
mF28Us+uMF2W2j+k3XgReYXQF9q3XC9y5yFfpODMNb211i3y8CDerb7hfCy09DFfRGRrkZNbFtlb
9aUxcztc9GZMPj7Y2GI7fenR1kItWiRqDWn3aKlhIqcXjwe75SNyTGf7oGVQUf/Bhv7PNulvz8mU
Q/y/5+Ry+Msh+esLfj8ke/o3AfNHLDiDP52QPfsbVh4WygbFE44BMOl/T8jmskWirw/+gbcckIEq
/H5ClvAN7OXMDejElVRk2P/WCfmvZcQA+yAAmzand09nn/RFsP/TFmnK27YvnBh2VZ2PJy1RYOZS
I72NlGN/5kU/H4iwoN9go0DLSb9knS+B50vrCRylXZl/UYAY+/urNNvgOZ15e5/qRSyKWnzSh/JL
zQkK7v8+YBikJREgLFPW8DxZ7fDQEa1noz/lWXBEE8k++0Wk6uvOfY6IoiGefalY7ZeiVSziFlrN
IVrkLgxo2Sb50sDsLz2sWKQx8sbZbwVqWQho55J4Y//SxrW8IfihqnV9FfxqF6kt1Pq7FEMWSkUR
J2/zIsnJIOxfxrAGKzKp6BdZc3Q7yGGE5pvRuQIS8jjyT6binR6Od7PT0M/lESL+5eSa9lAW9Hus
nD4PL71mUOnzpRmGqHGs6EpTno2IrnI86rNAr6Jk8oP6ZbrR7UBtCKdGb2IySeWabu7u1LL3W7Hs
yh4nAQmREwP6Hv1A+3jIwh2BQPdoscvY6eVYmes5z+3HPApBjcGMzpzVNKEDoO4bHfoy/naCAbL0
PicwdhVbtcZBfct6FhRe0/pGkNbHLkiTDc4UcH9sj8j+1aN3aiCIfm0WC8JFlXsBngb1FmZcd+ud
vN6HU1TuIX0pppDAbX0vpmTZl9DKH+tsaI/CcdERofU8lF5GTliriuxeYIzSwePMyX1sTyVZNdyI
r1lHLNbuZOuyfCuxRETzNC7kHcfj2GkHLdStIdlksFzuMZEijIwxgh3uUhx/w4ipXI9Ve2yT3IxW
djSGV7etfkHTnLq93s51vNYIxv8Cy5TJFfSKbFjFcm5/Fg3Hjn2Ake0ZKFly6M2i3szelCy4S7v/
qITHUDE0SEOoUVtPMxuHkaM2t6L0GLxGyhnu51aFyXOtk5LvHwAPxSQLxcyCaOeIPr4NkxNdMatP
Ivvk1TUG6cMcjXluR1ngGDvrdDeVMBdsJw8uocLMnIsS84lseyxHg835SxjfQ5efQcR0TQXBo1Rj
uBkKLBZ+KwT92UEhlgQ0Oh0bMZptPcM5ImDTjpnDx0X7bvypxCUcpsPKKZBqpIfDXOlV7tetCLZJ
lE4rzWkNsqkeiazQzNdZKk5G6+Hf0oWzGkt5w9OwzwbdOs+VDPxJb1D29WLas5Tkee/AnGG0l1Ow
LtyGK1AWtX7R2IXaa6U6Ey9ygIOSxOHRyJt8E7P6BWTqDecOTN56IJ2xqy3WHnj75/pkq7o74lfM
b5MoZLGKS9va2UlBUsZTD3PEGzMtk1+k4b4LjQRE5qafblPKNTQ6eifiRD1pnZFdsmF0fFWgVMWj
JR5BB3LXcnHTMZewPtFtVk1Y7yJC56ELMxE/T9+lVyyUz55sMj8E+kjBtrlP2vBm4yKGQSASPyDc
6yex3lsr5k9338w2xt/UXp7tcngisxqtdXZqB4eWGjqxbJzaRmLcbBiQa25P6YahwTrg9M9hlXqc
MUOpujuLc+qmHhM8qLjAXsxMylcnt5J1lHKmHwGjHp2udZ7QWLpTNdjZyE1KcU/hmILiH1uB9lOH
QIXIkYbzvQ7JlNVPmFznnntjihltX85S7jvNIxEpNG/chCoct4ExU1JV6LkPopQSgDitL3kH6cJp
8kUCND50m5kGO3S/HQOwhZZXtxs8/eAQTJ6UBzBfSCYza00MuxnPtmEmvFE5hHk/Y4DdPOdmz44p
HtvRjxgLzzFbtPtEuZjCdIu0dZHODCKGvtHdirYW6XTbRrn5K9OIe43aENU95OV/Tcg3GVaH3Tkd
i3vRU541ZaH+RHYl+6Um2b45IpSPTj0WD3UNKntiR7rNCInc9XPrHlhqKhgOKBsbOEIZN90o7h5j
aZLDiJT5YSouadOshzN7HArFRaWII1riXikLZnWLnqHyYXoMRW67pGhEDA7T42TOsHZWFrYhPbIS
v09UijPR5ZaZhffCg1IXw0QhC9I5LsFo12HHZIZLDw5SSdBG81HPqmibIxlhD8qC7xEu12gFkE+9
c/yDkTdrfXw2+lTtibPX5FTF+COnX9GfzWp+MnsT0TxInIaUbNyGK6dW37G6G+cZYfaMcE4QObP1
hOutjm6W3YlHUloGlJykghlUsycmhx29VHWl4BDY4zVSJaIZN6Z6zyf6+BFBH3wyI+moVUesjWWt
iUvSkDNMmq49Aut6aDsCzMznpmjbV722l8PtxAiT6q8TgKNiT2qkiV8kswDgjra0Oz6JUh0381xG
+GMLHPKbThA7mcx+hMSij/On2/b2JkgnxuAm5hYckSnsSYgPwSqMpm436PnTMI4UDaQDpHYsmQde
ymwN+Cx7MBclySqcYxdq1bqGL/Yf7Nc/hN+/OR+DtVuajf6nEeJfdORn1gtx8c/cr9+/6PczsmN9
gwHJ9zGouHEpWkVj/kNJNr9hm5IObiwLy6C3IMH+4H5536RlSUEU1LQxDi/4rj+UZPsb3420pmM7
CL+G/W+dk78Crf/stuLHm47Dt+RR6Pi7/tltRZyHIM8Uir3rTgXHBiA7fqN7pLCLqT7HtMWNRfA+
QUth3nfD6LuOSuFL3SyJBoXdhSgMGKSmB4rg4LjZYB7hZjaF1Ql4ePZUFkTI+ah3IbG2T0EfjOwl
u/pDN6u0iddc7OF3lpnFs0Ea+1rlCx+pN7Tmk0Kt8lRGIS24UDQ/Cr0GLTkayvowK3vB8djSA21R
aqSowTunZpmPv8HH8pzkGGN+uHDM2jS58t1wTE46cRR3Z/dB8TSYMoS+Dh5aAmkyhFgbUak9adKq
gP1FBIJomFruLQ3uFfhbco2ZbryIZsz4CO+0HzaqdX9SEHl4WkrDgM05hOekQlnoUpsPBlYK5SZw
h8HacmPGOabSHzKfi1M4gH203C+lWqavTaIAbYgA9Y95CEajOTwbRjLd8tIS4YFPSxLpVV5didTr
VM4FILn0sdfeWpVBjlAjnHYUn3UaJ5z6ADLVznOlYqCiDsgPbGnNjAcdiDHFHYEXZrHvYOY17ms4
qvVWw0729EWh6ioJKd/OhupNhtI9f+GRx8FcnuVU8FxEpSeeAFfiGJ6MQTyhtAA7zQCSL0zhTOdO
RVDjogiRwUdvFaEBk7NwDmm9BxkKWAKYodbUcI+GAg6VaOCZ+F//mAmOe1ARbKzGNXez3J+inK9B
DEydc4Xl983wGAB8q83hckkXD7LV2e65BVQdrzKmArEOR8t7dssU0GUBf+BZdBqfDo3bl/0ywYgn
Q1j8Gl8f94NDSJJ0oGcezKi1PsBywnDkYN6QhBvVfPIKTqMI9qI8GaFIufPLmV/IWZjRRt3I5NSm
iOlHzZ14AIOoOak6YcKzm/cBzXdDDjoyRNbM1xZenWTtjg6pZZcAjHFBMCV7oNpADw9t1UOtCsuk
/UwSVs9QxPh3OS7fNirrJtuRiG5rv9RI0/YruCb8gWRHH5BAXX55d25RI2cDC4XfDCP/zwyw4PCF
kR6xCOIFU231ZocAxCQUbDYmbCiubtzb56+faIOwGSlsgJ86ZIJrs+4XjzfnxOB5aNJ26Ri0WCbI
wejnXdMI+aETv3V9GcJCs/WmeqtJPfSrGgjYnuiwJR8gbXmb1Kyj8hCb6FubwO5M04fsz/cPTcx/
uymHYxXhtXyRbTJpz1+P0s3mLtxnE7I6MSaLB4vBm6tMM0zAxE2G2J6lCi+Rsgde5zTv6/mRLkhw
cGW2vKTgGJfnJKEz4NJOXnnybAXjrSn5d2+K2R/hvwRkppXMkaz6uSC8HJM1mBLuUE5SN3uZ62La
xnWV/ZpniysysbXlmhLg4Fahpbn5ruywDZ4ckY80HVbp6I9O2g7r1jPmPeyd4aaz8LlC7a3eENaY
CXTwgC7XaUGbKGXj1bl1O59QIQYQy9BqqEeG8jZdXoSkIoEXXiiFoqrIm7xnXkyM/OwhxQ2cO46y
rFHVWys7FRDbNUYaBTwTDJqbb2dTGHhgQ+uhi1v1M2Enb+Ij5G2Redn46NoaVkej4cI2GrJ7LMxL
7WzrUuO3gz9rAssj3+y3Q5OZWAAKHAQ8Zf28Hz3L2Q/oPNQ0JI65EUXpmhsZ0JbIDuG/2TuvHcmR
bMv+ymDe2TAz6sHMPIRrFVpk5AsRqaiVUfPrZzGqGjczqjtr+v0ChaoMVIbTnU4aj52z99qw/ELm
7wezWM7vxIjtWaMUPju0vXsOmA83A/bPDaoaFW4MuhtXClwa/XRQiWyNYhPomRfRTOWJcccWr7hH
q0tF36cLHdVNI/XkE7K4NQY9fbfc3DwGGoJG0nvyW4aF6dkLu9HdAl9NzjWkpO8mCvzHzranwxJM
vWGgBDQ7Np50YujnSFnNGrrWQh7yvXg3SdwS7N+zsxwL0Cv+WGwx7k2bggnOd2r6lDtgYBbo2fjD
8F+4EzYluimvE9K9EzA/t16xE5WHjg70JV/kvPZA0NcV9lkFyy6Y3bMd1tcaCu93pCyRtZkJj2Sf
M9XTscDexO7NAMluqBFfhmQXize1kecsZTW/my0zOvTC31Edjtu5N/t1U6fVZQCehTezC26LXrOa
TECnYqPq7mVRfALmiCulZSYFVr4j66NKC6Gegsosn4co0w9k4dxGdl/f4yYNrwY2V/cBk7iHwmWs
kXVj693UKMD3MfqcjQgj8SlUw3iyAu9xDpXzwohU7crRhq5kD4hUuT+qrNr3miRSJBf7sUK32lXq
tmnwhjh5FdmbTEQC6SHwlwnZmrhroiVZhbHAJkuY/jXs34FX9S1p8Oy/C7FmWDt8DqqRAZ20kOiB
Lu+6fE94HFnDhkRi2Js1nLlRtI9IF73XGB1Vw6PQFDddYnVXuTCqQ++YXNWDmXweebyfcK5112zA
Pg8a61GFex5ryzBWuMuKoD03Dr6L3vLVA5lsSGPHRN6l0ml/9NaoP0/AnOu3sRVZfxc7OghPrZ4R
o2QpcuJaf1LIre6iCBxluji/KQXHc99iBsoaShrX0ceuMY0bCIPOplFmuODf8+9Zi6G/XmhaBB+r
uySmJ+LFDvEVcK9v/cq3b4gXCZEOkpZWA/N3q2vXCNKLCGpVrKNOGHdWWkJyAokErZLuWG8547Ei
3+4zSYPWyi4rvMYVwxChmcOXRJfCEl43iXiVKjwkQ9Kcjcm2Pg0DTRHuuUmvZNDIDWb96NSEVnhj
Imu8dK7eex1g8tQFQhwJCcbOLavROg8RQvgeN8FKMdrK1mGlOjYkk3HNLFuhuYnOOVGHezCeLwHb
3qswc/IrrUoL5x4IbGfE6i0rgqMaVUEMGxm4haYfzOvQqh0CJ3iEb33LFIypVGXeeRC/bz16ew8l
miAe9FD++DxRu0pnRLxu218Ad8GE7cInR9TytORWrSWW+1VIQsHWb/P8IU5KhEIJ5cdWETa2HonY
aZbNmIFlkv0j6omIthazRCANYnoUWvenqTGXrGp+sQd5eGEF6vE+w/dct7l/Z7ai31VFF/GjsqqT
SZfnPrLzrMcI2gybrlzw49FQymOHahS4AeA+HdD/ahPvXKbh9CQafGYADhCddtGnhCASyIGSBNBw
7MOnvgKO4jYjqd51Y5Iik4/7UYTYav3I2zod0LirFq+Zc5WTaIOBDSOi3k5pZHMnMAJdoTlH2B93
PB0BqyI6gHm7qwbLe658PnhfjfoBQJ0L6bcOkg2PQ4AHSROva4wAV0lo4Fwu8vsocIAF6iSySAsK
mxMEdcuEBzJ1p1FbmPCVgmvL74wXNx8xd7msN9+SunN+4IQYNrAp7HkPbiz7iqa73qMUwKSxlFZV
3rC57xHvzZbMEWPnibOJjbrawGiLyUfzussADm5NxEq7mvqa/BrXVSdaCv313HiV+cTzLb20gGVx
9Of+mN8y9QLhl9rlfZePoXOf0eWcV7aBurJvYUh4xWB9SaUS4RagQMENJKgFU0emNwiIH7Bvj2fA
8g3kihQZedJ4wV1DGXBR4D9Yeelx0MHqCTeezYQay/Jfw06W9zNZzdVVHkZbtB3T2UbLeF1jNCT8
Db3Xuivt7ghbsz2Nsiamp4jJ3bHb5jEa8iNz/1PlIe2poRze5MzLvzJuEbu+rfWR8Ntgp0PvmUKN
HItGA+jX1l1Ckgpw2T5N021CWnV2pD8MuTn2QTleQUxeLM9ZAT4rx0B835mi+jKmeRZy+Sicwjg2
YSwXi+LQRNiRdtrIv0792Nwa/oRDMCIWZhNWsd19ofn8WHVwTFEcx50VqB2aORM10ujsIDG696XM
XtD8jdGpyLAKn81CvLWDX13AqKTgSbkWDiniFL7nZEIAkCaRe49lzRYvcc6f9HC1hOXdllVTQ7xn
iGlkwGWGlzmCi2iZ2gvd21BV9S1Pv0Ob8wQd9j/t5P+Fl2+JUfzZhrRESDKwlJAV4DdBYvp1Yxz6
QzepkLrW1do6DCY7UTuO1OM8uQCOkU3vfn88+4N1jjmVhaiLuYbpCrpDNp2Cn31PECgmxxYNzspc
++cW/Ncryij7LYWVG4HC6KDACcu6DnuvMw9aA8ebVg2CyvyS2KCvtwY39sapC0vf5LqX17nhzNVR
K+k/9xFoWQSuFIDWXASUbbnTfBOhMH029FY7PyjHCDSN2VTv466jzKwS+620+6F9oPtKMONMIx7/
ToFx0/o8s5+AHu2NbNhCKEPU+mBCiV4Q8hHpafUK+4/4hGgufnhzXzyYfkhF34LBy1dYFKtXkVvj
eA7ZGxnL2inYYKF6Z7qA4WfrIwhtdl5Y6v3EX9Q3iE6ls9ORhNjWSK98fd8L504tr3//JSzdjl+/
dCyLFp0aj/hQmjMfvvSUCjnAh1ru7WnZL9txwt6gkxnbtd8faHmhvxyIEShlgOWZaPh+/bI9zQ4O
6ka5Zw7PV1x5eb5pi5rvh3vPemtIvliCRkY2IWSMV6//6dE9YkvRD8Kk9/HaLdf+T8PRypiki/O/
3OukUo8OroR1XMcT9WOm6V8aHNVpXTYBxpCzbfv9wSUuwg+fHf8gZgVfSYx+f/nsmPWNoCScZN9I
SFyAGsLOurhprR4LWsr5GgsiH545S3miKU6NKjQJD2SChi40WmuUj+9v6L/H/3/T3kQoofhu/n17
8/RWNG+/Wkn/+JV/CgCsf9geQC1bcLvwkJC0Kf9sbkqh/kGqt2Kaj6HTspZg2X/KZDF8/lcz08dT
KvGamw7Dawh5//d/fx3/V/i9vP3jbmk+/Pw/ii6/LfHyNP/nf6Kx/fXKWq5lFH4eS7ZterRGPyRr
02L0siQcnVOuqqUcdVwJfF5irKhXXWNULeUTynREb2lulsE13UkmjNoWBsKouaXp/pBBIDJyHJwO
W5KNMVPQBHsvoGGPLLTHoO/SiCT3LeKJ4W5ZZ3N6jS0bUCIUJuUy/IRlDG5jS5Mud869VTdf03C4
g/bp4jdRhruyIsfdZhCR8C3W4bpS8/RgePMsz3MLq3pVA9xBjc64J6GtIfWS5TnKjJDDRqDLdzUF
5z6rva6+BUuXPug68F+bbDbZRzNTlMwQ+qQ6EfEXoZed/E8Gbe6SQ0zOvBn9TMU7yi5BINzEFhmw
sHeT1oXzWrvusDb8cvgMMYKBmt2627KbgENAWFhEvwooVGkSGw2nyQAGO+fZIQGd9Nlp7PqTakzU
sJLwza+l733NxunaE5qEVFph04F/BZe+c0zC/GKxp08rN21i+qsR2SV/hzjIuy4hmGtFi0ms2wGe
9BUaAz+/QhlAUWgFDlWMtPt9Ycz5bYc/5HmMcmwGehp2GH2nO79R05G53yK4jdnX4xEw4n2UJfE3
rgf7LknBym36Uhk30HPwwNqO3jflKFGttsVjNLsoDMjgvWWC6K56QBDUGl6rLpbdqxejzBqQtLUy
b0or7NZ+hRogdzEl9rGcT1lr47CgGuo2UhXdxliGPQPYwK05mPM+s5IRIExQz5+NKa+2XpwZOwgQ
88GK1PwVNa57iFgQH2YxBdedUZfnkuidfGfNxsQecHZ6CcWmp4HrMFn/87/IGq0+uhj2ArlYxQIH
B7Dh3ic78JhUTTgUR6SLQ1auXYKWE3+L6RfdGKg/uAt0NoZ5IyLcZV//e0Ut2rid/mZF5YHmsQb+
+xX1UhbtB+PBn7/z55IqhfWP98WQtpEQFFasm/9cUqUDTtRfRkJCCtdSFIj/XFJ/Qw210FVZ2BLA
0MKj+A+XWCrSD0ss6SyONPmH6hg1/cd5UTWXqSLgMrpxq8qXq+ydVTgs2EK7dtJp79KGL7ZdGkbc
+bFZXcJ3UCLuw2/NOz3RDVmcV57AYgm9pAYXWTau83XWivADEgkQUObQGss61dlLvCAey2YW3xLU
Q/6VpGHd0QWR7rTO3yGRhE+WT26LuvCAsqTvjyNd54FQEyjJUcsAnVU5mxB4OekFtYuFxTIAqjQZ
Z4FSkZ7/wrqUSTHDmJ/0576Dh6lUlB2sHtvyalqYmZTlnY3pCwYV2N1IbYKhsKOVtVA46VcOhy7r
XDJWu8UJn7Pp03Ex3vW1sUPeAb0HuuewYD4jg9HRKqes411Nc/Iy2k21MhdQKMStc+TjZtwjoNIM
pQiqRBXUlVmC08EluI5WFU4k5Et0gWH4BWSOIEywOMtYvOQt83P7SB5nc9tUkK9Og3Ttr5yR6ZQ2
fhLoR2RL86HVPJ2sk6vDMd0snbfKGpyx2mkPvvdGjQrHVGJlsZXt3WxC41lsnSWFWELNIrEZjUiM
GKke2U9XpD2fUJ8WyPxXspEAAjZDlHZJxNAl1CO4MJmn0u9PGfmuMa6RUcKipWPmGXgveezZ1isT
fXnfNASwZbVvjN/8wq2SHzg3GrKDhBrMa1U0di4fkA7JrYN+lZFAtbCnsOYuGKrc78+ontKj886q
wn4SRKsp65JDbOEl2YD0uZOyxEO/0K8IxxpuyKHvkVPFCfzOMS3XpEiQPssg8IjmvdyE9H63cxyn
DAmiG6Yi432LcotITAC2RM3oqEA+1mIU81qXp73J2V6pxEMVUYi+Jddnsg/5KPR2XrBgpaqyr6qt
yYf23yliegGKte9sMeaQGlR444PvJxqGbD827QkeTLm3iu4zbDNmeXNp2ezAF6RZSRb751Bb4kTT
nXCgEQBav6DQXA53wc1S7SSSibtiwaZF7wQ1a4Gp5e9ctVSJ9KRkWEMnBHGx9pDOHHrUTtcxvCyY
oG1mnZ2F21YEs2BjjoI5RcfHeyR/Y2G9dVl47URNl647yzmzf2o+RQsvLlrIcWia6H4tNLl04cp1
0q2eyMu4Rphg3y1X9k0gG2Tg8C/YpMoL2CHc03EFIdSsbJ6HlUK1ZVbiRykncVMu7Du6DfNJ19Zw
LpkI7JsFzwFXItwlSZ/ughiuVoCW45saUmzhDh6F0IJLyvhcnb3UfZ5B8hULm4+WqXOmp26fqxjD
QJI0w4tdl6hPknREB4PZ9jW3F0leN80lXfFMIMxWy7O8aMwfhutFiDM5G9t0wQl2dK4ofP2VjoPG
WzTPtY/ixbEeKhO13kq5ffnV8hCY24kVCiJhNQ7vhXlYAJflNSrjkHnEZSLCNJh79tlhEE5JADzy
TC9J6Ab3CYXDwlakSAmAoBS9hyRlTLatHUpWhK6F4+FH3WO7YBuh5qaPNO3oKSblvaems7+QHu2F
+Wi4C/4RV4l79GiE+oyhMu/buOAi/cyL95jni29uLPx19g6YrHIhnM1UWkugqjwETnLfQgw4LHKV
dcrV/SANxtJ0zie19xeKJaj4JwBWEhQF48IrWnrxNd5PVvZOmJ/LhYcJjdFYj4O0EmgQjv0KYc9f
mwtRs3xna7p6eEmjhvwUMymXzhoOzx4wJ3STHgO72f5A2WesUrueN2UGBGC0lPkJhD/mtYX22S/c
z2khgMqFBargkZ1wwYsHbJtzumqY5tfbsmxCIEsgRr0KGqBFxgUeaPLeV9MCJY2SzriyZBv+QMsr
9gX64VeTvHhjPXNpESkAXiJqp95B3gn2tFgAqB4gXGCHvXNR9RyuuCMJ9AoXOWPtVydvsKNj6evq
FtRVv25rgcxnWkis8UT72u7DmnzjhdbakPyByF/CcQ1Gmt6IHtUB3eTUrSxVY4yHAytH/GSmrcrL
uKBiCZHQ53nBx2bgt8Ba+riEFNZ59503i/AzvdCmB2+7MGlJrFCPycKpdRdirRgk8FrDifx7yx/b
fe+146Ecg9i6Kkm1X/UwOG90X6UvuV/WL+AY9G1BdsVzBW3y1OG/o5ENXJek8GkTiRLbtwa9G0xs
sQTd4WiNHR7CI3Mw0R7IWe1pZ7jdk2UJlLCxBX7NiG3YlwsImDhqcVs3bmhuQAiXx+IdHJwvDGHA
P3nKBoSUdA/GIeexHT5ZI4Q+e8EQT+NCJE4WOPESMfRV8fpocheKcdiyl3AWuvE0281eWDMPeo9Q
O5iOYRNvSZtwzm5cVY+B2zOyMxj4pgzuscevwT+eGWEyW0NUV6z+uzj+/ymOpa88qtl/Xxyfy44k
tA/l8Z+/9Wd57Hn/oE2gMLOZf5gE/ktO5VM4L9gx2/WoTv9QWv1TTmVSU3sKTL1Hl9xXC1Lqzw6E
4gV9ppkYFRgQ0u78jzoQ5of+oZQSCgZtAtvFAezSy6V6/qmxxl09dCTT6INdBKQeJokh76l0ZwJF
4mpb1olH7Vm54ktjuMGjG/ngQfMiOBo8SI6NJlfKzVx5LrmFdqlF0pHqZYZXyUuNR4/hyJq1HDhP
KVp/JbEE3cjC6L4n9HjPJNBmz6wV7abKvRhWJ/vtUlgAIQnu6smbY7gsQ6GHXZsb876sEdV3RTf+
TQf1QwuGM0CvnEY9p4Fzan5sLSbI75kxVtVh1HK8Rf3v78Kp81eqbZfPxfv+6RL5swn0c9PnQ9f8
/Xg0fQjaotXkyoWO9vMZVwaif+q/6jAY1FJjmH1Z9MyM3jkHvz/SB8/1ciQ2UezwaNL7kobVr0ea
EYTODWHEGEfqZq3gcF35ExUYaP74AcCptZuiJLj//UH/xcdbBIKCjpbiMhXL///pgkqEwuxYNNmh
cyIY7cbiLWswvNjrbrRh3P/nR0N2SOkiPSiBCxru56OFvjfERZ5AsxaDnV4Knc/b0cEIctNl/h9d
11+6dz9/cfID5205nygfOYhrgnqjDf7rwUbAwBEhDPGhjsYM8XxEyPi6rvNy7WmJsWOKxptOdzRn
mrTfw1hrqw1JhM1//JkX2SO9fgFqzsV59OvbyGTjTqTnJoe6Izl6PTZTQ6ZeEDz6ToV38/cn+K/X
kC2ktJXySNokePVDg1LXfma22knAsszzXelpRsUGdzBwkTSCFBwjhHcLgsj+5rh/vYxsBKNS+tJx
fBdhz68fMg0ToqMd0oeLoeZJ3PNtoqIaBnQjMLh//xk/HMtinECbwke8ytdLP+PDsazYGGQf+fEh
lnQ3CaRyoaoKPZ1C4s6efn+s5bV+GaNwLFvSh7AAblq2/PDlJXnrGNrgGponRp3rMnDzYxab/Z8O
wX97sdLE+etxaFH7DosMl6v69fx1TtZopxxjYOYEqlLIJnwoayrQtfem/RDFcc7+Fs82GjzmrCTj
Mfe9/P6zfrh2lvOKG4eFTjq46qCJ//oe+kmmcW23vIe+oWssCTi8CmcjvATmlB/L0EPU4ZjT36zn
76fwwylWLEGM9Ty2TX8RCPehA8YrcEHNgip70YmTH5kATtcVzdqdRufJXM9YOhrDNIbuKmBs2h8G
pxi/YVar9dcKX9mREEu8zEtjPQB6dAzmxLj7/dn5V+/T5ouhcUx1AIXyw+lJbTMYZtcw9sJ0nS8U
zpYmMiMDoYDScHDoGidM66eE5sPGKAcUNL0CVmuS1HXo0tI6weAJDuAbzGvfcBp3S85FmYDM8d1+
9/v3+terdhm/mQw+gG06fxlTCJ8kqiYbYPb6gli0lDFoShhh025+f5y/3ol/DNpQQEAAdT8+G2ND
cVKMJj6USK/u/HgJYy8QC51oZNsPvz/Wx+WcyxNNOpJ0no42jBPvw/mfvMZurDFhOUd8sw69oF+L
jKY00IAU9w2i8WqkoJfo9V4N5I67sbTbvzmxUrxPyX+9XD2TGRAKdYoC3s6Hp0qmK0NxZwR7t0Mz
eHAzxWLa+qNZHcKumu+YhYgvdhQAdoY7zqCgihLi4GPYbWjVhH0igC44+l033ba4zLqrpk4qgqYJ
+CE+Is3nC7tP7Jxxre7nzAx+9Ljrn70pmy+4OQlw82vtLN6cFBOYZ596LVhw8dOoe9LunAdGm2Lf
QgQ4R1CUiO+tYsTn7jDfTWFgdldZEfWM70X7lgXkAs8GZRyTKwgpqBODH7ln2NWxyGscSgV+zz10
D6vZJi56oSvT1UuNUIJruypqZb1FANK+MlEznwY6DfXVGPQ5+Q+w7X5kfWsN65zklQimdBJdQpM7
27JZWqTu4y9dxOLNftn+AfLCU8hEKRtXRSDYRQ2xH3ZQ9x1rN1iCYojIwuYbaiO1KZLaffVqBHZo
QBKuN+7+MN2mpc/hq4rEOU81rJ2QrdzXGfTAekz98OIuv9vYJW9jsmkh1fHQYORjRvLol+Z04TmT
Pdf1NNy8n97AGdqNKiJxV6E0ToH2u1l0CGTomEcFmfCSArMiCGKOkmrjvq9WIBJPup1ZoRDmGZ+L
MuWKLMUoxSrL5Lzv4opzN4Gdb/A/iOiR/APrpdMiM4B+ieLWhGW2uLZ4nYEY8QvENDIZazf+ooVP
clKg9RSCbvYzRNw2DwUwIeaTh0JTIWLm3Oamir9kdL+3EhffW2LXaGi5aTL6knFOaPlgjBiGUuKU
RV+PN/HEaAddn4w/Z07L0oQV/5nWGNpHc7kO84U063WIgNDMe228nkdJAYNsat4SaMm15ObtfAmH
iTiugK3XdNU2/XyX2waRhAt5cI1UDdNZwgdorvJkmEHTcYFtMBVUb9FADwSUIVcv4YTjrQ7wLO87
4mCuoRAYjw6OyoUoY02X0MiSY+plG3+G9cLEdLwhKrPeAmKUYGfJJKoJZF9NRqnv2JbHB+Hp4oR4
aYn9xcrgqEZcpFnMx64Wzh6nSvAYtu6mtBYojFOkl4mjrSB+uTf57O7SeGZKSpYr2sLEfPXg3NDI
zrELI+jEfmauhTHOdOGUWknGoFt/hK4ANA7kPWdVPftxfxOjBTwm0t9GEXZXDMslaSkmtkIDfAk5
lz7NZT5Wlnp6RSRBBriuJeNrCV5u6VxrtzEvgGduNILZK+aK47qfPGvFAwcrTB0/OYGD/rip1CmD
HiS61F5VbTHsUp9cVpr3iwdYOEwRSRGN/ei+iaYvsNfeqs5oNglxw+vJwRWqQDkdDOF9qhe0A3PS
Cg3t6PFUQ2L7OTet4wzqGc9MfB05MagJy3ns++BUFm74qWW2vIkw0ByjLGcBtpYaKVfTtROb5gWC
SH0n46w5Gj2pJ/NMi9StJ69iAgP11CdrplZh8x3nb7WfZAkns8DBgzQyNJOjLK1SXgVG6J47O+MN
lRkSzat+UvOTjXJ5Ow4Z0SptT4wV0qH6hkLJitaDw3qRuiJ70vD0njAkDA9TaVM/lA2jmCuiKqdL
SpTXQrtztxYuhG+0xDVBog4Do9pHRx9QRV90KO7RZQ/37jBNG3Puus3y/MGtWlb0hOKqzhGHAbBx
udMY5xgIGPCzQP7UE7VI6o08CwunWSG4j1mKEIDD4uOJ4Ia+u68Stj7MctN1Tpm3xYBj7bqht6qV
rlR+04j22c1memsDCHWrnqHehoCnknXrwKLb2onCJ1s16bZIUvtWwCbc4rYIX9okHE5mN67bOBiO
ydAJWDz0Qj+bzHkCsiahQkKj1sahYNJwxKQJfUcN4B3nPufCTKgd2CJkxl02aXeTT5rQA/yiIkc4
TFi596O1RqzODqaFR5Xb7ss4MIfYCTs2MF4NeM7LjnqMsL99Nc/+9WjUDqTiZlqZZVmtjLZ29+yg
/b0/SnS+lez090p53oap0nSsWxNJpyUufqDphlq+PDN7LChhChcCTubfZUEdEJhiBiabfxSitCm0
fDRIRV3JNvOPfKmQhGxwBTyEMc0T9WZ9HWfR3LnQpg5jXZDxXhKM4DlcAtih6fgHob0bXLDBjteS
10SH7imFnEWLrzFB88jkECS1unAG47UJ4bDuA7nrbZsL2y8uDu2DVZD76jasM3sP/Mo8+yEwKF2R
YxjYtVzn3lDuMkHIdoaI9K1baIwsNPWqbwbEo15bLopQMkl2UV8oOFt0T6/CJoCEKEbzuhNeeSNm
ElNQqJTOVdUYSbGZUqO0QIT1GHlSWsl26tDEKevwhNnWK4mfsLLDhLbye8t2/Iw5okMlYhBuYlZ+
36xgefFMJ7Ber4qyt6/ZsS8BvOgNgl6Wx0xOLXdXix0gybPbyrHbGw9P2N6sm8hfxb63z8dZHwaP
sK6eiLMTc7vgknQIH6ywz78sYauESqEpfrHAQGwdJ0l/+HYOTb1yq/IAgodeEkl6z25Tfc556Y2u
Sytb+fZMnEtDEPebqKwEgpTRECCJIDTl4Upsck1E9ZpZZHcij4hE5zLZ8I3HmzRXXwfDJ16MoAnQ
C75JJnsYThfX78ovriz64zwmxhpt93iLjnTeTTZme0xf7a0UffMl0Slrdp3x1GAR0GnYrnqLPB37
qSW/3EUki+CO8CWrGKMfkQF9qo2bLOLGbgu2Sa3xo3aiAhFqpa7jwe6ewET3Xywde0h2faCiC+YM
ICgBXDaPPcAdbr6iI1LsDceajpjzQLjnTv8ytZiiRZoT8+b1wNmSGrsKcDi5oooKryc1ues2q+lq
4HeBbZGN6KOtdmSul4iLNcQZ9IGBZwY4O6KS8SU4DBEZOHZXhKSNexksfAkNmG3dWqpkOZuITfHM
RJEWaCtwGf7IY0TSHeK6zHxWn2Y2HuPMF4wZiZGoeCjsUPi2x2qOu68VeyN2GDB/Cgb2P2rtxZ8D
tVzKdJTEJXIrRWyj0uPeEWbwPNnKfDNUZfxQTjecg/dJVjEn5H3ysqM1+k+S7N8r1dkal4YVU04K
f1U38ROFMVm4gQN2La3vHZNM6AWYOrO8BlnARZU/C7sQV4IsMbcfUZW7xbxC1LVF6ELcSIFJG4JB
fjUuOnrXJcpaFrTnPfbYeKdR//pj/CXNFGNYg30yxLWWGa6zRBYZats5w3d4yv6Ovby1qhEVbFN4
NPjFnKNqchJLY3wGub0EpJNTiMbBIASby1kkozxNdk7CjARdwgtHZeft1FSnqOmnDItgPD7UDjF5
Ch/sBT36D6MSJr5LJAxO36tjTGN309DNOsZ6yva+oD2gxh6MR6W7XRW14kvaYn5ij89Th0LoaHUk
pDd+XG/zoQWU0Y7JOZXjLiUSDCFoNK7YVDuIocabAVEIsOnR2duapCiRMw9s6orMFgKlFaXg7ch4
9arNErRFbfO91Ua5qTC77aQTL5BC/7OejHyrp8o5tRW9A2ZcuD8aIhGMt9ixtmUQTdQp/jUYN7Kr
69chn2+6NDjiYX+qdHBhyaVhhPP+5Oj5R1KHz9KHPK+KXUU1DaqePFIRo8WCynvltoTF2gKpgl60
Uoa0n8olhFSU6svoSworI2SRj9QhI+Vq7SuxTbrqNEbuAITB+Zr3Pshl3AMEAxnsCMKh615mc/46
knXjIKvY1m4WD6vJn8IXgdSJbB3tpUdk7pAvJ2ZMJe4yOW/6Ov40omLfd210tusn4fXdY+3V/iZq
4gfXDKO9O/jpStd998lQ2tuMQ89AjD3MuUMDv9eENnKbT+Jom7H7yWmsYhfnteOtm2jQh7h2aI8i
9Wc7QQ7zuCuhTiA3IDoefgHZ59C+Db2N8vHeVo7/TThkTxyNCpeDJCq98cRO9SgdTq2XEzwKnqtH
DaH08nqqTpM3jCjOQOMCPQiy7ZYr2h3SSl/R1bQSsoEIy9gS2QUjJqUe2rtm5xrXbdcC822MMoF6
jhPyymkGtpwpgUa6U8GrF6bBjyZwuAE5KiMGG0aMphRhI7VWXsm2KOSy79Ylywt9pmWmAc0meCVp
28AaVLPHKJUNfG4er2uecc9eHUwXXNTskmPmke1UO+I6MWzC41v8A3d557IsDVi9MIwtuxMZj/33
ZFbDTeJMsHPx2m5lqNMjIo3gNcwNmtyh5cp72djtxrGZRtLv6sUX5q6OfWmjftny+i1Z7hF+0Zca
m+zaywxH7Cpp6gO1PS9NuJwBN5ENOo6kcN660mV/BcT0s5Pl6Dk05d+VFVW3tgZmCmrmAM88Wc08
8g8K6cwqbszgaEY2TQE0lhevc+kRLJOa9+P1lWUwK3c0c3KTmQ2Rjzu0W/mn979CTqm6Fw7b/tJN
/B0O/HkPvLh6a3LSSFajVnQJPBOX5EzZY7DZZNYzF86Dn3IykV3auGpaBtdLo5ggXMYoY+mtu5Qf
M5TZROzEkb8zfN5ijuDj6MxtsXNyu3kp45YPgDM8R/UyzncNjZdbnBTyU94JvvUCO9ghGEZ90HYx
3qYj9e5M7NV+Trv5MlbT1JJLy+eyCFN5rGy2fXUfVeXKnpJ6R6nG3r7rMhfzSRoMeDpmuiI0L1kM
OlTsgUBRW1q9XR/SQOQ517+YjbNfhtUbzb94J9KEjqKH31rrBhhQ5re0ZFDwAlwO53Lbwsq3zght
xLUtB/tUJjMTstmmeRXM6fH9ujPiYt72TPAp/9vsGW/xfBe1zeIfJSqO9xcBxDIKumuwmaz5LuuW
c5J1TNkkP/Jdjdel23PaaFKuLNQIF7xgxQ74XbtpumK+uIQm3EBT8tYl2fBbx+IKaBkxgzzolxfM
EuchVL5BMkrv8Q3B7GyZr6/HwhWfcsGvpNgxDi7qjQUAz9mSzsgFK013uvS80GaatW8TqmeITxFW
WYKfWjKc44brPjIoryW5htyRy4af2LbgxywtmkoJV5M586IkbZRvtBILyNKF6p9ahZrVl0Nw7KOg
fAsiMRL8EHHrGBG3sGWiUbOHNjgGlSzfUrdpD349GiZ2t/7dyJ8F8p7NAZ+wUA7tryAMUypgFG+7
/8femW3HbWRR9ovghSkwvOacyUmkKJLiCxZFiZiBwBCB4et7I1Wulii31FXP9VJlL1vOTAwRN+49
Z5+wSu1Lzi3tYx8ul7ckQu6EqW2+0l1t3w35glVYXliMwcnXci7lC7B5PnpUnT4RMBcde1quRIEE
RveCcwzoNh25vuHPhS1xfyy+X5To9DqxUo4evXytcBHA3YqCfafb6GT23J2+j3jZ0ZetIzWFdCwq
DLItyqu49qYrhxb4lcSK/7kdBNrl2ZutiwL8MUIgLzqJwuGb95x8xKZiOdybjqD5wVg02IjlKRgQ
jl8KKWgpoHknFDZA/LIaQsVT4s/ml9jMJKigwCDPIpG803Urok3N6RQIMetj6HKlQEga9zMHgjc/
kvzgsF+ewdYkK9IXMjqlsY2LPwDbiDpHBRs/8Dn2BV6ivwUe52R8kdb41JEr+DzqgClUR0He0kqV
MWKLCsKzDdz+0up0dZ0MvbpPsZ1/ldqN3lL0NCctyKwgwZqdyU2HZjcJf8LuDhfrqMMm+px5QmCo
aAFWbfyaBvemkGk9fW8//89X8ScVsMk06ofu+S/YmKsX6r+X6uuP/HH7+x/6v9gYxAy+yWwAQYzD
OOPfMmA//IvxhsC1w0gvsGya/n/LHMK/fCaLAZUt/gf0vqgt/jZa+H8tc1YLjojv+rTHnf/EaLFM
1X7qsSMAYxaNagKiOaCVdxM+NDRZWyb5fPBjS8yMwNzqMh6xr5bWqNdxLMQfRu+/DExME0gN2g5E
0Qg/3rul6BskpPt602Ecs/bWRPhLbvjwJwfeL0M+ftKiWcCtgkzafj9g60VH31Uk4wERU7ofbOR0
ed2iJSAfZWsaQ0EuRTtsIBgbdx2p0Z9+eAb+ScmA1uT9dbWY6y0zvsDmHv8yZVQTy+Xk97Ct4Z7R
QCOPpvDZk7UrAmBdSXsCnIY1bmLOiXaXLsvSxUiNdN2xjn2kEUSOZs1x7aqjR025hFGegmLId3j9
+XeLegKl4hQGzI5RZmyUIupYJPtgmt7AY+V3ThbQCURMd0gwPawjnxDp0sPdEcEj3C/jg5RsKQss
8AK/JFuLKMqD2eDJ8gjavG45At9z5hk/9I6KToPXyResbam57mo9vSU4UneEVumHQlXTvsvG6jKy
sHa2UYpfZ6jtCjCIWT8nKQAN1Cr8wWFMw8uO9X7LbDu6CzVd7Y3upFkfuVSL/xBRiIUX0XWdPbgv
fqbpd/bWn1P7fqonVtcRIS/CweqydiGJAMvm3Cv9tL2tCw3kUPsDMVk90LLOSxjjwKU4ULMMG4Qd
7SlXdnNLvRadZuWPe6SrxZF4J76O0+uHjIPYQ5PN3kfuDgBhtBnbyqbhi1azeZ0AOa9j3+IZGqrp
U9JH9WdlztwZwtTNgzeEvEMDG5vTV+GlZ+FWAeg2vQ1K4gVv+SMwCLtHD0DcZTTG7rGJe+te0aR6
zPqhuhzrOrwsy4ArgusFDrhbDqCNPdJaSSsG39DJCHR6pe0tLbX8TqL3WynGJGvA9e2rG/G3cY6o
CfAc2eoHmk+El7iqATnP6xwY/bT3UlUc4WXL68mXwwY0MScEQCxttTWJ2znKLmDANtNA9mle7Q0r
yu9AUOQ065LmGtUFZKMw1t9yc2Iq1ff5rixMk0XDqp/TsdEPEYSPq7BBAytJSdnLMgpW1sgvDgdD
Xkd4dtae0YgbIzY1HUd+C6r3kJkeklzMzjyKOqn0N6bj0x7bj3sTu9yJSIcBgEa5+AQcsrcYRXJd
4QO+0KUU63GIMpq1QHMqRrxRdOcBVHgla3m+qoZk+mRjfNzTWc03RdvkO3px/Vczg5iUsqFukFpx
VjG4toSGmwc8UFzq5REtCK79NrX8+pkkGgz2M3fC9eppD89temtzDSEo9qNT0eWfB8yuDBJbeK3B
GwdvU69So4Tt2EWljRlIPJu0H56wW6iH2ObZXNlGnu5tkyOA6xbPLsJFeocQIfDq8lAuJdGYcKM8
3+h3UePKG8mA4CbsB3GjiPy+r1IAMkp4ZCDTVtrOPkeu1o7qZwfx80XmGOLjGCwDACOj7sIYX7/E
lCbVOnUmgxoNuPr5xwUJLwGmdONunGRFLA/Qy6sBjPojrc/8bkJ/zkwk5vpYwDdPgOOx/Q5meuhr
2yf+PBrTvSBf/FWC6+M2lSADlyFW82SleXiJ8hzUDGzf5rr37DiwH4M8JKrls64BRrymrXI/pxbg
mvignblyDyki3WrrmKTmXE3NEIkTLAvl3hHePK0akEqfrIDzDCy+hNQBYEXojGZvx3MoaJmgDGT6
MPYsTaq6VjVzgp4n7OQa+Yfe7MC7msWdIdQ1xpRyFyTo2WcOTSvh0/ttRUwPOcJs3TB28nmJYntO
jqWdf+qQWm3RzKqtcqcvacBE0tXqK1Ab0mCr+BWJQoIFxotXlaXkJdHow5ZUM8wVUdx/tdKu2cZp
R3h6E+2KgWzycc7DDcF4/rrwBYE9Mk6v3ZkBHD1VPa1bTkheFpyMHGpsWjTEDcswao7IkIqNbYz0
wwiAWJVprmkIFcVbLMFFoiheevedO62xjd1NQJO3dmmEF1kSy6vOy4adl/DCNllpXaQEZm8VafYI
briRtqXNo0kL/1D6nGpk7wTA3Q0ojQurU5NNsE9MX65tozQvBpGGBxVbH50STKrn+t2lVYUOthOu
/SuulcHDQxQaM4gd7iGUkF4fbJmixLAGBrYR/ZiOTl1lm+oYD6FFhzVEsiuihaUYda9OPah9LGL2
PDbwYKcJSFhBCu6BR3jNHVpFa2X1ebeL6RygXybAbRUG43OApGcF6HG8qMYYrnyR559DLMr+2hu9
ac+wkD6T73GsQwORrH3tOlSITnNLdUbbUgnHP0rWV7KtWEQI/yMMAZcK79WVW3RgZ+YI0bpt2kd7
lAQBJAlvVYfRJG9IiuIJpJssTtgXxk8zrJp1C8xiHXTVYSg2jjZqGsHe/CLJnzzaUznfy0zWeJa6
8DDOIjyWKpo+pLkzb3SkmlNeShePfVHyuOd6VeCOYTDmuLd+5+YUB5OlVnE7wPWXwa4xdLk1lpH1
AHFt44ZO9uR7BMAE5jTs3GgiQD7Uxq5JIGCpuLwtLIO9nOPGMU0dmtqu1pvYiMOHIoitPcYha0uM
eXIM9BhtwyFyr+qwdhmegDlCbBBcW808nRaRaMGUfAEiwassv7lAkpKFloQWHXCSOywQJQLOBeO3
BONWN1tHmZRMZNLEay+KhcGkMJC4K/+MZrIXSlNyBjaBdDG/yXIJE4Ur75Hsnpn6ODdNuJal0e5x
8wvwBCplYL5go1xyQV5LJ/MYQXeunrGbg6MQn+2EzRlDE8EPZl3RmMOKkO8WksmXOrPqdV8MS10g
m9sR58zGayCAbANdphcGPJt8FU1+BsjTLpNj6+j2Mmw6gDcg5sABEcKYHohoizoIu7W4mewoPcAe
lF9sydmYGeOUL/eGg99SImWZwz60qBQy0VVkxTJMDyrZfyWvcQBqM9hQ0My8Y8ORrMJvVVHQbpiM
6E4ySeUdQH5x6UemBCskluNmkoJFRkl8g8/JuMPNIT+TGeIk+PbSPNjE+L3XJUUeKn7cYV9Gwqnl
NllIVtbM7jwpqsLvxVeT2tZ9ZgF7AA+WBRtbgCVdEcCL5mAkaG9LGep9HHPIzqulYKy2tnbzTZbY
xRGdVnVZtPN8cM0OLUo9sBi3GSSxUjI22SSiY3MPy9q4q+JQPaRQk27ikkqDwFp5Hc/nbxE2T47h
UZYSELMsyggb3uDpBAzVfcoTWCvWB5bB6ivcyFpvDPRs7NpofDxwR9FCImNTQwaxT6AsP2B74N5Z
jRFU9NjbaQ8oY7ow8VNvE6WHTRyzl9cUW59pORNGOC3lb+jVn/1+LI6MY8wVNkHrPijH6S3AYLgn
SKJGFoPvxkLUAvVJYGxb1dBRjrkdNn+Swf3TGWIRCC5QTwR7C2/0RwkvA4+8jmOjP8SG3ZwivD5L
OexX6wZb9C0jasp7pwk2GDzkcze1AVk8FRdb9eJPB5r3aegcYb5/EwQbNLTImv75u6gaKCd9iv7g
plT+hL8qceN7MLhj0GmnyaUgTEKubB/TpfLjugTRLpwDvdfnOKp4MCunwRmnp4tqkM2TUq57ozF2
fxqouHe/P31ZHI7fHWrRPWMcQOUpCNZ6/2UDH8OYNpzuYMAQW5FG532cJC+aaWXJjaF46tiKeMAw
5lj3eY/ty2SfWibp9UsmqZt9Jp5/kHyej5w/n7Qd4SP8Xr6U/w8QGtXwjKRxdyAZk2liSKN30wWq
AXZs6H3bqmTD0jxvJ3DOTN0VFVQmF6hhsrymrs7vssFtTk7hoXCKRP1VpoV/G3ix3IZ9Mx8io60x
jPfC2Pz+cop/oHyglg9oXnCodrxfxIfwq5GqTEN7GBv2NBK3ZLbFrjntauQrXMtq2ISggt5QYeoD
qst4Z1j2S5BJvLIYgVIgWFtDkIysZFlf6dbGLSpldZXOTn5hmqXzbLt5Ml7JGG/cRZskAS14K9+Y
Ll3XlAb2vmQpOcRhKm5MC7BcO5bUq0UZXlJAMr4YnenCTajm20YNm3pZYTD8GXc6RsBn0DFDbBeb
YmVXLjGHTsca67nI/7uhRo6vWMDosFKzc1jmXEIEobECG8AT0qLxQrSx1OpjNTe3IJCWNSVcyvac
gj6kP79yzdT76DIL2NpjBE8CNNBlphiraOR361gn+mER9yarUNjFc+ugHTz1xezryyYaYi5SijDE
GLt+3Io4TwgtkwBbiV2GSo7TQ9i9QTgLP6iyH3B0wVZrQO4efW8u4iNBbPhZgWrnx4iCPtqYHbab
dZR6VqBXgor7AlpR99UvFmiaO1DTt2aSVWgWFqxoXIXQ+1iE4QWOlPI+KrqVMVHkc5w2D5y+WWID
t3s0M46atNTFuhOIv+Bx0WIfWw5uQeLKL1Om8l2b9uleaaorMx94Iplg9Juk8tRDnxbPfsv5EWGb
/BwMhQMweFr0Nsu1C3OEIAS8LyYZkRh3bWY7R4uN4zaHw76P8oRFLxB9cexRW7yAVa1fXDIKqPcL
Gwz3yP10wL5+4CQaXE6NCd944NDvFVX3WKGOexxHi9S7kdWoX852VRLi/0NnM5ABUYxMGYtB7aw5
Lo9tl3FqqXxnRe3k35ZOqx5MC0kjPfn6RXQt8w6XE5a0OD1v2mpmB+hrq3u0MxpKpNjLa8Z1Pm+w
y2rSR1WwcYKek1Hkur2/rsXMO9IhcbBWo8U/JKmuea0XOG5QzoufjXpTEPhwqBL2xEY2dOVsVJqr
MVy20ITUqp2YgJoz8mqeCGwILq2BNksnk/AyJnDnlE5+denB3Ni3bKB7iJFiXQeVfsDlyvF+mNJ9
sHSAyIeR12VOf8hPOSYHQzW/MXWM520azPIz8QAf9OjLL8wfOW6bAjB85SIuHJIl54f/aIVt8fb8
rUd30XKRJsGDURfLPYC1ebSWV3Vc1neTsPEN6gX5LJpR7cYWFtwqMwd7C7afzshyeE1HkwN8MrrN
rVm13Jk6oxQ578WyimE30evBAe/QWl+KXvo6DrNQGqv8usKfLuaYkcGo6a6dH0OGJxQSMbEOh1EZ
05Ub0/Fwuqm5PXd8yKMo+Ck+CQAWnRPC3YpjATwQuAcFVRGAJVYRJOdze8AAxv6ldxtOtjQcufRL
I29Og2mXo91fD0ny1gZo3WZeNxKfpphiBIhvsQ5iulemHPO7RrpjyXAyx7MLsWqtamaXjQLLmlQ9
tzgezAJZKL+I7AKIyoSOUPWHEJqhWCW0/3IT0aFCCBBmPIIMNq1hW+HTXsdjKW5sMHxYF0yzpfGl
O7RpILtZw/LmaXZIhliRYdO8xnBftujdpk8VXqtVZLfF0ViaK8j5WNY40TMZXTo1y4h8FVBqoFea
U/5LpU2zp5lZ4hyLjz/3b86b5Aj6jeYKOGuYxt9Mc17KZX/JqSxKiqWmM8n1OD+aSGp20qU1VNVW
dGdaRXUpazvfNNDWL5E5NE+1RZnO+Juemlpq5YGEFJIGOWkxXYLM2xp297Uuwvp5jCl2WrMJLwef
dRbzN5cwEVgUzMrhhuS5srbwp2jleJTnoAHDy+V5btplGe6iukM3X9CRDFOfmhdLN5rsviEUEkPg
fbJ0valLll2AA9qzFfBIuLPqvqqGQRxc0PjGR4CO+Hd5fnKXAwArEXkF/Jxo6X6dy9uArMpdnFf5
XTloukjIEjeej5bvvDdYmL1PC4X9BjTu0neiiarJJrvxY0OwVQxhcNmElCHNlNv36N/1OiwZYgFS
RgHJcXideJl1Lz1iiVLFjQxpEB+nwqwuZzL4LoVNEQu/mqRBysPPXTe0ctfONcX5gAPXRjf2MA2U
yTKnP2fWhX2PlJ/FlnXsqQa/+Bl/HGPaiGX/3BLUPU3LwGbkFYP2YVpJ+dmxmgAAMRBHLsaHXVOP
FCc9h50zoLt3HLqgYIErAlh0/VzYBg3qgZ6xA0/34AIcPzpeM2xsmstbNnsenvMyO/pcDTpH6Lzh
8zxyqp/QDtpLcijiNbpQrYOKmabNJ+lTtRvkRUwI/DQX02R5SzTvUY4k7dH0tOSM5/CsGSQjjgP9
MmI0yvRYuaI5DbKgibgslY7JRWlzJ7+ZAxs+NVnJdL2Q7zoN0UyrhJYJ72RLd7rqmfeeEeLY8NU3
cLPjvuero7DNeXHTkEMI02P5pStbSo6GuMNjVvGSpTJNbhCeP2stuGoYXJyjHSS8KjrnGvSFyWlI
D80TVQlByITBob6EKxdStyiRXjNXZpEdEJU81HVEBTnpaaMVN3wK8vkqt2mpn//2/GJOZcYWY6D5
fBXwA+7wmrrHau7HD6NtTLsSpgvylpoXOqWqjP0FAA+MMr5xpT+L1SzS+Up6MyeywZ92Y5e/KXeu
PZQ2HGDPjeJFSujanEwJz4b1PsKJhgQyqz2NBH7xgGEjGw4qcD+jGyLLepnEkKsut0owbiUQRwWn
PgLgfC5X/zeq/OOokpC0Hyr7fxhVdt3La6IQjPXdz/PK85/817zSC/8KbXzXQGXodpFXwQTvX9gi
/5z55giB55FRoViIQn9ji+zzVBJAHAi5czzGvweWrvWXvRAKGXE6HqsQA9B3JLjfkeHeG6ECPgE3
okOSIx/2y2AtdCZgCNKQJHoXbwml/t4I6ggOqTn8h+bH5ZNsE5IndkvMws6743dBkJO7lKuHwJ6h
XpjyWRLsthqiRP1hJvpPv4nPQLzsckJ0g+Wf/+AMjnsjmluJMh8IvkIKYd50usxWXjM//HDDP3w/
bf5o1P2HD6KRYLs46z1+1ntPu/YLji7tjAWA9zkv8jegam8Z///ffIzAeuxzx3+5Rz2jty4Ro+RM
OoTbMGC4uLit1/mY/heXjmcV2z95g4zQz1bCHy+dBCpaJ/wijd7/csSbgSrepgassj/8KO9dU4HH
AeQApD7uE3jD97QsX2On6cNBHpIBjZSnprspHh8sY3qQGvXO76/gYm37sVlw/jDyYpZgGBoY7633
SCxr3s1aHmg10uRjKzlkqPJWtZG+YNtCyey2zsqaov4/fxQDzyX4ZjFQYzB+99B7bc1pmO7lgdZD
/VGBGkDbbeQPRsZf/f43vlcCnH8jLRFWhYWP5r9zGc4qU1NKV+lgKAIbcERM28w2o4+//5R/euRR
Svz7U5Ym2w8PyKKw0AZDvQPxYQJZ0vigS1B6VfvfXbofPundpRuwnMMh55OSQk0b+D4vM9ap9f/H
63VGBfz8eITw2gKeDD90bfu90Z3sPBGUgHsOUtv1RprawO8m2dtnl8gDcmrrjRW21q5BeXIw27Em
iY8sYqdxqxO6CATqA+ePbTCSh9syiHs9t5H9jGj4BWCwU37+hgPKORLJoq+kj50FhwWJGzYEGRqe
/CtTEpVbjvk243FHHHxwR7dTG9qPMOXro4iy6FmXFCgDaKtD5M/MKybUXSDqAzxDoxfTcFUMuGm6
0cFsqC37Pqm2Ki+qbU+V9LE3MvcE+nx4bSJWeav3+O6exadkbn2BjUZn6wSYU004XWF+yfKE3JWO
72PYoftSRvzoHEvFroZXDP17rje9QC1CXyOKspUFBWGkjd0jL4+ojBuTaRgoawhQ2E7Xpcmvm0sW
LuxThPD0lY2AgsUlIURq63lsARglrR0pByCHNOjpk1tSRmZU2Bf4JgAfLIEkQYjR0i9M+zFOtLgY
Yyt7joO6ePAGOkpNB1258Ur7MeK3y5U/0BuRpUsCioc5q1ih5Q97wFIT7/r3nBiDs9xDN2BGpegu
b5Hu9c8Rl+YiyRp546nszbS4pyrz7EfQIW9jN0Qfe2+ugVIt375bclSKZcbQUm6ixw7DIvkA0m28
yzBJHlnR+zXSkHSv48JZUQaAuS9sVaFzwwa9gtGfXseYWhD6xtWbh6zxGjcZF1EVomIyOdCtPz/2
RRfjZzMj4mE8LlmechEilSDHddGml42M74PZXo7ofpo/hzMivbIZsNIQW86In3SDeV3PrVfsU6aE
8sqirxRuvCTST0kkiURiYEl8DeZPknY8OgaXBrLOx8CoxD3TnfLN9rEB8huJAGHqukism4OLkPih
JvD23sGHk60FFToqauQx+SpMEl3v1EhTsR2ls0IuxS3oo5H4gRHPc70y4tzAXOCFD13T8tq5yGAx
rbDFzcRk73tHarUSZC8lD31lxHqvgip7CQfb2KHX01eeX6PpSUNcRB3pWdTNoX4i2SnfCwmGbAf2
xE53mXTEvJ0R75DmCvaTuMgxt77M4QJHm3m3XIPB36YYRPdJA9L4DEBOXPgTuOeSRphYtbRrT4jR
UoaAA1YxK+dOiCTOn5vYrk5jFFc0UDt7jbb/jQNIiG4Hsy1fBPF5XE4bY+o4jyTIF65jMPlk1BXh
PjO4Q8ph68NkQPMs4AQuMCV/zHSLtS6RY/KtkqE4VLlHP81LkMu7lnqS3aT3TlmjvAwVD8KMiek0
YDPpkCGtGqNnBmkV+7CNv/Wq9TdJN37Eq4i8QGNcntJTWXm0iYiVumAr9G8TxUvJsJmQFavQV7oH
5xXnvOfQXYnqkH7+GKD+vTDDcYfva8nEHAHTlWDl8hVDwnTl9AUPNasimYEFopJKZeGNQ1HJmI63
PlcFxyr82PSJs2k7t6xuWDr03lr2Xenyu+0ye0k7I7gJAGATBt4Ft44mNatGLHOfuZFzGhVPVM6C
+qxCpBNmMdUbXfHzRUcI6KrEs3DTV2p47YwWrX7cseYkbh7cWl5LyLpZvGB5o8XRsn54ieHfzimq
U1Bo04agGpphwlHBbQSMju6fYiU7V1r4nhq8b6XaZMAR1qWt6o038NEtjblD2hF8a1vW8JqIiszY
olrFYWfyBCN0atPixpF9vUsGJ+AmlPKma5a6urYJmADuzUreJAqlsOWuc5+rk0YhvQSCGSG5sOoi
Uvvc54H1zRxYrfTyjAhztq7zqIcgJ8Z4p2HqsMZRSawMoxfXWSx2HYOWta5bey3IVd03fT2u9QwG
FDlReDP7UYWDy2/JvOqGteIOZ5yIWwKq2A3utYwjlLZVBYRClQQ5sPYYMavHEPLS5xr8jA5rtXNw
jdIJ1Om1E9nml9BS/QWtFurRWt0EeQeN0CPuI0vqcF+GsXHVt+mNA3rkyYAueEMWUn8VZfNjajoD
8hVkaAEhuNB8LXGYQTHQTm7KG2m00Yci/+w3bblhAPtWxxHpen36iff5odUmtqagxsAQl3jZTEfe
uBMaCLZF+Ame+4XwWTzJPpseLnraaWmCTR5Y+qmtWHHMMkCwZFqo9mduqfy+yHpuJ3cz92DH2Qv7
mEd8LPt2tSY/YlSHEi5nu6fZvbJpxQ6rHnwoBq6iYDHLOOQ1PCJZWC4sqXzByZgYmhDTYShoyxaT
dDMDa5ZOWjIIRb2PPGNoypUs7U9daZenoXGAlfi9KekvI1dwik5tlFVCaaUNNta+dzENNm4ENp+i
Zf0r/SG6a+hmDwwIssTYu6kuk9OQhY4mEKaMdHBCVlPjwPeU4ztravFWgc0PW/+tm7IE9iHw6W9S
ILSx0tg/jvSwERtOIelkTiOIo+1G1vUp8HPcin3b9x8qzydXJnNVqJhkxNm2l0lL2omjLM3U1+qe
g9zMURSNxcchc0b0hJZHo4niGrGD9Cd9qoos32DR+OIGCjsxQSPGRL6OK4xkZ5MMvWHh0LdCZMZi
fTcQo5GVsjJce9rzntrOqs6YFqsi6A92o3p64tELSS751h/sfHsWgdV+g52jt8drxR7NbCBuzU3l
2spY45Cer3ld49cYoJha5VZn0ILGQZIVhnFMR2EGO1C8rG+ux/LtxlQnnJZc4KBuWIiN5AcfciYi
zGom8ScCynkM/VMxCmwNRbJphoKRqwX4/acKu5vnmBwzszjQmWK9sQd91ccKK07QUif0lJbXk0MA
Ef536oo8bAmDbPEb9U6JOsUK/3RQew/XCZbvQ4fA8ulQcNhdzh0/VPw++WS8A3yftrQeCOu+aHPW
1MEHV1eou2him/v9EeOXk2EIxJmjITifhVjzns2C0kSUMa1EjGYUYVVEmtI5faGqkvrCIPvg+PvP
s3450ywf6INmQbbtOE7w7uRUtRQ4rgdFlVd4ADpKEOMm7WCIbBBzv4DwIb0L7sONB5rzw3nbARpD
6kZC4uMOvZ9BiDRRFfXc6P3Ysa///vs5//T9QDmhwlp0778cyuWYwhnBcH9IytI9Kd2Vb7XT8E4N
/dDhB8WcP24LHDfZKsms/pq4Zw6zOd9YAkYGEVm+UMpUp8BG3TDZnDy7lEibdTEpceHaiIirNmvp
6BO312MKJLqSifghjliVnZGD65Z8ueij45ruC1xlZDMh/7MHlu7fop1kA46msXhYwMHP512xqsww
WA9zTrT276+FtdyLd28HkDAPhJbnEY39C4dNoU5l98oPvUdMoTC6eoU1FPCK4z41uOsOzNYRqqGi
2QnsQ+u47U+//wq/nLOJUvACG8HrQrrDVfDz+9CTaOzJlNFWyHl7L4y4voAe8adl4JeOBZ9Co8Im
fNa1ff99I0alShMlVacHz6V4PgdVVtLDQI6KhVjmJZhwyjg8MAHTT7//gfav15gSBXVFABQNauP7
4zA0LVe3xZAc3I68S0Z4aKSMKAqfS0VpjNVVTDehQYIimJ6HPJwa7L5iwNeoiQ/v6ypJl/WWXIQG
C66DpEVSTrp5e6D+ZhiMZOwrUYd4No2o4+B6/vb/61f/qV9tWYsw5//NEL1KX5M0fql+alV//0N/
I0TtvzB3sOZinQGFJzxaLv9qVYfmXy5egVC4NM9IL/FwiPzdqg7+stgjbJRBAKJoJPMt/uWtoVXt
hWKBTXHQ5aXxxX/Sqrbe7UT0nGDru2jfwD265CgvG8cPOxFmPAS/RUdqHYNP4l81kJnx0IpF04D3
i+S8OpnK+jLLLWOg5K3cI2KXBENwF0rx4qcQKiAxm9lSHonMm6cWST/xExexvRCHkMLxboHZwEfy
w5X+h0bxuy0NsgJfOODSmiwcgmXj528edAriSzu3F4hAxjsrqQBQU6ZdTto3GURNnIx//4FszD8v
lAv4z2TosIRl09jimv38kUZaANBWdXxBV/ISf6WRrQvN3rLPXCSlmCAaozlYrYm+cWhCuPXK1b57
CD0Wnp2IE6s+grajoTBrn6tSedGSJNt74wfy2NCg1wBSPyTLfLewrX7eu0sqddZZRGXR02GPsPKo
Jbm4hce1FqNCIUrmBtfa8PR4ByCGc581i5e+knUHJSLgo0LaEfG29aPl0CEizLKDZ9CV8LgjFNd9
p9QuIvkL6BEOlhabScPCz9bbOpRCk0tw3XbupXXdEnlMpnOcTvEWsQfB8DR1MDcnboHAPYntews5
A3Qhv+O3dS2iRSMBtR97A19jtNNg3Dokh3y29UDOsYfdPLkZk5JvBNjUOVL0JOOnFkvUnHLoRvZm
Z4nVXdg1E4nrOQfJsvP8yZNPNsPj5NS3pHP7MS5p2mm+0HdzWzEgdgp7fJSBBXULmjZXLu1gfyJ6
rsf62C7JV2vdLhnGkYcCjLOD5p9KBaBna2eaHXycG0RHhpllySLWoaNYt9WiTUWzTVpxXokXIFjR
g5o482gFFoRJOPCMTZN6twlNJvgSXcNFgv3EXfBcRl1PCa4YeXBnvMnb79HRIl2soSngKlwuAnXc
R1Dw3FaY2rZ1EQP2Sk7zckv85eKETUpU1UCq6kXYkKeF4L4n22fWerhKYF7dGkRcjCsaZBBZUIQG
yHxSC1sxFAam/tgZOGB4/uBvam0XJOr68aaARUMg7TBO96gk+2t2H85mZRahoJmFwoyR9eJqmmLv
wdC+dT1oWXxwnDx+sWmOHGgcu8E6tSv/pYpz/SgdoBYIlHhkkwGFpYZrEEA5X2r6sohAqdijJ9CP
wS14MOAy9bc2jEBvI7TPY6Nbn8s7pKXX3kCmEM6uE7FRFetSNQ6A1skNktmha+AaYF3KkXtH3oc7
vE3ZRIAcf1lmbzD/xru0JBYu8woS1eqYZ6RjXk988pIqji+N21PkUIhWRjRwbxGBkRx+Dj3jyvBy
YYDmpcxlvSRnk+raPQETG++o5nkRDDJ7xkNqS9vb58y9LwTuC0n+bsd5X2f0LLPIHj8wvGgOKplJ
2SDhkEtPNjOfQpOM1DrSTmkNYi3kuvjhIgpWgvMG9mC7vc/n2TAeDOXPzWVPek77YRrRte8KjifD
p7nkGPkpdc0yvwPZj9gRiXlDM9RxjjMOcSK4p5JryZmSazmaA2VneI5iZwbVHiJCAEaqhoi3RzZY
E79nb+ejwY2r0eW3G08vL0XfInRYjedM9sqt7ftUGbi2mD4l3tNYBMq+ySLEKIiHrLx+9Z3BAge2
5NgHCycAKFqcjQc/itvsubVaBIQroTCZOFHQ548tK4SVYMsh9PqmLqvKC6htjCjc+kVskIdyToFH
6ZmdugY0F7KD1rrO4KyMj4GKmvyb8Cvbpgc1NXFEbKi27ZuS/WcmxUqhATxGlQ0KYVXXnmkeE9uh
R0CGC/19I41NbGAzepQ0Dq4r2KtPQitCm2dCP3Q8DmuAduoTRj5ji+o2wa8sOzJT4uToFGGERy9K
YVikelhZjjWJTeKX4kDnxyM0ws0aI6WNzlFz59IAqDLmEBMYtQK+kZSB+dCBAlo7pflMyDq+cAhx
q3yq+lWaDGNwsHI7/lJ0kf9tjJ0Im05b3fSFdwlaspm2edGOt17tx8/C0dW2ZJPaUPY5dwzdqmfL
TUqiZU3aTf5cAnLA/f8h/D/sndlu3MjWpV+lX4A/OA9Aoy+SOaeU1mhbviEkDySDwSE4Bvn0/0fV
Oegq+8DV1ejLBurChSqLyiQZsWPvtb6VwkgKmoLTib0U8jZvUvlsiy7YRGbX7xejpwUwah2DvAFd
Uk7Nh1Eu5Y1Hh2M3oDy7Z1lvvohoyB5HV95NganFoVWdu1czTH6TuvMwgj55TDtfPk+l26X7tq8w
DbCBwRxSC+CVqNjjQYXNqCborTKge5OPTv3EptN8rjwSm7cEyVRkcpj1p8yHPmKx9dDn8T1o+HDM
9LXxtQMVZCy3aRJ0P/IWtAGBLO7RXkS6n1BYXr20C9xtBu1nxgpAObBdmRg0ZMv6EEo1r1Mupz4F
mbb3qWfdi6RuDqbOhm3LZ/yMwIruE542/1Rx/hp3cxkMV9W7yWPUZP7B6JZi78E2iQ1hLOF+nn3/
akDLuLBgz4SxVPNpMqzotICSAMTXtnGPHDZWwyzQz3X+05iPyzfTlOICz5ScEZJs5Pb3FcovxRwm
bnpOwfsZ3+Hs/df6RNWlEwqJ/En3De2Uam3rTg6bkGvQEsaYUl+A2bXH31/1p8MbVVGADgN20Wpj
DuDa/fWqbrJkQTZ50VkhKXrBscjC0PQ2Ncbvr/PTkf39OlgNfMplG7v5z1Rp+Lj+0EVpcnbpk7Om
mm3z8q5K9XTC0vPPL7aOfPk6LZQhP+PCLd5hI6UIPIfkCe3qVT34rg94Tz39/aV+LWTpkSBspRY3
gUP9PEhXAAAbQ5v+2QFMc62Qmx68CfEvvfD60gXouP/x9SABg5a3MPpj5f6pNUOgKa+tLL3zorPk
4x9bEHBTdgyvWqcqXT7z9f7+mj8dvbl3fLiVCozfnZv3c7E+l6nbR23vntF8Ul0FKDFzyhLOqkij
VzqFi77FiY1y5M8mPW39jx9SBoEe37MJntiGwf7Xh7SuXGVqiap9GEi9miaEbdqa6svvP+avrwJX
CSwcHT4dFU4mf72KTOypIifIP4PbIk02R6wYhPPfNa/+01U4UIYErNHO+KVf4/eOrTyDz/KuvPBz
JkgIUP8vHhOP4AsICJx2VhzCXz9LoZgOg+nwznaCnBY6EA/FOAMi2CHpsK59o8flb450v65frOms
Jnws1+FPP319MN6SeZK+ezbqxP9sIT1lPDtSigySfmGF4tfe+N3CI/L72/brykI6LJIZi08b2b+8
ERHtfmiMno37nkzjpGad7H0EM4tAY/37S/2Hj8jDgbSJGhz1ys+LZYCzlkuVNvrQVZFYWvVl6ZiQ
SndtgK8nOL0+Nb+/6H/6fKQskIxqerT4fpaJjajWnSzyrbP0kbFUJaoJaYbZgYPO377p7120P3UT
edXJsg6g1bhBFIS/vmnr2NVkPWFa2yEpFVbpAbcJTPkAbLW91hj6GZ7MlMl6oq5j9jd3V6LVdbKn
CelyuKgZWOIx+GYh5KTqXCrm/8SHNfJvvpZfF15sJU6w6qVQMFk/S82q3JtybIs84SUtbEI8ECGv
hCOyoATdPOinlPW/vxPWr+8uIkPeqrUVic7t5z5gSk6VnbDHnY3QoNbVocP5ocfT+Y0YCrZMGFLr
8y5y66oGqV4Q4i7W1skj/aA6W8mDSodlpWeiae/xl2T/eHNgOIByEp2aw71772P+qR9kQvME9MRb
Xy4hRbfpiS9WyrC+k06Vo+w1/66N88uziahwfRto5fCIYg7/6zKjIGZS9M/LGZwQSdR4eMRmVhWP
qV776b//+v/TxegbOTS6I5aan3cB1ByRmZJSeNYpo3VR4f7Hi0SnyDMbjou/v9gvt5pPFpK7YZnQ
cVjOfqqLysKwmi4x57OfeBws0xwMP0zJjFPi7y9k/+TCRArLcrkWD+gZ2dJ/roykk+Xab4KJCqLN
ujuTM9wQG2HXF88JTMbu0oiRToibYmPIpozBn2wCp6WXvG6DtdIPWV7QJzBI1nSYN2KtWQJG2Kbh
08qi6+XsTbl2PyYFru0wMb266yus1uU/XYh9gowi5jLsa4g/fy6F8goaRAAh8GwvjLAnhkYXvDz5
ITXnaPf7L+2Xl59L8Qy4jAJo6f0yoMIEavejxuDQmr6DaUDw+VUNp9EAencB6fq3/cN19/rTwkjP
n/XQ5tVnCIAA+ee7RHicY6nWc8++0u5337fHM2nP0cf3hogfdHR11CIBV2pt/81KZ//8iLirSBOx
psOV16HXGvT65z6vK9E4ILUBpA3zolywqYc+KYZkNA8OygidhG/YGQt3O9bMm69Rihqjcto0P9r9
jJgDGO38YA4lXcSlWPs1qg3Wg8XQ8ud3n0Bb+p3A727ld0E/GxU/acq9Y4QkiUl1ETr1vUdC40fS
dtjuDDaDw9y3VnMegYR2G/wV+s6btMMIPGF+fCloHCHhUGMabMOUKfQtwdlFu4XcWN5PdBuurd8b
4GFz/66eLWM51EHFfHnsIVGYAYCEG9rSZhV3gTdEwEzb5qYvAMahdmsWLJizWjhAL/kZZ58VY/vx
CGsbrEzB5xhU7vX0vs0RKImziFVVLS1B82hoLGl9m4B/0hQ3cAFCiG3WZig4gOxunDV/DgBW1ie/
pkWJaihKsqM/FpyKKrXwXxcV/Kv4hGVI5yWSa12jGt61rJIeaKSqAwFRQKfk4D63OnpPMdUPjV7K
7A6hkqxvilSN/X2H/qfcoiji7a6tsike6gVFy7YdekvtmQjrh8JEapz6fl08oEPovmnG4AsdXuEt
3x1iTN3bVllrK2qS3GYMbvxFPrr36mHUXh7XEFtGtbZwb8YVbUBHAwLFPocbqPd+gwuTXMWZzlW/
ZDTCw3IGpI1+kZ9IhlSCKGxyqpPSYjAedZ1zaVUs7FqRiXKACELpdPaHahq9/sHKDRi8BY9Ldsd5
FZ+eNQcAB1AQuqdxbAly2GLcMeKlqTDK+TZLuLekPEEVLE6En8GUBzcuNO7plGFtg5yvLRQ1dSvp
aZHB2C0HLTnDbhjP0mVEAKDbJ6vyWonb0OMBqzLk1Vcjb9kb3usAevY8fdj2aDVkPlO4MxZ0jLwJ
jZBQ0W2r9Y+oX5I7TLkoW99bcJ4c+GWcTFtPrrC91zzJCEbvhg5d9h+vlb+q9szVWzMFELBeK0CZ
Lc352XqytJUxBWVXVGSYoa2IW9/jKVLh6kHKpMf3andrz9wR3fCGOHka9xpt5N0foxmCtl4Tz1kL
idSltgvrAKGpJdZObEt7ftMIjj8YaOnAv29/gT/QZMzoXQU3XsA8YlOYObmfOPfN7oLUiNe0bAwm
DXJ2+WJd8GvOXkR2mt93leIXsUx6J/tG2t1DtVhKfxl04BigQAKvKB7COtLDrael9eQLUbnxAHxr
/h4aTDJ26MVt9362GrrA2Uxt7PD+TUHJfswYAMRsRruCZ8VlmoMy1O2d4BOFedEzpSb9iCGuBPgI
VyVJ0G3ELOEepN+2o1s/S5qSuN+qJaQlgeDtXJqmptVGh7wPaZAtwyimP3b8/z8n/ds5KW/Nn7bf
X309eVV97+r+9a+D0ve/9e9BKaDB0OHgwDh0NS/8iUEYBe/uHNMP32eh7zPUfw9Ko/+C0Mdc3aUn
xNEtYNP996DUgVwYwdPkVAdjgZ/8jwalCBH+un+bkcUh2A7oYfALmva7jOJPpbGDLKDs3cq8VKZR
Z2rAYeyTMmuRNZX3lm52hetgFZudsWn3QE4toFJN73zXWuKFLpe8Ys40d7eY5tyoRtiNXk8v0nUB
W1NdbafOektDO30uNS5eAtS8TyOG7FswSv0dGQlGss9r4YHcQ21J0Ar/MR59HTUHQ2TFse1FdQkE
7kbk7Pey7Z03Y4Kpc2EapaFe+XZ/MwqgS89OkQzBTbeoBR8/aVUDOrHSGb6J9+Gt3WlmY1BAYWXs
lxlUylJ089ZpTTJrA2d4QVA6MWsaoPPdFk6OLxU5YdDsC+7tIxSu0o8dG9HzrpFJ/mxlM8pG5l8L
8cWC9io0STzTgCAefXcgRj3os4OtxTciueddHuQrXVDlgpAT2z4IO3+asTze+YIJ5pH/xbmFdJOU
wNQwbvaV07cbxNHOrreMV01yzIZo4HLCIx+wUQB82imO/ig2cTFuaVQqb7dwzHywTOndjhHzKKsf
Aus0RJHi1L9EycelDIPHZk2FafvZDk/YMBxjK7rGk2uUFStz0Cbi84incGc4NrR3NEZ8B824UYOu
zn5US5jnAYPwoZzytbJJmA3P83Tphz4NYyNtsl2Q+8uDqlI3Nw9JynSmsKBL9S3dIrufjjP5OCRt
hzPhIm6iiMSek+ToEqfyuVkcXPZLZyxPkQyku+nTKciPLrEt8mPehkP1nJJACB1+YI/Vxm6CXNV1
B2Yjs9mdsA5XJZ4B6eXWKxz/NuXOESrgeTLalZ0b2xjBrwtCyp02E5wECMNP9K4fwizxIQ8TyVAU
9STi3IOa5JLsic036tF0QynZyMVw8k3n2cDFlmSEQBQ2pG4ET4WGruTZp3Rob705FJtlWohcqtc4
ExUDPDngPk/OQVHtKyrTZ8PI7jUCuk3LZfbpovsNXo0XoiKhagd5sk9GcoWl6E4KGscOOo+4UaVh
nhrPLfZ9ouxzZLDeF5Szu85A11uSsXR2aSXtp7CGmyTn5WQqXk3bl/ZzNNtfqp5IHWWlwUZkvYEw
Vox7km36/gwAVZyoyt5aqolzm7vpRTGZIMWmNHfwkw6Mz+LObYa9S1hQwYBxm5dGFafKiAzUmiIj
IjX77mFWxZMBCIzpA+Y5E0+32xZhjF8RQMkwpzeVRzgNLdjmAJXgsc+NbmOR8bphzJDEbiusO357
cRHebJDkRKP/hMCDSMdVJh4SYoHMMpuOqhmxsLBBQrcG8KkU2lnvUTnyoQjzm8VKqEsHEy7j8pT7
/aE2u+gcpNMD6QA4cCGVQ+TapRCl2tTP4nB0nzulDuGsbwVoNyghg963jex3Y8IwLU3cjz7i6M0E
zJ9IKPldutj87WrycfVkw2NuVLehsqw46rE9A4BhEczDW7dBci9KzSQpjKwNobruvQk0b1fqtmI4
Ok48W01nVdwP/0DdQ0xJFg3HsJVfF3KnNxT50dlnuTwPLRMznTjimkW9wNLrEP4T5NZ9mqn7UXQ7
UsW24VJXVw3H/lWuq1kxJEGDrq0zLk1juw+5rfxz3fRZzA2jpNFNhFQ6+2waHeWMrX9kfUnCVNBx
RMmV3IAvmWOPweUZ1Zqz61jW73tnWrnxfnQqRPCQ+O09Y3BzzzJBIoowpiDuCr//xLoybO0xSMZN
4/TiKuwBxHtf9AeTG7U3azUw0fKyB0fr6LbVJuoGoyflpHwBv2HHjOQQfZf7CoDnRosm2IB0f4BF
zuqCjBV/ptiD8XL49Qj/ytwc5EvG7qCSGKcGxG/RP0lsEHu7XJLHqZhuG0O1sbZ68Yys5dkDZLOR
xvjaLdFnP4UlB8eR53ho4GlKaHb2tMeuf6p9cYhsAV0aIOjVtlJ1mML2awULewfiniDs3n5qkqDg
AS6YZJSZHC+emsxrZjkPQ9TcyC776Bc2BBHAQmbtzhtW2h2unS9k0TB6db24WNfSxgjvws45dLnQ
D5pbh8qbQPOYZTT8UiSp9Vl6ob9tnYBXzSA2ixhigOrEuavizOm433ujsi+koYYbQklzxuYRSSfF
LMMDQvTllNX9sW/EecyT4oDTnVDjyGgYVRpkDxQyXpIIvTByZY6F7uB+dQ3uF0AKI7zO5DXdZ+UK
YwhadQvtjfSjaSQRQ3jZW6N9N57s4Ubnij1hks+WOx4reH3RuLCxiginUNs/jvRBkVuWX0ddHaNw
/kyUodyNfB6EA3URu16QX8YZ7Ayq4b0Lc8mOUxj/Vw0aA45OQj7HwCns4uVeup8NZ950Q+q8EMHU
PNA9KqqNwXC22YUFK9NYOtVdaoxIsusWXErPvtbAjT3ONamwlmU1+2pohhsbrgkqD5vDy2CCPXOM
58yY1u0ZWFLtRxsj9K4TRt6PiDWqD2bajHrrztJFOD0vYniohBGeoq5Yznp0nl1tNm9GOxrpMSnR
Ruy9YHK6jSOtqd24bg15hn3W3o199LU0xjsrCxDJu1P/0HnV3VQZBgdI476cs+EDXt1PHVTx/aD9
+gxi81PYufJJ58QcGIhfaFyOcOql+sLy6h4n5PKvYrHaHTqo9uQQ4LIT9ZgdfFAKhF43RVwWLh+2
G1/WxKZdZYbGbYpa6SMeN6IWxy784Q+gMAfG+Bsvc+RrHQbzYzARJVMM4YtTeE0MHzf4CPIh3xqJ
b8Z4vMQTcBgTPQXN0ygA0O44OP+0u75E3DCxAW0ImIL5N+81v17KCWZXim9NW7zNphE8RFE1fnK6
kcCnIbviivNwPrBlB6KxEMznrZtxKG7dDcG38oLavQbWMRAI0lXprWXLY18kRQxkCrDBENUPiCMU
yKgwG+7hiIbHJfDVJ2OJjnU/6yfyXt29FeWEd0QwC2+g6H5TRfiV1Vli1/SjLWe44TkX1sWvnOjQ
RFh+iBPMdzig2CA4XG97G8ZJ5tm0XwgFsVFaOKhxbE/dCKtbNrLv5psSW9pxqi0NIVB9JarQigct
c/h5zWg9skB2CMYGR5KU2U8ZkThViq6idAs2r86oXhSjy0vqz96evKP842rqmXF5yHD1NczOY5k5
1hsNFf/NzSs4mUufRqRTYO2hbb6j71XsbRx1aJ0w5WCNPAfDYgAqwdTg2B8SDioO723VQpaGxbQt
qTzwlOVjmsWkgNGXvLRoJPZFOaaPkUEhat1SaMUlGKM2Wk64DL4xxvIPnaXeaKLg02Rmhk0sXQUq
NYk42os2bJQH7tzZE26/gf1JxE5di412hy9j72KGWhpy8GBvbz2J16klDJyorhpe9ntUWUNwQWjJ
o4PYYJO1AiOIOe2S1rmKTDhIhfz2IBs/vORZiZSwZ+ZUkIg2L9lejqp9aLPRPZjW2yAziiY0ETtR
Js90nsqNJBUtMVwHQ2PTbDuvxdgiEga4c7ULlDwuFc9eiUtvw3DNimujarB8j2SiaMWSApwEEeUI
CAzp+FJkX6aovyGiN9qbIV8zbK5n9PP1DpIC6qC8vEw+Bi5hhQjpNOUh+jZggmnQsC/K+lTX7kOE
wOQAR/GrrIZnlDVAmn0CHUrOKnbvQQBBCwnMst827kxWS+O1t0arR5Ayhv2RwRvRwbIsn3Xf0USB
IQMGyXAZULXw1mr0IRlD1Y0tarpr5fKM/xNVFFqtOK+T/FvRWltLBws2N550Ahg2ZGMCv9Zh8hxY
8gbnmXttXcywg6p+UACDd8m6nSWWOs6MwuaWjsgdu2y/yKF8bl2RbyVe1T2G52jnEhdJ4R16m9kQ
kkBRFpgZu/YeNr+6+mHyZnZtuo0KjUViKvS9mpFDRp1vxbMMqHwsfCxmI66Vnocrdp24rNUUL127
9k3M+YqJ6mxYIUmcfu3EwTgyhI+C6YbJ77eaMwek1Rc7XF7Txj8EVjfccNSd+TIK1DXLKQmLcYcy
7SCzH0aoSNPxO5NACNEcVdHeqdwBZpuxRGYqjBEwmPum4YiLoM45wC0/2LVn0bESF5CIbKLCxPUa
PsNYcTZOvrzqYPiaDClROwXPT+3cD/1tUCfP9bj0QGaq9ItBzC5qWuhq+bLEqRPcLFH4OWzwDUZR
fSjYIDegmwF4AwfaGJVJUqDb3IuJCs3ohBn3wwJatQCxh92PYClod3dwRcdwU5Bbx7YgEj4uu4FC
ftBk+zkMu1PLE/xlbrPvToGHhcTneZM5dkdAh4v7F5pT+SJrUda7PLfKK9sW4Zq6diRFXo1PFEZ7
dT8hrTyOhlarLbc4iNxI27ixAdzFNZ7QF/wuSPVogHLQadTzNISSZmc2nqisC6zuWXVwo8rdk8mb
XnBI+/u2Gp7mFnKsqqMPUTiIuyo3rB9e3g2XJcv9Mzjk9mjLeY1LSea9N7ntk1vhAQtb+5VzvLgl
JoZDfmp+wBg1QiWq0xuHrl08oGK/pW0MJ3fR+uAQyLolbanej9DW9z2TjW2bpxQBFbov4tG2KdpB
TNHM7PKuJyZ8ANyNqg4o+oDEuBHOzs5k8sFHKnwM5PwGlTralHaAcFfyjVHY3laDrI6tmE9ELiFd
nMYrEjxKiy5DjFpEX7BS5VsVBmg/ywxhbuNVlELtsp0KfnwXYbrk3Ul9TcnHyX/v2pADe23jlqOP
mUHTPlE7noKyQq0ty3HPcuXtWNFnbr1X7SQ2d4GvhwNV+DAIwz1wHKbr4mjxMhZRtGLyzOKW7Zqd
aOLEcJ276FJ1VbhpCgH0MAm8zVCUsUHbe1NbtsLp3Jn4S2R+7ArXilsy2jeoCc1LX6j+3NXOD7WA
DkeKtVnPF/aSXy1W952G7ncnWm5jXQCfiwqw/1JOsYGybOOTsbQt0HRfJlfc5TYCx6Iub1M/+FiH
UXegxlaxbnj8yU7cV5Z5SCd6HrL3OM942bzSdvlRiDcRP/bfl7pBTdjfzvTwNy25hwsYTDoNnLVs
hzxKSFubqc/4eLC8IHjF6ItZlT0zOWa1RBNeNB6Fy3yeeFPjYSXwmkPPGulZLazw8W0MxBsI01Po
qjuN+vpEJLC95Rh5YYn+2CRjtXcHveO4xZNMpz/uR+IFeRvM62IN9oGYXVopCxsvfV+U29YDhuFT
KIbdMvpFDGi3ijjsLNUn5Rq0TqZpCvc2fWbWzgd7Tmc+ETE9hT9x+gonXEscCXvD3CwL8Da6Alsr
yadzBtSW7J3qjZT06F6kBjcy9A5qUtkW1eHyjKriLlgisPONZYPnM/d95xHi1RJOH1MsGzAcg5l4
jEA8lUn2PbTUtVvsSxH6r45l0xl/7S2C/vrwRzvODUfdHOuvRbxhV0ZbJarYEo3YYnT70fRtEUuj
+JIpI9uptf2/uq4Lu65prIT0SxYRpduqoh+QWQulC+5tUYu7NmOBjruh9XXcQPD5ANvMPhvU9cQh
pSSqTSMH81HNLf8TOzmid1DHZqN2Vaerdpv1AbN9/9IAXYc3EPtCM7/RhRz2dHJQ4cjB25AiHCh2
6FkNgAyW9uDiDY422CSIpZOKIQirWk+wrtV6JLxlCi+spirvnwxMn92+DFF87lujmNrYYcxWX3zO
CTPLhz3AFHAjSwHK5Dvykoa+A0RE82bABvPWFTooehAAUUfX4o+R8//rnv3he319Lb93/3P9wV8p
Lljnsv5//fVfgUT967prB/wv/wLBIe/n++F7Oz987wbJX+UHpd/r9f/8P/2P/+P7+0/52248M97f
d+O7Luefpsn/2o9//3v/7sdjQTKRZdAHJz58FQz+b+MSFqR3tJaNvuJfjXiHP/6r8e6Y/4UzCXVh
ZCNq9AMv/CeNd5r8f+27owfwIkxzIRIHJ0LBxC/y59E1LWHlFYQbn0pBdEeQAuKEssi7QeQXgIc+
I+FeeWAr8MywEVnQCN3NuIa7kBk9Py9g6ilI05VXzrIKaDKyZoaLRYIEiU4eSSKzgeChKdrFhoCe
D8slyYN54N1o7J2DEec2CgDN8luyyM0ZicfX9wwQCORMq1UOAbjNHHK9BDKNB+wZAVB9kHvhNDEU
XMGh71EjAQqXM9nTTOH8CnYkvyb4XqLOmlcnIloOlSh0PcgYpxnRMAt+5lJTH+Xc0DN9tAAIGOeQ
KsuiRkRp+W1MndTfT1FAdWuOSZrvyiHVhGGCmfFeMjOCALBCGvvsUvcOA/jNRE073Sk7IMowSMMp
vS6RkYX7upit9IEEdh+dBzGz5AinJY5tu6N3tSWmz/FOlrv+nykk0uCzbouG4D9lomqBO+xt/Dlj
5UqsDluJNYVkhIP08K00B2DqJ2aAZ6lK30pC2D6MwVzvaiCcdImDWTUbekbh52XQvcGqOOkdY2cC
Ivxl2/Nv6wQeOqBQ4zWgbOziwkydo0TnQB0OV2hKgK208h5JtTyUbWlC1Q8Z50b7ph1JyR5RvF1a
qgLlqoaQ38LmgSE4FTduXsfGHCX3oz/rZzaz4rOZETEfyCqLHewvhPkW3nej0uIBJQ0gnkirLYG9
RLgDYT31cKhfhEf7BLYq3uagrU45cdlnN8H0bFnyIcOSfz9q5PDoXdOAlDVFXs3kUwBUJx3NT7BL
x5a8zKh781bgaAlEeKs5KZ+K1IdcNPXlBd1cR66OSyN0ySUVMaRTZVjZIdV19NUn1EFyKGzF3Yil
5jUd2X4pAmbzGs0hG0QvLOMMppe/NZuVed929Kon4kg+OrZ8EkZjv/jgudMYuvXXHI/wRz/kpXKx
/u7Z0t1TyvGWRrWGOuxM35OEvOqFDuIuampzJgon7V9p8+3EwljZyiZ3UzTTZXQz74OEWrF3xgUK
gY/t+dgykD5hwvFvybqwXrQ9hFcrqIjesCdiAUUBdtUlYW/ANfXU4bL74ExefSyc0rmQkaOvuFeY
baWNdw8twLoC2xGfVZWJF+6oPGg9OJehXuRxqKrmWiyu/NrA4EjipE2Dc946y53y+pGDDSJLXCrW
uEmaMKCq6Bk4Gwatc4Mspttwbp37aDF9vOC8Ekep24QWfpjn54rD54eBxsTN2Dr5J6QUcDedeTJv
m2LMyQgt1NMAxeAxz/3mjFOq2hnkSb3Q1RQf29HvL71XE99Iw1qczSVY7L1VZuUduuXk1MAXOvSL
maLNicJ9q0bvhzdCS0FYNH/SAnArDclTVTQljOnkFvsRhOwhM4kLXMdYVXqyo+Yye+ZMa9OhOHWH
b0M1IRUoKnk0UbxtKo8Tk2V1wNzzKtjbmamJ3/LVG+j54WIS/76XLlQKv3Kne1Fz9MyKcD7W7eDc
I82dPw8AjL7iIhzv+UKSDxo1yCc68RaElqnc8p7027rUgiwRVxxI6/bpegx18dzkiCy47bwtBgmB
UVA038hR6A9LWNJB0Inp7LSvXSjHbX9HhBUe+xEtCROKMQPz69k/FiIyDNDDycCjzGGGpsMT2OLx
FsrXXUO/8GrXdvqZxDp5WLxI7SGuI0MAtmre+nlBiDxRl1eDCdr9rMeBjaKbcXHWK9lH6g9SDQ1R
EryoSMRT4Bs0esuYYGwKV6Q456bmWIEjYE20darbQdGuCRyWGrqe+C8RHtjKtR79mSFXbIJLjDvl
z1/xv2nOi0ZIpPvQCXHsIBe9MTFkuCbID9YFgmNV218Ex+aT7DwUnm6eP1mt6B7SoA+u6K9oaMFq
R5w0F+q5qwhN1l6wkIPZGK9NPTCqtazpQeakvTOQ64KbaprmbyDIxRwjFAJ4VHnT2UjL8ZB01ngd
+9Y529JePTdKfZwA+dzpNft8JpHk4OQ6u2dna178NSg97Kvgx4zgh4FH32F2jNJvdCDECsOlnwbW
aAKtcpl1521hdfY0/NZo9sggpT20CgLbzU6Orw10GIm7EW8p0QwGOo3MVR+TgdT3mrjJU+itUfDe
mgpfuWiQumhUn8K08v2dW6flm5Om4aFaM+WHNV1+DCsII3ppTxnR8+RlgqmZbfY3Omq9vPauGX0Q
YdndFmtw/RB2NIhrA0hOj9ZEuAU9axlwmhyr4VMIcw0sE/1dRniEkm06Zxrum7QLbxYjmr+bziCH
FQ3Fdg1cLr3IqTeesszzXwA5sPQUDFmoew1BSNnUN9BgCOPc9WZYQ06unGvOHJVlCdRcEcqZ/PbE
Cw8Bmb/rMzHlQGQiAy+uldUxSJrwtUAivjdz5xUXSn1rpJX3GNKQRmqjnZupj1yWwdm+Q8BGbnJS
3a43EPeNYx2WfgCsU+VrQJt9C41InFIbrkGbVfVdndrOcxD2404HBq1cVXsHwxc0ElHo7tAD2li2
cpKBa6fBjmt29wHxRl/7rJU9UUbNsh2mMXq0PIQBlersvYmm6AmOXuZyXmzcuyJR8IDtUUf3MiXm
CelmHU+mcxMm7cRtL10TNQNtUtfX56i3wx2aL/UdZpPdw6uhHZz0KjgygGriTnZzXCVzd9cssrkr
5kYdIVDYR02CVAz714inaYmWQ2K1wSdqAftJO5GAYeMR8xCWxvBSklC4T4rms6dksDNEdO/YsPP5
fGZP3QGfD9bNRD9D9ALET9MaJ7+yiUZFuN8mbNpq+Zo3bQkalOSbsz3orVezvc20kXg0XY40ovDu
EmrTPRGy5WUAtC2YLreB2Dpqof5AkTBcnXRQHHzbj5VJ+hq+WLeJE0ZGB/a7aj9CIeGUztHIyK3g
aMOi/hBYgWZXCPIXCjSfjq+gqa3m5Dg0ImGSXBAaFlitVZw8mVoxTzbmvLpBK9C6Wnh4o2rK17HD
Nchx68Fv22wzLc508s0ZTyEsZ94TxMI8HFFAa3PJ6EAW9qEgUuwWAQzFtKZSrUgvMKfH0ZTps1nU
8tm1qQFdRANuzLhJfWiKProshU+1knrJifAttCQpMAD0DjU7GC3j5AR2g24NlkZxFj0yC0ZqVj5Q
Ykb1kbNf2n13IBh2EV5IFO3IBQiMuUlGIlBQarVk6DLBxbLu3NIkna+RohEbFTlUjFTpc1ZNyy6l
8P+80OUWrv+U+rCbBju/ou+3+JTuuSwC6wuxmjZ9DiljlSBp2AQlDpNltE+zEZDgPGXOVg3AtBtn
eW0zAtQC4z4kxpme5uhvJeZ0WtlMaOq+mg6mY4AYA8+lOSJciLkud1Kkz9wWZ0+sphtzUh22jqS4
MWQOID53bjvPfbE6BpN67MnEIrt7WxQhvcBS8sWUE7OAkvYAGqlmg2qvOjO5dpjB/Td7Z7JcuZFm
6SeCzOGYtxe4M2cyOMQGxiGIGXDMw9P3h8iUShFShqraetNmtUgzWSqTIO8FHO7nP+c77i6OyvnE
4OE6nk35aDTERn13qgpf2GWz08k7+Ys2kWjPeiNYqpkzuFkQPIKasySp8TJrckJ4xJhQwAD0Qsu5
nuw485Vd4nnk9nvVWmdLhj58gAdgHxT0vhMCtriMizwJhmg0/cVteM21cXJMlEP8se0WH3e75c9m
P24gTEZXJVn2nZel87Ul+ONSN98mS1dwTlBNhxiI0+JPp9a/IUD8bKgGmyExXjC7g1/hcj788WAY
h8gHSe8mx7RoOdZpE02HzeKySlv0l9yboqzfFXupklc24PJfX/ynKAGnUlvaQlJ761oGeN+fLo6b
i0nIopKjPtFtuaQN/PYkj4G1edndry/1U5BgvRR9LPxnPf3+NSCY4IayASVwKSWptOIZmUG5z1H1
7dfX+Qsma70QhniPQz9gEvvn4tusmmfcKE507BW6MUEe82j333smk+6mbjLiEoMXMxmfzeJVrRQr
VhXqAbQwXg/XzNbK7a9/pb9+xavbDtKJw2wC09JPZ/9edG7cccrAQUzxt1grsox05UmYuYdfXkRx
8w7IkO9Zp9f0+7X/XytDMGCaqq0+ux+1oO/6zn8JRf8f6UcGgDTu9v9MvXn4Nr22f1aO/v3/+Ldy
5Bm/cWDBjslDgc2MguM/lCNGB7/ZhlyTkWQ8XHcFPf0uINnYNW3+FeEnshG8d/4QlKT1mwvRnecc
apoDF+d/RGfXze95tz8lMXSmGKaE2CBNfiECqWs185+cnOzOtaGuKnEca9k8DZrpbNp8fncnmaM9
a/U21nQOJcXqmR/dy7ZVw7M9pPW9qrT7mo5cDD9UvDCUWC7NqteOM0Uv4X6ocK73Za299o5Tsamq
BDxXN6RpB4BN1N6UjjUbt6aZZLJgSJXrzhE7giuvYH+J6kvLyJVziZYtlbHn1arUpasa4aQ+MQTm
MfRFDF1h4nZm7rBjdCPYwaqxaeov9Fd01rRxyiLXmVZPNoECCaJhSw0M+5Q4N6U6dXgy0ILxfVOk
RdZ9JlSTUNajn5xqlo/mHLV1BrVRr6jAgH/m7l0JfeSIVILsj4MxQeIOZ03rIdE42VAHcWVRR1aG
7kcEOgynPOZRekQbpi6DTamkk4h79uipCjp+hZY5XSXPrjCWlnSAF5/DlFewP3aO1e6IF6QMGTmz
AK+sUra4pMmnkn3VJsfmeUjZmW9HrL4vMLFM3pNRDC8U9ADNw3xZfXpZ4zo9pHJ8TKvE2FNZzBkP
B/shG6MYk2oRxU/JlJDAmDlq8Xq8rMwGVknfP1GuV2KFbW+MYmIcUQ7MpIfIfu+mcMTYOL4sKD3M
Zz348MYxmrJHXuJIKp6enkiAvUVJ1WwN3r/3C+rAplw0BH8+Ug2GL9lHNe5bJ3Z2riz30vPuhiV5
xHP4WeVJR/yTcSQAsqslrpl49d1LVbSngvLZQ9YlKnASIyD4gTQ5A5hVCrB1Uy83MDqrTSbxphCl
xpFB7Q5SzTdAxvZlYRNJGL3K3qBQ0KTbg/tr6XLL5h6b5UA917QM1zI1bCiyw0SnNaQAeGvxRdjn
zaXb0XrkWKY4OlWSUF1G2UZPKw3j5Np9S3o57IvBSt5oXJ5OUzPPWyqgtLtIUZBZptE3isKra0vr
7q0ugZRbzPleqAJmJ3niA6Yze9MnSIdGNVtMC61+1xFBPrIuxLuGRsEdpYvsL2PN2w/2+K2yMgSP
GF51yNqxySIQvT6Vvm+VYVb+gJmVblOcqJ5gxFFVyE1t2eHLAy1DrG/It7rG5NeV04Nu4cJpckjx
eXhclhKcc6tqeoe0Jw6/VClyqj3FtcVYSUH/NZiUfO0Xx4f/t0mzkT7Tdqhtak9mkV0UQ9afbbvj
ie8btw4Mc9E+K5ivkGXBylvs4Vy0HCwZy0zOd9IOMhP93awPo3Ofm5m6YXfBjK0Om+RKkd7aGVXi
bkMHwIWv53360NpFB4WVyi/sepU8lT22DH82Oq7GjZUtaMfdOyFRwxfhMNykY4YOA1IWZu7qDnKn
af7AyyvENnLM+dR3SUmaa+SctcdpmEzon7aY/JrfFhNYO3afes15iKKnUO1wVfYxcJ3W41kbvXoB
+Yt6fEXvRvvCXnYcJM4C6oP0gbbduPSK/Zi4ymd0JfdCAkitM/pV5hQ/QVyxSkwQeCsRaVvwJT3u
DAbYDKCMbciMj1RriFHaXZ4n8oGPTqKQ+1LtlUfqiekoTd55Vm0Lhqedhs8wFYhhTS7Tc6klH2iS
TQCTJ3ksmpTiWFtZyaWkjUhHewIfs+iFflNja6lzmbnoF4Z3ocycoluv28F/GC6GPlF3puFp95nZ
Oq+ysJIArHTNhMFDT4f+wmM8TpKeb4ATO4ZWSEohOjbdMG0QdV13hY2x2vJzSkA6Yt4361OLmcy+
pf/KoB0bhU6r83jv5MMNykcCHarFkSZiiYSCUFu7CxWK4AlvR2N+IfhoHcyh8N4bySmc2fO4aTNj
ONDT9mwTutokQmhbTFZHky6zIOsxAW86XXWfYWWa21TrtDMkynjnDr0elGLxtqqacORFbrSjn4/1
wJ2vktGlTEgTw+WceClbyt4JEngMm6lNebQc2W/JIEX72MNXL0bp+l6a9hv2WvsZGwNrcHfp9axa
ONLnzRqxR/mayiMxO2YCY2NtInSpntgtzgsCARxLMkzxlXeocRdoc+0dGyYXPh4wwRzRK95nVeFy
w0zl97qmBZysmTgSeAupJJPtg5ekXmDANw5qNoB0O9VHBHnQVpr6nGrnS5E41XbxKMoTrSKuOnvA
wXAVbmPsKbu+LybqquuPgS6ivAv7s0537mYZrdrP4flfS3YmF3Liiy3FzEE+6cRxgcJwwDpHAZsi
XjgwfAV7lHHccPmb+yzNN7LIWO9q++uyoImXrqNv46z7CsI+O1sqBLU6lzmmCewjDNv1C+6BFh8r
pj1awD57O/d2k1q+RoqfmgESRpBgBopMroeSKPo66PeYnih9hNLdUSGYydCPQZNdjaY78HKXeMlF
9FLp1qfy6m8AnfNdbrFhGCbzqaC2EyNFWz/mLj9qaUzmv4xbPpvexEjcwg1mDlVsnHaMbyorT289
WamjcOVyQdSKj8HJvvZFKAIW04pVOxmegEvzwuiMVejGShpNPegxl3XdTvI3WXbSLyRM2d4s7F3K
xMdnblLu2hS2kNSJBnQzCsJgzG9tjO1mYIiIiM3vQAFyhsmxdh9bIZebjBpMPtCFcwtFAxiB+MAU
v/7QZekLj33WXXZj6T7UDgPn0RDzPWa9o52DcdJyL7rt23y8sSByvzipfQ8agca+PLoyZdUeDOgS
BgX2FMJaLa6hTZzE5hfPykZ/suwGYJy7NZfQln7NVItvehhxFNTFvElsyhT8qJIfFmM8rJh8z8iH
enU96JjtxTIhYU2W+xWeu3ghZPieqrC7XhAN0u1q7TmkxIKurcIettgAUFlMobAT4dHwPckBa4P3
kDtCFHe161l3I6kNAXx80NhigB7zLbPNPzG+uub6oEZ8p5BsCB45jb1XSrd4ZEq7Y+LSegtFC2TT
gzky7gGk9z4o7AuYvelzSyvOWxnVJ6Ck4RKkVRz5dWR85HZr3ZeA5971KMUMsQCxWMFZ/XRUI5rO
JsnitAdZN0/vgpFMgADd3i9jUx8BxzmXQ6whqJf2zWKXZyY9nRMMvA6mAwndlNvZHpyPMHKYZ8nW
ufY6K3myVGNSnpBYAZO6fAsZT/mqQvajK9Uptgwvq7uGikDOnXwUV1OGc3Ujwgqdq1N9FCyN2xXB
MLXzdUnl0j5CPN+FztihjVCZpvi99l1ja/vUIjm0r508eWI1y554xfXP+TiJ+yztwoNIneQorJEd
b0gSoC4HzE0EMMgeAqjNHyOZpDNYdtI33kJy3NMkD0QsRqJOSe4xAKBLNQZNl2H2K1VgD5HYIqM2
tx3xlSd8j/2HpcbhgBrtkQZIu2tA2M2XyrCw6TltlXbIhnaALQkoBLur5RFmToEdFH13fIh0Vlif
c1LvBVQtGDaHYIXBnVRVlwGVMle2YJjbX8bQXexnmiASStrdiTer25seD2JDiGbGIxJtzcy0r2wj
i18GBx4km5X+Pl9KjtRtXGqXeTklLzS4lLsmdAszKBaa+vq+FKg6aYRb1sw0ZPJiLJ4oJWGGyv8U
GB3La1N492PB3phwaP9WFmXF/NhJd3aHfa0p2ZLm5cDspIP088DAEJ8m3vH96BYZFNu23s0FpqMq
qnNfaUtOe2ajrN2ol+NtjuurCawF5386JNl2SHVsiuXSb1bL16F3puhGUks737lO2lTXUxSTOfKi
SdT4hUBxSDYL0Ma8mZwSjbqStgq2m4nbR/Qg1KN5j4pF9IhlbMbX3bSH1IsLbzOm87Cc88mk56BN
9W0EU6wJTD1jHZ1wu7J1so1DF5PXk9QwEgoCeOccmJEr/Q2CK323WhpGF8kwJPWGW7hJt5JEe2AT
+iAspDnM6OKuqS6GjtKwvvX0u6nuOAtQDM4oy46DgUD9qR4bdWy4J0lBG8kF2YLED2XvfBZNZdIq
mSFWNgkxwP1UqIc288LkRQdk5RckKS47nkcGactiBXbrut8qV0UHuy/YgtPziKseqNrjko5im6Br
mVuvzanFlO3yKthYn8cZu1fO+ZhhjdhX/NjTIuuOUWyinmlELe7GUQcpRYTAl4WpKN7QETL1uABW
nLVIkoI+QFHDHGBmt3riUqJfZr3Gx3XSRewit2BQPDJ7erqNeNexOYd6N5GM2Pa5c9ToXQ4qDu53
XZR4u4Zc+6tlToxCsgYCY8bKBH7MXSNl8Z4mmIFGCYpWaQYAxA9qfHzLPW3Y49G8NqbY+6CO5Xrg
N9k0nZC+knI+1Hpes5XqowvQae4E990ct9w39U5RzLT97ispuSnFRk+TeDuGRbz1APdwGsGz1bKn
31SeUxy0BLu2RqiGkT+JHKCIHRK+0GbfTEFp0I9cbEpsG9edscx3Cij0arW6JNRS+lYEdYEduJZv
85nEmFK2eQl0MGGhrclM0M4A/oyFn0kA1t+YXEoDWrLJuoGXzjjfxp3wroYpyrZpmdiHjJbIrcwF
C2ZbVadE6Deuy0i/bdupAmYQvVKhmgYlqnHGxq52r8iu4YwuRIb3MMQeneNziMjGboyxBchS4CR/
AYv5UhsO3uLB3ZsWeXK4AMOHmHixEmNYjnOBIKtz8AT7ZyF34+HNfYKcqA9OZAfUQr8S2Y23wAMZ
GJXTs3I5RESg1Jf6o0zz5zbFEUurj6i2fVfi7sUXsbXJ5xL59sJTmgD2zOjZ3BS4VsAZzLrwV69G
vm1wBjHAneoLwkkld0vr7Mm7O76EanmRR1F2g/4gRNCbU+9uByWGq7Zjvw3dQAb1Kv9MbqtArtb5
dhmpv41SV3wbS45oDIqGA37EPhi1Wt6mnYMioBpGZFN3cgpSq4JedwwefRDHszq6yibbKDUCKU4x
3GKDJ8qY1G+c19iKMaejCoEW3SNJmyGjhrudn4YupGB3GC8N0KCPbKUeGJGtkdPOOce2Mfr1tLBx
rOJjOC51u4l7raGTs/+Kfe5y1GcDXr18LHFE+ulg4hu2G7DxtBA8QSQgelI3JfAFlxprePQPGE2t
jQVU/lzO8QUxvRfcMS3de/F9Y+ufBivpbpzZHZX0nt/HlXwxYmqIAVCaH8yqoXFgqwyUVjxO1Ht8
KlVoFMqWrt1tUD3YfE8Kr9FiF3fu3Ak04ijVg065NG9R9kSb+TDgvvfm8a7W9QWXoxuGyE7dOO6s
FicCm/9C54wzWXuGG94diVqLyINhVVgDBuquaHBYo5rzilcVWXMCR4smnUQTR51wtY4q5zJLLcCW
2BRp5GBUu7IwMVDacqHHa3Bz8qG9iBXpNds98g/8q6x0P2Uk78y0YvFwk/jkKZGdZouXq26M7wwV
+3rPbC3CtUDQxnHgYFj5dFoSh6CN0B8bXkl+ztB008tVC6Qf2p+93mFsRyiCZ4JdXqJbe2mxE8ab
9j1K0AzjIa36gzPUdHARmOKG9/NECQxB2mXotex1oPZSAuac8K90O5DEztbJ7PykLOS/2sMhVbLV
h+SHATo064smGm69tP0QRcIdHxLL86bytjZVGSDMOFhuiCY4Ghlszi4IiEuhXY/SfEp0sz13oaaC
scHzQNNWuY+FgmpckYGcUg5njdW3xxKQDsoFuXdSSR9qDL3bXhPIcOGYwNydv2aRjnLWzcbOyZh3
p8TSQ4t8DwVhGQbbGTNo2lfjN6t1hnvWPghvttX4jqj7U1MjRgk99XWCKJd54xKrNZKEKiDausFq
l5fM+ltmqYZJmjIZvX7rRHpBfFfE2anm/Uhdc7XLSNO+tnpVvViMkoog05blPZNxOPn6nGmvlV00
tPJSZ5/ywms2huNMBzejvsHJOCI5HtUHwZREp0Yzo61RzPjYw5xHK1LFKzEo97oClXu5dHH/riX2
Z9ToDPK8WGMojwx9u0ykyqzEGUsSdmL84k5WfyNlbC5XxKMJAoO8qPaooAWlyp2hSBV79m5N/TqB
nSVToCTTJj9ZZrVLFP0Ppgi1Kz2B0u5bvAwOSTg8zJH1hR2CdU8VXbWL6rk78BzMW7tpaeT13MeR
Af9GxaW8j0TOfD02rl29DamxgJxO6gfLHpPENZQCueo8SjY1F3mJtFozgDmzh+imXUT5It7GxO5P
Zsn6gyOE0Mk+CnHqIRLlTJnRwtjTFLYOv3ZJ2d4xl7Z8x66ax0aZ9bmuXZfoBBBosekFGt+8jrRn
1oUXu5o84wpokHgY+AF24Nb98tSvzhMeY3w/BgI1zeolEAXsKf2Fw91DrkKNHZ62klyzUgowLALP
pmv6iB3TPOJckF1BPL1bd0KsMi8F7puvJpZpHu0+7Q7KhTRSk9Bg0+qaLpVTWj74wCqme6tXdAqV
IsPTwTHM5ZvQvEdQJ9EHbWUpVmwKlKYATW2+m7NhynyDBw3CD/FmNvQcvCfyD/Sfi0IFg6E+R7bX
xPLr29WcQz7PFidFHjiwVD/uoySsb6dokE9pyg48sEwW7KWx9Bt6rnTyuMRViEE2vE9Zy6obsvbD
k2Ym/cmg/LkHMeG5lwC/u6dMaeJKQIveS+JhHofX1rhtmS3eQZHg+NLooXcmYS/fmKBmJ4L7w72U
BmIotjye0qpkWd0UllsCzmnjOEislryUM66Nbf2IKrgxGi9Kr1D4O94nXmPk51SXZPE6e7T4pot0
G3ZNlAZT1t4sESVamERXOy0y1APWt+iUmiyVoP3mzxzb+QvmUTZquMUx5yEwEeP2cGZEaVI/9bZF
Zl/jrRtVJi8zbqmAw06yFRHEKaWNrtggjZ6bcHKOwyi6rWrt7ELpJbxhZv/ioqJU/At8DGyc9pQU
AQlW07ehb7GcdNothGR1Zc2jeyhiPdq2w6L2tMCYvkHzeERqduwu3bwwnlFvNV5io3oQ7O8ugFiQ
4OzY/SNnOqg0WnxHg9jgu3BzEO2r1I9UW1z2nfeuDTpHB70ID3ZsdYEG7p78L4+Gkcp4m9TGsYp1
96bEBXccqUA62ZpDp68d5gEcAp2bxnN89Obm1BKBJ9jmZBfwad9Kd9JJ4c9il7rzazQXsY+Xk5OB
myIr6iFtS3UzP2qJEe6cRo+39F8bpOFNdx8PqvWHZpbHrK3QbKqsnIHxu0sQG5Me2LpwNhgW2cuK
pXlJcAb6HBWWA0gqmywCKbEb14GazkYvz4PSkkN+N1lxEswxL5vUIrSMnjVkFxq5gdFifIPGStPE
XMU7gGBYK6rlysoW/nsRwrKa5uuxgzIoh+zRa+WzEbFYW1q5TUxjAcY5vXoM3TfUnyXBOMZR0Go5
YU1Hq3aSfpXDiOvBjNK7xYV+UNHi4BNZXjZRtFxDyAMWlNZPqq3TG6pf6P2VBzZW3X5YzOGrNjEG
kYb2TE5a7MTCDnkC5r1XAy/qye1fCwxVt2Nf3/YVyaqNqNzVQqTW7ESuXbuGh+lSyPhYl0LCoNI+
TM3pLzGhgydh/d8AHW8QejzzuRst7B/FdDEoNR2bvH7637H1fzP28E8QImrJWL3+PLmW+KHxFPye
efB+oyHMo09iLWphBv57U4v1m+MgrnxvW/l9YG2K32ydco8VCQSOmijPHwNrw/5NMMLG167rgu+e
Iubf4x7/trX8sk7c+MkFATHQkSu7lSAy8wi60n6cVze6Te1rHVEIYQnCtZTj2UO3MekaQFG2zeFF
RIVDf4NV3SVqLq+WEads7RZCR3jt062+zmHTLltmTkdTdh3jC6QfWgNQ7znNfvIS40TVI/OSIVF1
YLlgSbFzeCabVHo3KNK14vOQj9WF+H4S5BG4oLAtu3Eqw90Xwov369xqb2aYL/2o0MKgxYGzX5K4
OWaEIi77dk2YLS1Cg9GD/dsUoyvPcy7tJ+aJFbokNX8+Bp7IN+KeokNtTU2WVXhX1SYtcYk2Tsde
vGXMxl/BIriXS2aE+Bont8O6xkx3BIW0y8LJvh6ZXMPjs71c+HHIlH+tyTtkjdTeVwHz01GJd22k
pXukpLj5Fk0yrJHtlH6TxKqnI9Vo7szWHE9p5ggAfDiainWV/paKioS+RYcDtBWDHPkc2VeRKKNz
qxbtHXc4/UzUH4KQW+ryOCf180Bo4C4d17qI2B2+xKrr7j12Usy0taV5W3s4nklEZdjeLfK2ePF5
j4MtAgHrlkB6QS1upEhwuVreeoSVevNawxjsWeTHJxxKJOr6Mn9jkNwdvCVB8sQ9/L6IPr9IRHOt
LZF1yppOnZpwWc4qZGdTWk67czjjyoCtPUlpMfey2WCezp5J/bPD4lPq+WmF1hIB4c0+605ICXNh
84dODIpopOkv9MRiw2yJeE9XYP4AYTt+YqqIr4xECwf9eaoY2WGM1gEhwFeFGWJkFC9wAx7rxuwv
0SRXH0AlDPRVnYaceMHYk0dovD5SQ4zpzsCISCvJ+JkASMEqN60Q2jIH5KfSuLxJ6BPZmEShL6Km
WpAGZ+opG7e4VDQzX0jN0PE/FyNcDhz4ZPRwb0aPFD0zRvaQCN7qaTQViQWLGWXOOZTW6OKwMJlE
s3ZMMqhuqV8theXdRuHModvVtiou0HjnIbAb6wrRd3gvHSM74gmhNodTEVpd28+wCuLpvCzQbmDl
deUXr0rDZw0pSjtBJqrTrVc6+gcclLZfBeQeS8BIAHSYM/2lI2ZEoBX99FZnq/i1AQ/pe2rUX7PG
QGEe5m6+a2lncA8mweR207g4KRM5txuvMHjXhF1MXVgf6sajMYj4XNPR80bYWZQbUjxzhJhATEJx
TP+aOoLzsTXNgkRK5j3wtq44TQPbggkGqwXVKWqrnRuXxSswRO8Lgak3TYyI26oxEO3t+Rvy/YxF
Vterchu6YfmcRsQr/bxBHuHLKpuXziHeznwiRREJqy4A7IFPtCP3dRHLibx+19yS22HSXCc8zyQQ
a/oxG3PrQupklER+aBn6FmSGSgKT7Q+6TFefskp3TpZo1/ljnLp8DoQOKmRqAq0GISyNQ/t+yM3k
Tg6ata8SkU2B5nWhuTWdRrzILKYXGaWICZRQDF9KFBx82So/RrNRXzG/hQjqVUZ317iJyQfrFOkT
Bb31vKl1SD+saGF/5AQAdsfVRvWVURfFCybo3QNNpREduGJur8220d4ryykozdLTAd82ai6F4eAo
UkN6tA6b5rDTEPy/2pxYvjEnHl9ms9QvDYzH6KIjw9qNYc1N6HuhUeMD9cIscKUqAswNw6l3Ok/4
ulD3SK0qwII4nhubeUlBBUdgl87JVHNHu29JUipucyydSXjE0hBtUXLrPceTB0zm/b5tcKwm+PEQ
CJGSHbxIcwm0abC3tZiWj4WWlWI76HYdVEZPRKmK2f7lwk2vJ0HXcX8289ouO0BVo0qeFi0i2z1j
Zs3EsztnOMyBVBh61z33kPDSa2YH2kZ6qX2tp7TcLHre3NlFLu5s3YluWBYnbKzZcsSC+khGt7yr
MZXd9Rxb5UYkafiIOFE+G9BCgWSQJTrFUFgfXeqYWaRGHiuXUsYb0U/FDT1ihAqwlqy5LhPALTAp
+AIgYOCLsWzzykP1nJOrXno9MBanxsPdFsVV6gl+XTvTdnqbE0BvYdfyqBN+3OhNa19QomRfM9+R
l5ZVhkjwSxfem25jH9MkY2rTA0xAJyUZbCwaEyot6os9NoYKPO0cXnmVUvfYe5xjxB/+DpiILtq5
sfZTV/e7KayXr5jK0WqXWkOK1POZqCzbdFBN/bZmiL3NYF8MQZ/oy1l2i3NkkAn+YUxv6ryn+KaW
xnVYAa5jkc3Cu3EJV2qTvGymKqr8cjHXPt6+uonoNtqvn+dDU036hZcuJLrYxe7TutGus2wYCPPL
EbQgw6+PsKMCKplIpm+aelJcR3TzaSYLdCuzZtx7s+cdB71vH5uwKm4G3RoOqx+CcW5fIbEoB45S
O0bU4CyMRAIOZzFJfsNjl72eoQliGh7nqHWWbiXikNa5ed1nBTKL403HlhdjslFyvCo9911Uifeu
t4bEbNVa9XMCzuSrGMPs2Faa2sPcZlqVDCw13H4xL2kzNzh4CeHskiHNbiBBjV+V44xB1un2i8SI
cy1njEVdvC6aCBsy2S/jSOk5BiVZ3Zez90zzFe1DQ+zGipaZutd9UboyJrY0ei+JFmb3AKjb+gYB
JmHc7NDbxfHWziwqtvQan4ENywJ4jl4KpkJdnKiVV8gnX8mFQXYdBagh7rwzYtthAGE7fkxVUuin
0Xi76BIGXNfkbXHoOy1+tpBEk1dp84j7lFwJa9uMkP2wS9lrBPtS1ycca/sqouS+P3HLygYq1lDi
q3+tw+WFve/0BLaufE+HST56Xe886HWkTtSIPdSlM28Loy6OTt0q3+kpJXaq6c7OlxcWwE8ziV/T
zn5x+rF/o26GHYTZwKlsrf7F8bT0YDtufsN0ZcsJTbvgy0FVaBR9zkCRP43FGggaqJopOnXNLu1A
fUIzLhOJW8Mas9nvezOuNwrBIXpw7b7ZFotcbmPCH3Qo0ZxZaJv/PUL9d45QBpZvzLr/2fn7lLTv
dEolPxRe/vv/9fsZyv7NFRye6D9BT/pu1v3jGCV/w/lm43A08SY4nLH+cP+azm8clCS1A/wb6WAa
/uMwZUqMwQYYIMvmSOX+Dw9TP4bJTRewvANaXnLoAPwOEv3Ho5TEcZXhi7LP31HMTaGTs9FpG2AR
AokMsNuCYfvHB/Q3IYW/uyDnSYGpnoOb/b0Q4k9eY2LXWDZUYZ0NS7oB7j9WEo+aRzt360M0t/rV
r6/HKfVPlPl//YHkk/i8MLLhsP6pT4F36dJ61DSdnSq2X6mw0K8A7+gPrUWv0K8v9eOx9Pul+Kr5
rrFACUesPu8/26gbpvdRn+nmmT02nGuG7gerWxLMSDKiIAYV+9HJUpojQ2u6+/Wl/+av5E6yuBvQ
/3kJ/PQ10kMwzEJrzHMrU/NYuqA5NppVoh0O0T+2Rug/9it8/0O5A7FXWCAdSZr89IdOvD0LZ0rM
81jZXMhRuNawBQgqI4bOoXuqNFIVnwBZAt6GFzS0z6ZeQa4GZ6b5QpbeP7TI/PXPp7nOtW1s9I5N
cOknQSDVY3amUDfP7mjy53pU9ewFSfz9/+W1aEiw1vjJ2u/10w0VEeZCpJ3Ns9GOpK5NDXpvV0yg
cqR6+fW3un6O/+XLXz9nW1AEgjLnEHT5K+mhI4JnV715Zrf0ySjG2/ay0P4F6f4XTeNvHsi/++xY
hMBTcDFWqZ++TDEgPHcyN8mttSDR3GH12thgVvQFx8y/3iT/8WLfodA//0mGxGZEzoCP8OdKNjc0
9GGhPPEMyZgGTwPW0plpFiYTOOXqxa0z69Vce7++V7zMMaibaAiN468/2L+5g22qboREQ+If5M83
TCh1GYakE8/oJZJkeqkjEIWee6GI6WLLIOu8zTKJujovPS6g7w+vpVrQSP9cgvN334CJ1IvayTeN
N+3HdSPL2WwUGPnO7RBOd0KIEXAsVR8mr/jtr//wv7sUrRcu9Y68WqhO/fFStGI1VePUxjlBRrj7
Vxemlk8s9a7NN/Hri/241LN8Yw/1hMNpTXK5v9y+Co96XteKsx3FEwtIgUa9lEYOW2R06UNlbPVP
lXj6j0vweknER1Qo+mzWL/jnwhQF5kByVvJOAhv5nuEVLSYU+7I3GzWaUFt6GCjdXWgVdlOcBBGP
VAGM6exoa4WCm9j1AamqOXxfQTocLC03ALWscBK1hZZZhqb/8CERjvvhKbd48QNmdLgR6Ymi7N3+
6etnYJGCeiaX2eaiQGvHQ14ltgZbpM16fELFPEWQurBw4QxO1WxvdX7YbdNoDPln+g3bTViErL2h
RafoYhTdx8SZA00nZqC2kdROxwEmKw6xlj5SgqBHnvkKjYiKZJv+KyqGuo+GYNDRYavcBG0qjeMo
6SvuBqc6E+w1TrCdONms0t8NmRmKmkg1eY8Ytal8jr2w1g96a/GjiXU0Y1B4MXaLvMH3syGeYNj7
vKy5hssnbbfxfMPQk8QNyQuGt3jN9Svc4quMaOrqZcYjuey1kJkvGWSDyr8uwl82Nzp1E1kedx94
jOsXR5VEeAo9me902o1vEEg1+l5VFiVf9dnjK3MWw1730O4YPn6vYiy7zH7NEsnd/r2JYuY88tHq
OLY29jD8H/bOa7lxY+2ir3JeAC4AjUa4ZSZFUXEU5galScipATTC0/8LGocz41P273vfuMplSxRJ
oNH97b3Xlm/FlNmf6zm0D7rxmnvlEtaUg4fZJIkcvWL9xYMDXIInjDVZ1qMhYDY5o++fnTBjkDs6
fKJhEj4RS6UuXAj8dC36nVGBZuhmm8+H7lrvvm2j+cnWYN/rwOF7KtwheLJG1X7JishG8Bcdc5iW
edUa+Ebw1ENfWvp5Qd1+rw8v0sl6fC+hdnqTQdv7Uw6Tib9D6MsZ0RagLw94flCKJw/jCUMi2FKr
ouRAesJ+qA5GSqI6agoKn1KbVpRqcsdtbhpL/zBBLMC7TF02mTDplEZzp284xaW71pXPAESboeee
6mW9pAm5wbztaKq47NHmjxHSyzBgdTwXXcj8OVdwRPvze39WbBR4ZCZZdP46rHwqPLzJ4XkDj5UK
EKsUXMs6RVJuTcCe+F56+t+gkNzW1tLd3XUeLStTznOZslhpi3UtopkTcD5HayuhpEVXjXxz4548
ePteKConSz1EYrYPMzZEGIR0l3wstS4ffdwA10jI+abB+gWEwCA5QG7dVKckr/QxgkzAb8mpgwXW
j4PJbEP3Mc/nBIKD6+N992Q6XYhpmrgBYmwL0PmAY8qWwYkkDz2V8/SYBZw9+wpk6CkDvcHOyM0w
AJltedfVLeJ6GvYFmR7VffMdSnKkTc1q4Eqsb9MINGndZ6xMa0qZi+1g1mjRJOPrFzfPVLtr5eR+
HmcPl+pSMlu1Jmh4E5MSAaqe0aD13kdb9dUlSDVu+RLB4WMkDIzCVVfTcA5FvKHe9QomhAfOvB3c
1zoput1U4r93o6E6CQe0AqheZ/4IODjbEtyb17gT+Rp9fCug3YfyY1qnXofpaqmrMZW3Xzaj7cob
YSJslCqMLUh6TD5sXnYF5OllYaLOFwfkfZ9BxSiRm48pTV27SfbTV/waA4nDxLibgqp4STLtrPMJ
dH1dJtkqbUgvYZ158zqH+4PG7E1oI/ISqrd2BeCMFFvMxRljk+Wf4BWhMEB3qLcedbfdOmuglMCW
5AgeVcs3Xw9ndrr+wWY4LjdlooeV815qTKAi3AAkjY9YUto1nsV4CZOTMlkakXEp4OvQZbsD1Y+f
PzY/02pRvQR5Ak8wsMZda+B65GxvkjDvijueShQuzyzvZ9dpiIhHJt8omeH0jPeDoVzX17d523FR
Gy47srf3VknDTrkl2qVyewuJnYQPXEc22LZgHLZmte2+RMpkQarmgDpvuo4YBHY6eFLEA6Kt34/S
3GZJvKALqsbUq8IL6RyywaDjMHDGW+C0xtqbcnXo2oDnsd9L/NG4Qqur7z1BJk0eBBWTjiWI1ZiN
GY6FW2PkHNWSlShwdc/Wo64dbv0+pufbGRnPHaSV1a91zWW7rjxNM1aWlzmTpCZiPxcTkbdEBdoB
Q2xbFx9lGvv1t6nWDpEyrwu3udfBm06d4WvhD02ErceQz4EbEpCJg/aQV1MUr8oxgptADVX8qdXd
W1pTeyGdJIrW4cTy8YIfhJYlcv6VODCJ8i8aq87axeGxjYcBfIbhzoBNy/rDzPjTQ/tzhg9aquIe
BNQ3+OsvI4nZm2whlrKuLrWigeq3Tl/bXyIwjV/mJBkeot7jm+OOT7cN9ZHByok8nEA6TjLG4nnr
nVxQpPCtB3wd69ZlHYe030bDoQtG88ppquma8ndx785jwvSwILy0cvkW0jWbnQCMOPzzLeNNHLFK
OTdzMuc3DYbj+yLxG2Qoq/2MwJ6TC5jFpypw9VXn1kSMZGgnJB59SNMZY77V0KODroomZ7kAeoCV
0HdOYNk/hVhGHoYuytBXevNaJZH8mA1uFq1VHgc8K+F7rZpJRORyp4RBqRQnA5AaIRQdtW8Yzeqr
whM0kiZQk1CIDfprgQorfKZTsjPYzOL+sGybWToK30hCpxSPLn5wJE0xE8SIwzOi23wHuw5vINPt
V4iBTb8129ZJTlQUjXLtVyYJRj8ko3VxRySXfRD3LVGk0jin3lx9QBYkD2BkPSlC2/DM7NBz8VwG
nvDfLN20131d6z3w+emqTNsCKSeI8ZaSKhJHisbwLzoh7NmanYWB99TTd5GtqWAqwdPUXJe5es3G
Do11yiXseptllIgNgGPKJcphYxMsCtc5JOvrzpuIiE5BY/lINh4EVVbfr5Xt9uEugKKygzDmHHF7
4//J3fnQ9l5y32Jv/9BbU/sEE8fZUt+erfF4AOmFKInFLY6XmGrqbURNkQMWQKbOJskCmPvmpNeh
ofFEO3xUtxq0777MYe+vJajmG4T58YOpBuNaJp2IEDQAafiGQM8o61LuCPRIkkB2AjW159r9Fubx
+FyTZvs8yND7Mridm+zMmrppMDQWmI+0yqkgCH1RfZu7uUk2KkZrPCAVfZMxsYM2LQRPORi4JzGM
2MmqqiQdDfB/WiE1ARvk6Xxj5APOfwhWHakE9uzRPJHRMvHCERDvnc6/ynoCZMTR9UvsTosqHs3p
jYm0bsIqK/ObEqNNtyopdbmLDcG3ljNAwgJfD1QYPI3kcXFsvx9q/qUg/B1Fk1ZNuAC/j/r+1Gl1
+fpJvbXZj5VW33/oNxCC/AWUAqTMheBhSoJSvztKQGv+YjLlYONEQxWnoT8moQLvCH2hPuwEeMpy
GW39CtZk9PIPbCS2vxx2/5hFMH10pEm/pkDqEq7kD/vxMJwLnLlTGOuzwCmoYywUiBmYQoXTpFN5
1l7iTMDlaGGOYTItslW2KFhy0bLaRdXKCx+Bq+TPv1aL6mUv+tf4LoV1iypmvwtktlBUZsxJ/+Is
+pl6l9L0oqoFnZ9c7EVpy95FNzogiWfxSFzTFyIunHvkmmu92ZnaL5D/zPIWJ3h/T5wMQS9ZtD36
kYaT8y74jYv2ZzacdrBvGwAP/Cq4z2O/uFd2B8cQ3bDlpATOHC3RbeR8j0Sp7gERhTtIUYh2YTdu
jUF0p6wmKDripl5r1xq3TuwAq0lgKz721I28eV7RwBqoQvBqM117HPLbW0qe4+eGp9e0NjmmbkSk
7V0Qe9aDJ5v4Xo4uaT/T0fgHzXLEiD3YZ79pP4DUob8ORgUriqMp3zQxDz6WXZ+t2Xt8ykYORiuh
s5b6VZ2cm6TEq1PWsv2YlDN5qYbv8EOepcXFJ7G/w7o9k7pajggxj6xNrn0S6yAeqF4OjeTWDtr0
YOTRDbjsdEc/WEYNlgQ+TAn3wRyq4TzGZX8uDSuhk6VwfaJZw/QwLepjhidg3aHa3vhw/g8T9Jlr
rzGHs9OW04EBrXhLHVGd0sDqHlzfzkeCpka25aRKmkTFtn8sapweM3rXrrE8Y1OGeXlndKZ46Can
exWBnX+bIA092mSnMTuP5U3RSoNpmLeLkBRf+KxQ5qG/BLdN6xcvQiV6ByQK+3pnm8BCM/poTWnQ
xKVGDBVte4PpnmrOsRvXgVgSVykXDidROJufhUixkUCQQqIyZlECcKL4YOu4ZXxXttrEFBU03XYK
i3lVmBWscOqQVxgT3rSt/Sue6wxZhKwvjrKiNXk4YNE2Gcu4jcbdaBnBuNVGkJ7rmcLIPKr9g6nd
/GtaRumtWUOdSjLMiBkAtXqVytD4DOzeL1Zh1GLSbQaSqyv4P/0VyR2P9SuOT0lGkIYkSLpZ2g1f
4Mybz2pMxzOpTHMbO21/nXg1NpiqbvSdMqL5tclrW8KdqscrkvDRYwDt7sYH6qqIfO219jDOmG13
D1nR3mZSdEu4dQYIbVmEJyTVQzNxNKJzbsv5E5G2NDBg+W54REgIjzYVJUeJBThfUelE5iwcG/K/
ENOKJ5aR+paw83wgWWqShy/kNjFq89qLSfDtibshH+LxgBAyNTdFVEQ3Knbsjdu44mOOnYb+VkON
z20YeyDI/H56QDEV0ZqHn7GdmXsfpBsWp35G6FwVJOfCtTYaqXclzNOblGmrRc9JmRUXA+fuk2eV
EAExn4f12mmakJUkAWM3F9WX3GLCTmC5GK/F7C2x3kwm2Yasn/FEEIdBWWrJgA2OgcFbJBwt2Z2U
jb0bEVTpHvLr8Y5clfWs2rDs8fnaqm52uQsqZby2cPKNwG9FVMBP2ildR0WwjobJxZk2mn1rPoTt
ZE/uB5KwdXffLaY3arqY45dk6Gy63dadTzNWvXG0nQ0PKh0j/7MTZWFc0sKXm4P8UFBg2Xhbv6a2
Ymf0fZd+mTwyh9meMi2lvutY/+4D/m4fsBQ2//U+YPjP4a2oYZ+prz94S7//5K+bAe/dLsqa6Czq
6O8bAc/+hRk4A3nTZ5D7XS79rduS7YPpcpFxQmcbgXrwx07A/sVFyAQxjCwlEfnEP9kZ/Ci7wFVi
p8EkFss3lzyK3k9qEvT8EQazNx+ykq4AMbsged3o6b8+lL+VXX59EQq3Ayl5n27w0yS+q7RRB3jL
D6A6iRl4LS5zT3trMLXd9q9fim3Vf+9z3t8PaisrpYMsKd/xT/8luVYFK1LKDOww6qRbJZx/rwg3
gGGoanyXUdIdCkvRHD1LB7c7tIe/fvk/fZywrXi/qJLISwJy+o/bLM7Rvhxcm/N2OTzahffsw9T8
65f4eYSOjI7qiozLCJ3n6s8jdEbhU2+GVsPYYXjkePpEZpg0J7LEypwbrtLft7X/45tjXvbzB+pb
i/TODpYTuBOYiz76Xx+oiBrHHYO2PTiDaE4goa16Dce4OGWSxTjXzgcnHBocg1FDXEYKOlGYBAQz
Nt9MMctm58QMC1GYGu7Uz479gPuH2aoGsQKBI6qY+AQpp9jGqsn9xsFKsak8UuchPtkpwRjddt9K
ZxmJLmndp6kNqIUmTrdkueCrxg2RePpZmT8RYnua0lCdE8Z50QppTsUbB33r0QWV+ZxMSxivUOCM
o0reSI6T9y6jjJV2qDzqIzCGvS4t/PkMw8DaQgfCjLjT/TwfeaBc96mhd6Iovjlefl8lzmfa5+6I
bhdrUBzFqTbHj5HGrxwUqbs1GK2sCmpeN1k9c9xeAmmqtDZkaYavzHWao5fGNwgcxiYJAEg5dtFv
2ZG5l5FCMAi6bniyI/HkGRaJ1zjh5N1SWEiOnOZuI3gccWpsJitNwbg30WPnUs3Z+2wjmShsvAr7
4TiE+gA3PNym5hhfl61kZkVRR+hTRipJzmbbQRnQkng0RcGRRw69jgnzucfG0/4m5niyJtPunWvg
XBTf1lZowYNSyv3gkLt4jjOtbsqK5tIttCH7sbIyfYUO0h9MIdlBKwW9y25wj4cFWb4qZzhsl022
wyPFJVKQxYDDNq3ToSTEgg15x6HefHKqjCSwbiAUxYndv4KLopVzbU7W2SA69JiARmD4whA7hCm7
iRt3wbAnVnCcDRWewzBWd/VcqttCteeQztjXZva7R4fKrwPNGta1NQr3UJRcC5ijEiI85bgvC/Ea
Z0pSC5NQy5R6Yjw4bRLcmZiy94ao1fUcGdVtn08bG4/vNQT2ulkHdW7u1IB6VLmSfSbkb3b3o0z2
KnD6K8Cx2YrRhXub4LoOQ1Gx3es8C2RzBPM5izHjyedRRyenCBs6Roa7eso+0JLGuQFpYO/QJ3bV
kWdaJbFGLeixfxnhYO1tgS0Oz2d+AJngHBFrm6uJGTPV4pGsboqJ5wZXtM2O3qDq506EzfTWwr5d
59w0Zx2lxhW8A3svxoCqk5xtEyMyir6h+Hqbxmx4tSgTDJQD4OiMS0Y6V+t4Oo2GH77CXoHC5UcB
4b9wuBrTNMUT1g9rlxDUnq00yewMY5btkPrFR8vJQGbBSrj5ADggts6LuW0Xpm7wVFF4xrkhKZlZ
xyCfxHNgkVSIus68T3AmH2wtPlK5ezb8PHrIKhPjpccnTXMUSDumJJr0/2p26McMB53RFWRRmTin
10bbUAGFOX1Dk/2XJPLhPsQmU0o/jPQxxIgJG8y8ozFr12GGZD4Kfa/Cab2fM35tFLrNB2UZHkbF
dgBG1KhqR1hBvDEbA5gV1+62HXdNHYlHKetgXYKEKI+lp9vb3qgFdjzTPybFIGhYIwU4LvvtOKYq
ZyWder6EOZNWWqXq6UNl+fmZBWk+WmPArNyWr6rC2Q1D0UDQC6t1XodY/c34HPkEcXkAkNUwCYFE
URECjrXKS1v4x1zbH7ICJLwdWljIfXVyUAewKZPIQLLzr6Mw+xpi4cdN2m693nbeetOpP6W90DeM
tKFdyJx7jyXBvUkmjhmBS9zbLWwFeortcTXMw0vFSRlcjuKVTYjL0zp3uYEAGo7pt4BjyrM1NOYj
PnvnTsypCwcXXo6VF6QG4QsJvPZxt3XBE3OfuOOXopjwlzYgktq2XGfAk59kDE8EURPKUKPypWl7
dNYpCZktrql8D5TNOeciGRqMpJDsitY3DgBEXVqBvM+eJTD06oDvvQllevRT33vM29Hal/TMbZVN
js3TUwKQzaFgCQ7hAcIh8/+xlxiYpLxxEys7xEYUffTltoiSaQ+LgY9fx+MHi5VrYzsQ+vmQ8kfh
w1+WpgU73ugy+8Fp3K07FMVzR73Hx1G78cVV7vzclmJTUcBEArpW6tJbdUdzYMqVhy3+QHBGrWji
NjY8PL+R4IYKBm91R3FCe+T5OBx1KlgzGvDg7lVnFZOdb+y87b/vK/7d5P/9Jl+wJ/99V/Q/hn36
7cuPoz7BI+z35BiMkl9MSKcCdIIbkNVix/ZreAyW7h/DPZvhnkd+3LUdianKYuv663BPSP6TJNDP
mI7jwDL3+wfDPutPbfXoa8vLwFwTgWt7P+9C484Zdalqce2Frfc0DY48TsIyMGoDMCGhWTTL06Y6
gTZuLESBBu4aOd3t4PrcYAjbZxmavf0i4zkD+pIrciQUuFIPXjfMBnrlTKRLHP3SZezwumhiaFBP
NkMX7TPzqjtgRlCmS70nL2zd96C8Xksd6ptZBci8vlEOPelQ5UHmhA6/Syj2PHgqpXdKZQACPRIL
ezfgTyS0ztRqHRH+hd0+oY470+S5u3j0h+iAaW0GR5WlJqsYzPgVvXfZl8Yzmht0HQ0XbCjGmzCs
eKBCGeS9FzXGhxVKQ+Ydq0k5M7mDfqz3HMj5r6KVtX0CDoZrA3lvOkZGSSEui9RI/Q5/IBaIEL7n
itN6Ie5sv67uAieN7uc00zdNzuqd0h+3GeLCR5hrK8Jsg/IORYAnhDWsmiN88914S2YhKzeGA5Sp
vhaZ/QHea+fNABdCs+qaQ2jJpN8XITtAbw/UOovI78JWMTdjWqjSXAOpGC8CYkNprTvGFkcHxkFP
xj9q6PNNXdxAZbZN/BzD03Nbw18V9zpDP1HCtfC8SbAB4yVrtBOEW6aSKoDjTY56x2yD1HMv8NCi
RFKdHt6E1mTsNES6dlhLxDubD7NHuTy3DCnjDcMe16sOJg7B8MpWVP5tGqfVy4XDsXIGSU+5ygig
kso9SFr61HV9X5sXayoAQhCRbVsIt8UqG2zkq5cInrQ9vzJBmUr1pRuarqBQLJvnPLx7v4v/XfD+
dsFj9fnrBW/4z+mrar9OP4403n/st5GG+CUwYfNheBO/qRi/LnqeZKzBDs5Da1uisayUv001rF+4
vDzPt5fz63c69G9LoP9LwK9jGQxsEzTzP1sCGYX8dGzFamLSPoabwce3yvP/x2OrDeqmWCCuh0AT
f1+XSjDajSqVXcXUC1yNpmr0QwT971SZSdwfdVJ2d3Ft6GKPbZkOE6U0bc20LVAJEfaCWnWVQvrD
nhZhvk3uAt2a+6XhA+Jqw56KOMwlyiyqBIicho+jXcoX9jlvOTnEiF/1qNmQPHRZNd+1KngkjUgl
ZckEZFW5OdIsLkbSfBwYr3vWa3BdqW/dty79HR0cipcgQ3TBVpjY92U5ZKdW0W9YFT4af80PDq4H
HEp646WAw0QyzLLuw9k2tkVrBNhpFT25WANoBdAFvSkRZEkUiDGjfkzTlj0PLfQtp4UDunxQ2UxN
kvLiT3z/ydowWn56sDSjX+oiQPRYdlCt06I/zsCo157o+cFWDjhgbGax0B6KoAiedTrjZihz33zx
im6+dmsNws4OKHIiT3Yg2aaO2uh5dYu2NKRnajDapAvWQ0LAjDF0AESURKvN+a5loqNSn0O/XUfG
a98L+UCQmaXB7YV1Vn4bmPtBWvnTlOU0leqot15UsUwNspEOF7bJ8Xjj17nxbY6HYD2KJjxl8Rh/
MdgdXmpmtvv3v69d/iqubEUXPf882nRolqsSkiscE1JmO1P15b7vUaGhqM0cmPmQieh125KYItVq
XWKzTycciduvwzF0du0wjg9hbmXzgam6ErsY11iyF/Nyvkp5nqxKo8pOs1MdtXI4FgCaYm+YRPYL
KA8fGkw9+TRFw3g79F3BtUBd+Snt23bDq1PU3bYyIdUo5UNVzPmTMkT+EBPMfGnquD379HQ/prOm
S0LYyt1w8hYnAn/RVdgQ202nGjpCMMkrZnTgTSnhITkEmpEZDW8yndFX5Gy35R7wOxVfsqEO3Q06
dzWmNRmgEtCI77TBPs9t8W1wxUDBiSogEVtiHnk82EThdkFqdvElyyt+V9DnIIYr1wYK7LCNIMyl
VeWlW1wZ7X1YBNN1Mg/gVNgzb+bODGFaFxCLsUr4e6sLYGDnsXjKGXfsC38E6pS5MSXdY5cU/j6z
zPahq5wX2eUgAqX5zKNygpemGwS0tJ+NeashrhVROHe4u1x3l/hziP/ErtdURdC9EbJLI4jkKypy
8+q2defirjUEfXvTRGFX4linPiqDlWU3eP1wLCwl6t3WhuR+othoIbnag1gPuRQfRiwiK1lMIOVC
5XKjkt9eOS1+k9LGgAVWJcx2ZafHrV11lF6bYTqv+6E19k0tsHEgVt4gmmbQjgd528nIJnam8Tqa
XmsuLIk8TFe+EXAmCpoENtloei+4zpPr0LKiz5NKU4olq6PCVrmZ66VlkGDMQPN1Rfn8lAoYriY/
8zY3oFc3RqrG8hBVRfMAUKpOidaDDeljLRLyoOX8AfYnXMu0iS8gbdRpNuvqyXAlsJnGM7F4wLaB
txPVEIoxYLLV0HlHT25ctlvRlxIcEQuFterzwdxo152u4E1Xd/E4t88B718c2WCN6bEuKq8FFRep
U0/HEAM/F2Uqww/T4eyUyCswomiBjL3KWntlrbDv2PGjS1cjYm5OIaGtivRKwzqYwJwkBN1T202Y
QWBvU4EeAVpFIGWn4q2aTaj1CSSUiuHHpZp645GCFhb/3saeHAxjSml2mXdk9PxZsXfLiM+VjMiq
gcWc3B2rUovd5fV9ZWmyLvwW4HE/5RV3qG3N0One76LaZdEaybk+qaHwNy6oLJP0Mb3TKxon8dpU
brkfI5ZnFC/b4XYY7HtLLi9EDdO4KW1yket8ARgP5qAJ1Q9GUF6QvaYLXd/VBAF97rYwAeZrBdf7
u3n73+3S32+XFhXhr86Hw3+uv47J5+qn7dLyY79ulyxzsXY4rhQBus6iA/1xRjQhj+CUZ9fDtuiH
ZJwgGYdPHsgY0/uf9ktspVBbsZAQgTJtkjP/5Mgof9ItCIzx8pIpv+TwGaCd/LhdalInxzJcpmdl
98n05kDQocoAa6azNaneY7ETA4PO6ZCQ8SyMY2XHNaQ2dKryUA2JuSdMOn1RtF2hipuQjcZ3cOpY
ut5XpjigxbFMqLk5wIx7x6xm+TA5D5QKUZoQMdl8J7LmtGJyZwMq9ySbEBBiwY2ZGJ13p6teW2Jb
w0CqpwdRqpBWoUF35msuhjyZlhEg7MelfKIsTgmB/PXoe4wgodNOeFGjWWZjfCYj29T+Q2zjoRuo
1vAFa5YFKRC5gi60on3EQuhaWx9rQ24+Jw32/H5f1tq3sTOaRWleJVaSwSAwm88w3tTOa+rpVtp5
CYhgGmA1+e5kzB/rkgKv63/PK/+fZCpuZBfV6a9vwFe27j/dfssP/XZasX5hqmKTSaVO6FeUz2+n
leAXD46Pw5zE9eV3o9ZvxxXGMstNgVOLuSGmLO7n3+1YBFMDDj6WQBt7N3H9g4kNJ6IfRUtJQoyU
HXgfiUz6s6RnabfRphmx//MJ8nG4j+SNgKJwmfPB/6fyIa+FB+C9TMex/hRK49QCoMa3yqMniPTN
mvgZE+DgaeITOFMO+3cprJ9SSo5PdHdJnQEToWxH/HwQYzNqewBeeb3CIhSCr5/Rccpj8NKNjjiW
XUj/oBh963EAPP74X9fB/5Avfz4F8uIcA10msnx7CJk/qduNYRJ3aBnMz6rrvhR5QUYot7R/nqx5
vB/J3TyFtvl3b/lPCi2vyqclHJfx25+Lq7q2S9Xge9TmLhHj9xiPBi8C8yxRBFHw0W7/+m3+6QVx
CixPF14RUZhA1I+rd2qCWrU5VTK3Dsl3McJhyEeupvCF8VGE2n3969dbxgU/XrCefBef8Sfw4ZJE
+/EFMZ4yLwxHfeirkdqg3g1bm83yYrr331OpE0iKi5+XDjmrzLqnz7Z8KuvaG9akpWYwi17r3XeT
bfcrpSWdQtT6tmcEkPFlsv2/uQrIFf7578VUx72PlM3Y4mf3Y0n3XZQWXX+QnoicR6OwZXjVRjl2
w6hi21s0kTWc2BJPObmuTlqP3IPTvRGQFbBNKpRPCQ+GIx198i0SLfGA2M25lmCRVFfvaZ8xiYv4
pE2bnBrVztalsHkSrYl4EqVjpEo5uaGISwyTPRNdkqN1AeNHuKynr/GqNqbx3uqwF4YQjqmlULqS
n3y22BOwoXnUWz9rCEQoIUmPs0q4m8TXWbBwi43nFOd6eN8otrxHFaaNoOGwpaRjod3GlvWVqxSC
6cpK8DPSvxlo524sp+FcmjFJOihNTAWY88BnXhYCNRXcp6NuST4MzCqDrIEiDIykfn2P/c7KFEeX
dgj0e62JsRZC32JeRwenKYbla6TDGAOVkm++Msf779GKQoc1/OBuvDcaw3qUS9opmRP5JgNpI5xN
wQgDtOMZ7hKfJgay5MZ7h0zwhoMvxgDiIgiuJYkzO81I7vU+ufO853P0Z83nphzrsQ/40ma/CZ6G
ZiYbhbnl/j332IhBih2d6GSxgtEghfUeP/1+rcb4RbDxISnhp8vG9kueVswNHGnXr/akSYS0gyZI
YqgpAwbshUlxzBqjASwK78B/70mJn2NNsM2vWU83XQaPfltMS94NzIbzVrV+/RpH9a8ptGAJuhEX
IdvilAlXBnMYY+2gKV8pDJ5Yx5bYCTMGwmzatflIubvpw2L2W9A9wXQGU4JaEnZw1o99nBLqG+rl
vQ5OgDOPMdfh/fMnFAfqpPcdOkk8b4OgiN22KQPz8v7/dCGsqYK8KuvGHB8M3utd7HV6M0RBsOub
BfkdL7eH22VDfSACExKfQt8lDNQO/SZrRj+4h+FvKaZU7KX6Vce0J710iPIg4+H62+ND7VJ9Gq3C
agz1Lk8xuYdAe4ga5IlFC5vVeXrkHGuQeGzbLjH2k9mnw6aJjCm8r/Hs5xBj0VhXZdx34dmeg+kV
i9HwRU9GQ4FY2s7J7UDP5cCgW08I0CXCQ8uRkwpMmkspa9EG7UMZJ1ipJZ9z+0hTQLwdF/5ZWAbT
LqCXuMFAf8TiAtrXT8VF+ou4DJMZC8GIVg651KXNeh3X2FloE5gujszcJZVkvbSm3WxQx90Vdc3W
jeHG3f0QN4gOHbPGj0RrA4frq2UmEAXJeKU9Qx8cn2bjVU89BjteWJg+0Nov5L2sC8MO71QmsXup
zTIIV/3sTGcslAVf+MgsbjWnEZmHeu6+BLghBlCYfZRsuLgDCujp4NkEjm4ZT3he+CRK4nLMA50P
hHiMdaKat9Ly0kuKHcM5NPB2lj43wUUH14BLasqIasYW/7JiXR7vecxxLdthGScH4jw8pWfCxlSA
1q+SWcxTMcUI517kF7DEtR7vmfmEpBHYW9SORcK1zcZ8pbPhbawwZabSZcGs7Iz+eTN9ToGRzWuG
T+IYmgQ5Ek8IwOkByPqA+OeGx2iFeafY0mVablreRrSzROFLmmFnM3ie29r6WCjDmI9z7PT+URRq
hpNu1YjzQlmAblxbiE9zpKW7VSWH8qAOz4NRR7e0AcfHyA8evThunvJOvdHUtaz+ifWEGN5vUpra
L+jlrPOytpITtCb7Y2+EGB2AdNH7HgzeAxaLjNONHo4Si73eiKGx1tyXHkpRpfxdwJjnZuztsd8R
134qyH5tqrHFOquLmKwqvmpIW9RbEFcTYXnBWeN8yi3B/1/zxFIfZBzY4afAHxK1wnseVrvZr5h/
QOzr6aFtM+OMftPz0RVhvZqZEL1Mng8TzinpEo4FMFbeEkb4mqHIZIftazWSJESkWxoSBhgVmaX5
WhtAvtsEVBSLhZNHCu9+OyEbpv7FGCceC3SRFBuDipgvZp4GKISS5S1zZy4aRjHjfRvBSI5GY7mU
GI8x+YuXBB311gSqXJs1PQUM9aRt/hqq04JzO/DVEPYOWAeLno7alYc1aZVQHR8xeC+5BEcRBWc3
J6fJHBFaQq60OkyxZh3UMmrbPeEL/4wNB4q1X/HKKQ8TgI0U/N2+B/hcOeAZeM/8VYoXFuHsvM2M
vXqKnFgmPSwZausZ0XLpD8AubpdSoXLV14NzHkiIYViQs8Z6RsS3pDMF8KtQXBH2TPgWrW+8bRN6
XTbUhi1p32YhfzAyJjKcILm6++9/llVKRdFZnLKTCA2Dx5cHguuqyZU6YH0abzvN3pcEV0ArUE7j
L7NRF4BxPxUOjmI3IilpqqB6HWxmuje21PzVSVHzXikp4CVLBljevdPUORXWnJIdrEZ5HC2zSAjJ
2vPgUDvuiQhq2qyTRk4PoVHJVze2WFgnBTFxqNWSv6J8ruWRYUWPA2fkiXUzd8/OLPyWddGzHnIq
zk5w/Y1vnWqCPenGgLIM7mKAAYYXPNkjGDFaL5gjrJugsx6Fang8RYwVs53yHPLo0Zgsn2hT8Y3n
krABVRQ+mU8MW93/sXdmS3Iiabd9lfMClDE4ONwSxJjzqOEGS7VKzDMOOE9/FqlWd0nV3fX3fV+U
ykymzIyMAMd9f3uvXT/F2yea5w4fk6q44sqBq8iw6HALR3s1exMLXWtkmEGYUb9ahiaCw/vE1vLJ
czJDPU3eUnrtLgNQk/qPOFoCj0cVIQ8qSfykI6Sni8xIrJfcZ7ecHJd5JCNssd0ozQbLuknAfReX
VRaNM91js6ftY4XAOuNiTM1LAT38Fu7AtMuMVO/5j1m6cINLma8tLre0e2xgxp8LypA+LkaQXYwR
N940pDx6tF+dcGVZADKlcSjV/G5q8ShpozvdlMGV0EO865gtJz5LutMn6mCZiRX1FNmF/bJ052Yi
QZKMpfVYC5YYjHQQVXMkTvoN2JGMXlV8MzLhHvypiQF5NhUx6m5qIu7Aeceq8K2Gg2qU+i5YxHzm
umZjoDqTOqbWpJgKnNxEtMEbdHXCFNPt2RvHT4unYM/xEI2Qfuf9IsSdMEdxAzK8fuDT5rlcL+WF
Jx8YZnIg1ArQ4+ZX3j4JyhtFtV7o8FbdmbpNXlrDU3icbOe2mSq89U5isoFcumPJnJyM7b1TWY/s
/Oq9bczmN1z/7sX5PiioAAZCZauhkcc+wf71d7fz+EAEHZXFAfvxnEaVMqlmYkdAwY7BExisBdkN
VpB0M8jxvGI1HBnlq86m9N3RXXszFDQtYD5ltcm8nitynWI++5iEyHCvi5koLeVVf3UU305Jf8hk
Cd9HxyKBjbDAFOBPTl4KyPOAJ157agkbsOmfFipO/g/ApD+dfvhBFkIFvGMMJhzcfj6tBXE6qpwQ
/KmE+QYcVErruRtAajABtJorujc5urwvh//5mPino//2C27GFigsgoLfX06JHMlLJ2+WlsqI0nsb
jao/VcNSLrTKpaxfDYiGR89LWYs7gg7ZX7B+/uQE56dvs2SPG5wXwUD5J+MyiEnUE8trTuQ6CUhR
Ym4/E2UC+yMZv4Rki/gTygDHkm3nDZ+Mxf39DfifZP4Xkjk6hM3b/e8Vu5fxLf2jWvf3L/iHWL4p
4sQRcO0BaeLa+adYvnmtuFcCLmVUHVNwrf9Q6/BX4VCwuKf+IdO9C+hI6Hz83Gmbcf6/UcnfZY0/
3LDcPDiqsHqZXM9QEX+9kRoeWdSa+PomoOWXyLI/t1ofcLWwD64Qs8jv8XybkqS9oiV1+GppnR2X
jGO93kA7fTdznW1nu1wp1JnMWh6ha7n38KcHaNNNuWSxTyZzNgllnarKw1r/aEi94B5SeKsC8UJx
SVBRFAYyO8TlPhFmM8vYuAsqKkMvTZ/3TPJteLz+NzibGjf2jES2gPiQygL8SiTdyDnE+tgf2ok3
+cmoG0kSU6SMnBLsSusV76WgIASg9s7kx9K60VLZm1R20oWJWPX4SOYQrxbC+y2QofTYSXoFIId4
8XNdMYZbRygE/FINGGdlfMEOlT0jqdPX0VZp/rA0LuIfpYErEbVD2sTqDcESf/9A1o0sFvBaz2TU
FTSTLiUH9lXa9SWHF+qSDFuLmVr6eTan7godf3NAwfNebtOkwAe14KHXETTLRD8Z2lJYpsykyLfi
0xbeyNHOllQdp+82Kx6tpOBL3MpTVywwLYnV37TLQAVGQQOGbVfT+X8rwv9NwweH/59WhFu23+n/
27319F7Xb39cG2wGLn9Q8t3fEF7g3vneFp1650j+Xcn3BSOxLWNlWoRVfDiT/1gbgPLj4ECThSzn
2HwZq9MP45HzG//U4lHhBHh1A/e/ilMRMfrloY4BlGNLgOnS9pn6Sefnxw7Qno7+M3K3y7g9UKyg
SOlGHxLO6fbUExIdpxbwg2/K1DvHtgaOwBEx8HGtM7nd2bOXc3RdGSDvKVhPOvK7jTVTN4iEbAIM
ALRUZRzdCHOLc9uM1i2+anEeheIhpzeSVcmgGT8Tvd5wCjEAsqnH90Psm5MSTPxP9aZGtebKI3jK
h007qi3/2uL+f/uuXAaIMbumTray7gaT49EuQV3tOWpuX+Jwy+8KgrX3dAACbGL+jKzJwJ995gBn
K1lclsNtbes3uFZcVGzdnXaR/V1i0+Z2AQDU+BcvkACpIDw+l/UmOFopJAqLqjjOL0KzYpYLG4NC
bTuj7+go204AeFmO9bzNMt+kDf6haQx1cqbUeXnnrNUOZ7rBMTlsehXUlmQDgoWtTOLX3Cv51iBt
YcxIDvUD+N11+Jr3Ge9ALRoIaQO4NpIS7+fOnn/2vjuq0J7edLIdYhRd41vqilc7l5wwTSexn/M4
RflUjkdYGMsqv7Uo+Jl+4bSfULv43YP3E6SaTefWE1l1VaeSE0TBmcufYjoI52y5yeNsOjtNABd3
O8izfd7ez+/8m2qpUEG5rvmb7x9oyZLWR3C8OW+p7RN+P0PykQ7DR9gReuE0FyNE0pbKCcqkzTF7
QPPmV2h0zndpOZtQDDoAeNq5peJ9mXODM1m60I7OzlkYtDYZEpUJ9yXw5nbLFXzAviKcQ1mtOG5w
bH6DQ7ntoKaa4VE5P47r4AJTAr61eweD4RnKH+QECDB8B++0VmU/1xxZPr2rQ41bcaEXi4ATwqGA
7wSMjD/ZGvLa0u0iIioOvA5nPAGyceJqsPuBTzZwRuns30Ujxn1K3JRSsmUHVs/FRy1rGsUT4+lQ
zu34VdJ/mezNEe5aOncbhAsQzURieqsTpKqHo3yRt5y46zzYRm9ANoCcc4l62HtgdzbQl8VJki4+
G/nEMVzPDq87WxWn14pHJPpnUkN4miuumNhSw9eFc1WCHcxAxpi26wRtG+18O+b7zsgUwVWo5tbA
Nxs7M0PDsIO9RAk+6mmiq3uTzXqKsV7fL+H3U7XecJXNdrMTvW4/xR5C2+wo3pLZxqy8JNwKgJGx
J6fE/w82Q5vX78rL2LSILG3pb5L5Nmr4fgZ4vyXwYSHFZNsJ/P1UhJHXOTPf7j6tcEtOncvTOvKU
Zz0LCgpejW3YELbIZtjWuqQCegdgKfQa5lkrSbFjmbozbNSs4tcxM3HOhoUPtHuXtPG+c4FRXW/s
hmLi/XkX7N/FoO8kJyY3QPnSJriemzK4XjuPj3DMNN+haS2AeaXhM4dQckid+7yb4JsZ/aBZT5M1
iMyS1lXP7enveRenusVAikuxvC/NRvZ0FhgMh3XQitpObgpSrj2evhBhY3ms7GamvAk+1g0VHAH1
7CBVHfgsj0XA8uzXhcFuzSr5PoLM2Rkeuh/lI0uGSRDzeaTAi3cQpeaxhTBFaUdadJ8KqG6ngCjX
kUoG+/l92urheogpVED2fBqgFQtO2CyRzsovvBQbec4INiphaTMiic11bS9JI5FGnLoqYczGOUxO
c82OSmxgv2nmUyqzWLwNmc3SbMWaawr3Ghe49lY+1n4o3TcThjlTmRqKXwff8zmn7YotUl8xJwJ0
wPViDQwLabdvP83YWjdIX2fdZg2ULRoYeT151W6482A7PUoLINVF5Nsp2Sai8jUpGoTb1OXqDvgR
sJcRCzPXymF6qv6krA3q8X7NC1vwRebI77yz4aU5fJoeWNlsCl7xpaAzg2XnR0yz1Y0PU4dl42Bm
FD2xMwQtiOlvux63Ct9d2220KGflg/y+pOUDTLwIFYiHkRsjpp9zf4C6jsN97vcthth74XF3lWVB
AkrNvL0OJ9H3O66afPE61+Ni7ZbO7VNqOllZGzq5vOOc+t2rlTl1/ToniS4+uJBCsl0ptlXK2ojO
Ih3dt6BEustVVz1YqbLRFuuvtIBA8Grb7WHQmdvDOU5YgQOkstt5dVnIwBBwB/v4SKEdpWltoezp
VJ9YfpxqjqxEsYUIk4aQ5c4DenZVIeZTmSpjdGrI8kH5sOYQJswMyyvQNiN55VHa47FBxqGkbwOR
FtuEDIcOOY2UJYZpyGxDAKEK1Pva1NVrQ2H2hVCGAsSq/XlhH+L0zxyGz1udbRwOXl0+A9For3jG
+PdQIsyYe3dyDn2HJ5BOvfGWWTHkSqDEu8lP0pdMdsxsdB1/7kZ7b8BBIykQuLueWmNT5twDoaqs
yphP46jPQ6raK5kHJMru6SppdlTkfKD/5NASajwYOJDvW4CUeSUfYxvIzQeNHkwRm6SSJj5z0KlY
VXPucOFhcGQGZUctHoPIpuOz3kmGuUnodSLf0c1TnSzA9ilkrtbfGaJwDkVtTwG9wevBVMt8gc1W
0OEpZw0Cs2akc9AeR5BTwGXZ75JBAduwZRpcjY5Y7/xllJchD3jMZQuQmMVocSfO1ouwpubGML36
LlsL/yLtmKvXQgPzUr/ZJz7AaJSHhYFrIdVVv0xAMhDBnHAw3OWtFE3+omX1InLZlddlN4iHrqA7
0BiH2d8JQjSIe870bdB98CX1MYMOMxDIlYts37kyi3zcngdt5EBepm6K9DJWeAHaJd0JAVCGPE5+
4/dprm94v7yv+ejXh1UB09FlZu6TbH4JgrylO5OCKBnPn0H10mGZyy9Jt+jH1NVMlEpwGE4h8cSP
bv8wmLytHqyevbtUlN4r+xnqJrH7eRhu6FBdH6pVu+DxVHWAKyiOcTDJawzHnDm74bkLFDns3mNn
tB+qrqGxOt5OcRX7kzlt9wn7houqeuuCzcE4uUEznItAievGWen+dYHGTUSskSmxVC9d5++NANdX
zopF8r8q7qEckYr2L5zarTseAlRRiKk+JEzSzyWFMQ9J4+yc2qlPNq6uo789IRwYfdGSBLgGCj6w
IdPGpwG8QESKL7hZc/dBZZUdQaM0HwvM6deNLscXwKDGta7ako4oX/J1M2PgL+NUErSNSbZcGNB1
xzwbm4852/dt9EHzFtc3MzGbxvWTnB3j1qSxZ8eTV0aFLw5Kupv6WlTn2ZTyzSgqlOVN27dkySSk
B49pSC4bAKizCcR3VEczLtKdi2tgx+JPdSwB+GOcpON5qqlqTROxt0comVZrlttqZZ113jtvcW/S
AUZeavnIjnjP7rpnJ5iZdaQLSqFHWADPcceKwsrfV/TBAssjkiBJ/yzOsUqJRw82oVB3Lq35Go4U
YefWUXmgWEgQ37podM3HaS5K+hCpEKa2SHb4fR+z2IIjY+WVKE9yHSY6NosFbSBnsrr6VhuBfKvb
XZLGOPUaKE7H0UsNFqaenmu/UPOrQXDS57EX2x7ebSuN+hadIk+7PcbD5iajrTLKnHF+bQm5nVeP
2W/AQP9AUdOKwXmbOOYyO3jkwF7mZPG5xJ2qEcYlAxFA0Q2oPYpG8IQl10lX3eLBHj4Y1BFdVb1/
Q2kwUxN2A0+VsjHoz4PXUzMPDPNSdIwcPgxeq8wz7aPBeDE6a7XViVUrgEXlqG7GLWGwc0o4uBG3
GoOZ3SyEhJAkeeN/ijsAqKc4z1GbWL61yUzYtZhzHmWeN6u7A2hu0II50M1EOsU1lfPJTyueurbK
tQc31HfIj82xW111DFC6Azlq5jXmO5p26gE97l3FHjTtU3Zb9TywEfEmwbMpY6CkL+ZmltL2DAVY
BuWu6ma25US9/y6X/ltg+q96MUdnl4O9zQEaavqfyPbQCVDhxyw/xU3AMK1qCKx8WMWqho9C4y46
iCpgN9JgCSCjQMf6X5UabLV9PynyvAIMtYL/bb1+dFL8fHifU89qVntMTu6CYwhzwMAURgVWbN9S
tpQmbDbj9pg5WZpcjW281jhSh/g2qRl0+aaybqEXsKv8gxDyL0xs/+JtCRizu0wI0DWoA/z5RdWO
ivHqi+RE/zwnsoWnP96Fhj3plnPeEThh56Oqlc2RMSV/xeV/18n/IHpubwY/3tv+YwtOvPWXH68l
3fQTyUVXlxyFcqvTBJ4HKgZzPpBUu1TbOLPvPBcyNs7Wtv2uRSkw3zOOtO+Ep3Gs0xA9Julp3E7Q
dNnX+bd3g89cg7f6i7frX3yIGMAsBiuo/3hPfn2/piDJ4CP65ammaZ2CLb3AcsR2Bpuhx23U7TD6
1ntvGbo3cqf6sRvRKrqUs3zWLP1jhdj6nz9Aa9N8fn4L0Vi3yCQuT8fiMfzzW2i41Dcp9g1EmEhw
Ub6IV2dEknodkHgG4hvb8Xe27eErFjbn3E6cL+oZ49TRAsCZ7QZsDpzBeGf/8wtz/tUL8xhO0v3C
BOpPMxKJlQdGS5eeWi9hh0rYvCkV4G5Cq/SBZ85QP7Vp6YuzbrYJ74L5u7hAMp+wZk0BBfSb6ck0
yZaE4GHYF1sjx1gj4xCFUMz2PUuAaZVxs+3hN60H7xF3tlHFqCUFM3B1oxEGv34/lIJLwPP1zg6v
dYs2Hm/mKGJky/22j3vL6oJrax0IYISuhH//F5+T/eugDD+9JC3oWegGwgt+tYumltFlGnfO0Uld
1kC7WTEl+Wo76tQLr56FP7jGnzgZTzUN8iRNqpSXhcq+Pi2Bx7uVOHTZ7dzVgBtK6Nbf8Wbx5yJL
sODv8pBjb3Onuc9RaehMSrJTQ1FatYPkNiX7ZAJSv+rNLOracP7A4mkGmD4Hgq/vn/3/ZlN/MZtC
Tt6W9X8/m/quREdvRTP+qkNvX/j3GVWAooz4vN0zQN4pfWD8+CP0v/E9t7Gj+c8WpB8zKgZbuMkJ
WzDDYsQlWet/OMrd3wLWBsIeps2zh5X2vxlVCfnz+HNDUAlH0kzAbJlme/ovfl5zGJ61g7dI+3rF
6JWsx2xI9AjXyDbDSg83Bj7QfVvhYAkn3827EJF8/YR65kH9yazTMLXGNQl2tdedUR0SnC0wXtbh
pknqU9o76gLRXkaAw72rRtXGU1dTD4ZoDFgm89n1icp7mjhzYLOgBBMhGZ6N1XZNWG0WFG8grc/3
sw42kmwNBzl2jnkHc4/XvYSpm5wged94+Lku5OrIOnXxw7x2dwxnom2NDQXzpVM3EF6kC6DYydK7
WHR6o0kGEcaXrwqhNlIQxXcVKOxd79T6Ju4TymJHUvSTSXyDPBjMamPP1so6oEKtRxdmd1gn9pHc
f/0h0FO+H9othViKfbn0d30BrZjVenzr7REtVFZIES61j06Fs8eqLLA5uhOcCfzgpAeVPUpcUFFl
WSsiKsTmudEIrG07nZIxv+s11Y3dUKyYLDJCccwcgR+3zj4lMIS+C3V5BiIYTpQQXTiN3aQWez/2
pY8BBe/7kdrdoFKnVmycodKmZhOU1E5wlIzs2GQdzuGTpPrVHSdScOP2S7TFGI3KiaNSK5jXruHh
pFFfqgGI1rJAsYJ/fQV6X+8cGwz7Kg9GRlzTpSkkotbXCJnBybBzvVMQB5dRgxTyCxsw1Robr9pB
YOBI6e4HBNbQUctysAWYcGLV+myzi3mmBxQ0q+VPkZQzpYyL5R7sweDcsJgiqvFzha6PKUfBge7Q
kvaBlX9uFwpjOsM/IypUO9t1ukgN/Rw6HGqwD0jgKBxbSjCRRd49N4P36i/rdW7PMkwmTxyMmmMt
lvX0KNvqbXXzz3k3imPexD3K91zvQdkYl84OfheothFMeYjh9GYRDQ69mUvC75MHalxBACXkCTn8
lLsioSHCt6jXoMoktEb3jEHb+qzFasGxGa4Wo/iyarHsFyx/+zwjO+XWiKbrWgNlKrkWgLt2kUxa
cUpXAWo91cxb6SmPCqv/aAwjgDO5xBE+sGk3NLo7AgoS+4ZunYNHfPsQO/lLb3vJDT7u6uD4X5Jg
MC9LQomH23rGM9UR9FwSRBaRLLPssZoKf1cP5FHzItVHmpD7Z+i0FJPJoHhcyc5Ew7DeEFEuDz4F
obg+U++wcvCJXKL++3qhkXe0DZPu3X6FGEL1BU876gjcwo7S0QGgJHPvbHGM3WWJP52Y2JxHd7Kv
OJqoyECUf1FAbg6KaqTIRt7YeUkwR+5cdaHpNmx03Nx8obHZDEfD8rhz4YePacsMWK1MStaifioM
R9/HnKYuFnKIG7K3SZlfGEW691p/JgVceTtVQr9w8J4eeKnqmsYbh39oXNc4J49N4d0i/nzJAPRs
o+PyPHXMlRWP9UiuvJ8tkwycgSWzaMf8tsQpxRxz4142ZHGYe+OT6Wdn9sTexV/paBa9++hhu6ez
wmn2Ka3P4TqXXiSwXwNAC/6mxvIxY6TFdOC+VJQ7mHlmHXVm/F4xTT+UjNzRxq6zmX8/yPqI5WzT
J+r6IBOj3+GLayO9+ZhS6fihJbK3rknmMPFRkUFzneRm3C0L4m6zr8YdJiC9t7OGPoq645JKvP5G
2/KAZ+At6DYXXMZwfYK1+xTbabKrJF1b2ghNbrXjIrrfpwGJTq4UlLp9DsCqtKxL7JfFIS/taV9o
Bh16LICVBJV/wmF615T2Z88brvNE5OfBXV79eZDsH72RMgvHOyszq5+DYPpQQnuJiIH87lFKALsL
rN2clM+2pa6kGPvb1rcvWQM5z22akrmOB3C6vy9TrMCxk9Kj0nXf+l6ZMPMEh+BVNUchgAfHMGn3
3TyW10yi+qNYeh8UYRycSsiCg5N+DjRGXy30qSlr62r1gC9Ntu4Oo1+i8fj8xHpdnxGLs/uh8K5z
i4fQYsQLkWP4VYWVlIdeuW5oVu7TNg3DEt9lV7obzkkPZZZ+VANTnqIPN+XxAmDH+1QWy8c5VpDi
tfzaKJvxWlKmB2WP83GpFzqP6hhxpZqCu7EkQZFI+M5CbC98vmk7fIAjCYRdRQ16vjawebLD0tHH
woJWnq3U+KCCNg87Y/nqZC0ssVKpsz+tPWtN1oMxjr0T6292SVHAjwnFBHs6rGEA0pGNP9N2jtnq
uIcEuelgly09LqK1jonMP8z4LIDp+c96HK4G0h8heus3x2jlhV6LeJOa1lC0nnVwG+nvLVGZF79l
nNYInuQrq+qBAuImmn0NZvkLjuF6fBHZGAPqQ3Drgvq0MNMT7Y5eD7+ZX/HoVZJbkdRAXoYdV1/l
38VuH8wM8VImHdxkmI8pmzl1dpNNJL5bqAovjuL8CBxP636AresODat3AdavnSlPqe3YfXQE+fz+
U0OtxFpfemcaZADRfzPmAZygoS8tQ9Lja9//L6wJJyAb9V9trxFvUAj+/fb6Ls1+zkl//4K/b6t9
8zcXvcFkdyzdzYyB8+Of9g4aD8GqIs38wGz92FZbv2G4sNEoLLBX5Jc55/6wd/i/bcx7TnSOjVy6
5R3/i6Cm9au7QwaBBb3G3fKgBMp+Db7Fs5FMae26Z7yabRzZ+Vo8pvD5LiD3p52jXTAGTr4e2EGt
B2te4osPOOATD+blhYrK9pPw8uGDSSrjQ4Lb8y9ygL8qRbw6KiSYF9NM5HjUUf685w9AVsTWHIhz
PonmzU0FuHozra9rd0F26EAqHYPWZDfRNnBn/vAp/guVCnmM7/5HlcMnv0rGcjsVAfl9t9/8kRQL
twnnico6StHjj1UXM96bVRbcFAFkg8hrXXkNaLb2eJs8ebWIIHuxsF98XtZ6/SrVwKSiXbVzSUpQ
ZIWnyuNY9qrY4xT3HiS7KL1bUMLP8VyN11brtAf2yoKsnNoCpRXrNLGX6i61NQElSaiBfDfiK+Qa
sk9KrXC+fYzrXeiMHnvq3LM/AVQE5shEO0RVIDlJLmOPQ0k9wquoGVSImpn16PjFISEfke6w0jI7
y4T5wQDDSChPPqtl7UuGMh3PYOm19W0v0OeMdBN0+8aZThq1Y1dAnA9zhHmS6hLXXghgMt21aZ1S
cb/oj3W+BWgMUL7X7pyz6ev1+IEyN9A+mQkrI4QiuUz0wPvI3U6hD3NaesclAP9iCHseQsDT3eM2
RXkgR5NZUZ50ZOMb00MulSYFVkwj97MCoX+YSNuCPOdWIgHrJ4BJus7Dfswg89mivmtfj3JW58AP
ygToRD0+Lplim2c580CrjWeZB6bCsR/W8YjLJXQ9xqt7zpjOFXhYk41JktlzWCCOh0y6BR9rbogT
+0DbCEuBMj677keZa3+ful59X9Q9DVJJZyOZQ5xjP0UheJiYi3WAPNsf+hHyiWYmflxtn4xUak+H
wsxolJimiDs1OJPtrh5XsnrE0BqVX9bczyPfHeUbcbb2tFbmug/KdjzprG/YUaLwEjbJYbDjPGaX
tps4vdLAlltXseEvl8C3SE7lm0g/pzyESummvwsch3dWYy1umNWy+h0hiXAZORCH41BWVxvVtctC
Pa2uE3qy9/KIe++J1BVxMgVXlqRFHmMWfbJ6cDZt2Mm6ocsGx1Gyy5cY8rBPdcLXOkf3oomhz4+2
2cxfcRtUFgmqtMKJ2cIiMG+GLuizN3C5ZXsKaiSmu2Ho48uqVudcmk4+fdwCn0hVrt28rTjx1S6m
d7jnruiM8W91rPIy6oOxg5UKKifbj6qvjX0DGviGAGOtYR3I0dqrCcX5STuN1if4OUQ6jLjeRu51
XyVRr4g0fsZfA7MBqiyYJDw5NWPSuTBplkxSHgVjfU1VcNZGHXvjt6FB3dwkTS71xWzO2FqKR9ym
22LI+BskYFbf5auSt7ZqOvqN7ICf1m+/m06hZ/Xxas2MOId4kx7F8GHMvJxug2zi1XPwWU9dA1kq
a+aWSZ1LXGaiAiMM3IlJXjpzI+8H5rxGqMxFfTFzdpI3eda75m0QY6chZtk2b3gmOP4xtof9si3l
qAC8T4KR5n7M34FSxjjdLpm9vpaDY2TNrpgd+mSPS2zTNxbxJLD0m6sUs7SLP2Um/6MqaxMxaNlj
hwxwcZ2nj3VCQ/AA0sut35QeKy6dfh1oIlu9226weMWMgBrjMCtGIls1QnvsqNm4w2JFYNJrMpuU
rJUvTCETZPam4cbCPlze9W7ZVTvse40b+RgczoBDR6rSpjGtritSxzlL4jpz7VLQccYW4k+3oqNY
Ah3fjVVUD738zLhtBoGV9UWwK5MVcnXje9oMGZ36PWqMnD81ltHcpp4OqghqVENFkinOCfPPfTEP
zZfBGl8AjnnniWGyu4Gb5gdFY2MZGYWIp6OPswKar59VzNoblB/h5vHBAsF0kzpTzPjUoJgmZT//
bONi8NgKKvdv9MV7aMKOlR6audjndkNdAj1Ny7UgtntFw016reTaDyF7y/K8dH7rwqfurSvHKMdz
wASWnoshhvHDc2blVw50JAI6M0MyRtImDj2ACsb3iMGapsBaH+vZ0ax+k5f3Ees4WMTEFYclZsEf
Kmf48D9d9v+2cXT/M+Xjrv8dq8tPzmDx/iU/UgOW9xuifcDAJ5CMWrae4x+KrC1Qax0CBdQxcRVu
ZUw/to7ebzhBAr5OmhLR1f5neECwq+S2hLvDboapgBn8N1tHtps/74+QWbeoD5sz0+Y5zQ73591Z
MSis6yrI7vOChSXYoWIiFfRJ4d0FcSvEg/C6fjgCSq8Rd+KA7XHIWczbFfHUzMstchg8LVkAXBjG
rBidx/Q739NFuSjMnYelC2tnXZy4X835fiw782tltsCiQjnUmb/rrdSHD62sBrdGw8nKn45NIICY
pV1+qei+++aQ3IT6zXjvi7FlchZaSy6yEB21ZgkDjxH2vcvG5JiszRo5QWneYVzjOcZJTKmQh3hF
82PZ9i63ljBepGl88WHBEpDE4QGKTt566ZSdM+g+eN5EdpbkjD/P2/LKdg4BtK+99LGXfpHSHbDo
e/j7cRC19lz1e6flN2YXt46s5HTdRCSF06sOhBrhgGQHMcv7koEFehnQdvJbl7K0CIezvMt6kwCf
xvyPd8vDiTKS+iX9HSzBFA4mPsMn6Y4kpfkk9MdYNzXNTQEoWr3EyRNSexyEaHAkAykSnc6ZF6dX
67xgk2Cz5R49sZjnpHamfQDdCKIaTgbrIPEosCnMnPaD7nn6JklHuNKXBDWMocYEbrh+qzjhrz5p
i1kqDvGCSyJfMxYfuaT0ZOQsRz2Edqk/sXnsQMn3XFk7m03BEgV010WZqRwea4zgKiNPv8kekTBN
suI0ZEId5sSh5XYjw7Gzkw/dyu6UJH2RRLYem4fCQ2DXDWKKWXXWg+EG876eKlKqQiIJ9b3rfZ3b
gNEf561bZg0rUrxuqpSjvGabdOhqo70WiYmXyKyVKdsLZO3Zb0FD4TNHHcDSgYjBoam9F0WXNue1
ziwRmg6msjpMqaFm21cNpG1jmslx/mJGJ33RWsIRUcXR33mgQJLParUm+UTkNcPDayxB+1r2k6Sj
oRk2pDF9mWFPnR7h32XZ0HF2MlBOhcJLgLhN0q9VJ3XLUE4WMix9XRnXE+mTAbvk0twOhp9dT/WY
XnlxPb/Rseq1YQHjYK/J2Orzkmjim4htdY9265npiS5qu8EXJkorHKmUtXYzDQHjyewreaiTLLsH
X486nHYTnL2GgiTu7NjHEgXTIxsjWMLkyNuYWe/1Sl9aF9kGHa9NyqcZtVO1nV5qo1+p6q2D5N6r
MULuerxC8mZZq/m2HFzz2GMfY9jhJNSQWcKA1ihBv5SGzG4NBLQJai/1hphFTA87RenPH22azI50
cXbJRZgDYf0xXx84NvzNWIOae8rwGvjMbq5J6DTOwF65S+nITZRuPi7xht/3cU89r6tvI73FbV8f
+UuMzjDCxvHESqSfRBcszdl2kch2bFFtGrHN1J4pvMBE7TRt/20GR+Aqcr5O5g7r01TYU3uai9SC
UxjrJfJbg+f1MJg3a5zbD4JZeB3GIsirfZ6wmrmKDGihu/y4Lo5/yQ1fF5FP6/lyvVhkrCSD6zXi
J1GH5MfDvrSSGPYBn1VDHeWaR/YqnAeD2igKPVRaRl6Q21fg94K94+cYK4xssz6LdLGeqfPKMN+X
Np9zIZL8S9/J/A2cpfHi9OX0iZP91HNoFIJ7TSwTCMXVwS3sGeOZcRNmePxPw96jJqy/4h8IbE7G
ZgpFz2g13kQf48ZF4PwDMaahRLXo87rk1MQMJN3Z6PUJR6w+gZjBNvZkdD0qMy27M6B7TPT435u6
VX7o06/2bOnEecWc/wFnhkf/zbsDO6hN++T5s3ygndWKkhFv3WinVJAEnA1xqmPTpAIiTnbQ/ZfH
Oh7EbVnZUHmqHmrTzdw3zQ02KS8/+l3jfOzG5SOOc4yTdGViCyBXVjLpnsyRxPqUL+oGzPb/Z+9M
lus2tm37Ky9eH45EDTReZ2PXm9wsRFK0OgiKklDXQAKJr38DlHUtUrJ03fc5EbbDNg2izJVrzTkm
bCmld7f4e9M2qFi/oht9wrZOB93K1az2hen2pEoHFgkV4RGR4+idLS/Tt//VU/+resoFM/hdC+cH
rP1tXH36/H8OXf5UIh342tw7fPp//9f4+oN/VVWu/gcQe2xV9NxwNPnfgQv5RzgOLcYC35Bq32oq
nJhYDLFooSqx6Dy8qqkQeb3YrP6lGRP13Ot6arFPw5SxmHcx7WZw/qbb1WCObwvfr/Ya1Q3vTFy9
8zPoEghsfbSJhv04FlJeEk6JvHKoH/PI1g5iZHNZDXkWFHOcrevOKkA5FyWDGfEAUSDCHZM36bbi
cVxjXjQPLSJLnPuau0WyMeKacc81EM6VMenXKbSDJ98sLgGbX5raiNafrmCPzIjeFw2dXPJi4s3/
MoghOTNooeFA5O5qKKtmJTRvRuJHqwSy+6nyxbWjd8yp2vFpeQ+BntPGt8DVA6740uVpti740m+Q
sZ5dc9qNKEYwvZRf/Ky8HHV5G052DC952GIOuBzUfG2l6sRYoQ6QHSEwT55U3Vfrqpmf7R4SitSf
SZR4bFS3rXImmm0Rm+9hAu+T1kNeJ1DuVN2S+al5Z703HzOZP7kIB7ciGm9Fm10uV6AvADkRYfEF
Ew3WDqbaWzNX1dosmEkPy0xDjvIuMsdbr5zQIjKvPLS5/8xq7+/02Nojqif61qAuWPxZ2thxYYRg
M5gcjUVKP2WQd2J1O9bWY2xmR3bNT22Tgm21z+BNKHscq9tYnNBoJV+qXl1bLIBbZfbbxq/ZRVoL
WpkW4cT2l6EAiiKj4kIZcYvB325JaIfwtUkywo0BuFTo+hICaLTlWsbF06CDJBELQrJndh8sx6ot
/gWSja/HTlz3BtGGMZ5Zj9muJsWpdistoFvzxQRLubH15DLLppPBzdmTUeqwpeYMK0s9kEBKekvv
5AyzTG2ddRxIJjSuYjjCF62dHis1P7RWEyKHmO4KYa8nVRJsH7eE3VTJU4n4apMb07NXzSdpREmQ
xm0C1N99TCbx0WvMK59gpMAZUTcQ6z3b2DHIcbibG3uP6w0hQGvuI0Yv1LoeE+2eTBn6pCccPTEG
W+4nDXcTszBPwjT3PdV9YWIAEg9lpD/75ojafWpJW4/yo+7Ku6Yd7qwp/1JQDQYCmheqxOnODPWY
WKW+3lIx4RRyNDbTsMiCl+uul86ZTdhj1ZTpFqkaKG7L3fbLz3Ge+MCYAY6m84gUXe3xw2GR0eF1
G1r9gYhTPyBFS61bLZQ3Js63dT5FYYACww4Iq5Z7aj55bCpbHjrSTQ+T1EibAfK2YUZUXFG6qi0M
NHlk/9MFhpabz73efVCydS50D8EgT02VoOdoAb+kax9y9trN5vEpdCtSeKIaucwutZryISvDh2KC
a7Gerc5PVpjtAkBIZ6vMPiAvlwEUJJQAjgpmM1nXvWo3jTXFgD2AJzBnxp509KoeT7fbnHMtvi4r
i5mfZj1UGulXGA9sEjXtJ7ht7XNZgs0rKfY3uYNwx4W4Xs++sy2SYqCsr8Jr5AjEA5U8/nNqPFeE
3yHYLCjdJdvEydC3pktFxW+x0KV4DJtQRxTDvAOqhzvsJoOHTmXuo6s558FoxkMo2y/a2J4sJzt+
t+j8ZG7wZlfMV9wnyo4dNq++S7d2+eff5cslZFWA+8qqPbnuWN+Hpl9K8nNiNxR/uvObKcXb+c1y
NJ8FzbQtYeme82YPDsVlKB0FtDbiVV8T2nQ0ctK7HZMP+q/P6+0shiMt8xCXg4ErAIPx+rxG153M
FLb13uizJ9qLpJvyOU71EWUNjbvqwF+Jr7XOPwqoX2u+yB1cjkneAa0Ogg/48+tjRmbpxx6RpHvV
2zHzUHkH6ykPNNPajxpR5sv54vk8tR1ft1+f7g9S0pdj+wtuE+0toMXlenx3HxE1jjMt/XLfFa25
TokmuFbMOJbPxYkaMNsLf3oeu4ne/SjlMZUd762PLqON1XPM7i0q59MQoXylC7n38SAH5PVuDG88
jcC1UXkxDKdxuGqq9LJ0Wixl8nYqogdhx8gkJ+s80BsIpqryd7Zd1X9GcDIDoB5q/esz/ckjZBJQ
YaD80wUMgDc31sgTH4CZhQrO6LZWJa6FP2O+bJvfXNFlaPl6nsbdRLgHQRQBH4/SmyvqjzqNE295
Vn0M3h0WT6XjlxE5H+GSHcsaIexlH+nFTS7VtduL4gaFQcIsKvrSSL7LS6kC/zzDyTqdIo3hjT8O
d5rvnM1W7mKPz70NWou+ROygKzeo6m1D7YrIqBc4XnIaRNvdltn0MLUs+4ORWEfEfQVahB6raZl8
CRP0WmWWcxcnr9qBlvgSVvODB7Zo7jsW79rcoxDfY25LgqiYX4zgJ5QqeWAM87WrGJ7QkdW3oAk/
tDbaKlenxvr1DfvJFwbd9ZLJCfTWoPP2+smcXa1qLJyn+3nE4Ec5MfFls2uDOI3R3P/6WFTYP9wz
W7BOoSBwGcQu//y7t6A1VIIRR5VYhuQtCYLHgmSH3xziJ18WbJGGZS1//BG+CvIv63MhAG/7siYx
YyJGIZyfly89kg616xmXZIa19zXjPIZ+vAFef9Sm8H2Xph89ENg0/mWLBiQ198QIs8j6fJ1qVVyS
GPBldkZzA+My2+emQ/sBNQrjkrm7yBNng6Dz3uv52w6Ci4OlkAlC8BpX0IcIqESFtzVaI16ZfmPs
hgk3nDCSL3bJI9gk2aWcMlJDaVYwLqBA1UeqX9JES9iCAZvH26o04g0y1K/g+n/8Klo/eWO5F8i5
SfMVlmUbr29KadRE/Kmi3Os5GwUZF0mQELm+MjBSXerMhQirJOYpV965YJhJcFMraDcVVzRHHjza
UhtYVLTSwnlkxwvVBLvQ45jW5hqKAzp26ZxDnKzBENrnGHfxGtibht9wRKqaqgdhjM9zJ1aJm7xD
QU9V1XDCrTbtslg8KAqxVR3G9c7MR8bz421kO8vglOfTqvnwdY4caa+Qf1WEub8z7PnBr1v5Va/y
jxfpJy8Ja8byP50cM+OtdGCMGqTAoyz3I84nShzk/yO/jgXTM6yj39wRwnB/fE88VmE+a9AhvB/e
ycYyFe6body3JItsdAdVrxemx5CVyte5P+DZaSMrNkiEr/erNKUCjHJ8VhSAQxU6jCCJgWV01NBx
JTwKcGG/KpX3scv0C016V7mP9jH2qfansjLXZt09F+l8O+XqVLjLYsxjFpnZUzguVSpJJOksLpuB
GMypMgLK1Q3ZEd6255a+bC/pm5rrxOZf9BeopNbzE/Uot3U49Kt87uPDhNP/ZRMUlhPiJ5J+jiU+
46RnI+llEWEVDVs9ex7v2j7CpWf5kAwksy39GtM4gDOqNZ1+Hi4HhSQTvWTB3wHezANZD3KrW223
WV6jbrLJ1hrvHBo5APQyjfcJfmzeUC0RH3IJkdlbuzX/dqvZj01q84r1YXPh29MzGOz1iJONRmhy
mRBRDl2HUhy/zmMaS5gCFvKMyt4DGzkSQXqciYpjRMEL3Pf5kU3xrghZWZJI8mDydjhjf8n07UNM
Uvwx0+2z7GBgGq0Klo0R0ohkNxKdefKo7AkCeTRQFv9mPXZ+8npT6xA5BWmMJ0q8WSdRGKYNzuBi
37nqGbHsLcPrM/UFF8/mtV7qr5etdtUTHdP7VHov73wZ91s1duOqSfkxmHvrrC/TjY9+3JOt6YJx
jLC4G1658adB7XO909igZWhVI0bmZFZGz9BF/EvcoPF6hoC66WewliWamWB2zbOh8Y1Je/UgTcot
0Zo1WKNkCKaoz2hBU1lHbAzr6RSbSF8RbCwt0uGuB16xQl5+2yKcR/iaX8phuLVssHVV7kwbRrLm
uhnnE/xQ6CMkiRS6hl2kUs9ON9fbFt+jy+4AAb1zliwibDKHOxMI1VLN9+639fU/J8lvpG544XSe
tX+Wur2rBphGPzpJ/vrBv50kNLB0x6bcW/IHljrv29xycZKwMzKxaJE/9AI7+tZjwy6CpM1HdOVT
Hbq8FH8p3izjD6D7bKYcEz+T0KHB/wvF24t67/uSBl46DDaYSpS77Mgp7V+vnr5AvhmGjXZC1yBv
mLBC40XyfCjyOdu49dCtxSyNWzN3mOlXCKh0qfyDp3sQYLNqvFPMmGjm093Wm97jqRTSXmG5KAO4
BgQHO2W8wRx4G1ErWvQgaPQvgioL4MKQXY8wIxDhRvj1M94LHToS6/Py7SyW0FgrozveWLnxri9B
odW1QQ4Hn7WzNcrujnEjvm2XACI1tPknoTHP88x7tiNfzLpvVgS73SgfnllKEPOuGW2rXJnpUNwm
iFCOWBhIVXZx+q6mpsh20pyTdZqX04Uibu1QRBPjCDRdR6sN/W3fDWaQEu/mgKoV4tw6mjFh/lbh
Wk4T4fPu1LDTVKJU+wVjukG7FmIeaewL0Xp75iS3tdBdxGm+fllk+qkMp4LVCBFV5NGgz2LCi3G2
h9te1EXAA1NtvFIHChxldBCxDBPY3AbcrOI0g5zeurbmMtNNnSCsQkjTlltvJyMi3mkqSa4P7A6d
WpbP7xq7bNajih98pRv3tC2dw2S58s9Sr4xVjNZoLZAAhee6VYbY5FWctH6wRGmLkyxDc35HZlxG
JkoyVp72DGxKpyhCRKfN2wFFL+O9surmAIE/HAcNBAiUUiZMt3DqvbMfwVZAmdyY06pFacMCY3RA
96Ge7NyiLFlrMOteTQUyNI09Ts8QVyvifuXNnSlpPSX2hZu1RCzphHputGymi4CBo4AFPFjZWVOM
XzXW0olkpR0joUXqW/2l/M2+CoH5Dy2y4PqrSNgNy36RDC/y4XZ+kRL7XZUsyuK2B7A33iB7K3Zl
U3ludEUGJ5TwLcJAMcw7a67b/tYnTVQ596MYOvFOk4oROjyCNC8g80X4eYytYP9AwiX45Ao43+WY
4Hdstmi+S/KOc6G/hwky3YxTQ2mj0hLUAp4sSKlg7Rj46uBCA23oaMthV9Qe4swmnhlhCwpH+K/T
JRloAnme33yy56hhEtYY4W2Zx1oNGtlGr54CNHgIyRUtzlqqDD0omIVdzXJ0QLSDvwiDgVFtia2l
LI8q1eN9VeKuSVjWogCTgUKKFeOZAOQ+vc+S3MeQ2Tjmhya2jHUeFdFVAxf3ymkSbwPvjIUvBmC+
4xdgpCe6JVi5EZupzBFrKSbDDhkdD0wlYQC4jQ4c21KAjla6r5PAl6bhIfaAfXi1q1FBdb3L9Lkn
iBaqS4+1GCgJtxw7yrJb6RVYliVsW3T9LTGl5TUSoGjnojWKdWlf+amM7sKcZbfOa8NeNVo0//ny
lf9vQfzdgmjSFfnVgnj3uSw/d93nz9/Pm8yvP/VNAK7/AdjPZXj0dVH7ayX0xR98kzA0AtVDj8Mf
/0fBA9uPOZNwPMugpfey3n1bCk3rDxbIRdvjs8dYFsp/sxTi1X67azHIO9HZ9NCVITLrbUfGVS0Q
49EuD5rMUOjtpBtGqdyE2jiS2lgIfI+Lw3i86BcIRtE1FPILGAP+nLtvCiuhIg27YmPQBz13DTCN
acFqOAtgI4qczg7Gltlx5EyPfK8IaVambT75C57DWEAdg2+PBBUA73BD99NQ1uA8TAhTyE+jNS7I
JtAX7AdIiwGWmBCA7kyoILM/dVs7RhSYA7bkw8gw34KgBO6vKw4DH0YwS8526NBJi54WsUyT6Epf
YCSlSrDnoMeDytRZ0EqQPVWPsT40OwNx6LF74ZpEABc/Im6AdjK9kE8KJt+XFRrm+wy4zMXE5up2
GFtjXebujRx0/xK+Z7P2CmLWQSzD3jAzSYriINdZQu85TEW7gy7GdjQBck8H/aaqK/fQIkfeOhor
4TxI/ap0/WNUZmu7mrJrzQvBTsOQWzGy8TaIyKvVkAGFaZHbb8bGEoGYLevCT6fuMHSztg+1WT9a
Wawd6QvUm8xo0Gswvl93qaguAZBBo2k8Dd3SSN9MB0y/wWzrXkRhYe9wyxRbozFt/qvdfFNLo7t0
Ey0EFGLcOQsER2WDs+lGxOWhm3U3cwbcdIRetHVIzVlrNSgda4HqDNB1INB9EEXS7dC1p/tBYkGl
+AsfpJdUWz6AzieEMpmia2Kkl5GNxipnhYiDaQLt4xWYmJLY8/ZgR9otsP1krQQwIPKuMPUvgCCA
QP5Hry3HL9Go/O28+P6CJoSDwHuD8oyNEN6ptL6PBz29RxKjnjTanzQaZ1tcEk8qT562WHzQk8FP
8mHy1JEH0MgAbURKuHcMBbgjcwEfQV2+j19YSDSem703VBnI14YEbQRSV0bRgjlvgOIyaAUjFiS6
Vrj7QRsStW3xwsoVYB8oTPMCZEJfsE3LhdE0T0ty6gJuMl4YTs2Cc1KDlwbl7MN4opsgyiA3cCua
IwUpoHIQcR3NhNVkzMU1Ots98IdsFQ9lc9k6xlOVN2540YABi0+1nr93kta9Bfe4QwOua4cuGazQ
2OX4GpEMSX8s/efZAg23iUI1s1hO3XU3GF7xTBc7nC+skqGM1w/3dj2Z1yR8x+2wwZV3Z4Ud28p2
AHmTl/5xrFwDsXjYAcup0Rnd1pNWpKDZlYz2tUUxc2/ko5VNa5s00h62P/HaBIJ0ttdpyOhSQ1B1
OFz3QhJAGzop3fBNFYWCAEo8cIHArnVuAEi576kzSELedLbSb0pKyfBTGjLpAm7gr/jCsSJaGh3l
oXrHk2tnKwbnA80msnSyYJILE130fvrR1UKl7b1Sotm2q3zUVpU3DNn6awpNCFHXuhyjYkkDISAp
w4bDkyIQO+NT64VclQ3EGFwF1idlmX22YxqK4Ifur1uupZZQPfQ6gsdNaWccciZ9AjHbAlwwURkC
G+1y+jhihFbItw/ZbZ+ha1oh7UakU0S4GdmX+2V1RX6EUTmBongx+xOgMVuQiQm0MHInFwpkXDpX
k3Smrb0QGoXIJdApm2scOLDz7ghbM07U7V27yqoWANNc+CPzPdO5LH2rOWSJz3s/2eHaznKrp4Vt
ujuwq/GudKW3q+I2uy6N/GKOkEysWt2uLqbYjk8hjkfUyr0VY3/w3EXIk+BXHsoBTRE2lCVafmdr
Zbq8q5SZeuQkmxYilbYlRVC8c3OCWB2jw1lsjuBWHK0smX0P1a0nXbb0TiP/RDttqBWM25OCJbPK
m1ZfZ5MV0Q0GzLma5wGXctHN6rlRzUfWqPZMM4VIW6AtQYJK3VsZohHvolkPtyQ4efdQA7obC3UO
i0OZH3Iiu66q3iO2QFPiKIkseJ7ZsjLl0dedy1ifT2e4h2UlHjNXT9ZkqHh/Sr2ZKmJwjHqf2s10
cmd3vqRD661AiSG/GFX6ISYA8Gg3FSr0aNr2WmkxqxdzGvRmjOA1laa1SVU4XzPzSEky8ncdwdn3
s1v1B0X6KpCUEus+SY9IJ3V8pXOHFG5ko3IF/ZMOUDsZ3gmEXw360UTaDwtgRcNzgtlh2StDJx02
wut8jRwLUyqykI2V+tHO4QS2NbRKCtHRivk0ztajCTmPtdD26ydCIftL9jr6Z4l+YWv36L4yPdT3
TteY77WJ45GTHa1rIJBbMprqTVv2+TkTY/Mw8B5eAhZpr21scBeMEUvCbMnfJJMaxo8Zy3NW2dDP
mDDv81l+aDwruVBWHL8Pq0Gcw1AHvZt2DpUAmc+YlzHiV4Upzt2EYC9IePOv7dSddr7htE9MkeAM
OBke/7m/Yfw3FSur8JxD4Xc+ItBFwMDe9eOIDWdVT4XA5VuJAxm572n3OXB5C0HxgPMfUb6JtibD
YCt0Ai7KUGxGQqIuJ4KU0Nh3C067jcjE0Mx6baHwoAOr9/ekc4JwRMnZwdWF9OhrGBA6OTlsJZkp
BtCJVbKgF5gjFLT7aGVmjh7xXxOjB6WTl7qV/bpi4vRkTB41BahTTDwi5UvQ4lJA2yGBernvTFBs
5GPAK0+i+K5zVJ3c/Fff/28kZQuCitnJPze8Hj6TAlT2r6r7rz/zt5qMqpq8OZPyY/Fp/m3vdM0/
UPQiwiff7aVrxZH+7nUtPSiD2/4/+4K/m13I/Rl2WzbeQyT27r+q8F/X96QK8LL5CP5pI7so295M
7zwdrTnENZQ6HuOEIo69FW1Z8zfzyB/md47OXBcMKjsSiLpv+9XhgJPKZL3eD2mJ6UkKH/Em4toP
ZS/B+Dp4pHLshIDOZqyj392Pn6gtlvv1fTcPTZ6OC0EwCuOyuVzs1908YgvhapOJs48sv6JJ1HZk
zE3EVJKUnt2mOoaxiIAB1O5lYq5ZL5LPk0YXYOO0jrnOW30mTQUMbS8RFpiN1pApxIe281LkQmmO
ox1VSb3pomi+ZEMR3hZOPv6m4//Tk4C549PooCFpOG86/qK1ahJ4Zn8PO9AgjAZPX6EB5k3cUd03
Jg7XUM9gRGuk2YBDeOHaIlMDp74o/xOfDMXSAB6OQB1bFFA1vJ3zVrI3OuAHyLYeBNq7IhkYECCO
JbmxgGr16xvxw9CC++C5+JgRMdKDf6si6KDrDdAafQKVSY9qBd9wdMRq59Kb/PWRfpjsLUcCe488
hCzbHzatttQ7UDkcScKFQRkC27h3vObY9mZzI2xGQL8+3vIEvbIBczwfB7AFro6H7C14yNDJ3yuY
i+xllLQ3fFGoPgbMiL8+yk+uH9tw5oe4wT2DSI7Xz7Hf8rmgEPUYIIIB9Lhqtekn+6zz7n59oMU2
9PZ8bIOGmcuLZ/74UUgBo/kjz+AenQLgSLejt+TzzCjFjVMFInDmSU6HP6bPbpUEzV/nrLRWqoe3
7DWY09h2c9MqZyG/SWK1yZKjJpa6Oe+jxToOkkLtEp7Ne6DWeC/NWViUrOkI6tKKOMhUW8YGW3qy
7wynez86c7L/9UmaLyKIV3cNADdTejIV8G6Dnn7T5V+si8gY22k/pqa+KiDBHehadAfk5tm2yjoD
jVT1ZcpbbSl+6ekqN90TYQlHQ6/7bVa30DuyZCQEoGQ8hV/hvY5/6Gz7yvrgjkXxngbhptVH452O
jo41G0Ro0Dpo1g2R+dsY6yfgnXi6j6OSPkGUqF1G2B/dug98zrK909v2VTQYzCaTihgVx4+JGAmN
jUm1vMckQVaZnRSb2LD0XWdW3l0b2ukh1YColXpDx5gcq+eYcQmNmQzxQj3LqxpMabOSs2tdFB5B
cTJ07A1beQuhJ84cZ3AqAIt6VO2ztsoeeqw9OYO/FZ4Q7YoaUH1SCoapB/VjAxXK3NmhlRJ058RG
MGe1s9bc2bqxYaTcMSgp3kODyr7UelwBFhE+PSK/jYHHjxU77Qpg9KOLIX3tFka7t30/P6QqnUCh
+86VQ5DZuveSJYm9SMargXnHRwgW4L2bboMfJg3iMPusZZp3qdGrXVtRQtfZbY/EyPBbO3pDg8Nf
JJDluQprAOhTifIhwse+0oDOiDq9WK7nuspT2sQIchCpYSzXC/NPGwj/CrkiHifSHC7wfah7Lc8w
lepYq8/6sIT+qaXrKlhfgrQYzR1aT+9AxWw+taHTXadcp/LQkyeDAroz7zJrW8Y1T4TM0Qk3pvlU
MSfeZrEBuL2eYJQsZpv7EohWUGXTyK3BoEqac7Qf1bCNY/PGCIsBWnAtDz1I8pXSSNxATWZ8ogIs
EFbq9Y1q88sktGN0xZLtapRjgwoz/KtkAQetIMnOwLsiIsuCFTxF78o0ugwj50M8KbGP+17chvqs
NmnrvId482QwkFiPbZcGWur4Dz2g8a3ZtvqFOw3jkd2rv6rkPAUFyRCrIQU/TjeNMAdYqXyi8Pvo
RYnhgUysk+ZF/i7rpjJQNK7+1GBN88tM4RZXHmGhmQnIGFTrwv6TcNZYhmAZRZ6DQGFMYJJGjrFr
u0472XNVXfQa5X872eopRZSMI7hz6f8rdv8ocNL6aq6W6DO90xloKd06xIS17XUzEXu34nVxNKr9
DIqWAe1pQ/ZgDGooRjzax+ES51s+t9KKHlMARp8ct1OPpmzHY+F5kpg7H4IcEKuLVmg4lNmaB8jo
5WHQeb80lRGbkStcKUCP3E4n3sJ352atNw5IakEC6qTN070lRbmlTxwfRBbVGyuvrCBViF98k7G3
7jTlRTJByiwFEXdA2sqLtBwgENFFao4gLbK1Uw1qpzm0pJpOZNswleqL7NuxOgsV5etwwV7MEgNz
S/gobkLG5knEyqHPgAwMMdQbIUdjwxm3R9dh3jYCB14T+KeYponu/eyP1pXBi3pWiWgIFAwx961E
XcnPQCxGrHhixhSWts+xC7gYe7b78GJ/L+n13mmC+iKviG7MUD8GoaTkwxMjVvCvsOKHBGQ0qwHR
4WYSTnabR1bzSAZits7EPBKsSF2o2bXa5RmBv6PVZNsaLvVD1Xf5ocFD9WnWYgHsCMR42nKSTU35
5eQVTADE5HulzPpsxnN4dDsUGURYuMjCTZs0P7xD9KYkZw5v72rByq3twYQj3s8YMukBXM1ujd0+
s2Z+xvBzvPqOs2CESGodiWcROykJQwxpF9KYYRyGDTNL7Q2jV/tK58MQzCXJrjXhjXtBCEvgu0N4
pFaxcb85PvTBvD1Kh+dVN2P1hRpYPiRAiTdmZTRHnFBsv6ltjJ2OQ3EXlpp96ttKu1UcAOAtdCGC
Q1yCPWwseh+AHC9Zw+QQ3uJF5K8Q3ty2Aop0uyT1Cs+GaATmypVNtetSA0UX9aJ5siexYzDJ9K0d
zLM0lxjguJkgNhtOIPMUt/kSGVyV9IFDzQjGvk8waJDfSIPmug1LbKRZHMld+xJBzOV3s+fW8pr4
gh47McU46hh7TiUAkL4gxLJFJBNe+HSSa76siqzg0jOs+DyNxlTMh5fl/b+B1O8GUgv58rtK6AcP
1PunLmY20r/2lZtff+yvPSvChz8Qxdk81V8VGpRG3/QZ+Mq/Ws1ffOPftqsL5BN5Jp4k20FuuGxy
v21X7T9sy6Y+xmjOBhMByb/Zrr6ugXlFfAZfPkRmOvGOwdb4dQ2MAbsZtG5wbgpJKk9QJtNwQ/RU
76ymsek+fHdhfrJzfF0GvxwMbeAiZPctdKdvRZSRPVmkQPXWTayp+s+XwCTFnP0BqRzdWjY4KK6F
az35Mm1/U53+9ND4v4RHZCSfpWWH852oNtEyfeor3bphkMWh/XZBX6uRLpI7ODSJvYl+Mw5oAkXw
K1Fm//rMX2+gljN3DQCvwoN4w417e3jDTKKSr7R5kxcajnhPkxhbRT+QzpJAHGO+wEr4m+2NwTPy
3a7jr4PyqFg0y+FWvd1FlTWQlqj2jRsCjQ2ELJ55MAoHBjrtEP+h7tlmWAn0EVaNAWhA3A/9J6fm
Q5trDtehYQHa1W6UTvtOawlvmWeCjx3P6JogtKXQT/IlISqZFzQzeGk66VNeEhX062u3bBv+3lZ8
PQ0HTYHtoJdH7/lmm+bBBR8mGG431Ig8KwNC9ikfAEN7kD/vcEhVpylj/fr1UV/7IP46KopfVg1e
DP78+oFxNGJGJrvVb1Jdwpx+waa7ZfxFpFNzgyt7urUtAqFsl23/10DYXx//xxcTBC37UpcZCs/N
23dF+n4JpWHSb15I38nywij4O9fQnfXzrw/1Rkn7cq6mzn4bdTMH/MElECq3L4UY9BuLvsYtdSR5
Pl/D30KTrDgQC9aTFM7ydoqiCL4m5JDNgViVyedvbvfPThxLJl9LqD1k3y3dp+/eVMPSKr8RIRUo
i2kTWORDVRcGk3EJMwl496/P/WcvydIR5L3k/+4Panu9JvpGM6VBR5vmcqlikNzMEIj2XZKuija1
Dkh7qhOIYZ7yl+QdcItTFCBpQUlCqlR10hyytKLGXsRQwvAueirajd4jl4xjSVlRqpS3zMa9OB59
RD759tcn8Yav/3IDXYP7RzfDBn/xsjP/7pqleRQOnvL1m5Cpd7OdXUKdXp4bRrv1n22LEQbnPt89
xQUslojwKJkXKLzymz2qfeZhSWaxeZ3HGba6Horuk9eK6fbXv+dPvoIu7Q+Prii/rP3Wz6RNxiCd
0NJvbAwVQE+Xy6zXpOfqSwYWSea/e7KNtw8TcG2eatZcmr9IJ94esegjIxWZ6m7Gmnwhuy/sJ3gd
yx9MNm3DEg7Xmg5xVWESkn4lZBoz12G8/S4Bt1WvID73n0zQj9cvmVlC4yVITIsP5/JMvFwiEAMs
XgyASKOXbnVStNIuQPRbB8PlhGY1VL+RvnMGbz6JLNaC+0yJbRl0/t4iBGcv810w89ENhAYaALWa
CdhytfSKSbTq96WM5QjIQab92rCpb5nOgcvf+jA90hW+D1MEaqqRkqXAWNkPuVvCGSBP0IMadCxe
kTJXDHPDGWrB7LO7jUftvtaKqF8Lt6qgr73ALCzfjZFuGoI3I11IFywBC/QihYRkeXV5Myw4DK8r
0gs2S9VZplTZa69qcQTge9QedYIh4KGp/Fkghlnn1AG4asnpqPn9ZPxJoUh2IETH5TrpWb+PZEDh
XGrMtL6GSshcd3qhdlgLwMN2oUGtyKnX6oehzNNxbYau+87HKsFuJoWRgyRaNhAJ7Agohk8KWAu7
zPA+IsEmFq4suj7bz0y3jFUzDBaysQah4CEEWHhhRANZJbUMj4LW1zs1Sn0IXEtG7Q0OIJ29v92X
NgMyA/EMIeB1fe1GRd4GzAfjcO2lhBxE8cCym/GMuGqJPcQj628aJNjRhtKAwDuUaPx2S1hk51uU
CaVHzhclIPtuWZP3QHwQP6bcbsknXGLwMOrlTDp1kCQXgASzgZVZj3XQKfNXkArtWqgqtN2aC/o7
sFair+CVOpm8A+2d+CwxLT/TMXIqBpix2IkERBV29OjcGhbgPIyoZBaT6kb43iOoZizV0gOvQR3w
EfpLhRCg6Xaub4RbYzarD0wD7UfGzqjinDr+xIMyfY6GMO1XM125tRi4PbSZ+nLXRrWN7tyVAQ/W
S7sD18NE/g7zwRVG1k9WI5yA/JqovoNyk2RIRb0us45liTPjzpWwRHweAKzi7roAo76oNqFfeOBc
EUMT4rO41kYD7wKMIA0HMelLyoE0lul+/ajFErUhaTBp2a5Vowpvq8E93OWzPd1WWcaVLhcvt4jo
HfO116ynBv4FnJx8CdEpAHjfT1rHHVMhoYoFG+QhkMSCAjKp6O0miqcSOI3OYmohvySLWHfBeKJP
IZuYnkG+SlKcPEK0HhhkIqoYXXbc+kzyyU6s6GZwvbkPZuVYT6E9wkRMBPVqv8RB0h7DyBvO/sNL
5Ec3x9aBTiMfHovvkEvIzaZoMSQDCIzJjigKk/+8auylU2Xa1YmyLnwYHJySmSqqU1Zmxl2DC5J/
aUlO7HskFYxW3RB3iOX/f/bOZDtuXFnX73LnrEWQBEgOzuBmp1QvS7LK9oRLtmT2fc+nPx9Srl1W
qo60ar4nrpKVTpIgEAhE/A1CfXi08TfhoisoIA9wbzK1zR5HVDpAnmRwGjzlslWX4e9BBU0kV2Bk
CDG+5K5CbXrhu+V0+0vS5VCN0DGSHM67CChA4d+GbUVQeu1T7euh1AiS+xZENJp6+m7zvgfBwama
pgvGpBZCj/F8g4gc/5tmymmuD8Z1YThgB7jwRgaHzHC2aMMMYvG3iLHNt33MccPOEu25Svcm6iZd
gNfZ42wx9oKaLCKnrN+Eo/jQPsUlkwFWS/tEYwXN6hBHDupLg3ykc+BvodK2T1XGblv7Yf01SXOy
3ylu59tDorCkNa6gB+f6Q7/5YLzZ1NwMaILkybEzdNZjWganQJvMK7AlBiZ9AQ34JkvLC6YR787S
d4vWAxtPq51pA+7ITEyS8BJ9w60UKWaevRY+mFPLaLYBXgePsDhQPRxK+Oynddtw5wP/Bs9SnK2n
i9pocAs5JDi9TlXSJemeXg4/Bx/7GT+6fAMrzwFEb6Q1QlKosoLPkbN3EeXSQROTnsUJ2w43SMmR
LrpnFGOCG4QIvsM95+LFYQkJCujTbpganQax86BaNH7ynLF9ynzMdTlBeCR3/OiHgg24cCSxrdRH
FcQqKa3NgsSADuip4k1fFa3tnvI45bk9GOo2nntUztFf5m6HPm72mM6Iq05PT1lk4soME3amFOUG
FK0H0lXHoyJ4WY2hQeEfk1iyNIXkDYqEi2dvabNxM2g+IvznpIxZJ/DXmYbYvU9SSvvbTlutvnii
ZhFl8ygfGVOA+Tz/IQjAYsXlKka1ao1fLqpRs7RPa7i+55XSl8/HzltjuEU61onqayLoQvghb5V0
v94jd8tbjTF72WRs5IzDSArqFzG+qRHa79McqsfGgzebQuAFAhovmPqGkhXfNC13cpiJzpSI9vzg
oCoFOfpWNCh1k9PWYXvjIzA5nnqlfkFJjbLAzirxGMUVz3+Iu2VCjofjaIvCQkdSZHk9OZAFLOtu
NhP5aGtDA8vwOAP4CccQZ/LE/Wg3DLJtzWJYEed9qvixX31VIeyIdS3G6ebwhOxE5MitIgI1JQXE
w4F3GY3q66LtmAc6NvcxodtcjRxp7ynni/sSTK697XSWtqAXl71kjIdtc15MZlSVIa5iexHPvsgK
3pRFyyHpLUr3fc9JRo8a1bTJp+It0NWkd8SiVzxFqi1Pq75jvRYRncUsLVhWy4yrhWsvNkDWTCCj
DtbkCb4ci8uCBo74QdugzBox5QHqaefeKA6UvR1REUMYVuL7K2FbydupGVExLYDgLWujMeUj9Tki
C5/2Hw42QFnWYwJbl0a5BSQ8Zmf5oPjXNNCs+o4i7sgUCWiUrJH4wEc1OcS+ycIABbdNgjypSKiP
5E7HeYVWRHl+GICXWKQP7kNiERd0YG1Clx3nMHeDULvpTh1uI5Mbz99pxQefDvPTsfrgJKEQcDIU
tZNeur3HFPFM5D4ceMhnUTgD13mZEDna6j8rHAOGdd4Mzd5IEL3KNGyPsi4mU3pWqCnVzqFWIDCs
pvMt6gLjYamrDWmrBU8VuAXkIySN3jXSKMbarS2KEJBo8S2K9QMZY87sg1aLrIxDx+RkJhFqNsR7
cSUcHoEpJ+7pK5X4nGYhK8vFV/DWci3b3mFZPN30SUm0t2NxTc8SjbJoYVKbhkCEthsJ2ocICF8o
zQEFuQx2F2jDZR8AHShld2TZ6A0IT5TQnlFaGzqCQhk2Q7DDSQTLuwIYA/zmHkbc1q5nrhtWM2bA
s9OoVcVRDULCTOInQ567nweUE0fISMYmcZoJMwpyIaTL0C+d9l0/FNG10LDhU8zFxFVjaksG6XVc
IYxLZrspcC6872RPEhIaqf9wgDMWQEV5Xtcfb5zecu96b8qvwaj9iIzAWONU2+4RcwXH3XDawnc8
+RnawJpdrc9hK47U66G0WcAT2yMIM3akOR6XdUfJ0ydDmdVDmuD4K+OKF1rKcZlOjD6xd2aBMCwQ
vBLy9zDlp4DTkkvbaYVYs2vmp5zsp30hQCWvs6oqLoOS5q8/ZeQLStuu4xjHDGtaCx3GaWo78wzJ
FRyKkwCS/5rCPDlV7yAAY+EYcGqUlnb+cnl1dYaE+l2YWLyeJq/4s/YFg2RLTL6oAKKvZI/Y6aBY
hBPAQI6T65SujrBpxnGFDG+qDcgpI2tGH5TTjCg72j5L1Y9qWqlmw+0Fi0uxySrJDxzUwlFxOWwm
AXDCrwueiulzSY7J7uJXuPbqPVyAXXwIoCBrrxcd7DD1rtDKSLRpXEdMK/FSCs6ppzX7g0l1rJ2h
x8rHY36S/oPAm/XJWmZvo+wUFVymk70rlMX+2SCiu+/zkGi1qNi6P5j2HeKmn6QER58NE5OlgjWR
6XyzCnzvAlNJTP1QByRGT071FVbVuCo74l5Ts4Q67dwdB0Z6ZpRyp0IdmZelZAfibBftLRnFz86g
zPZcVj0rrtPYbZnW/gWSyjrDqKmRGOzMeVrg7ua6i+mecmCbOk2i7Vege5sTukv9LnMsy+Osgv2a
mS7i3vMEJTupvdKp8zAkLnp52SoILE4SB99oBeHpHnIYbry1NrOTE+th0dbHLymzNPOfCpngFVWy
3NzRUcZEQs2dtePK0T2o6ekzSjnLRYS+wOcKxx10QF0UvWivdsuODRHDH1flpoVcXmXcNAfNQtJp
9Avtxp72ViiNH31ly6cE25jnjKzyZ5lNLen2mOEmrmaLykVrXggthphpWUR4JSgk9ge1xBolonqL
kHR9Ju0pvkJmy9uEiYr/zKsuvFPk+NO6z0Fvp1qDcfbkfOXbVfA5Muj5lPXMN8mDXGMMKiG8WQ4y
jhmiWfhWdGYD5Ngf1H8pRy+KdB91eBTqQb8Vst52eDgT0+F5BUl8+Td/tXc0x1bik6YoFQOB0TJy
f7V3hOBXOk/5D8f2rxaP/MNkI/+PMLBNkeevFo+pVYPRGjE9Whauh5LCv6DfHoGpwOkhlufYPig3
h46SrWtkvxUHg34UsQzq8arPn8I220TZ999G4x/aOq8L9NTVji5wVCpvJjvLq4kLeIniwAtP1H+M
h6vYJzH5oCp/KHv/3QzQNTwEmOl8AaPC2/5NCXEGf5BJXKkuE5mRk1YI1kJHVvMKLaO0lt/aZAq9
HxEyqR21jMpqkfYuOcnExRlVrzrMn6hmaNJl2DsRWh8n+LnpBVj0z7GHJ1N+0TcIaTrnlLuX06z1
k6C59xJa+IrCdHA/190usWJ51qL0f5MgJITmOkDsAig/wnBsPQ1NWmtQqNChvGz73YassI7Su9q3
woGCE34QbrnhJoAhxMQREAm9ddaIKv4809c4z4K6B8s84EK0Awmf2fm5C9d1Iye1XHkileM3kBoK
uXzQyStovQ2O6OhGXzuGWy3nSedHxt3I4dwptvYQBj71Frrp3RScuFkDPejw8v/bF/4gaghq2L8t
kzdB4/9nVGoef48ZL//ir5Bh+fjNWODkIGuYzm+MfaLHH0AEBehaiTQPZcj/gJhRy6S2zMepCEv6
I7qN+CtkSH4laasSZ4AdE1b+FU1Rt5d/77lxO2TREoSxQOqcKHS0pNGXnvO8N53nyFyq5Cet4cA2
N1AUjRrJvw7biweaDnG3a2cWP1nyLOWPCUpscSHwo4VsXBkOSVMK963ER8kPzCAC4wY14XNjIjI9
k9NXasFnGyviAbVDe6i1+02G6CQiKUnfWtdgjyu3wcWjMsbPdCc5xWcchGjTOLMfW2CLeigKJ7AX
41qupjiRfrPOxgkw1K4YkraiJNLi+/VRh0rojuPfQQjpdxNIqqDCieICAgrHo4M5oCCxWeRz1Y4D
mUuORiUQtMax7fTSD6XPJScRF/nPWjXxfO/ohmuztqK+4XkKgTf459/m1j+EYOvNLSEVBW/QAZ6L
chuiDa+DPEYkU162TfgE9Vuml+hLhgfNypqKpnapRK4md2PKctS1Kq+nRj9RiV4lJjY+SIW2M+Ah
t0df/SwzhxYxyyUIF5QIs4lXse1QJVkeIqCWxrRVlLXU1bLAEI+2ue+0cGbMsO1df/X+Q73euMDx
M8jS4fgLQBvhWJ9d9dXGFaUTffuseDZH6rZ3soiN8jbHCXi5ef9CR71eLoTMHlujkrrjyvVeX2gm
QPsLwpBPNm9b2NuKozf+gZbJCp9sN3GuMaOQWnlByczo1pUI3eE2jWXxEdD6qF+l7wRAne5WefDv
/GNovUCcFY27RD0NrdeoK/BaCZqZ9O9olJ5RPVnQSnv/2d8MskQdjlBCL8l0GYWjZ0cZ0nDLzLV/
ZD3gyXmDMzfMZCBVS4Ao1/vX0pPwt3XD0xG4HAFhmMhH/+rohVpwwNIqltbTJEKU5Z+tGThIdIo0
EfMuLGs9xNmsML3fvn/htw/JHKIXqOi+Qgw7BvtTq2wbTkrtj8nE4IoTu5t5iN1aRszovn+pI3sv
PWtB+mBCpeglE7yPW45JWQrweVb+NI6wf819gAjmzwxN4Vo7BoRBWF1P/hKY+UUZw4syt3KI0uUh
ad2qsld5RkDkCIooj/8J4Q36qeto0IzAlF6TN+/70XHyj9Axb14MxBctDwOPAPY7Os2vF4DwUw/P
FbP4Qbuz4S5Ax6TJz0HMiD+VZa5QvwrygbPjR4P19sVoxSWQ73B5wMcch63A0MyKRhrfF0lZhgO4
K2Oc1l2vitDjEEimt9meZZK6j3Tm6Rdv6qZpkO3KaSYP93G+jEhJcbJfuu9Q3BN/Z3Nins8lJRjK
qO+/WtbF0QTmBl2YZCwT0sm37WQZjlWT9035Hc8BOhmrxJu75aZVeEViAzOb4Tyc+G3VYg5qBzGr
qS0QoTHW6IXOBEsf8ff5BxMwT36q1mRk2P4oESLaKxzoBy8BGGg00UVO4HO/tJj+BHhL5W7KTB2y
TpsVFw10zW6DAsvAG6GUq0O00UYRF7TIIb1PSMF109dl1inEqp6WgLFAA8MmyJtLrNCmtpxai+7V
0RhPN5VykvxZjb3AQdjGZHG5Yfn78ktBeQj94AX3SKAOVeLDTxZQTr+kmPMmxbZXU7Y8LEA2h/uh
qdVwS/6d8VloiESQVURxjndmRYDJ6hVNqBh5xgQxFRZ64PEdQNbx54rCHS1eVcgVVHeLTyrk4PlI
DFA4V9Ayp6j71I1uzmY211NCCG4bHANAVYc+lzbi0efjiz3qqxnhXCFPSXmh/lp7sRz2gTPU8WXm
ULE6GVFTKM6j2pj7s37qMYFYT16gIx8MVjGfe0MbsVmaQaf3TLRyIJvvUfHRUpSlU1Rpuv/1ADLp
Ih4V+Xtf+3SZgcGASrNg+iGLo4NYlrumkW/RZFH8hyLAnCcY56Wg2359R13Ri9na4MvjaM2UQ+N+
BchWMgY97hZceqrgxJ4hnsMzhS+jCrMdOAOlwarnA+PYRelZkTU9ipgiQgon39ocBZKfM+BYhqWa
3ZrHI9Dr6VLipI10UQoMtd0iCpDkt0UnSxdpclsD1yhbJhZraih8n1kTWrSi4JNMJl8IeEgEKCsj
PubZZ4aDwOePOp8GxrCcBsptcE05wQV3XmYiSbxBjIE22WmgioFaD44yOndLxGTzuxnahn6IxKez
fVnbwVCE29Jo9Ht3rYEosG0Wujz5FhUdPX8bWn/8FHp2bQ9nfjtgg7gp8R1hKVCPRA+SN99RlabL
j0wbCAKenr8c+0Tfi+NHWphOuS5LcPaAViEwvijl7AeFGx7iaXns6bwtGEw4Jy2QIfkF+j4/IGE9
u9xW4uByka1rpN6TnygL9Azn4tHVRDOaFNDZc8hyGJ/QVHqK6tR6uK+8gj9rgYdjh18cbZUrUkdq
d1sH9fXhdm7mRQePiEbqY1LbjV7S8Or40gaUFG9CtuSNlMorgdSfG9Pkg6FSulU774fJbJP8cuBA
zBfWTUsrZr2Qi+lZbccxKt9V6i9C7icvkxMgEfMeTHXsDxvcLlF4o/mRwYHdKdPYURsLK3vXpXPo
mBvmNh2ocDCr5UbO88T091r0l3HTzsdsLkgUxlJdKSkHTYYwO2rMayyM7fi6FPQ52hW5un7DRQxk
Ho921vJgnMatCWJvRT+wK9v1lEE/GM/ToEUQGC2NlndTO+hVyMeiFQUPUwTJHCLKjxekA+mkLX1E
J5DAc8ZsSyAm3Gw7O0xmqpZVX/o+WEbl4XJI97+L9thb9zLkVJ4SZtWPBeY7rROC7axN2ZIJszh0
8qIpisILKIi9cK+6yW/15IkTHVLcbpxRJE2xwuUns59a5lBgxzg1npcaPFvtamvoG3A+0iZUtjUQ
BQrOKe+jWE30Gvr6qh2VRchFg6nnLRVgetgLEBMd+S6gbjoKYn+tRQXNuAq6YWd21cgnOcLU/A4t
Vh2XUhO7nk/0JnRGGDk9FnmrypkoNJx3iCKh08coshaE1bVMqAGPD5q/vP16lucerUNn72Xtwo0j
rNFzaUdQCK92hEu2o2GuXHb5PKDY2249J9ObbNf1NdNxwvKjpEHjNTPxYfYiw7meTCiaoMZmusH7
qgY/GG0B9gANWnD94PqmMabzDxhRnEYWp9fnEKK+HpyxrG0EltOGqAoQLUpG2zjtk2VpsJX27HBT
B2MRbJENDeo7Ojo8fFyy+c8HwC537CYj9nk7HIRcFnbSL6TTey/uD7KML9MaepP+HRAMVOPWSzzp
xFmV2vNn3Roem5ZAgYAxtt0GswQwR1mILphrhDEr1/EC6YrVGAHYuLKA7qKT7KdNhzbMImb1jVZ3
1tyZ+ZTdYwbno87SNHVcnymcFelulENf/cD8Bb27JswN5zLgTvHlKaq4/hYTc5ddim9j9uQk2dIg
F4KB0uMIM3C8XnwDjYURmzlaxrYc8XmAFesDYalhPlNLH0f8ca6aOgrQRKCAnYsLOsWollHwGsS6
5h0hyI5kd70k7MJD40xrmn6DTumXZpzpobr4YPqrqjHm7qtvid65Uxm4GQwkafxNBhhHaw7KVQUk
RQTM0yDsTjsyWVaju2Tjsmz8OFtM/MWgPmjs7Rz0K9Wll0CERLUbfDe0N5IEbbmnSROVbHyqc8/a
GaWVle10lljDH/KhW6E+2vobWjtuQg3LpZIVyizc08DrKJCZ6FMG+M6YJ2IUkbULqklgfI572BKD
ILKlcVOlZe58xvYVKySqfS4KaFu/NCf0mbvJ7i6NtiuMW/RJ2uWho0uBY06jVIPuA/3mUjsnuE11
4k0SYAssXlAOG39asvQEV3HaLkvpeDlOZmlpW9HaxVoRSzORJ17xFGHzOEybVHVz/Yw3IVRcABXo
C60su5XUHrugqCVqBakpEfgPgH2rKwBARooIoKIumUXPEWI2KPWtSw+9n3IjZDcvaqvszkZ8BRno
qk5ufmXf5pwFStzSiS9BJ4wYWLMtVbmdV/LzOMuqcjZVMDYBCA/TDMlR5sGVZGMBQhHIeUJFY/7T
REhYhvQ3tLK39AkkLO7a0+ljwwbOcogcpSMcRG6dYYI6DpDygECDw7p+sGr0zpc6NEhJ0YIa2HoQ
Tk/YZcC+hdZyMrsu37nrZamzP9oc+uTgJgJiEI2WIUd7uK/zWH3B2EszekRFv8PHWbyj1lD1tSRM
yrYls/dSoJbWiWNJsuDRJHdD83geK2JZ4sV600AxK0Ad2caD3twOeEAs9t53rIyUqLA4ZxunOF2Z
PCh5CbCPtZR5owNinlns0YDKHVITkJ4dA1QVrt45vXqcuNMmjFyujQWkW9KedST4wHUJbpQvM7ED
Yy21smy4f8rDOk6mjpvxESsRPndUBFUrsHRpkA+GFh4MRBsLd1T1fRzroqT7mbjFRVgmQOh3XVXp
XKqoXJ2yRH6nxwiuierET4gZ4HU3kFyHHoC9KKgbgMQJJsbWN+mU55fEcLyBt/ivUu5Rba53qV87
mCNKxjEtTV2xUP6o717YgcFAVjiI+uXJHOccOhBZZGAJM1SOq3XfGhHT56+RWGqW0Kqv7IWMFPg7
31jm6AM6mxSLVw/kjIGPDVrYJnnArcynQH4BxsvNvLxGNkwhHjj+9d29Vwfo8exsLAJ5Rz3oMtFc
FWE6jNHNMiZm4H8dUtyc0n1UqTAfTx3SUZxGXEtnsbjG6eJT0/RDHJ1WSGDyXWZH/32kp44dGnKO
qmay5NTrxLSOR7Nxu41DC5fE2Qp0Nj+g3djIvVmF7eDdwNPDCf5CBa7J/cwL9qzt1rZhTIIiTUky
7zPkylgiNQLGFLxo6fGBAFtsEjWB2dWXuBZ6gtkBjtXWSW25cEg34cvuGg1DyKbZlyOJ6hplZrJA
ZTc63+yUno9BliCsj0NbyFGbbnPBD/y9/jRZSYM1TOa5bJci4r6sdRS5OjXE0zrUybxd6bt9WR5p
J3kvWT+WvNSmJfDlF/ZE7f/b4I0Q6Pcg7VO0xfOauZAhEkVOkOycxtFzNyssv7jMRxEijRJmrSf6
M74gt0lqx3Lm3eJok3OtYml4BLMaYl2sQN0OMxMAZsNt6Ppx8zg0fWznqzbtq47gMo+OfeGMoktx
XZMW84xmqz4EJpXkxGaitMkLQYSV9JKDJ++5m+WC+gt4Rnotrj9Pw8lk2XX6OERiYlCCl8ynDc2B
XKMtvYanjSc/JTH4dSL2lgLHlt0UhnCEtwWyG/wUcmbBBMkwjOmHPfR47ph47JhrEJERx5EhasIW
YSpV2f29WnBaM2D6CsbfiHx96AZ+rbMw8Br6kO/6jU7kwwpb7vugDULeWoePGun65GGAt46bQRbk
KL7ExIBR1xF3ETVn3tParYqx1ecHppOSXJ7SXrDoUAlaZVD7CsXSDu9sd2Lq74UnsLWYU4886mXp
FUOmU6vMyGl7A+css7aG8D60emIUo64fGYE96ynpmt5YXJvONBU1A4KBMx5+vtExkHiZ6yXOaTms
LpVKHQ1SH5PwJIDS238CpLC0p14/iWzvtRZnCjY2wyE/sKduIHRCIy/5Gt/pMGE6SepCZ6K6+UWc
QeBMnxpBGUEFPa2TAe/GSxL+Xq1bKldWtvXDQZ8CXw4WWbDomy6XaZzDNasMJftV5y2ceJ3BS5jo
HJJMZv8YFQWvNBa9vvUeIkWYb9EMC7oO4nqhAUsVxRE+uMzMqNlKdcDqeI04BU0pduYFkldxu9AZ
iOwifbTLSZ/QEVnVkQNxQ53oYkmuZ+X7VaN/qBlBq4H1RUPHhYx1VGBFBw/omp+N36eg0+fMITKy
SG4MZOAyJFIQcOKVvn/J46oaZSo4DxLig4MyPonT63IefpOFZ3aq+y7VqLs3L1MjQ4aQrevfXspF
NQKJDt0wojWlmQq/NZctkO60Ku3ye+wEOj6VyrEBTU8Ea+bB+9c6prm4gtKxCzEI3iPimW+6Uq0p
wF5nqf19snMA9Od9lFvMRIkqGsswanJkAIEulgSNHiQp6u39kNWIzMAc5txNFUJ3NnyOvDr2vETm
X72Pogn1EaFwJTq9F66qR356//bfvBWbsjCJreaw4VhwrAw04d+JuawrH7tYTNwHG5Q+FrK5coR6
/1Jv5pxNYRi9UkUnCGDicb2bNCq2ChKoRz+CPDdTg4aA8CAWVy8RFYTIYX3wcMctFMGLQYLGgqVH
hR08z+t50NSt7YXU7x8rJ9IxqgMFvdz0MZH9NrRAgM6bwCffJ5mY+fk5s1yzudZ+avL0/Wc/Hma6
phKeoO6qstygzr2+k7HoJkzNQvsbNQmOjmCZqFJ5yHwSAd+/0vEoWxJkAY1YTJ9dOkjHxeuUxNCz
RSK+IU7tYqNTZfpoHiec1PYIWeis8f0LvgZa0DSBhkjZmSavpMNH+ej1o2EmsRBM5uZbU9AnirYN
mpGEOYLizHsNmjoDVBjF4LcwNUslmM3t+zfgvBlcxST2TTReXM/l0a3Xd8ApMcpE5RaoNKOJUGzp
ZaHgTtUj8jFSPaQtQxPp1BhWs47fv4riBsp2HC9y1RXsC+PL4OSJ1CUeSv8zq7gEusJpYcm8gi2h
TVECbzee3Rke0uQi7YjW7ij1ZjlAqcJ5KwpMLYdoE53IRTq3p3gkxmZCP2ZIKdFtPZJ5qzuNaS17
CFinhs6t2qHVaZeh6QqUkeNab+eqislt0BTRW3wFI43bcl8K9C2pPVEzTS2dNCXASvT2agmdLAcJ
optUbdpwZPy9MGmoTFrDBHDzPCpQW//AtufNhEOwCqY2ekWIDL6d2j0ni8gApPy1jGqbnBWItT4C
+fgkEXp/lazff+N6tfzestOh1j/0aFD9gh951BmiUYbaU+uNX/1Q6RpjH+NOfYlnmZUaV2Zrcgcr
J/N7DlGTCHRSaGTwqD5qFB0/uW0rxyRyInbFH96h/f3bNlOg3jHyLqOvaUn58yzOmy7/bKWj1VxY
bfcBH/Z4ktskZ5p86yjbo195TL1VAgfPqGrbb0MN5vUBCUQ9LZKk0pnV+8OrgWa/jy/fDsMX3q1y
6bwhY32UHYTjZGZZMVifCxCw3iagfNmFu5AyKifdOBnZHVY0vHP+41KwYV5OGlbMYU2Cx0bkhiT9
nCOP7t9XIzq01BEWRyfqMf6TX5BgYVVEZRLpstZk6DIA5ksli3DwlC4TpzndkfvBEDYPZ6SSvSgM
Dd0pEgN8P05VAq51fWoYxNFsV5Qo3XzgG3Q03owBApIoswAbRQnhTcdUyrDzcwVks88TvTMHJa2K
FGetkpPz++OtQXWvx5sAJpHhIiawLb7RARjLipqqcIJ7zykP1+olpdN0wA+LrYlQTwh66b1ngHQY
hWIqdJX010/N0OsKgQG+Sn6RjqvrmZwFKyKdlUPGG0+NNMG14KJlqSLuEld5Op5AZ+LAtMXgkeNx
DNWEY8mvxh/dIt1EMiD5sHYWz1z43VDm+oUvMuEqxqE7jjqJvvAgRl3jxVlUv8lEkLWMK4RI9Hvv
mlgXln+10FiRzN2Engf7XhBQ5bBXs8hHSiDvD6n3+vW5LgKoroXdE9xL9sI3kLyaJwDYXgU/ssF2
vyRNIbXVACJbKvUqhxo/JjmhM/nnsxdnwaZykOTOrTR7QNwN4kbh9QVNU9R9fGPWctBRV38OOL+2
NwBuh2iNyZy1j/3kU06r7cdQOW21Ug3cjjW9HHU9yKA8j7A2v2RHihbN3kKnyWgT+8+FPvJwFjRj
IuHG+KYDa1KmD8ZiYNzRodk8rlu/uXHYleDowSW5dOdm2HTVXG/piWcPUZs5ILgtugSJ1ktgExlp
4XUi+wZqQp7P0wHYv9SmQHGqce8t9ufHKioF9iSNiihhhG17YiHSeA91sH+IbRsbes80nGJjULf7
ivoNVCijau6whW1Ji4J+j/t1sqNNMGvTJZrL62n0Y2PVO/lwlhXltht97Ly8KEn+7D0F4dYLEFKG
0VDeL0lPScwRRkS1z3DWpjI/Od1sfrfmrv2G0KyDBK3s19Gkcjz02niLEW38AT/5dbBmQtBWJphJ
UgXHIlE4imkl5R+3lmHxxPuC/WMFBfr02cGZtDHV5w+m36sF/XIxaPsAsnDI9Lkkv/9tZwgWh9QO
E8gnZbo5GKHJvBcF9dVVnuMW52DNjllSmX+iReimH+Rjb2b+4THB6tCyIYgfwyZ62aJ/6TT5U10U
HFztrEKVIrcFwLf3H/LwTX9vw4enBCQP8AD9FDbk40PkZCEiNICVecKanjVjW2wXq5IDT7yBAOve
FlYe3MZtYKC2nUm/2thDFaNFF0uFJkcH7AuwnrpuVOOfFUbtfma/bcmT+qx7yHOSF6sr8Ha1OuF8
ggRf/Mx7WOwF5dlPgzVbf/oJ59SVKIVZ4RETXts5BA0033JF9SalF4c4JIW1xp+fkjLsaCX0zU6E
0nw0pw7SAu/vg1zoCITHkOg0gDSIcbHZo49TAoGl2uR48/KEBRyDH8V2dGLjyrKflumxEH721Tb8
adNbIU2PGoT/3kHNrNi8/2aknsyv3gwaPPpUBxgQ4BjaMq/nn0iDnPZB5D6FPY0DymlNupo8EOEb
ZIyXbjM4+bR38w7CWGxUOd2eMt+X1K0uoXRjC5S5oXG9iNDZ28tM4QwfoG95rLnkTWpc4mziXsz2
fFLYuX1PDTS7Lg1e2krRGMMirJtouyRYbK/dyndvSRuHcqdNrGeVxFe2C8UjpVK8j8Oyus5ll2n5
47b/PmdR/xln0vSTUXhsEGoS4862urFf2U0c3o+ZH6EGWMPXRE9RILHVhbQA4OgmNELYE+8caXgX
cTQ7fwqq2livpqmcPpj2euyOxxZPX3JQxWnWPXbC7CkJ897dAAqeI68MaP8PVWzPsCbqwrwSI2eJ
D654JIXCrHI5ZoG6BY8EZwa42tHrNK2sydk6n5Mqcc4omxn5Kuhn45xCZbKjEdER6dEPeKpsM3uI
w6m7iGPf/GQMvr17f2odjIRfPz6pJuHzIFqsxDEYsMFGCYtM7FDCiQYD5/Yy+FY2SzRs6nyGX2+C
eF/1ealp15Ja4SaJFD6pwGE31El8Hy4xNkebplS4eXeIoFH6pYReGG10maq43SOZOF2pPgpPQ+mG
zgqKjDWuWsjVqJlXZt4jQO+Vaw/+VHViMCy7JO2MS/xNBj4wusaFaqP5Bkt7trMEhtguHNm916WI
04ucNi8ZpZ0PIVLyGS5Mw5jQw6Xp+SAHjqbkIu1dh4TkaZRndgMbDrgMM5F20Ro7k/bG9uOCliuI
uomOJn0ljM4zjKzBPlyOlY8KeBlXClytZ5UCGqg7NicmtKA/EXeLv/RIU/50Yium1IPwxEeFr7fx
h5ny4ggqlBaVPtrlbItOKKKS6TOCU6aLLS4mB6A8ZrqGvDLOVO7T0vbBqSqM7zMeqbAI1YCH1/uT
5J8mrKchyGx9no8a2NGEBSnVIsnvZs9BruZ+c3ghaumj7CLOVLczl8G/rxusR2cVBdvKD6avkddg
nRDhBXD/wc38w4L1HF1bJnSAtTxG7C55Pw74qCTPoWuqu1qJ9haZD2PjUtg9Z1/sr/qs7s4qp8hP
0ZAWl13hspFhGzrdxMh3AEguxuEiNnr7J8j5Wq482Ld3H9zl6zOAXuMKvCukGAvMNIfKoyFDCmXO
/drpn6l61+FnMgvZrqkkzqseFvWVpQbc0MZ2UZhuNrL8GcFsw0kUA4LxBNPz9kH6WXhhYgH62Wqc
ng4JuwAcvSZjuMPEXTs17d6XF/1fnsX9XD3/z/97fIJitYlbDik/ulesCftgWfh/C8bvH8fHOP6H
f/IX00I6f+ChC/aYjJTMVFl/k7OU+QcFYlYNh33JR6BB/GJnWdYf5BZsBcA9HYeqGwXPX1QL4f0B
AQC/WXDaLvV1/98J8L2ejVrBHb9DX4Ng0aZDHEln078lsJQ8siWhe37XtlWFLs6StzMQJe5zvWD3
dlE5aMxEcdb8qFxUOqIoNW4tvyYlcBAFW2exJ9dZOyl605w/N2horjs4P1s5DdVXalh8jzJCqEmI
mcQ3SQPuf2VU6BKU0ZTuetKrbQVw9sIySNYjv0ArlALZSWnN6e2SIDDt49qBy4vRPxeLgZ505CBj
akxIfWK+Fmdw4rsRg6lqfgQkN8ebMGLY1ghZwnlu0mbZuZkJD3I2qu+9FSWPFMHnG/yXxAYRjPnr
jJ0eEkacGdb2vHTPQxOKlVWhsxFSTv+Er/gnuKcxMjRZa33ucZ9IP8jhDmeEvzfawytQuKDzVlEm
hGGm2TC/vYKcgkliBK26WxrbPwXLgYCz9b/cnVtz2kgWx79Kat+hdL9s1c4DGIMd20k8SZw8Udgm
SCB0Bwl9+v01kjNIdjyZdKpWtap5yMROoz50n+v//E9JCzcwPC6yriW5PfK1rfse06NdhbTB+KPY
ciJz7APLmlYeho2wKLpwq93+uoIt+Eajd/kROzi4AweS3XrC8pr+mqHVZg4VjePlwecgmDvTlZfG
0A3o0TvHST/Bn2LOzLi4sleFxtQsbWp77uM6sZL717Wg28k8Me5A5Mip3sDaDcNk13DEpEeY9xPj
yUXb+VdVfPsrsOtfKCjAFEt2HkyWnl6Q4cwnhhduNVrt6J3N9HV1DW5WuY83KmJwzaJ8t6ICd1lE
uvnn/MCfElTqEoCMysR4rXjnwbB4pTMs5b3pzD+TCtCmru8HnylZ7scW7dczPyxC2lTSwXSz162z
Q5Tmk0qBdBo0srJ/q1T6Y2jtropUU2mUn5uzg5NiN4w5rULlYTMpTXh3ldj1zk3/axC7lA+NqHjw
vYgxNrlePMTgSi8APqWzNIenYg4vG+38u3NAvuUtl3JzY+/pkwvg5plt9EfGaK1TfOzUys7gMQA/
Z8Bx78+dktnKPnWlyF67U6VKCZx8pgLYIewRVFot0gqhv77eenpyBTxCg/I5jJdOkGzp+ylS6AdM
E6aPEiJcCpFZNnPL2H9LClq5nguyCqZx7q9psmZzmr6DECLxqvXskHprd1wZK+2WjoXyXZarCBRg
2jnJpGoGqpG7ydhKSDyL7M5g3ua9S5R2ZVDhHyursvybBKnZ1lmkeBzyZyJfKWhICbz19oWhkXE+
X+3twa3HkJ0PuUsGZ0Bt7jOeIEBdG4JukvmcnTSqHgrNqcZZnsWHsVEcvMd1HJU3MUO/LpNcSe7s
xIjPYFNRpsxY/AJb1uYs2VnbT9uEVTZ72B/E9J5wGvDdX0VzusiUfFVNMnNVTqAu0m5LJd0YIxI3
LvNdBodr6LaAhwHvOwe5owmFGm0uUzPO1YmZD7SJr+ygjl+X+/ImZdTqh+OxjdcJpXvaMa/TxFSv
1Dia0+/tKF+cwTYj+lWzOyggkxs/82m+3sYefrWuh/59qGymSZQOoNMp3R3ViN3OmhoQWtiTjeM5
7xwF7PXk9avbafYS4qcD1sHNsmCmJIEsrvaJvioSNWPiZDq/1dLYGpzlKmDFQ5oM/lxXLjtQ1xpQ
3CQbfFwffDx1s4zd+Br8j1dOHRJlB1B4JZLRgmR+6UA3tdjsrZQW2qSIVzQ3pfOvqUEf/YhgSIUb
ejf4m8jmpQ0YwrziOWOXqaO1NxBWmyxVvZV9G1hVPsHjL2+gm16dJ4DCU8aGoGdoWEZfaBTtR6Fn
DiYWZaEFdAHmW7Ww5t+4ezqK+RAt9NJWryyyo5dg8nYwcwTO/CPESiRhvHAVOH/jcHd6QI7Cp/+S
WjRxqasZ3XcvtqmfVkZh3kY704QsMMvm3zjNDDoEKhFQZPWra8YDlu8Cex9Oc2jJfNARocXoUX9/
GW0df1y4WnoRmEV6EdnJ4CN4KncKN3gO9CzZhe8qJ6MErbH/YgsYc5RnRfYNnAqsY65v3GfzYneh
VJWzH28SKC92RrEJp/beTsfx2qxGpZaihna7+Z1Gv99s4AycS+pcGhBR2zoPMn11Hgde+TW1GHmV
Fvv5hX/w0kkV2qEzzjWtXJK0RF9pW4MZWFmsqZNKj+msiTaAH2GgAkCRjPRNHF8Exn7+NbS56vgE
UHqIq0fD8eoxnUOvNgFbwuvBk3NZlal2SzMPEcp2re/HrpZ4j0qcMZlP8eZfOXn7pRFshQYRolnb
88udHzLmSxHkuMYWzRf7KRPvSYSBQdKq1chILP+LvV0/6NEWkquVV15QD8rGKSR/4wHjnK/oOslg
BQzKG0JKbMnrtxAnkVP6l9vASaCRDZ9BhWf86A523AZ0NbgoSge31ERze8xYZq8cHXUzTajJ9DBP
yJXAMgXvD9x357hi8cLS8upDpaKTJqttxryzxKYhfx1cJn7AHPnDVvEhZBms/e1otQrP82Qjrqtq
K/cHkg+fRMPavVYY++XOt43BGS2NWyYUeg6MP2RlmPNOM8eEOPrAOTBCeF0CPZgH54EKWd7IJUCb
OatBeXaoYpsJzdtPZRGpOm+ZHYLxQAOumFiDD2RZD8VZtlN2j8C3UZGbUKQRkmhWqlU2Nbi1Mzvw
hcspvlfmG+d3WbmZmYPN/nBWwksFM9rhTo3j8IwpGpSulIMHNmzNhYDzhMO61jLmYziO/UAOBrYm
8MmXTPJWZpULoHFkgTecVgng4WvmGRjMVd5tvM/YAf9zNlgHwYiZyjr09/52fZc5hgsmip7U1Qz6
DIXRCTraYJSB73ocwLJwO9gXwsGB/+ZScUpMFU1FZ2kl6HV0b5dPcsadKWx3g8oLaDFQaENK+fM8
p79mdPC0aj52wMUaZ0Glhh9XoJYv5oqB1anUtX7v0ep1GK9UK968HeS5cH/cwweIZqLBhNHJyv0W
1n4Y7RPmBRzQ7Mp4EFbq1cosNpcHDgJz7Ap4wAAEebApqrr+RYU/kGllTIP+APgbdLUKFzGDpHf7
GaPt4OPM6CD5Br+hA06rGsAatYXckvHG0OcraVVMjP3epV3DoqnISuf2qEghJB1B1KhH8NikZ7lr
bgYjM54rZ75eBd9su7jNowSaKxO3lWEi4NPppGa0s21vvffa1i7GGAMXybiH6sPxIv3fRLbNRkSH
/+Q44uzDbpkebpcZedbsiZdD/PR95If5x+jXfun1hd78FJOJSEPjC7Ri5eNLHd/4tTUCQEf57pFA
3NCGRLxgDEhrHx9scxAxK6f+8cDVh2g+QRff/JwcEB94IqQfieH1HdbyfP13XttBLaCLx//8C21M
sC4lBN0eaqZhgTYgIhQPqv1UCADRhjCqi7Qfw97E0zch4JobZBLkpKAOawgEmIuXpOC6Q2BPlN1I
kxwfwoR+HQVy5qL6KCcFewjgkFKmQNGdHgLHHApwJcEzjL/iMXq3fRCgZLvktg9PiRhoiKPTPB0p
WEiBVkYmMdaH5H8lhYdoF+ZCL0OGF56mAzWBYvsZGXRW+Esn6i46D9gImIr25rkBCqhXoDvoHPHU
2rdHypCbiwL/md13MrAnu9eGNn2w5CcbZdixCI41JJeEIiDhXz99uwd0DaLA5YQgBrIQH0Gc+H2T
p8rANtGVDuBmKGGPT618e3QSIBZ5NsjmHzsH9lB0EgNAtOtdct5PpQCqeQgCGKXLlRBPLfYeSUGF
Bk32KFBPEKQ0dMPXQujYBRf+JjhATDIztUbs3VHQVBCkklIw7CF3HmIe2KaOT0crAAcbWjD1guz7
X1mEjkb7y0NUXXnfyBgeMUdAf16+CfD+oTQBbEM6I57e3QSmINWu+0P579Uy+h7A/INYQacSRpeB
qdCx/rTJljpQxKwqpqtatQ3qkR6gdieIEGVtAgBSeKNUcLvi4TtubV+1hvAfwLwITqz5OR/YIylA
Glb77L9+Bgx1aArAH7rguMeuEGCzs5muS3tQ/9Qg45+lnSNOOA4gAXO9++72XaIH0vWweDYWs3eR
oji9shdBVMS558wkb98AGyNBjp9Z7Y1X1D9TQBVLNkTSnCEJYEydzpd7qgAcPAEHhi7IzurT0Ts1
iMMmuojk1KCGoeeGA9B70RQ6OnyWoILgkeypFMiVCHiXnBR07gDIXEjMvu+ydRYUvEZEoJI7Oj69
y5upFLVk1aFhDLnqClDNZpcd31hVDUwiXZy4DEeB98gYgp0TUDCpU2AoQ/ARpN7MJl3S2b/jDvkY
5k8yEbJ++iYFnZKsrBTwC8kXECUy1v74dMJERyF7Ch4LlO33u9IvxwjiWzEpUOosIAW6x1CK5AiP
T8c9dB3uCukjHNHvUuqXFECVPmNG/8cpA01wmYNu+0G0DMKZlIEKAol66vHp241QXey37FmA0V3w
RdIy23YRXBWzIDronWb3/fOQBFJMcvuGCXG1CIdPjvqpcbTcIVzKYKjpJTs+vZMCTMSKrJ+oEwqh
XOmbrjcpqkanUsA4kC2AGICmhuPTOxeBd5MuMIqkgSiomJ3d29bQBpLt4kPV4umdsyzcRFnTiIME
dwUOwlM82DGN6AiAxwo5BdHu0S9zoCmwnctqAm1I3ZRgAOzpS0YRint4msksNuesR/4hnr2YAi3l
E/D1O6JvBNeoPuRd/9AkW8LYCdr86p/3TwVwCWQVoWFhDo6NjE1E2PWMjCHNdGTotN4FCbToN4ms
X0+Z6SYFMzxj8P71HWCXLTsgxKMDQHgquPVOClhD6UOAHYClhhpJUyoS5vVUCqKMYsMHQKzU16ug
Mb5DViGQPgVGotOT9OJZoMKM3ygyK70tJgl9JSsFfQiRjgW9U5NG7XjJWAUMJonE/t4Ig9eXlwI8
WlSRibvqp30j6uoqGaSmmt0n2wgdjfQhIHdCSsBlvNOLV8EmdYTvTNNPI53+OUj0Q9S6WsI44CBq
gk3LaBRC5ypAfzOkZRFBiTalfjmIxHiarIcE1oZ2VrqeTyA1p2aB/Kk4BlCMWf3zjYjepB1kkSem
Y5gutPoWdL5/Sip0DDoiqVRfgzoi6ZcukFeFZI10uisEquj4dKVgDgmUwWM9ld/7dxaI8mQNAo4i
1WPdhlan/q47waJNNpmMEm1Aja7ooxQEa4NczAToCBwq+g4msuPTMYuEzEAwCRaeDEPf9CI0ONI1
VioLkL6axE1NNrlzI6g1ohFwlvsrBYEilD0LKH/oHGi3aY5CJ34WjqLoaBXIm+NTq+MeaUc83Caq
/XUfgSwCIx0F0WXnEAC2oCWQuWH4B8end5gLevClDwHofMJPHCDqqS8aB8pP2Eea6Rvj0T8p0G4u
fRVwh/mWkWdjHDr5VLLJoNbBJcA8/CSln3UXf+K+fO98GcM98DgRjTH+MnupNeZHv/DU6/H8502f
h2jmEODt1i8Kuoj6s2s8n/j/P1pIvyPA6uSHT4Cr4+c0/7zZ4POPbn3W066e/nLmL9NF+uBBKM52
D81r3iy29M0w7/N+sV2cAs9x4Liff73JM5aL72bxbxZ+eZDo8R3Efn5x3dSHiab9wkdcpPQLpxum
8yyyp62Lr7GG3cquPF4E/rcoDf3WW9f9PtJrR0GULh6j07euIZLyK8P385D7D7u8tfgReye7+Nky
gP8kXZ6uXMPdpVduyFjeRN/eMCJ5t71vi73Gjcl+yjlS9x9b3ycAGhFFy648XUbpqv3KDdpJduUf
M85IXsmLx4XXOoANJEf2hS+CwA8jv30ja7SL9NLho7/oaJG660h65ahoH4u6uVF22bfPdVON9ZBe
mAV2D5vD08k9qr26/0x26atoB7FEV8w1LEF27euFH7a0B5UXUe+XXzc9BIvw8WmlozGvy8fyS2fZ
4sHbZcs8b53ppkApvb7/AEn6ot1EVhf/5JfGFmRR3jrZWl1Sk187y3z+i2O/JfQaufA7Vo92aXdp
UQaSXjoK887hbjpUZFe+Wd6n3THsQG1E1UZ+6f2ibbealgL5hYs3s8U2zjy/bdZZXxRafsf6l8s0
W7Y0FWwsIoH/Oxa/Xpb+Q8uMsfjvsOg3y+LN1yjdPL3mUaUwdkF9+otfd4ZvYJTy3owXaYSlbF/O
Oo8nLZjjB5wtNt27D96SSFB2+Xee35Z4nXGSXnYT4JG0oxqSWaJrQnrpdLnq9ukeS2iyC79fhiFs
JftFJ0xgHrNIzssuf+tFj8s3F9kz21Znt2SX/zPa/eAgNiD13/MBzw9iA26SXf4j0l9CVN5yKRrQ
hPzaZTuqbEgOZNf9lC+8p4MhdEpTxpJd9vMy3WLZWivXyT/plX0im87xbhJrskvfLbA7zGFuX82m
d1h68WWWv/n80svXoHPp9f3sIWJuZMtz0+tcm/TahwiG0lXr26zh0a+v/FKm6XsP4PP80xMNykv/
rJ1cE7/xECwX6R//BQAA//8=</cx:binary>
              </cx:geoCache>
            </cx:geography>
          </cx:layoutPr>
          <cx:valueColors>
            <cx:minColor>
              <a:schemeClr val="accent6">
                <a:lumMod val="40000"/>
                <a:lumOff val="60000"/>
              </a:schemeClr>
            </cx:minColor>
            <cx:midColor>
              <a:schemeClr val="accent6">
                <a:lumMod val="75000"/>
              </a:schemeClr>
            </cx:midColor>
            <cx:maxColor>
              <a:schemeClr val="accent5">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2212D57C-3E41-42C7-B32C-B06DF79C50A9}">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Chart Title</a:t>
          </a:r>
        </a:p>
      </cx:txPr>
    </cx:title>
    <cx:plotArea>
      <cx:plotAreaRegion>
        <cx:series layoutId="regionMap" uniqueId="{B29A75D3-197E-456F-945F-AA556632ECE3}">
          <cx:tx>
            <cx:txData>
              <cx:f>_xlchart.v5.12</cx:f>
              <cx:v>Sales</cx:v>
            </cx:txData>
          </cx:tx>
          <cx:dataId val="0"/>
          <cx:layoutPr>
            <cx:geography cultureLanguage="en-US" cultureRegion="US" attribution="Powered by Bing">
              <cx:geoCache provider="{E9337A44-BEBE-4D9F-B70C-5C5E7DAFC167}">
                <cx:binary>7H1rb9w21+1fCfL5yBXFm/jg6QtUmhnbSeykduI2+SI4jqu7qPvt159FzzixVTt2Ub8HGOBMiww8
EkebXNy3xU3Of6/G/1xl15f1qzHPiuY/V+Ovr6O2Lf/zyy/NVXSdXzYHeXxV60b/1R5c6fwX/ddf
8dX1L9/qyyEuwl8cm7BfrqLLur0eX//Pf/Ft4bV+p68u21gXv3fX9XR23XRZ2/zk2oOXXl1+y+Ni
FTdtHV+15NfXJ3FRXDe6vXz96rpo43b6OJXXv76+d9vrV78sv+xvD36VQba2+4a2TBxQpgijyrVv
XuT1q0wX4e6ypdgBUS61qePcPvT0MkfDZ8lyI8nlt2/1ddOgNzfv95reEx1XTl+/utJd0ZoxCzF8
v77+VMTt9bdX5+1le928fhU32t/e4Gsj/6fzmw7/cn/U/+e/iw8wBItP7gCzHK+nLv0Nl9V1djlc
1te3I/TvYaHqwLZdKRzK1fZ1HxbJD5hwBaPE3V7mt8/eovMciR4G50fLBTar9V5i80fcXOmiiYvb
Afr34DB2IKhSnAr7QXBcdSCpozhXdKtT9PbZW3CeJdLD6NxpuoDnj+O9hOe37PLrZf6CBo06B1II
5gCb74N/16C54sBlNqWO7XwHb2tMt+A8Q6CHofnecAHMb+/2Ehhfw9dctfFV197O3hfQHHLAJSec
Uv6gt5EAj7qOS5yFPXumNA8jc6/xAh3/416i81sdz7p4SbVhB46Ck3cJ26qFvO9wCCEHUCuuBBe3
ccI9tXlaoIfB+d6TBTC/fdlTYNLLorlEpPJSERplB/Dxrk3JLhRw7yOjnANEb4RzvovgFqrzW/20
RI9Bc9tyic3ZXmJzqus2euVf1jqLX1R3+AGnikpOd/HAQnekOiAup64QW9Wxxe3s2Lqc58v1ME7L
9gu0Tv29RMu/zOK/dF3EL2nl5IHDmRCK7IKDRbZDiDoQRDqSMLI1g/eRep5MD6N0t+0CIf+3/URI
Z7q+/KZvx+jfxwfUPYCp49xmzoPxAbGhaky6VCxCav8ZojwCy/eWS1De7yUot3TBK/3XK4xKl399
UQUCQDYAIJTd90JSHthEOErQXUKK63fjg38q1sNgPfwtC+BW+2nvNlCm+NsLGjvHPeBIQolD1X2s
XEQMrqTMAa9z81oo0zMkeRie7w0XiGz2MwU6vNZ1+KLa4xwIhvTGlbvccxEouPSAMUYls3eh3AKY
Zwj0MDDfGy6AOdxPx3P87TJ6Qa8DPgdWy5bOrdNfRNiEgPABmSPhlu5btScFeRiOXbMFGMervXQ4
ZxGI2FfHTXZZfLsdnX8fCTCkm44LEm3nTtQCEwkmgbiubVLSm9dCVZ4r1cMA3W+9wOlsP5m24wxZ
j46bF8TIPiDQGYZ4bYvBAiPwoIS5gnL3B4l9NyZ4jkQP4/Oj5QKb4/30NMfFt/jyRVNSdYAcR0l1
y1AvQwBxAKoH6qN2RNwiXHuGQI8gc9uTJTD7ubJzrIcXjMiYc2BLJrhk7HvgdZebVvTAwCGIvbu+
IAqekuYRSG76sMRjPz3/25cm11yEwgzhmJRbRMj9UFm5CA1sKMrtOhwitrsm7Gl5Hsbktt0Clbfn
exkCvMWQdFfpdDs2/979U3nAHSyiYZHzPiAuh+ECWIyJrc9ZGK7niPIIJN87sQTl816C8sd10766
iJHBvCyF5iKHcTgogEdyGBsMGpVU2eS7jburMc8W62GUFs0XUP1xsZdQvdNd3LxwAGAfKBcIgHe+
r0CKYDmBuFjp2YUGCwV6liwPY3On6QKXd/vpbU4u4+L65Ywa46i1MYtod5zJXfcv1IFDBGGIER60
bU+K8zAsu2YLSE72s5zj5LKeXjbTNJyz8TV8ESJLcSBtGDmqdmgsMsznSPIYILd9WGKy2kvzdXLZ
NJdXUddct+1LppfOAZZiwIbJHU25iM1AAQibo5TDXQRlz5bnMXjudWeJ0Z6asvgqisPLl62CcoGN
QiTwcPbPUcthIwU1iah5LZKZk2dI9AhA31susTneS/05vR5evbmum+sXDKAZuBnEYChS24VhYC7v
+hoJSlO6HLWrW3DUIgx4nkwP43O37QKh0zd7idBJ3DTm/7KMXy4cMJVqDoo8v7NjCwcE+gzFNg5I
591i6N8U6FlCPYzRvR4tQDrZzyzUdEl39UsihOxfSNTVsIeVyJTeSInF6FuW+gGEnpLocXi2LZfY
7Oeq9Iku2hclOBnWm1FFSBQWy25eizSH2NAehsVPYVaq7yagzxDlEUxu+7CE5ONe2rTT66/1ZZNe
3o7OvydtsGaDQBrJv9zVOS18jlIHSEnN2ufDlWrPkehhaH60XGBzup9Zzul1f/mSpQDYTkC5YNjo
8XAoTYiAr0ERG8oFbrQJofZdnXlansdw2fZjicp+0jQmrjm5HuOrF1x7RnUnc6AyhO105m92TBwQ
20Uo5/4Nk+dI8xguP9ousTnZU2s2vDq6zMsmil9yHw6jB8LlgqjbgvUFPGYZGubOQaS9dUOLAgEz
ZZ4l1uM43Wm+hOpob6H6rOv01sS8gONxDkDTOMzs6ngoGMBuKcTRNnDcUTmLOM2g9JREjwO0bbnE
5vN+YnNTIr26TF92k6FEXZOgMGHYNnXzup+MwudgO5vZfnCbjd7OjbsF0k9L9QhG9/q0xGk/Kbf3
UfyCTghkAcMGAmwE3a2CLqwcCgalDRPoPoLPU9I8jMu21QKP9/tp096nGUrSXnQfGyqdXQq12RVo
2HD/dwkchRVSxAW2LcGw7XTqbsj2HIkeweV7X5bYvN1Lm/a+vg71SxKfFN7Gxe5buluCXvA2xLEP
sBmHELqI2J4W5BFAdh1YwnG2l3B8uC6KZsr6yxddloYJc5XAgo1Z9DSvhQlDfbpLXdfUeWy1BXUF
d9XluVI9jND91gucPvy2lzid6+5/Z7cU1MfGoppDHkbKNUiiAho7DrdILYK158v1MFbL9gu0zv09
RuvpEOkfng6B7JQiakaOs8ViUbBuAjeH2uAVxIJl247y0/L8DKPb1kuE9jNku7iuczCIt2bnBbIe
hmpC7uC/pa3DNgPhCCVAG9y8FjtCnyHJw7B8b7hA5OLjXurMR3giHExy/YIlHpTjdAEQnDZK029e
CwoUpw9QRrEH8RG+4FkiPQzOnaYLeD7uZ+3tx+vxRfdRE+SY1GVwLFtolgE1OFIQCIgQdoVtiwjh
SXEeg+WmF0tI/txLjfnUXkYvZ8AMK436DmjKbn/A0ruYMwckStUcsYgBnpLjYSi2rRZIfNpP2/W/
UNiJhBLlTrYJvm5eS6+Cwk8oh8tu9+YuvcozSk0fxuVHXxbYXOxn5PzHJVjoImxfNOkEhYaMEnW3
j0RiN0kndhferlUvcs/nyfQwPnfbLhD6Y08RmjROVgtfzpRhZwciLQRdjxzSgWVPcAKEMbA525js
9tm7I6GeFugRbG4bLoHZD/756qeHvW0T9G2kfO/Of3jIHRwN6gS5xArAgkTDMWsELBvOFdiisqgk
XBw+97g8D4OzaH6vC/+PTrZ7/NS776cCri7by/XNcYJ3Dr77+dWb7uKUw0XTHaPyYGqzHbvjb7++
dlDUBN/y/ZhC8yW7lltluM+m/K3h9WXT/vraMhVsCpvYpIBJdM2hUa9fDdjzgEugEFAZAv7AMWkQ
SuAQhRdmFQDnHToHN5mRbTsUq3o3Vb+NYTp+fY1ZIgl3hASHRBVMKft+muMHnU3gEL8Pyu7vV0WX
f9Bx0TbolbBfvyq395lecmyxx15urOzaDpNYYMfXvSqvLs9gd3A7+T9ZTps5L+3piMsinVYd0TFZ
8Wygp04warVWTkKon+dxnW+GVlTKc5q6PmauJvZmruoh8aPMtpRfNW3GV5HiwvKaNOxWtboq+zZ4
Pwgxvc0nYq9Y3I3Em3OXEy+3mmadkImtZpE5pWfRhlhrOU9l6zlRQJx1nUTzoUUcfVE3U/1mSqro
lODUtLW05vlT4Fg09lgmo3Wt7DJZg/iuzsO0Hosju1KVuyKjLS/nhIrCT4mOEk+DKx08u1TpKu/G
YNVFxVEs5/jaIiS8GmYrPhnR5k8+6aRbKZw6+S7KsyDxiGzszsNukibzOh46a20N/INyw+xtT1Xy
PtZRe9IPjXVIgmT2Aztgmafbfly7Q5BuEhkmvc8xKP44Dp1n1aLxsjxXo6fKwPb6jNNPbo1hJpZM
8Qgnst8UIuzWhRTsyHGqcO0ojDyLGXkzzCr/0FpUbFox57/bc6Y/JJ1bv48CJH1eb6fFGy6d0k/c
OfDTIZIbRzl269duflJIEtrrSYoh8uq0nBO/4PYfRMr2XafZnw0P23PSNIV76NaBylaOlYSll3du
eljUHb0Ys9TZJB11D/MyTEa/n4PghOk0Xk3UTn1QC/MJ531zJoV2k7UQAX9DrcH+q7FEsWY5OZP9
h1xlxaoZWHXIQvsD67pY+4126Cmxmu4zmcrwU53T8X3fJNxXuVhbjdv6PE8tT0ZtfkiLMXujsjp4
p8qk+J3bLTtJmfNHPDCxSrWdribRTZuiCoPzqePVWlg8Pxrs3Lc1af00TZKzoKvs953VyFUwsuE4
FPowTai7ztkw+FFn61Uwwzt7qtfBUaICvulEnv6lhuGKBMraaMYC7UVtRs4wyUOvGcfquJlJ7s2Z
omuctDSsUuwcW4mC/64x23wi1VttB5GXu5VYWVHz55zH3JtHaW0iuGyPTy6kbCLuh10YeKQj8Zus
j6w/Ud0XHpdZVJ3xrCxPJmw2fyPdplolVjStazL2fsbq6JT2FeYNpu3gjWJyDsspCryuiOJVYrMg
9UvR8bVL+Hg2DS33+jBmOjwULJ9C8skNsjHeNIoMtPQ4mZnoVskQhZF7NogxE6U/Wcrtzh0n5cM5
b1D0zjxepRG5IAxzYW3zJH4ralv+3rpREP0xsjlvvY4kGd0USluxl4l4wvP7+FS5k/OHoqW2vSwh
de/XAY3qNSPa4n+OihbJ8aCdqPQyPSfoTWLPrDistVX3530cs+G8TeOOl14YWgk9TandJ5/TtK3n
YjX3aSFnL+KN40+lUPOqb5wRlq2Lw/BzTuIw85OIxMDH0jmm56Anez1OMwkjj8Qjuu8OkwxXWVK4
7rrKaZuGR1Prss+dLob2SqaKpOIzxkh1vZd1rX4TtwXlo1cEaUtHb4hz6yhUYRxjhthdG3ws0k5M
vl1RR/hOWzsBFIuMqAqD+9n5xnvG/UqXUx2H0e603u9//s9HneP/mzY/PjSH/f74CxXt21OCf3oX
zuIwbq5Z3mSk+f5dP86rNd7xu6gLf7s9V/gRZ/zTi8/z1BJm+2eOennqkvF72zY7Hw3fd2AzcyQQ
Dksl9K6PNgWaiMewvokzApTZUPjDRxNEZebkW9TdYDeUMIdB3vpogTgbWaqLslxufKv6Jz6aLVy0
Kb6+yadAMlDOFIMMd120nUelHViz9dZtgypRG6xIuFP3Z90rVtRvEjuXceWliD6i5FA2rYj5O6qy
fFiHuQJp3npcT1DRN0wFbkpPCgtkuZg8q41CO8Fsz+q4OezSpB2Dw9SNeRy/4+HQV5E349OgOwqq
Gc/6ZPN+qObQCzu4z+gd6XM+zak3uNLyItcafKsXbpG/wWYZ2vkpHbJ48qog6O3PTlEHra9FW5fT
eVLNSCLXLgsH+bsbjV2k3sdxux5axYIM9tGxcp93BS2gXfVsTZ6cLNivkOvKLb3/rzV3Tt2+F83f
ZnM38S1DpPd4dLtICu6Et6bdTnEE5rmkFEcF4KyzGyW4DW6xJeqWp6EcZ9m5P/QGxWiYxaYeHYp2
R2kIdriBc8bkJSjPVTje7p8oDUWsfieuNU/ECjd0kzoSNTsIvO8rTUaSuiBDyq9dErSdWjslK63M
t8s+ni8478r0klk1bxAmTA2i0NYZeTT6lg7sr2FRs8LytTOm8o2K+NStUmUV1dGg8qw5yXheYlLq
dOTlV562yahXlhBZQv1QSkau5ain7iyLRpldui4vgyua00qchiKuSurBBzUQhZW8zt9HxG6HYhVm
HPGYpwee5++InCqIHOY5md46OdzhX1bTa7S5A+kD0T/yxntjhHpAhyEgZ8ocNog9HPfHSJI87iIR
udfBoIukOmpzlrGjjPVNLY/mJmzjwZ/jEicgZnYQO8Hm5483Cc7952Nbgtk+T7EEhOMklLl+J/dA
bO4ijhDxt4SkNI39VlNOI08px6qSTT0OYd2u6qgNWeRZzJrL4sPA6ATHTtgsBvqmFVHRpJ7WFa3J
KY7pqXDt50LCldyVUaJ+n+J4GGUWGLFHTC5kHKPYcqKaWt8Egg/bWYWzDGW1yVzWUtsr6laILym3
g/b4589dYGOeC1MvHYfjCGiXLp9bdpOW2qLut3DCnBOI68us+TNigVOE3pDEXfy+CPADAa0XRRrc
9NYsbg+gf2BqoDpk0W2JNQgcAwYPAW5bmmG5A03I+9iyx4h+s2QmK+rzwRb8Eopktcd6jmV2GltE
kxOaVlN3nja2PUceCMcMg/LzgYAbvS8Jkl2G0xZds80Iq4gLAODO7GRKi+AqUHPB60NdlXkwra0g
b9R0OLn1CFR+/si/dx4u1zh97D43RQDGId/pfCSjIEsmu/7GxAAt30xEzCTd8HroGraO3YCJL3WH
Ua+8RqDw9ou2p75W6z7Wdjk8MRHIwpKBD8JhhtASKCpiFBz0cV+aUM0JV2VrfUVRsURkOcJvQyHy
UUf4GYJuSNjM/DhvJmTRo3IopOKxHXXneSmSyS8sUhfnKo/yulhVXNfOWd7HRfP152Nm7OkPHsFw
B1hhZzY2s+DobGjLwpZ0Q+DWdjWPX8e6rTEJ7C61MVj2OFBueWNNe+u8dNLKKE07aPMWl2H3TwcL
FAbOrkH8olxGGUzb/cFyK6dpp0bor0XGLdjwBNZrHrx+stuJv6UBh91vwg6nEecJL2BR6zKvCT9y
rcTqU6+KYG2N5Z8itCriOevfsjEtdf6EWSHLOQbeB7u2wOO4jmH8zAkid+fYSIeiVMVMvzaBI6x8
nbRNmXUfqrmNy8IfqqmCcJbMe1zTU5XraeWm82SdD2UZHDeqzpLQz+fZBrcSVUUbeIWyBYKsjttW
diZyFc65j1MXR5hEpPETKd7Ys8rwrWkcDFX1hJoSEFn3JgBSVNQ2KWGD/8c5dIbEvNshzMyi6ou+
/CK55kjcS5z6gKkYBJ1StU9macG0B0isjPXMOoZr3Y05KUng4tI4tFRUm26gTys0W1pxbLDCohEH
2+agKO5v0yId0yYPIl1+KWtoUbWmTeqyE4dEdHpLm27CcKigz+aLPBqnSXpdVA9V5MPgD+IsrObA
OqpzlswXtdU14tSNhQkQRtbnmTpMO27g0Q1VmEJTL3l/VtZJOl/MmUiH1LOzzDitGKNvouBCRfiQ
IsObL9x8HIEd5cmEt2a2w9ZdlbyhzUbIzmCXjmGMAKO6eTw4J2saPFePCb5CI3iA5LFVmNigLUGR
XI6NKKpyo/qa9OeM6rl9V9dpUHtZltdO7lthkI9HIYNz/Vy4RcAuersnmGTSDRFn9FWhEaL83DYs
TThGX6IC1HDYUoDoXEwNGkxFSFSZfQE/0tShNzq2LBtv0InOjmlXDTAUP3/i0ho55vAqh8BvY8uK
+tsTm9puoiGnw2c6d2YyDh0z5s9pZIrpJ/qKiy9BQmdMwsHp2iY8kTAsmKc/F8OEs/eUguJXHhwJ
x4U9zA5DlHxfKWbad5WlRH6RsyJvqdfqjlvXuooqWKMobQqyrgOp4w9944awOGXEdbgO3dbptYcT
hoas91onrN5mgSvOR1pn7uQ1AxH9WetaduxXfB71W0wiO/IMyxOXHgsEMcoeIV87032E6OI4SNLW
aH6PYz/eYylblpNH05qO/eHPe7y0ay4OOrDNUrhzc/4xEuP7PU5FEBVD1chPfVfYCGJ5XTsIYnuk
cYPHEGSxo4gMI6btmCqKt7C9iWwtUZopTbtkcILzYBRmSjtVPOf1UVw61JjIam5ssqmyvmziw5lP
KbQuGHITUxOQZ9BOSSqo0c+75Cwsm4sICJk3FgTAllPUZSxMdUWLfNZJ4Xxy24hCt9oyNAKAgwW3
s9NjbOyYIFsQjUbFYSuNSanLCo7GigjCeDJy85GuUux2zFQi2VE8ZGYcqmnQ4jSoRtwVR9R0cQpz
0WxSS9Z0U7p1Txt/gr9Ad5/o2iLKRNew2Q5FjlAV8HWI9+6j1Y4pkVmnp0807I2lausKU2vO5lhf
tbabOoU3tbqaL6RTGP+YW5oAkFHkWTit51yQNtwoanXDJ0SpNYZjkAnF7KP9DGtSxJbCFGNDVhrr
1sFsHsVOOcCstYhI8MC4DWz8hRyLYCjykGEo2lZGFgjfrEugEhFWIPDXdnyMKTSbRb8nth+2Mcrd
NZCFjroIFxBdSYe7SDvtv4W6ZADXOYnK+tjnUsM6bMNbJ3LHPvWRWUZh8ZRZWLgj80iGvVqODbeE
w0GXiZedaISQ5Sg/Nh3BDGknHFkSH8L3Y3xYUjLN18Fg6bHxREYnDHjWBwVCFhg9jNJQj1n7QYrG
DZJN0DIXxgAK2Z/VKM2HB8gtKH47FnBUO9jCaigwlGPmFtAVaJGBI0xHA4SVxARvakpUf2brXEMS
nqbwTaloTZ7689Fmit63iei8cQIwEjixFlHQMrNBONhYoT1OH6NoElngtV1KSz8Y7CA5Fc7M6mld
RbUoXU85jkqwUFFXcfXGzjo6cq9EtGO9rcPcYidBHknqV4Mewys7zuyjIejMEoAsdPaNJdlcn+Va
5PiFtJlkw3vWE3ucV25SKF76FeLHptsMA3f707qKsNrlidzOyTtq10StiqJWxE/GtqsDT49uNSde
VPQ1G/1wTHsoQz/Xw5R5o8UTlmyUQzp2LrJ2YqFvj6QbusNSDREJEL8FYXvcRhKRmS/nbJhnpLWY
iuXxmE5B51VNmYhNr2RIVzy3xvnjILQTX3QsC4MVZa1D/An5qZ48EbaNWqnYGQwhloVHOJymXVXa
Hua3gSps+5AMJHI2IRZNIntdpjpnnybeh6n1SWl7HD+O7UjbE6tpC+sMHkN233gtRP1pln1YaK/U
mkTN72qcs/QwiMFubGbN3Fx7KtXUiXxZz03lfiV54hbfIqfU/bjCVJmqa9W1w2D7aTY0JDlqg6Li
7gp5AM/EYZBbqThVRFppetiL0mmy6DpyC9pilEdC3ZqdzFT3mNIzqZsy+h0/bNUKe10UrCzlcaeC
OMreFXxMsRyW9GE79O8GHoBl3wQsHzp+FhQOrY5FwqLQ3WCuCJp6ZT/bcOtZ48aD8kKLiapdRUE9
J9PxEDZWFB+Croe38VM1MBjYvsTCwp/a6gRvjjE5BivwB4qwhZx2JaIu5bUTdUfxPnOkxFu7/dCK
4wzXsD+J4XGzblj1de4q5fRvElGXoXNERsuS0p8SnnbycCwSkmceZ73xiza3YnQnpBxO5XIMJvxu
lJ9wLKaG76ehHEr5IQmsZMg2MqWWUx6n3aTc/r1IKI+VVyllompZtzxKL2QYgC1+y1jWYKSsqYLJ
PoHVriL+1qJBLbN3JK5ikn1IkiFxg/WQwBCEayz8UsgOk2VEmnors521HUZTXK3sMk1qd1W0tsWL
P53QKfC8PMmU+tSFblX5NfJgjKzjdjE8iE9EZL4E8iNk8apKmZieRQ1675cRKbB6mUSDGTGatSne
dBO11nmRS2PyGVbUXOmrodWYAHOBeOOwVXWO+8ptV6OWzxi+KpF4wZc0AZ6WRQRJZkFiAw8pWeTw
P0g2mnEumErAJVmdVQMKq0jdiF1XFRKaalPHMSItf3DJJCs/diPeWUCQdVV30SZFFxcYLyua9WHU
zYyMJ24ijcgxkC7nc4GZhSdQXKq+BtZoJpioLYM8nyx8lqncDE3fY/U9hot1qwEy9Pg1OPRx15+6
prT6CsItwmd8LLU4TzkLFPXZoEAAeaWMCMZiN3uCuVH4SplYpnNBO90MRodZU/u7GFfxmZu/aMPT
E2rHtXW+G2pre/vtIG/vA1PgpCdYNs4hACmsqP+axqKM68O4oBM6XTkzfpjSCx0axvY5EvBQK49v
gdJz32KqIfPu6vC4IGoKuEfSqJ/Ee5V3GqPUO3lmlrFLcGy1D5oj6JWX2pMJesOcO/gwk6FdfVXb
EdQlNAh2bdunyImRo/mlLsRAjqbONdm5vYV2Oz1EkGYYH4ESA7xxmZnOYxU0wjwNSW0eE7FI4MNJ
V7aMPmG1n3UtlksjaoZ3O5HmbuogJTppvoXEdYN2KNmhmF1NGxnRtwNqzViGr7HyRDWTa8vmRZoc
z1g/GsvD0AajZa+HuNPQaZWEhvloBuAb99KpvhIRFpg+DUfEis7XPYLd9w24bPOFTm/eWB+6eMsK
26hDPnMjf9GJMBo+dVmYhfGmCF18b1RREtKjtJkkad/S7VyJk0a18nA35Crpa4gzxjTFl8ADaDw8
KeMUfr4n1SzsT4jcErdflZXVFrFvN2GAh/Mkwu/erNqsBLeZgTAAZQOYou5Y6tCocwf/is/SqROJ
u0kRLI7TG1MjMeqjlmk7z/1MsSzvvaAJQRtiGa3D/VFbNXhD0Miz07zq8O+UDyDRuD0QUEUVuPzs
tE9bLAkj1EnwdBKFur8QRTAiCwim2cz9QcGUJ5uRVg4sjFtHWeeusxwuNl+PVhGo5pgruKrxsy1G
FIFswkzrND3a0clJm0V1sumiDPnu1cQaFMkclag4EfYhvdGZSrsZBqwJhjSYL2jk6qH9VNEhGsRR
u+36qMIGQ0TLcU7RozQcGr4Ws01g5dqameEjY2lmDfgqM8W3/KnbpANGgHSO6W8bxw7eakxw3F/F
oEItL85m8MrYnpQWygNlMYn8hJakxh1iIiaH7XnXYF5tSZaZcJRDbLqiqgPnOMR6Hb5j3lJvAdJy
sIYVZyn40oCkSH3zHLlT4bcZiAn+Nk+F0aeWDTFI+DB1W5hKKoIJPq+ZYGmSDTJbM3hdTA1V4KAe
BFx8khUhmuMYQfTy84DwLLDeDAHKg7DCTxNDUuoO7u5EpgEV7e8MNNYUrMcgsaZoI4aSZ80K1AW2
7XgSJJD4wkJUSVUenKEC+LPFZvRKFLlxGzkPzHSrnRrruavtSCatBhNNYzumPQpjeB7I39O5G6zz
GsE0WIW5rJT4AnuL+WUN5YwRSJht+hCUhQXjj/TSsFRZjHgVkbXK9VB+EWqKKvKVoewhOxWiKqdg
wxzdtNZfQ0ySMVjDo9GMe00G/tvy3YzI+gKM5JC2H+2wSsLQD/hEo/FskIhtqm+qj/vK+dwELqiJ
wzrt+lz5ljM36cXMOodpFEoIJBxeS4hGTCklVx3pMMvzRDl+jw8t2XtywMrUuNr1ZItlVSYgiH0s
RE+mWzfmJst6Y//UFBprgujfKG/c5OaO4oa9DxLHfIaDVizcMYWTuTGgYCfyNTJ3s7YRZ0EJVQ4R
LQanczuRcp1AUY1Wqtxc2U1ZxJSwRAq7s3Bpy4cbc2qFfj1ONZUecWrb/dBFMhy0N9gF2HM2zYFy
joeqMFoeWrOhAxusE+GNISxrj6vZxvxmNtYfTsFbGsnTGCuNX3YP4rWCS6swVazzbcZWxMksUy8p
yo79nm4NVrolGivsx8RssLLKkJBNLWrGVnmYVzrwokp01nkX8xJ9bges4vVvYic0YVzERjxD9pkR
q7tROEun8CNewFHYglDGMcuMq2IYzZyUweykscejpsjzdZRk0MbNdkDAAxujl2K7Lr6XodQteRs5
NJPuE8TXIqEHlwP7gBnswLgJ8jdaOWqxhgC+2jmPtBaQWobhCG0YNMxsZTGjQVkP4iXy+rgysj+R
3d3P7czjcXQsdoObM3rw/AX9XncjSuMaCapqaxoTcMCQAnkANOnnj1oQ6NAmG+cA4FmgrPCvMGn9
nUWawU0rN0AoeTtH7HTU2q/KgLH3OA/SzG4lIgNqFydAWLOaAbKdcfy5LPcpBFRLY/6gcAqdx3I4
5rlzX5agpw7o2yQ8x0FgMGMxJyYebxr8vtF61v+XvG9rbhvX1vxFPMX75XFISrJkW76n7byg4iRN
EiBIEDcC/PXnU5x9dqe7pnt2zctUzWNXWpZIAgtrfTeidf6n+/zXL4T9B8BBDlEKwMVLauUfL571
MoxGHpLHxU04KDqGE/9YeIYy93Nn//0FRn/WoMDEn4KnKCK87gTB/38GMt1I027SY/74s2Ks/XYB
7X2e+Czbu1SVdk8F2eSDWRNPIbCcLvU8kSgNgdpSnEf/8It+Xem45xilLhnRSVFlUKz/mRbzVRis
hU+Wx/FjU63o67DHnWEEdX0o7YBH0KfGY2dWCQ4HtBZBf/khVCSL2Rq7YLLfZzyZs7B2KC2+Qalf
8L9jf5DoPPgE82SzfvBZ4qPM/v1F/Pkx4sHhLb8hopYByUZ4k/afHmPeLzp2gT33il0q0/ajERIq
m8yDD0qT4kUi/+dQVwYCBGlzeDPaD+fM5UWPv35f4dCNIHLbnH8ee67rF1qH0G9mcy0Voln/s++7
iJThMcTGQARE+pdykKwESLQd6PnjWEKTfHka0LhiX0xquRwYf/+Fl/rybxYS+CwC3bFQL6IU0Lb4
718vcPWbG+SWsatiCiTLmoLzIvmcS2yYf9qCf/0qPDq8IwuSaUz6EOL++lWcxNybLu+uPloRmwEd
wTqKIRj8Jwr8T9wa/joUGtB9xZdcNLzb9s8EyhTqnlAnqq8hBUz9c1vFObu0ijLhl3FyLe0EgStP
ZVzUhRzBdNQjWlHVaOhlixe6hiiCf3+3f0pE/nDDgWH+eE0YYEyoukrkTfx6F8IQfFEx9Oogtzjs
1S7O3EUlYZAXaubf1TaBaG9m1QHzrWpONkyxtYbKOOLX6CKgp+uamQkgUjdxCkwkvOck67r5yqNn
yeYzcQOLnG9IDCrsTS0Lx3gmaZxOy46PZos1NL1hrnhbygwQ4E3iojnJ76sPnpHlGJKSOzLxaHG3
rOttBSmPsfkQAauhkJBcYQAqBt6OARVYIj8bpyLAx/qafbQ7mBxKHGL5j/L6MQKxH3dz7XmMIwUj
66U9WS10a8HVjDerjecpNrjdaP1yU5wTNV6azOCj5xIgbfHcQlFG21AzpXm01ZOS1TS0uShGaup/
QTELjvO+/tlg/ejswPituL/bUl6ai2KxQLww87A83olyxldyhmnHnkKwKEPXjI4jnvUAnmGk40uC
drxKzrmH0E4caR4GF5BCWQn813/Mh9XqVbK0PTMccDCQoQLsR017Xc6kCczcQUZdL8iwyOJ7SNJF
AZXhgqKzPGe+stv8DB7kwrShNw3j/DxrBXLjeRBAwbsW6xwyh30vlyiiDY/QDP/uMRKr8pTlbo0/
Q5sMoe0ZcB4RD1NVURbv6KSCEBM63kjjIGLXPTj+3TR7PNt2dfEmfR0GQExsg5YxysrGp56sN6xS
Wm01aPJ1uIiiSwm+duhDdUjDUa/veciZ71uSYhCYal5MXL5OQIQCU5cfVODPGrmAp+/ym5LjPKH7
qR/z2KC7/9H/AZC/9K9+0pfD8GNpjD+61KkYGUZJWUGpI2orw5xHqLDdXOBnxIzF9coCWz3jcJnL
JzFVwbiHHLzL6r7roK/2Q0ZbP6zkMKQ2uRrCZDty6ewVEJb5sZB53Lgq68/FoMcQWLaVzwSL+iqF
SFLV2H39O5VifO3CYW5dFUFXWY6JPmAIB9QVT9l1KcLPM8N2nFaR3+TrINoi7Xs83TCQ8Cy4dEfn
wdxtdNThDtOC3pU+TEas2Jx/7YV5iiH8vpZp0F1zq/QuU4DGIZDpruxsKjhB1vKhEP0CvYEYvg1q
Ie3Yi6726TS1GamWU7nFfO/JBHZ6Ehk8E6z0U5PSqdiv+JPHEnPiu3SzOUCPQb4tFRsPzEXjVvuK
ZvuehvOTSMEZ1COgIwUPydy9rG4rv4zBlAFiMPx5LeNhF8Y6PMHt3g/1HATJTQr4cC+1gvGeFuQB
oOYAHZVOqm8RKCjMWZGIHm1M+2Ev/BTsIsX1o7IpgBCUglZ5Z06Jkp7VGV/LhhQV6cvXwcaVP0IZ
Yb6qOKXRbjZCY/waeO9ri+Cq76XOCt4GJJAnXkEm0aaRpg/OJgzzG5+vM6WjpSFlP38JqRI3Drmy
1yqPLiuUZBdut7PryaHNvg0LZo9A5YPTwJI+bktUv2/RukI0u21l1GOcF8HbKpb1+xIEromHaPui
FJ1jKB0EZI3bprBy+1GMNZRc0rRiW5k75aZbujqMxHD2UYFCjFGvsWsyJifYOkdxkm6R+1iY+Dob
uauBQH/KVv81NISc0wjbxyqjW0Ce4VB3jtuihZ8m2aWFns6iT+WbFw69YgjavVO1YdBmsKYYOqj5
A5OkX8CYz3USj9NhBoBRxyHXDy6a2IPqvWYN07p7WXq/vEoneFwvzriGRFLQmuL3gQkugQVi47l+
a1JXrvdVrPqxmTZLv1AuthrkE/+Ed9AttRA2eqhAbhxFLMvGyJCc0mFKv6gydzcUPIQFHZJCy6yJ
rokJFkzKprvJy2CGnSFi1RcZoNlqS/SNtM6oWu7zNYfjJ17yvKmGrbjSsB7dQz8Ezcnay5d4nsTB
wgZ1oMLmX2RCXlbM7y/bwrfysIjU13Th3XePG3LodWHMDu2pf9Kyykgt0wVMMut0HfbWHvOKicOC
/jiqu0JVL9Wkq/fEieSZSjK/281u3w0WeGuLOb5NIXg4hDgp2sUt+gl9b1Bn62RvAqnY5y2cp0My
RgSKMcDc596HKc4yh4oU0qEETpWx/AqvPCKNUBM9sMzIF2jOEvx+G5+icEr2NE/UG/DC5b6aenkV
+bF64lxu152iy84VKLkYz/lwntJQn6RJ1/tJEfksyzL9mjCL4hAv3p5Tz7F5gLXdRYk2104W63FY
XTIDTyqnA8l52mJsh/ITcEx13AJYgQjp5cMWl/1LCUjnbdlK/YwDv7vCZitutyjQ0Fblw36El+cG
zDvcVhpGpLbc/JRgvctpv3XBfM9ADdx3bhZLA8VKuJcrXd6ENmmHoX/bbmSVmmsIqBhQCz4/dwns
WKjZ3O2SgpVXEbjIxootvSttl4AxkMG3gMTQxt34LN2GqvHcoQdvCwOovbxhWWILvQuRRDnqeoQf
7GYNRHcP9Gc8B6mfPo1afsFnYDHSQ/RJcXQw1BT07CoKWWgm4BKqZhF/NgExazP2a3gLCZJ5GWJr
l0Mfj0naVH1UXMOwJMt9FfKpOvG+FC345XSrLXj4tqw2XtR005WteUKm8xxAh3Dtg6XAvc7DVcub
pbIgoCIno/U4pQu/S1waPBRTNYgmd7Kfd30l5CPtBst3oKJ9f80HNg9tIKcMSk1CouBQWKW2R1/C
TdYfLq1H2FaLw9uvGe7avHbsxIAVyBF2KXQuMH0ZYm+B4lDVJCbqntdim30zh2N+Axkhido1Qot4
rQEQ6E/ZgKlUoo5IobMcjVM3Qe50ZXVenLLYhRN93hJPYlt7t4SVOcUoduGxTMFUHJbRT7LtrcrM
UxV0jEIZ1I2VrGVAupE1QVq5pyGBmgf+xHR8mH0UbIcVAzBtwmKJw5u1om5qYgl+4bYYUU5bCPe2
Fp644URjPTR4qTs76cA7Re9GH8CblOD2T6HjLfAjzi7qMRFn/E7rlJYaNjYKbySAfzVjP5SgXRsT
+ZjDKGXG/ob1YI1rPgF+bjbtlqlOuAchVRjKrqYhzeZdt2brLRsA37bUDe4q6dKobPMy7AtAdVRG
R9ZJAZrUZIWv4xWsfK5jfQ6yyhUNpyRVdZGyBBAhsMRPkQjkN1uhNUlg5IgP80xg5OhsH5u4QQvX
B3MDzQAkciusevmjD9K5QGNmSj+MDSqpxv8wh8GA+GLgKREtdwlRr1m3RK7aMV5EsHOK2M1ZdhvB
TWJewDFzGPCWMv3SWft52/rupevF564SGa0xJfCnFZKTHSmJPIQ4O0LUiFyClSu269HH41kmg9nb
XlaNWMQmaliDQlgaecaf5DTmrZTwwphySFFereZfdUe2fTGPYBc7R25BfJZhEzm1Lu2Gsya9r1Sf
PBXQNcl2sICgsBywXmrI9NZv0SzYg1gmVe4UXHs3ap7mJwNrbLczrrPkCDC7K+qAu+rIZ7q08bSM
e7aQ7GliYbSrdD9fM5IFtzFz6XUswKXOnQKnXmEqauOYILHOFOawuTgeayQvjbwNK7uonYjy+QxZ
46qPQq6krtQaumZhHW3SXFlRVxEnkLZCp2mOKsfF7Tyw96eN4IXfBHT8coCf0LYSe3KtN8/kGYc8
zv4hZ2M7ULQX+AnkEYfOsDdFlTdmEv0nOnTRZwCCbg8tUXWYw4rvC1HQ+4CGsrE871/Dib+MFAK1
DnPbvogJfZvXWM91lszzWxISeTJxQlxNpKNlMwCzPRER46K7EMD7AH8jZvDkjmIqOdk1Gr6yPik+
M9JFryxK1hsLQrnNxDIfEyDZn8AJxOxS0pyoExoutzkhCdpW1MbLGky/puwyo/uJXw5tF6v32ZbB
sIM/EfwsMO45P07ZdHGlysFpUGDbDAyzWGnUJCPKSJ0HA81uR6Hi977vNavjEb+hpnAjlw3D322A
ymFN9F5kR56buGgxwdtRotVi3YmLWf8mMLT1DRNJEn7GubvKugrK1V4FmuWtFjS4GpYsfrnIGfYR
TI2mHnwg7rLM0XdjS4HTAYPnfjYEIq2ZZMkNGEV5LWBkHGvZoaO5ccqIdxZrNzQK6KetBzu6r1p7
7BXsSYxpRgBc/WZBptkaRKHdTdQmJ2DnMKCug9vQy0PN+j2FspXsedHr69RjfKsDdCO6HckSZLtg
4ZAih5vNPmk1jm+FsK5hKlEtfOFLeDZrET2B9CsriJXQwtW5XvvxsKKnOqH4TevOLT3s2Yur0HlC
XBLM56Rfo6Ax5CIQ9DzMxE4KC+MDhDJYRE3a856mzO47m4Ph4ayhcH8SubtMsbYhfhlitNTJRLbX
SZmJ3cVztKoWQwVhqGhVPm+ikZHpRn8IwphO6V1uElLWLFqG5MsINWswNTYoHSV78HjMhbesn/O5
ajBsu1TUZuu5Mk2B8zbzbQ9arYRzGyLz1LeT9YSza18SIDqNMpi/xP1oAVoltYP6vDJ7acQyvHYd
gwW3XbFVwO7AJJRMsrZugVFu36FVm46mNwH/XS3K2WzXQ5bFp122gAJ8ImEMSuggoN/SUyt9GoQU
RnDB8BzSACouQyGwBjVhob7H5X/nQVWEuI+KTr6tRO+y10xmcf/0gSEH4sKD6LG6ILZxRJy4RhrF
RVEAGcOFnsE+3IpvXUpClx8g996w35ZIVcObEWsf9PUE3+wWYLAldM1xQqAc60+mB55Q3mj0k+4c
0ir0aWM6ZRZ22EC64WnhxKMzfU9KM1mO6AFt/HSdGFzeVg8zxB+qgRYn4eQp0ZkY8l0O/eyQnEJj
Fj9DHjVotDgYHbplL0RJUY8DPbcM4qjbGBozdO6iQsX01YAeqkwPgy649wLgsAXAOzRQeplxTXfd
5NJh3IkVQqAK0ME0lzcbOr9yR4IxJyDnLKmEqaN0qdJd4bckPYCO5J9EacaXAKIfRBfMyC6qU4O9
s4MIhn8LJ4YmC6L8XrLdnKuqb62EfMbVW7yAE91gVf8h/j9VQ2fvgeHaK8DTww284knD4tzcIiXB
851IODRktgI/LYLxiVZuLY4LOriiTibh09pNK4NJWocQV7pSrBM8Q5Z9E1tIGEprykmd4xw1rU42
/6iGYHXoD4JxhwYUAyKhIssOMk81bwkv3XuwEedFHXXrEj2WbGBZuw7T9FXidVqyVtRiMpi2wGIY
kTTqd+gmpLoyfcbsty5wF8AFDXU8NRvruz3sY5YEe26iEpqheKkm5CSk87xLfaiuIjUXb6MdU+CV
BYm7uQGeOGQYUAuvzrzMQ9PGYWb0KxQZUHPUUkD810Bqslj0R1EMuROwrXOHwZvX6YI2/NaBB4QZ
O2HFrmD5eAo6NUNhbzJ4PiD5ExyKktgb1ZZTVoEpgx/2ADsFHkzhuqBOIPm7WsS40MYAL3vfoKPA
2iDVgwnCGde5iX0eCXfv8bDbi7e22lFIPr4H0FQBO6SiuwlQhtVnzJZr/1BQLi9NVxIPV+hg8pNM
i2x4R4lM/CGxKX2c14TcQr3ZfeskUhBgQ98cVHTEABjZtsHVYgjXl9Jl5n6VY49LgLsOpHXBZ1TT
gsNDwbLq8ZLgUbQVnddjBMxiaFdIdn5bkxT2xoyp9GpKKYVqUmZPC+nmvY6n8DWXKqqrAvLIXo4b
jANq8zVsWf4Mq2c8tLFRFl6zcYJuvxpsZRGZICGaU9MGlWpHVoefW40XxQaG4UZMhY/3IK5A/4YJ
/I5tZxOL0hvAhjHUWhRQPSadgse4m7y6TYwwN10c2bINs04Ue+gzxPPqCg0xtJ5wlRApFJ+RclB2
NUf/fbcEl4ZXIUlvqtFS+6HOGamgkmHL0Lc40CkEYUBL7jcOAKDeciHyHbPQ/bVJyIfdtjh8psug
8oOahYvWJuJ3pC9Mu5go1yAgwb8VqBb22ulJinZcbPmoMqkNvi7LFswDA0AgHs+3yUji67IfWQH1
EvG8loiIuA6CPn7348BOLhDqHhJC2kCaFn+BWcdMoD+KyjdDpqhsijUdEFCweopcEAmX9870Qzmi
/spkvKZR7DOEfazZp4D0wp0BXLEEWMDMfT0KHr0NFYQYNYc+5DxD+IKElBXO7GarYpgtFhJmfMcj
2j+zzMm1wbmJrg7tedsncikv9y2/W5MVKHQSz+RcIhPmdYH4o6utGd8SxedXqWdkGQwToEcIPaHf
6iyW/CjfOoR7dOitXNAE6DxupYHrSAF2+Tx1JjhKik3dyoEVd/oSlKCzBRYUWbAbwALFVUDC8hMA
46HAMujydxFvyc6loXq00sdHpmYdN9SW66VbCzkUPRMQngLE6pVK+ilvtypA48SHyh2mLLbjI0y8
QyuBbbUSSz1tliQzO7Qv0fXk5x6SxTV67Yl3rxXRUS2UCeHozNiOlyNBSMmIkJos1S8l2v1DlJLo
fYYw/jXER7I6cLhxcCK8wgpU3jpoDw7I/sCuK80X6Kb1vTChJ3Wp5zDCPtjuqy5g6GiilB9wHsgJ
Y4ZK2rKAZgafvlmXWP5GgXW0pcOgsiDDZ6tdH82fgnJMn2ifpLxJAeofhZgiMHQQgLIk+eoNwH+5
YwJwkHzHAcW4bUHNw1z1ioF25uJRpmpOsztN+wVVXiFyGpIpucCWDe2C85QvoBrAg853qYfCxx/W
GBaSuE3m0On+GJqe0+0IfbnXL2Rwa/Y1mxDzckXnkuu0IakMddCWNktXieLFILIB1QbZBq2iIQ9b
6AGjDW1jGfqhkSyXoTsa7wBi1nnssn2aTmv5OZ8mjaKyCDa6EXUs68OsRZ8H+UQb+LzroLNJIf2C
ShptPMReHhZtbBqo69MMCtVezN/DJfCFasGzQj+4U2L1rAeROiAJSLeiIxdtO9bgAhako90WLg82
KZEesh8Sl0v5aUZEj6Ut+OEScx+cTIOjZ0pnZWZk1CBfPdqFIjFqeTdss5Gv8VfE4Jt1TtGS1Zvo
URmuCNybtGoAWF+uJM27sBoPfedssfxmgm6Ls3pA+AL+DRL9InfXgVaYl6+pV2TMGxdWZWH3f8/O
/UougzREzEIO6yxSLcDRgZL5lZobMg9nUjcU39gsLtYm/qH74Kwa8cCDGazUP7Cvv1Lyl2+Eixtc
5cU6DMb3khTwR1UCsLlSh7BLfOcf32g/RDVJNkkw86roUwMNnA1dAMfHQMEJflzyfxSB8r9LLvlj
cMn/VU7K/4MRKBFc2n9YHH/JKvtfsBLOE8j7f+c4fHzkfxJQEHOSgqfHs0su+X/wbPxMKYuiFO9D
S/MP7UcV5tC2/EwpS/B2u8unSmgwQLxDh/LvBBSEPIDnRCeYAMeBSuM/yXKAqwML5w8sM1Z/ht91
yU8L8Xv+oj7hC0q+Y/kKIbYAl5mj19B8nGq8FGkOr2dhSzgb6VLozRwYlMY8/A2MHLYumwRXzzFP
9SbBDCRQtI8SxBhSywoLn2T5NORoaXLYZuk0RKYRqwNGkcKdyzEXVP6KBusaoNOEjonbIwYFriza
CRzhWtxOo6cTlN1Dia6oFNNNBpr+NAfchkc65B5ZTYQ802QRoCDz10DN9rDOtrgYRGDiyKi4oRyV
iVNnEACVsfi5z4dtaoYeIsa64ivOD/i/qh3kw8vajnLr4FIZc/e4Yc77EooYvT2S3+wtHN+Yf+Ne
I2BMWjNsoL+6cDxMzo4HZ2EcbLNqHo4575biXFXa0kb5EK6jIMDZnguvD1oyi3iyi0e45ym7EkSu
e7pJxClhHMYfRudIHAoJsXdxRqY3vfrocUUIgz3MmsJYoZRFPgygQdeozm8IguOypdliX6GH9Z+Q
qVXkjewW4Y5uhlANc0mGC8VMaeJXmO4XWDqi8aDi/JIGxewu78QS1SqSNyt8KReKEowzbFXIhhrY
mh1zoopPFfXuJtZrpQ4DhWx83ysJythiqbcw6fnwYcnZLtbBhPAwPZImnzMH5JvqAqpISoMmsyCq
amQCyLkNDQ4XAG/8CvLAvgVsZ8p9vK4rAmro3EBtYbu9B6OIG90JkTWRGtffCzKEXzYIv/Ysw27c
MzLIHbSO/gtH5Em8h30hO5jZiadokv01DDPj6wwJQk1CG62NCDoNlxcSedpYFncQ6MoWOXBkB1wd
rgScMhEWTeQiu+u6cdl7C/yuL2R157IFJBCRpjE4LE99RVxRzwln8CIlINWy3ozfQhrMRyjU4qPm
YCCR6EI+YzeA34IPpXon3EZD7ZW27NDpJX4m42COq+TIjhvRKtbVRNQTmuGv4ZoFrfXl1sLvj1YX
O2A4zgWGU1BjzlZNl5fRDc/H9MT6rHyDNis+WNXnpM4Qj4ZoQRuDyoh5kLSKLM9gfeV5KcPtfdQc
kXxL5z+ZQfArskG10QRBWNFaBGgLrQjUnZ/ddF4yGFdqPVM61LEdSINoPcT99WR+ybtF12tQTUfQ
Et1verlQlGiox0eWirhRGwgzgLwHPUOWIguSmhq66PAh6xfTeMhQqv08pTEc1hmJyPUPOMFkWtxJ
TipoOcPx+xQxf1wqRC+4i3jKOl8h+Et/peGQtjAKrE0GMPnq4o0B2hh/cav/DersrJlYV7m2snEh
WYu+FM8Rht8FTHp+j+xA0uFrIc42Xn4cy//Rqfj/YzBYhOYHCrf/Ecj95Vi8xnFovjL/y7n48aGf
B2MZIeEI0TgXNW3244D7V3gnwloLHEVVfHm3eBZd4g7+dSxW/xUhXT+CVgv9F9SSOM0gZPoR3pn/
V1rB3AJGFmo4qFHy/+RcjP4iQcNxmMd4M3Nyyc/BC5h/7bcAJ/YSIY/dySLjqG+SJCoe1qjb9ji+
9GEAM3yy4TtOMHcUS5quNdr36tHOVl8hScQekiVaDqEewvAfTJ7Zn09saNVwcXj1E0Q+MYJr/xy/
5FTmcZqV+bGwmZjvqoqFdyWwLvyGgGQM5of5aYjSAHEqsFfqLqnqQFjVgBgx5Fs5TdGDgphnAeTi
C178tqFAnqHKXzXAXxW9ccDuOCNgBd/2m82Dsh0zGod3XGWlCto010F5dXFutCkCMXXfwgCaMtfC
rsPkS4/yeTXDTULXpsrG5bEkavRtCpE2rwN4Lk6lNKDcYk93TlbPS4lACLODoiW53yLQUmBcMbDI
BeaWaozHrjagid85oOpHKIJmlIUUigQc40iGqUvM3dHekrgfTzqZR7YfrAe/hBzN9GFaVMvWbt0j
Ie2TI11wwOkhT0tHo4MxifqKg13CRZW5NqfqOurmE9xh6rmYBncfVc4j8s3oa9DfFkCDDVokmi5I
e6hofobF1d9MXb8HXYFwqR7hro9gDd7CBEBDMKh5bjc29q8xgSIEiS3gCoNuDh4Q+1Y5QNtewcVk
3U1XbE8hsPI7Cayrdls1Achac5x1JQvSd6k4RZJpr6CiBccNKDYc8ke4x8UjgmYQHktKfp8BPO5t
k8gIdrRpVMkL7SRm5ygY7rZtAQxI4v1SjeuzD0NEKfbJdHS5yA7IrZj2otA9ayKZmwY6+hyewCK6
cgkRSIytgNVhrtu5UMzHdNNrEy1d/oC7vlyXObtomcbw1MHceMIbYsoTJHRj15IpHF+FjtQzcpbo
78uKXJuGmUA8YVTczskUu5vEhgC8gZTsU6IhOAQsC/+J1c2IuJ9dPMwax3dvU+TgItGgFkz0XxiW
PXAU6RqNlVYjRWt9DAu7nhHFZa+zVZndmA7VIV36caeDbarjdYBKHJaLx15zuTfhFsMVBicg2j1e
kP0K3Mw325Lmrxn+SBO4MaiBNppdVq3Rl7ijPZha778jJ5bcLrxPgSc4eZWK1K6NpjR/U7HfYO+A
h/AIgxmVLaBG34M0LiZ/sAgyonWRAVWB/IIXYHKrZZyB21W+vZjNtjpXJHjOnAqLOg1GfaycjK7B
wMKn7nAfj7bYpEKuGUjpDqzFtetX3L3UEEhwLN1RZfs9yFgwthPCk77yNV1z+EtW+byt6JoxkAKA
FdvCEB4LwiWZK9LE5XDZXZD7pXU3psTCNTwmiKTV1QrVQThkh4KBqUPq5wsCVbb3wm4OtnmVHquc
zjXa74q3IgKbhEq4vtkeWVG1KHMfImdgm6KWDZKhYVmnFWFuShafJwi5TJstoCHrGXpte064SI8u
2mBc4RjREQUMwIffIJtLQ0flocGZER2btQpFBBMIKce7DMYLkDhDF9+pMV0fcmkjDAxTbx1ALDXe
pdgYwFuQ1ogEFGRf7AG9Crjv5Jafkd2ikOdTjUNtyMg/ET0tj4NJ9LxzY5zcEshib4JFz6oF9Bve
DSWdnyHuCcY2Mug/whn/nmONVjtAyP3Jbpm8XcGC3F8M4y8AC6fnMtNR03nDWy5WtkN5RvFFC8W+
0g4tMnytw8SgpZP5vRr8GLyKBPbDBlEV1WOcrOWwg5Cnw0MR8NHs05BX3+WWLCcAWetbBxy0sT6y
j5G2yxV0NO0WIDoNoZFzfwWmzcJks/TpdV9Zui9WK5/AAsNaT8CWPESYsn6bLR8eC4BF0ZWCYvI+
TWEAR4KTZggEKXr1GXmt0KSmETSDB+npuCO5YV96hD5jhoqcvdUlR3xKF60XAiEpEanMvO7vAqcD
hgZU4evGTtvfUd+rxyro1/2CNIXPeQCBYdNV4fbf7J3ZctzmuUVf5bwAXJh/4DIYeu4mmzN5g6Io
CfM84+nPgmwlshLbyb2rUrqITJHsRgP/9+291z7p3Js3yawl+4ZYo1+PUIS5N0x7or/By5AOCn9w
0XGf50POUg7nBgYqFMAlklw8NsgejD3ipISGHToswyMwQK1SH5Bt4mDPfqw/dpZpfnvbdpKFV0Zu
0NB6jV9yUITPkfkj0eTRGy29ctN60p5ipcO1WwlxS35H4bvmH3hnbS5EI9Vu2DKfkoBb/2JkpxDt
8WNqy70t+twxDfSdUMnZ2MlF5VeVnlxmoxRbvZQqvgAzwU3BB11H87XGi9GjvatYOjyMi6rTs4p1
YkuW3gC01NdG1aajbtR65pLSL15BjAwfg5a1x5SkrEe91LRdzyWfMiktP7hKDULMs2DFqydisHyc
nBG+iGFAK7C05qhZNQoC3D9QDkq7CN3vZwkg45g3traZG2k1sC69/GQmXVf4tVmnn/ROhKk/2wW0
3VAP4ekmLetnp2OI4LwfifEdC0a2bKs0HtCRB7l5jVuy8RzheLuid0lPhhtJ1tO7WSZqPQXGNkkI
hPmazrTrFlg8zm08mp1Dykm9CdJC33PEKt8QHLtNhybrlWThWaYCpyv5sCTFm8Zum38zHj6r2BUZ
UgP8sCJq8rNVt8qp5XbGp6hlMR8uAx4kzl0Q2zKmEy4QoabvsDJeW9KQHjAUFM0xsasDWpKEwDda
ku5o8xREbp8FY+FLZZ3fjZHcXRiD5qtuKvH9lA2y5pmtorF0zlRp07ftXWiPPKwNyziDFmKaLfmI
nWLVVAwPNBgWK7QHPKNGroc++s3gsfMVHxi/608sjasBQV4CN62343rANNTGzxOw8LOydLrTsOXe
W4kpgENguzl1ubzoyFRZr4LFWASqWpIMJ3bBDKIj95HEbYj/GQSDk+ZZTeC6so7Vc33b89C/8qld
yHVzDQS+XWbmYUgangR6HMPexCRD9HEagyjg0apz/iJ9bd1PE0N+WQup5fqazaPFDmMCGqNVW6uE
yXluojmdXG7t+QWg8/TUgFK/wzUi3urASralGTadg7opfegK+VWLcbvY1m0zraysXNacSFl4ZNQi
6rcxGsutCpg5P1hVbN+Evai+At3QYzeTQ3mP+owbuygHEPgaEXJv6utI644mvOvS/PWQ/fdY9xfN
DAxWrCf/eKr7R/b+6f1fJbcr7PbXL/k+07HQJD3ITpNHODOizOj2faqzftGJuGnklvgE8Cc78+9T
ncGyUxiUOMjEDU2mvn9NddQLqmhIOLtNZh7EpP9lqvt5qONfWbN2iiqra6rm57V9olSq3mq6tLMl
7lJOnMzLrrf19uGH1+T21+XpH1OPwEjzbQTy69q/J0P4/EkdWJS2mTEISzvCecoDlBh00V62bvIR
4uBf6AK8oD+ub9fvBXkPoCm4QYJS63b5R12A9wIiwaAFu1kp7RuZE9GZkBOG8kWebiszj/8qBqYp
vxc/1l+POgZuYjJMKwX63Mr0+iEdOqWtUSuiCXbx3HB/DeqyO2FyZ3vKdrY0UDBH+0let1MbJpsB
+1gG8nNrYkzj02+EPSvBgYm5nwpUviRudjbzIjsyu5E/FYTMsMO2Nnu30N6OS8MKF+I+d5mpOKCc
5tcsBQyYSU33qHRmcQDHV21AlsaXYO7iix4Cn/S0sIi2c42uGYct0KOuza8qmfcvhEaWpyjVmydR
hWe5n2N/FFnh9hiSd4uqpWddJ5fmRonWX9W2z78u2lLeLNqYPKpyzClbDrKNUUcFinM+uCu3fieX
ARTBpVa31iCT9gM75isRFrms09qjULrygi+CvRoa4zsTkrTLzNXz2Ejjrp4R1xx9sgMTjUstP1oL
TDH1ExP2+SXqHbkeEeYbS9/IrcqzNpXsMfWmqBEtz4CZ+bZ9temInNtTVFQc/AqBAWQMuM5dmSG5
YtrIi099I6rXBKLMc2Kn6p2NjBa5o9zanxMLRJIDSkEQhVDnkgNqEk+bZrCQnwmvRp/SKLMMF/d+
diNn+ONcEkflSYBhOs7YoJ6seQGAx1YWF+UaZkgW4gc6Pr4boAZ30RTLbjAl8x3nSNNvFU4M4MCG
TTnJ3cZiw2A4Eyypz02eR9uoiD7mJqm8kDj2MaQXAZ/MYkS53/LiREWQndk8Ls9gXaWrBkb0JC9E
/2mJUFIsoIMsMXwkVH9IJRl3gO37QMduP4xF62tznJ7kJOw/h+gSn1JlPeEu4UJ/htTFzLC8phCM
zI+6y9wR3+ClyGQ8XoItrzaNyPn6MZC6yUnT8NFuEanroMq2UmUhi2I8RZ0fC0AjuuyCVDIdUXXH
RGp0rGldSARWtpJ30rYB/7F404Je86LSnHHvm/VdMGbqyYzaW2MaR8WxKJfh0ubTMyG+wwLWiWsp
w5cpp9PCaKTuDEBu+dSBw2bZWhmfKrIeN7gViNguXXdXG53kkp26Y7SI/d5YXqS+oXhmiVSfibW9
SGJZ/NE2x3u0mJ4jrD1s5pylyZg/Cy0o1V2M4XXQWSAx3n0UZszwHQw92i0jwZRkzmxVDLcLbiUv
DfMUPIfaz6k7Z7W5nKwxm6d9Zsswlt0IK7jsBBJq7VPajiBYCHP27RjyQpS118/UkTzogFLCLnOA
QFjD+CAYK3xbaWmLMPBFYhIPiNI6Ri2bjt2xxdqOw2KKl0nSQVKRz1axg1pjK3txJs3Wpk3aeB1v
8w4+STou4d2QGiu8qoqH8GLWmOSdkjjdeBtiJ7U0ZIm6jY52IA0EUECTGK9qRcaADG8RSJE/NgCA
nxK0I2ODndIQnwWjuOJEHXSlQ0qzSt/cpzmbddwNdpu+SkaV3tsMXNtGLrgNl7kwdoPcZU8imKWV
CKEGszP2pnYg2Eldx7gM6ECGFNlbo9OwiqpBfVKmydix0mc9AM8MK0u+2MqDGpVh4rT1+n+LwKSL
Ze7HD1MtsFkWDG8bfOXavqR2hLFHx5OY9pm+r1q5OOA4sP0u71HCcgoE+LBbY3lkhYkDXgxC2Shm
W7IeiTFDVnbHeV22Joe0GGe2ILDfSCPkbs0we7+0YOUco5B6HD7DmF8nTa++6CyBT/wgMWoN8A1M
s3a+ePB1MtqEwDHuSRLZN5kRm+9Zjp8IStUA3LEV+VUaU0EKCXZP4cKs5O8Mqcu/kvDInjS5m26z
NDGBzC15eR/mEZmtluWwws0jpVEFsLT37Tn+9ynwL06BmqmuIM4/PgY+f2m7//tXaSOr/rib18Pg
b1/522mQynUy3OYKiWW7AJaRf/T7aZCGYjbbAAtJRXJMXPXt306DFLkTE8DswBnKXLEPqOLfd/zi
F5Rqk8OiCbdbJbj9v5wGTevnkww6NQdRHXwK0jc/5Xq4+uEkE87QM4skjPZtLvpjiVlRcwq1ao+A
IXUv09kFYd1e8juNaOmch6QCiFfgvVbGHbF3iWxE0ItN09nNvW0pqMpaZj/FVodBZc0tEI+wy2OJ
jLhWHJGwmxDu9m2wCHaRybrCM6R1XYdGD/FGR6HyBntmj1LBEWYmOxQWiWqnmUOWPLkVPipFawfO
YDSByyLuhcqkJxTSwETlbefHpRtYCnLjZQkuyR5Bl/4KF0Y5UFTJhwlq5eh3+G0Hd5GC+g5oanzi
S5B+G9ao24r1dBxUCY9AYHy7RqvL8zLOBb5qTX5emmY4sjWZH4JqXpcHbXSr2oQdHJsEGKv6IiWi
npuxB8Yng7BsDIUTjXN+H0ZgLNhsUJvV8tdCrllwKvFjmZaGA493OFv6zDkg61w87SV2xpIHRBvr
3X0K7eY2KBXtGugaq2vWf7qyoQGC3zizpMVD0bAd/D26r1aDQo68zjx+5tTTWrxUeI1zByu3wJil
PZOHrHZKHJ2ETr5G6aOb0IKu5qnE8TJPkLRxdWPU0V3DRT91EvQwpy3YU1jmgtE573Y22s+jDmkP
3TReFF8aVIgz7LLwJbaFwfth9KfFUnddIr/GiWp4Pb+LnwbdU1DM8sEem8c5xaVts2Z7I/42H5So
Ek4+W5FnpLMfKp1BOVIY3rV6oWF/ICwDEy+vL1kR5bzUGVhOp4K8yXzcmrepJgX0XYnhNYBOdYVH
mPhGaE6neam+dPDkZqeYF9MP6ji8XcakPUw2CQbChC7mkukEQzsgbGmiDhdScFW07gUnb+EaLNj3
kcnx/jh2HPmuMGfK+r0Jw/ZNHuv+a5wQ7zTzyjgmYa3dp6aeeOAL+xOr7trEiJTzko3w388svN4w
fvQXqVIlXx3lL+Ca38Q4lihSRlHvhwSlOIs1+YaTsEKQoJnRtsOof1gIxWNRDDLfrIOsd5e87/Od
rIOd3gQmK0EobuP4FoVLKXsK+knltxJ2fgzCDV14vMu+Ibrch8g/yFcWIBxSQTefqhpvjTspc3Ad
KvUWW8Tr0iLdNLgOGEH9hiVstbPNuLJdXUR1g8rOFSOHqvlsBNZDGFRfyNjy9Eb+ID6BVLozsmGw
bqKM+EJhWzE1WKZKURXHX/4FllBaG13aOkY1sUe23kXecjGvtmEM+6N6bu12CbdWMDUhWdnqNY+l
qr9rOnjp8LY3idQHt7Cj1tkirQghaoPXDuaEomFvZ12L9ikOuvqqLipFZ32ggMCy+jlhbygnqR+3
FfvTSS6Nc2togS+0MtpHeaD4ddVxrBWS5CmVaT3rTY4Zs1uOhSzo2eraaJtaSHCBycrLCGZEA3lG
T9OxB4QU1r1MoLG8PKnHoxWLjV50uVMFs0LQv9VTJ20S40p5YOpXZjo4NOPlrjWkOn6ivD4kqUaC
r++xDeht7A7kw8/jYIy8AsmyPNSZbOyNzmrOjAnS0xh6uC2OvZyGHjxkdlRxWFrw6LQcOs7RxHdK
q6LplRAX9tMSLD4ItOqYGXJ5VjKyCLgRpKlx6rJWZc/oDU3sU3OwuFM19RV0lMb23opcEzquFxkK
gaa5WqC6SUEJLzNL09clsXsmNTEeDcZuopDDW5YSioiGPpoc9huEt6HRoOINl2wJ568Y2Qf+VohN
ZIRk8EVc9dspaD/giOMSFZGdOpGJXFKqcr8P8pkgXxk0J5Z8bzxYzM3YZcOuQALjUxqUhDY6EhSm
S2Vk96EWPG18TDvtifyBvRlC5T4UprWD5y0fYzDwLATZwmWCpUO0NLu2siDj8YCl+5CpQYE6vVOb
Qt7LEA7dwE6jvTnqk0+vgnwkSESNxJpqbStZPfVCsY9TIWIfO+1dYC6zK9pQbMfKRtoi5va1j+e+
JFNg6bilufeOCu5kWolqDB1KvjhJmMI6nbTbRimpAprU2TX4iJ7BFsSXWJ4Id2UVT9kltT2DRP1h
7moEur4+TjkJbxkv/GcaNli2I634SZZVJw7JTBC9Hu2bxWal2uX70Gg+1zb1jn06fspzvfdlZVZ8
CuoeS6WJ9haqx64fM81DOb2g7d9BKtDQogh6Wf1gXFnZ5ptGai/hnNz1cNKuY5TcMqFZh4BJjE9j
dglFvmwmM7V5NJIllx1zaM2NsbSNBwgwZONLOsdt9Gl+1NP52xl/1O9QOEPzsCSQPM9zK4elr/Lk
bBz1Wy9eJ5Ovixz9W2OeWViL7EckYpb7PJZt6QWaND17Me3ci4exXXWJn6xVfAQDs4zADGy7eVcr
4X2aliKhqG/hKNOmmQ7tUSHyW7ITctQE8+2ax86/zCXQdGTppSa+pUqRVyXN8qxV/fSc41M+iC5R
jj1hy209SxgD4HdPpqvMKfgTehe49WcFr8EQdVAMZPI4OXdMFGvzfU6sxOM8lxwGYsCaY6giv7OW
Pj4AgG499ty+EPaIy8sKP9dqL23bbjRu29mqN6NVKxutgQxL9Jbba1prvEApS+ZNJIfhE0I2NrWE
7kOCte1q4tOAnjeLPnjyYvRofr2CC8LUWHWXeqUdm6rPI79TmwqdkECKbbH0G+SN0fJsc6w5snDq
CaTnVas/zK1ShN5itUO/l6O5P2ZRKu2lujY5+GGjQ2bC5XkDWRJTY9ktdYwhrbaJD9sL8Wa20gzC
tfzawvdUPJoVEyrYmvousZORg6SJX7tUbGPbxgHrFUs2dwtbosGp0wnpTp7ZPjiimbtnNFvbC1ob
t1di5YaT8ea/LFqsb8zW2MIM7ImM4ZPE/1DAcahpHaHlUxt2IcmjYbUfhL6GBYO0v5kQ/JdEnbk5
dpc9NafyM4aGxA0pvouow0TDA8ShFwOXSye7cdN1L9y8F1/jRTqWNqxGkSLBCQM6De9oANERuCz9
qpCfsO31yQxg0yAYRWdq5eoEs25QWi3FNdOo9zsjOlfGSGvGmHensRf4CgnIQ0JgvXNts6ZPfZhc
2VYv8JzAztEOVt/Wg5fh7/s8wet4szlzP6qzKY6BTjDBjcngn1qZo5lHTDW0z4QYNeJG4qWjcfd5
DjB2mqGhbzJpCV0s8fK++SbSY0c0X7Vv0n1rVXQfkPHhWaLaZ/aTaPz4xNwOevM799P4AP1Q8efV
GgCQHJdA+s0xIDGyWl73zUiwWgrg02h3mD803zCJhZWzSP10NSHYU46LYBqG47JaFObVrAA4qoHS
ME4ImGxToDNF7+Ss8TeoZalvlG+uh0qpGr9erRDIfbGjrfYIycQooa6WCXU1T1CRsFygplf31Tdv
Bffz5GvZYbhAMAFM882FYUCdP5RzGByolJIPMuwIENcYN+TVwqGtZo5xtXWoq8FDWhluCtKPP6/2
j2Y1ghhG0Luo8bhD0tUoMq6WkQT8y35abSTVaigpGypIJbnxOygdN/FqO0HsGy5AKtUjN4nB4wPI
h0UMoF0G7nw0Y8RuJNUVkfTE9GddyYk6DXPNfqTlsw5I8FjFnFEwGtccoLrsI0pNY9kJIsZ+XPfm
16Erx89mPpEHrjJ7Og+qOmmbkdDO5u/5/4f+wt8Vxv/o08N0zk7/j8d/70v2Pr43X/79a74P/gg6
NKwhfiC2oOcwp38f/IXxC4M99V9rfczv5n7at5nHVY5JGhM5ybUf5n60I/oMDBkNSAVUikj1vfP0
Nznmz4q5aYP6WTShFQqBCpYnahXu+p/MfWkyRAkVs/VuhmL9gru6qMjsaGzfJnZL7iSavNtU9Xyb
lSr2DKRbl52EjQYhV5sE4xVrT21RXoKYq9spipSbki2PX6bOXJM73F2tANsCRojbwpJWAHH2pktA
3jVmFPDSmKlnTYa2NvFQcHgR412QG8Z9Ql3haZq65ZIlBgdzC8PSTtRtQCyIiOOBiEjq9SVxftCt
YIjWuDhSTXOcavaUZg5BSpqMZDvyw+GUouhhTwd3sC8RS+4KO9QPgAjfElFLL3GWSw9hXTBIk1He
9rYa+nSvsAZFDbjhsGV5+dReBx7ShpTyS5IJdSg/uOrqnG7wHEbebGgAH0FXMhmlXytgEAjMNvHg
Ql5AVjEhb9S6qzb1wnePBvVqUj/lxKI7U3uiOb2qXmPFemCnfCbUx7JgKu4pQVVO04gekaU8klQ2
0PyRn8o5P+lW9cIUrrqL0k1sXMM324T6UJc0BWvalWPCW20M2K3K8n5KpOU1BfLtVVoUealV9cxK
8+Cid7tcgg8Y3PxA4BEnobf+CDDoDP5pgCnaVixCvtFSSdpg2mbV2NrZEzsH/UmZNEA+RUbDRRho
RFTZjBKzqp1IJki+VLeg2BYCS9KhA8j8XupK88AOlRkgJq7ualXmw8wirz4au8BaLKzQXX1D2Kp5
0VPrwWzjEjITipfSzqCQAuK1CxbanV2bFtgX6zHDqwnFVxsfyYqHB51GEeGKcBW37KD/kGQ41y54
KO3aIcRc8rjmIIJHabIotKoXP4uKe22tR9YanPKeWmp3bdbhvrYCNDMtMqGvMcAk8RB7USYNnPum
2t42tVal+7BSgCHFeDIS7KNOh3JTXlRl6o9URXfUfTSS8SggXR/13JTfdH5xr0WSc3NWITHmoLQs
Nwrl5w0B4Fk+jjMixb5MZLb6Bsfir4DFFol2dGagr7MtxnOmNoTqwkJP/UzEGjGTLHSrPFHu/77R
/zc3eg6bf3qj/wcFOUX73v54o//1a77r/fYvaM6mbNog4dX1VvrPG72t/2IqdNbhURY0TBo2Yvx3
vd/8hVs59m7dRojXNcFe9vuGV6P5WeG/xsmNH2Dtlv0f7vSGxTPjR3mcRin+BwWWBS/+WMNcHQE/
bHgpt1EJJ/T63sgsKGQGPNim6IbtQpvUIQtrY4cCRZNjOY4z42UrTkaqg8qwFGW8K8sewnFbSe8Z
J6gzrRH2ZYGq/WASj+CMWZmUy7a6uETZ0N7NPBge8EjD0euHeJ+HpvJWVgHk/EQkB0wRPu2J9Sek
rmQ3SVYTM4qMLCTavlo+KAGR3DgIYQ8GU6rec59ODyRyi2MgtGzbay2fma44YzGKWUYEhDiTPDoo
QwswKs7pA8glU/NUKRQHvLRsR+icvykrK9tWmWWfOH6ud0ZzUq+T1NuwDVP5rMyxfJ5hmw/OUGr1
RhXkg5RSDV8UO7YvipTeKhOQhEBVHkjvlx6LQoJKNXAUVOlK+6rNM06zfEa5VoZCdZu86eCDKjoi
HhhanvPYzxryLlsjk6vP48g30RqejHXcEJ/qy/Sx1hNWyFOmJ1uW3snObjsKCPQR9I6YFbdT1P65
tOKAjHM0XrsyXj7seZxf4Epo1xCo4Q5IVHMxtWS6kjKgYoFI/QboT3+EpYFvXOsnD7yJ2FRDNmyF
kvJrhNPEtr3IdkMxgrlL9f6zZGtO3Bizq9nVkR7YvU7fiN/TfESVRlngQg3OeVrle8mS9sTRU480
MCr00NTbuh6MryFUAMgNXQwwSx+39IUEe5Vm0FvqGRcySlKSHnB9B5KvLUl/rPQ5eQrn2H4VtUn/
WmxWgHlQYyuKwB/sQI/PCweXM4ImEyLSbfwcdHp7Sno5u9cZbrcEpVXbGakn2hlThn82XZ+CC3bA
cxjqy2YWAiM82rS4ow5UIY7U1ZYXt9qwEinlW7vhWinDzgzcZNGzjx6C8SWga3kHglFjAYSynVcm
CBJLxC811TKXIqyMK3HuZTdF83SRpUE7qqOx4urL8IZiivYhWTTbhYya7XOp31dFsOKSCsO6qHWl
vha4xM91qKd7OnKqXZJkICVy8EGbUY+Mm6waj2rECn4o62YnyR1h/bB7j3qyznDFUoUtfyDeodd9
MeqJbc+MiY5kgLEvUUs2wmJ1N4tCfdL09GMetSrEZ6arr8IqHspBW57atpoBURTytYxMk/VNhC2N
0iwASjaB6ks0QM5yR9oL3oHnJbdYIWsyx2REPsgYR9ti4IvCJc4erVjO3UGTCKINac4WnDdx1DRC
gD3gK4tujnt2vh3oFfwpTpcqD4gwe3JI5gEf8bYA4e0iX+d4grMkvaKgZXdGkO3MeewOZrAUe6Ln
xKQrtg49N8vXrrTjvaCGYQOIp/ZEiw0hKKbkDlVX/7IAtnG1FLv6gicPDLeRvsCunR5FUUnXSuVU
yxsq6HiIUiCFwDVupWbajJlZH2ucHolr2xujS/Jt0I7ymVB7BrXtOtAw/yJRYU0LlaZcEznUdoVi
ya2bjfJwKeSh+dA6lgF4LDyYWGILC2jyh0zpJSJ0mvXSibmunEpesF3DFC/pSJjDm6Ut0y2eYSC9
82wItxkmc4144wUPKSDui6XF181u2PJse3gMlxm7VpbasCJIOHKba2Pi3n2+HEtYFeeZg7mvKNJL
oqaN5YQhmbY4s5HMzRorRsPSIJPiZ/wM8j6TgTiQDmTmTtLyU0Y/xzEoI/tqgELZt60x5Q60wu4a
r45mITgukmJ9NxMxbTmqWLcyjNaOU4gmXwarlDnq50vGITUzfbiP9hNuTfmygHt9xrMTn/JleLNp
n9vxRFxcMBTDpQ31mEtpTE5tYlIVMkv2Ke/15rbDZHxOEFiepCDOII7llV8qbbhRbFBGixpVvtHW
2nM65urO7Pgtm8AqN8h16he6s/vzSJvxu67V68OlX/SXKM/ix05lFevg37A3WmKHW3zU4HLmcHQl
JYhuFSQxB0qV4QxhPRFG4aUvImPx5rlDUJlU62jhCUu8KSujG02Q69FSYpW2pBskC9ghbudQ67eE
Zrp9ai/VY9aD1lWqxKeAbblNcaH61TBgRJrZm4B8kQrdMcJpsx7dL8oQqoRHwvQNZkPKYdW0nEHh
cRvzET/S4Fvt0HApkEvrxn5NTRTEvBjllwzFa8edKcI8rHqzahq3S59IH5Uu5ENFg+cGGlx7o8RF
tmfzT9eJHrbXbB6tx3C0go0i1/J9NMQghQYBvG0GGrjBKd1cmrn+VMBo+ZCXntt/33QL7JBJD7c0
CyveomEWUVvpaBQyWxqnAGRGhUU50i7nKEUPmzVPY/m6ZkB59idJ+NAbHETIJMFBZO9ld9c6rLNd
GfGRdqZqXa+xO2Z7JAKr/krzVbofskhFahgl/MS5D9Mxvx2GIt11Rv8KWQrDWLkCXiwsWJ/SznwF
z/guB/1XkS2vNNjeFQqsEJqUKr5fne8bmDE+VX8P5FiqQxUJ8TBUqfqUJmPxwQQ5PTcBXzgUpsSl
Hs+klQ9VyG/RH6qabVy3JRcN4/PMUQuYCHylVDb8WC07HWQUkurEXA9lZeqt27qrZ/OlNYNVEtAs
krcjbxwGEhWbHrZINyjlLWVQ1bLNoUyc46qWyteKGyhnL3vwlClINzXjHUZgKW28dkxUj0NeSkBr
Lg59E4tXEnD1myyCMLkNpig7CgSb5gG5JQq2GbtcDCRQBaFGUYFqJJ+taGqlR6Nmg48vj75HnIrg
M/c1Q4VXSPK8beyy2Axm+4zfaHSaKcw8Skeh6YT6M0iFcYcYSMFc3vUX/stpY1Mvgl08OsSNfmJ4
xqEnS8jZKdDSJ9hh0o6zyGOxEERCCBQHniA0SklxCHc4IyJSKPOFRHJ9aXg3D+ziGObj8X3tETo0
tonHWZf6rVJMCLg0ObN4XtSeMAKm/jjep8GGOgoK9XDM72BP64QYrHjb4qB150C/5kvUekkthftF
px0RfHBwaHI1PnQyYyWKAVRNpTrhdAOEGYr6rdfMzLUmYybZOMQQglrbh+VLRDrOSn8M9ArtPWJ5
2QUV5FDe5l1PQB5Do5pvDXbjXwkkcYwmpsWyFj+Dpnw2rQJFsZX7QrQfvS7q1HgMaphsnRvXWUwz
2N9D3H8zxBmGzXrtj7d17nsWf4WjF/+OUfHrV/02ximAKBQNIwwLOfXbsPbPMU5R9V/gUMhsLrDs
srNjYPxu1FGZ1egYsKifIGb/zdH9fYxTfzE0/kGUwl8JFv+Tbfunjga4bGsEl/ygKTQUFnUFcvw4
xfGggxnc99MFtcP2B3IKFTF88kJuSszpioF0PiQT90dfltOOo5I+PKZ6y225tYv6+YdX7z+4u5Xf
o1i+/TS6zPQKBEbmjG3yivz402Cnq1I76geOtIVyCVNGQqcXJcTJidW07Qyj3r8KMvUkGnOrq13K
gJAkKBYUumvZovhsd518w78RQV7LMuWR5bulbGfTCL4o9BpOv+6xoa6EX8r/8BOr65T7I+Nj7SYx
kShtFV8ijvSf9p16DDuT4q3uQnNnGHom/aOPA2lqbcPxjLvWME9KgrqIe3DhvsKhLJW1bT40swKz
tOw+c/9sFRdPAnG8Lmbh1uURxljRGCmVfmUS3aY95GMIfITn6Nl4aqP6SFepMeE9kMxz3ERDvv3z
9+Hf3wbBhlnwRhAEx0z+02hPvgXCXpW1l6IL7KcytFh56ilnJKcq+umW0dq+rwIle/nzb/uTZ4wb
I24xyoVslWuRP9Yf64eNAjTWUK/asLig0SoXmhj7CwUTdFsG0dOff6c1JvDju7Z+JxYkUH8sk3yS
9dN1ViGAETeOygt1Avo7VbzMzEFH3MVBN/LlmpJAFz+WhUdGM8b8ry6a9aL4/bfnQlEN0hdkMrg7
/PTthdBieEPY6tc793ue9MZ7mq0/g7HkrQ+hDrVf5q3fjln9bYouxRcQlzS72rN+mkytkV1c89Cn
EwGlVmsqFb+zhdBWSUPlyRJYbOKwpd7sDM1c+l8fB3940f8cU+CNQmfgtkFdDSsodk2/f6NkszcK
JCzprPRB/o6u2YYOK42Owyd7iyI8jFGcfqIMki6ApY42JtSp2OWsLL52eKNLd45CgYUsGb7EjSY+
E7aPxOHP32Ld+Lc3mf0XFxELNO6tfDp/ym+YDYNkQz3COdHp17KRFu1o2a49wjbb576n6K3Gu4Qt
p3fg4TIqKQUMl6baYjVSEebIqlWZQTRPZGP4PCZ5uQc20jkV7JJHOO6WF9AER05hRXqA8wTvESRt
cRlX5ke90j9CvN+4Wb5BQdQhynfwvrM7NQlvOW+RAsx6UV86gCIdPmRCcCtlRIlnlXuD3i+LI49W
cspWIgkauX6IVkrJ8g1YMsoRmDUuupi1yYo0GVe6CdlRyVuS6aNq6+6+lyUgKIjDAhNw3bN3UdUH
1tYjDclC+n/2zmw7biPbtr9SPwAPBHq8JhLZkUky2YnkC4ZEiej7AALA198J2jolu05VnbrP5QcP
e0hkIoGIQMTea80FOoXTSvTNZzMNY7dqtbdhpaw0DSofchabo8DY/j0dG4d5v5JZ0k9Iy7jyWqg0
Qx7hPuxXqMRtqyDJW6prd0JMwF4KqoYA5RUhu8G48mDK3oQM0/i3VAWAxQhRywOvGkMFhIUCRpJu
8TKVenJldH6Dt1ZCnfEzzQBeUi5fPafuQqo12bIbcy/eaVDfvsJ+Vh9E9ICyIVAHrE31ibiZVtqN
qeDezJ8InG6l4WAWKQ8VfxWpwArLAZMzAo7/hOi4EVZD9xOtY62UHfMTuNOB3omtFcKjTKx66Sea
J2MkyZ0pV2TPZLrTtQPhsogID2tlWW6ghc9V9x2nqGEsr73SppVu6Xcs5fW7MZeZpM4+SGRZ+o3M
JZk30FPbZU+8j4zISUmRXWdGUT+gEDOPaB/NlY5DSRJiuO5D+Exg72+rKOJ9iN9FtSF6kVgPukKK
6DZBvk/yRT67igbSVPjy2umlyYhSyDx7FQy8C3eOlmTRLedG04mDlqoOA87M+3JXFWnnb6DCwQQN
J/DZaNJ9KtabOYIHRBhSRCU08QeFcoiaLZ6RiF3BjjNLuQQe7l38pwblvqBEvQvFiDZLf9enGpmC
dZx6H9owuqmO1duA8WF5g3djIwqITpXpStfOgmrq22U+9FCSOmjqceISC9mPSwuDqK/S3Vw45XzQ
+75sAtuAUBm4bKqLfUcoNN5lxzK+aE25CHotTg4rKC917RZ+Nw7LQVbVl6ws/fJodrS9wxwKx/0y
SBO3NKxXcZWopMei4yZGIvdRNzbVAy9j8wR6z8h3Q8MVhLVEvBoi7Vwop2Rzo84lKpcIT2vVdCQH
ieHUmbZdbOlfxcPWJUEM2pPbsz+plsxcfuBQ8qlfcQHlFhV00h4F8B2EJXBeA8J1WnOb1mm0XYYo
B9uousYnP1tlVmASerig/coW7QqPFHKGJiLhApGb24QY5pf6mKRCxWHuWwl0Hv7eZq0z471qY8Lg
MG+vArcp1d46gJIzSa3MI+NGLJh80o03Wpr5OBfKGG6cxqcaXQFePNtDxSspRlnBD6AH4m4RZi6q
V1DdVXJqCXiedr2yl/RKyFg+Wqhyv9pTBLHXEwxegl3JYQp7ZwHrBUE3I6/KbPM+gF0YpoR5vxZK
sbPI4mx86NF4fGu6xDyMroqjEA6GToYAzV5zZxc1ce5VN4ob4OimdemlLR6FBIG9URyrPWrZs0tt
zCiz9NDBmKdyT+vOuE0113+u9HYdnFnW9nu36PEBTbMlvUBvV05ZoiourEaFKq54g/nPFCsZ3SWr
ZLf1QJVAoEIZbtxl6Gnye8OrfNgKVqaGs5zkuvmkXntno8+awprikTrW9YI2cTJKuez13F2//Hrp
ivWJ6wJmcGPZFd9iaCk5bpK8zpfAz0emTlNQGLhUZJ1D9R/YFcT8GWuqIavkthXWDIzTbBKdx41n
ZjiXWgLYllJCC8dep/EfziO6L546kyngG7GAQPFe98myAsuA0fHkjQSHYza3c8bFHDtfVQWkejN1
mMhMOen9Vcw2NwNPR+7dg8fbYt9XurhB+te+WoBzaMlaSWqcai/2h6sIu8y4RV/VQt93Z3PfGNxW
DsHt/J4XuX03DT3c4ZYGcf5FgXHrD/D8y495QXAd4iMq6JXS7aWqSFpSv8NX6X/R9KjclaqJW2Ic
WObmTiX3KHj6K6Dpmb3Fz22Q01rYlrtBW+4/d5k2xmFhVEwTBPimf7SqWrQ/Shbk+eQJhlRIEgtj
JLMhgKOuW8aQl4xqr0Q3GPRm/UKOvGlhp7D1brO3zifmSpvZpp8WX3biO2LGeYWFCHck1cXgV4F6
WMN6FGl6x4bHQtEPouhuARIgz9PsQrse8RF6bn+wSqibh0WtIVy5Di+A1hEt23PlTNa1JiFKh0lb
leNVPKsmCTy7L5NHdiL9d518NTASbtqPEAD6VeymRq/lLTC3D3TZRPoiaupm4warQD4/NdLUfH4Z
NXaqxIBcT1rUqG8Q2mg5F27v0B8gjfBC1SZa9t3Q9mmYIiEEWm7IzLybqPDYN6XTrEkSzag7Z0sk
EAGASii4OknDU1NeRY8OEm7J2tH3RUjzfuq2Y4GdaL8gnuJSrSl2t3MEJTugruG0XxR4gMcMrkDE
dEj9Z8Z62d9VPmCy3WA0PmnNZUIAxzS8xnNnawbAwLVwT9QENAmy9yyigApvvG9R74HMjxnRIXIm
niYHB0h6qSlznJNdk5h3xkTUyjGaViB6Ok1afM47rVHbsoc/T22/HOS5oNXHMZL8612feIguFNqr
I6o05v3sOG6K8yNxz5+70v/6nv6d74nqBqegf15KeVhRY38LvnZ1kf4Z+cn2av3Rn/on7zcU4LiU
iAEVdB05Q/70PZm/mSu8y8GG/gf17GdT3P7N0G2EEwbvfotyKSeFv1dTKDTQxLYRX6xGKus/aor7
f2mKAyKliKFbnCu5DkHw5Z9PRgMBDlWXpfVhwu+nQj/JTba4FaLFBG4noeAGy3wVZ97FZ+giwEmr
9EY5U83sSdjcdebALIlS84tDcNhdje/wAQV0RKi6wHSOV5qaPdTfA5ogZhIz2b5KsVVu3byq4X+D
Gy23UpsgZSWoAMxrr9CSm1zUGpopLO4nZMlFG2JchY/UzbMS0KOcZELWnFUffYmIagPh29rlWm/d
JhhG7/IEjRSq8lHjYKyZbP2JIKHfbVf4UshwS47j1LNE1bNzNsi0agJpROZxYMNwUsTtgl1K9QoQ
UDu+6iUXtW3LSP7gU2icdhZ9yyAaqt7ceGRLJPziYg59BFDHKUK3GoCcrLFZaOh6aCj4Lj1eFEEp
D/xgR/Z051TYGkIyKaPvi2MTvEEDpf/SYAPm93JlX6zG7r/Q1sjvoblNFLXT5FYNUfXY9F59K/tu
nBF5kRi2tTDUwEZJXDzPRUmoWKALesDsuxvvwsKI2d1puJGZiCIEuyZa442VTe6FDU7zJmLPu4uK
mkbbtHS62EYQh6stUs6a9immFHtxj1NTNrekdfh3dp9Q3M84uB567t+OvqyPaSht90uSqOuEyvdu
orRTQlsnjUeI1rtoFqMly7F6+LNnH0oRI06IOvEY1bl1JGjFPGlFyvaEmtlt3rVkYixWOWM7yMQJ
FooK2iIfOM3gae+RZ5SS7yzMHV7v9ptayvaVbrPxpSHtwgz8pbWdgGzH/jvJ84ikcOOuCNvZv0xs
z+kuWv6D0aXxZTKXCQzL1Gk+/AHzDbMIjS5Gnk3ifaKpr96S40HohX/dAP+PdxyrUFhNsGsPkdvK
5TgMs0GBPBq0awOXMPJZpO0htjSvIvjc9DN5ZMNiq02s8O64HEvy68Sc/LvG0wTheZ3jPFH3t84J
qZu4XMyCXJGNhyZ/scmvAvS0j9FFYfDTgHA280bjRnSH2U5r77XFSLbR4HO1QdI4ZsTzWaXeuBqH
VoWe63m7uBM0CQ5EkWnyJJ1moNnZtnP6xWiIsD7Z/EMYJMPnhcaJ9jCrrmdHH52hi49X6Sj7L0lb
3kSwba9prab+O9uQbDQ2hlnWSNoAtrjV1jUK/cmGQrdLF8QfKP2WMCKtcacjpdxIE2JZu8TqOZVI
vjQ/qc89oPSwb+R9NogEc3ZjYIzPKCezVUjUs+OgejkwvbXHKjajPRQheMLYczhCEQzeEI9k4JXJ
J07U0uiRI1Zcw4HmzEQe4mAMW9iiQL89PTvSebW3oIvu64VYlKyPjtjU+sCnI3ZSJJWH7kQIiSWh
mLeglJRmad9tAHktzcSgZasxeSLbz6khCAuT7g1hlA80/0hXjdXek5n9LDoyUbNhGEhxGupb5en3
wDmMzdgtPDbqn9t4lQ+NRUTGROPEu6jqgx4ixRV0qP5HNrs3SMej17bL1WFSbfFQ4UG6zUbccPOa
ZmIV/XhHxcrctTUnVJUm895yFjhr3kzJR5dBkiCXIKUGnxFRNAHI1BzVfgcNLPeW1zqCtYeR7nZp
urOE0kgGDPLV3KzJJYoqiH2Opp+7LlK3Tl9gh+jrbz6rLe1b4YVpNK+ZPJKTbmT3uBWM9rDUNQie
cdROWZmSWwegj3J3/FanBtETIkkpws/V1vCx/xSy7qhBtSAxylg+ZfROGRhK28fd9DF0TrGfk2wO
ZafE4yiM6M3MbdxJsJeso5NZsA41ipLHAVZIfjBLy76qWhSzhDVQTG/iGl7IkFsnwE1FMGmaexka
3PLpwqvpE/YsbatkVDiLi+C+JdpzzJc0C702lfc+KanPPscZnA1lFPLuTW4W36PXixGVDuyU5i9E
BJc7MaDYiFLD25W9JHZrGZtXwkn0LyhmtJCiHIgHVS0UgI36Cvl+dyjN0ruY/MG5dybttvfiZzdu
S7LN/HbYxT30uc6IxATyBCUIdv8svvbz0vPRNhJ3Uch0cMmjMQEPtDCqt8if5o2Nnoa6lMCdhGGD
/PIEsZjWwExx68jbEwSWn7SORmUHemDTaoP2LBu9/8KIq9ptOqjmSje7eyfK6su0SP3GzPJq60nu
9FAwDCy10ycCgCa2zgfDwA8z0nQ8dqhif5i9Vf4Yyo4SRWJSOhllpGzeg858qiham0GGdnPr2Kl4
qumE3GNk876T1YCG2G+96zYy3jQfl2haxS+O4az8gIq0Jst+qiwC2JhTOWkPWAJHwTq3zG30FHcW
5arsDeDcO5HQ9n6pLbnBxwfYMp1f5nH2SQuriTh3u69tWeSb0dSPeTLl4PiM5kccuezoqZRsUZBn
h9HALRkYCEfCxYnEXYHjJ4Q9kV8q4SBkkhXKDLij6InRFhnxmMqAEFGF4gG3Gu4vkkKasv8+kO1B
rYGtFPuLdDFJnzDHAklCthC0q5PdBKtGkqzYrpuZllO+Ba6R0GozhFWSfqVk8qgZTr01Vau/JQZS
7zr13B+d6O6HUXxEuHrRApKIqbmvVSH0LaLYdD/lOjmyyCeuEVhY2Efb1zomFWchWVFVmHYJKGzC
sWoJY4sJMc6mmbrR2BztmbND5oinFBf0dcGY31SpA9WhA6ljZKBsGz3bdyNps7WcHiw6xUSgJdWm
GO1gSLLlu2T/GUgTiGzkEQ+X9gv3OirxeXJOHbG51HKFLZa7aajxPWveO3jlF7ig0asOkO4WThFm
I8w9rZCMK/u9NEpx5PhGjh7MhqumGmusZcYPt1QB+4LvvZe3CU5pZNX429XBa8BK9CA2sXsAchw9
J9mzY3HvhTZjAi1UtsMQOt2S9BTdEcZ66njoddHtiaAmW7W3EHg3DFHhxds5mYxtJzJxYzbZ05Q3
zj2CgWHfqJSCumuQujIkq8sYN5k74nlxwBhZvNIhQfbOlrLQs8zS/brZbEV1ixsm5jDtkx5Yf9hp
fGgh4m8STb8Fjnm7apyKRPZB11O3bcq3rkDWvvTTo+qHu0bIW6q2Z3ZrZMatDspCQnyH3JGzBySs
fc6Y5kSdAYqzzZRI2sm17Osq87xrp2yrAD82HjbXhi+bl8sd1s386r8Hv/9LC50li9PWPz/3BXVV
/XiX6fsgf5VC//5jP898AmMLRxl4FcChDbqN/3Poc004GDRedbIcLPG7HeaXHrpNExn8/U+9889T
HxwMVNA4ZajHgizz/kP0GYfEP/XzLHqW9Ct1A2gX5z/6in8+9VGORq1dp+OhrmKxNRJ2QslSsRnG
8Dc7+TdPRyHc1Fg3aJ/6AagV1rFpzqlM5WzFpPfojR6vnELm52korkdvDTDVHNrgnbkhj5DSdAal
HqPEhDAJe6hllixnq6kk8Vp/1/ga2mVn8AOaupcmGim0J2hxMqitoWiJbYsFn0nrZWTyVnwmEq1t
lvcvY+GjoUprij21QWJd9s3RGn1blPz1XPCGIPehOzZj9yK8pAkW9vcE7tpaWEbuMylK95kpvo3s
IfjZ5qWo0UvEEihT7VKgd4yLSDhMGRXfx2kmEoO79sURmb+RKxJLaXy9ikItslb8JKPmHrvOO+J7
kdT+uTUjvYhYluZmyfIPI9emjeNwK2u8xlu95ZdC0jZpTcdPfAVug+4dy7Tvt5TwWd10rmFsLOSS
BIVuhsSoDxmA610NHnjrsB0IMMxflDfIcP3JzKJJn/oEEC7GqkWduQUN6fMh5NnlEtfFxZ8Lels9
H0krwL6yrZbLV6YRDi0XZOLExywbP+U9zZrIXRWWdfUxVy31T7MDUBxBz1D5TEvGL+L3qNAE98F/
9HXkuJ/el14n42wNMdpRoMZYoo8ovzO/fyQoNofdhqCYFL1lRzreclAed8+kokd5zD3CSHn8HCRp
OyPVtQB0Ny7jgEo8hEqwCZ3uPyrE5BxM+BfGzsuYclFxxtERsa2/ExmpcnVcYlH2pUFywTqKJH9X
992btBfg/+veCKF5ZIETsfNYqIJuiBZpAhxWN4znj8kn4sswuPRCpd8o1PDsF/4v46TOhkSrtkp6
ZOWNNT9TcpdgCHtbw22Ws972Pqt79/L5vMuYgLQRZWkgFd83ThgyQAB49C3avMHxipMu4g8mOaMa
ORQFbUan5zJU6nUuxK2cn4qE/3U8QhoFF8LMQ48IWvVm4HZh7n+caQGFiq07IFMVnRR0pHOCqjfw
3f7FZRsQOC5P2BsYTB6z8fNmVA2TQmn81SYvv5WQ98KIavepMHo7tCIGbZH30WmmrnFf9lkTGMS2
bBTYQjqLDduM0jDCLgerUXYWt1QfuYY46a+8Xpv2MYKMa7ONUir2ixHmQJID1NZEf2PcRtXPKGPr
Q0Onys/YnfQtqXAEuY+I4ZD1FSFIig+gIullTOybz+llAnw46GIwwgmuCxY3jFVYyDGrlzxui+3l
KU70aj8hAwyJg2Ua5ugePp+tVvL1tai6dkZKHbFgCFQQPmivcm8+R/ni5suubjp/j/IWtm1Z+DvH
TIqt0thzfA6AdYQzxS+pteDwmlnG/JH5bS3+cvh8zHLAaC07hhH2DBmOlFe+NqmtHeyEr7rQ4yDb
XWgHjs+sXoQPon3kEYj8Awm5ibqc2aNrzObSlH5gVCI66d1QXdNunG7syd57Kvum4a7C2ocJMMqN
1fPEjBgWHRKHzTylTCCuZ/ppO9dhkFWlWV1z5OTTK5YvbPF4eVgc6JdRTrb2flL0iBInfplQY2D1
phO4Eootrd5+0xp9d1QONj96gN52SksdjKFthloRsygCooH3zaPT3NzfR4NxSUzf2y8CqDnVeyPE
RT0GYBAb9i5cghpWg73b1IeSU9GhdMmS+1ybDH8yws9JS7d2RI6P61DI5M7uGBKdbV3IAYANGWke
Bx4iYFGkMpjaqaGpTvh5XhMbR9MYW6RjTTeDm3+gVObWzMyAz3vtUGbZ5iW/chA8V2zkeWhNst9q
ns0SuGqU3UKL7gwUsVviTQsoK+1Hu/JzywF+emQ3mNpYT6Cvp2yTu3dPJ3m30tAGwL59pvZRh7mW
3GlquHGJ4lmJwfFpTicIbFrRFwIe3qyHRq6owlWTBopsKZY3MlJhrDvsCJwQNhT7y2Xpsm9GVk9b
tNE+PEXdeLRjAqB7D8PjmVb0gOlc5xGaOk3nDeZ2+BWZThJKUqfyLoktaiUb9Ju4Wbp+ImVoxrIf
kpLS9SGK8wbPfdtqpyYavhLTWn+HDPpupXo9bGJzyj+81tQWqmMaGX4By786EL9Y72hXTX7DTr41
AzAQzPnMIuwg5lW0pUwTnX1VL9quMCvV3yCw8twj7cW+PMh5kdrLHFtjkAD6LK6jxDdhM3QQhYJ2
Ji3yxh4dA6wRPDjtvhrYPiSu8/jLVuzud0XSr7TVvyho1n2N5aC5ptuhI3Ez12r3L4KswteMxYI/
enDTGSHvknykOS8Xs/Ieh64GQCGZdVbKSP/Xn4u17Vd91O+fS6Q73URPd/+his6RAMS5bIaDUJ+L
HXPQTPPvlaL4OjX5x7/+tL/Izn7/NPRM2OmET2jXX3Zvi4oJxVyq4VDMDJB1J+DneIlivCu/f6//
dn/+TffHpxPyyzP5h0Qb5DOyS9/l3+qPv6FZGspvf1bU/v7zP08Dzm88JQfA3cq55TDw9xYQVDz6
rzQBdBo9iL5Wz+TPHpD3G0ZKfzU/oqalQ8Qf/ewBeb8R+WYa/KFjEwvLH/0Hxsj1MPKnwctujQ4Q
bF/EtBxX1m/+66SZoagLJAH6IZ/W2K0PmLS300y9dNXuqOoAdebUo//GVfwicmzeRI7/cvP+l2nr
/3X+rJfApKU8yncm02ed17/M2xric+N5sX6ou5kkc+LiUIOA86FNY7TA+TNNx3pVROemibO9S759
qIxXi83mkvCGp12qoyChNr6TYJQal+7/GoVl2eOG9XVLr53ydPNu4edJa7ZjFOm1/C1jc7j+52xZ
EGrnp36pQY+Dj9XC2fYPVk2CwoagjWv2PBWlKV2yempdb5pbPUdNZlbPs5fTkRXmYcKqUoIggs18
FQ8ItNJsuViSL+CtlVVPO+NrZjUHAhz2+TWK/kuEgzvMqdcZGjYQx38VphYCUvqK4YnjSkZQMGw2
xLzAOf2NniThUBfbcSoDhB33k0biHQVHClllOMrmjf6LvocWdYcAhjDb6tsCXVlmedA6qtg7C5eh
JExVk2zpcrL0fZ55OOl09V5Z8TZ2hv6aiguAGZ1cYafnw5ZdSuBBvMbOfz7v/y4r/2ZZMRjbiDr/
eXHhNi++wkD7+mtl4Y8f+mMxwUrNVOXUbpiwLMxPK/Uf/WShY5gGiwE9naM9QG7r74vJGiH5S5/5
50Ji4sum1ePxJjHWn/vPHNarYfzXlYQILgoXLEuCKxDrsvXnadyxEa8mR7Qni5rc1rSKnUxG9Iel
9Ih+q5KaZOGY2gAsucUO884ZtKdkNeUUnLwx6Exa16ws2tJPoz1FbBMfz9wWVwh30uxOOlX3Nn5a
fhZY34mIiyu5GoL81RrU6mlanozVMASNa9wSvFhdZ83qJ6pWaxHAmdVlNIt9DFyXbIjVg0RUBH6k
8dOb5BGpuuk+DUvjp3mJIB13666OpuzT3GQ6ROYGftx46ddRasnL0BXsfOquRpFBxDELhSR/XtKc
AlhjBeDp0mTalIR9mOqmSCxI8TsPaVdzUwOrpUY89R3IhmrmIH+QPTrCKSzrVtfKU4WB3UPQYkQ+
5Mh8cMvoxjOWaECxW3A/YT7NJSpOGA0+6+Mw0r0PiOYT+rtSBXYnJIOpDbYtr3qbHlqV1VEelEO3
aPPGGeBJIlUztDKYyFyPKFt6BB+RGpg1BEuBwovZUpO6aCRuTleSpSD7vkREGNt5IMt4trcjDRhq
0Qb85r1BsEd345ZSO+qq6u500jQ25EWZGzVaQI5I+z4mmjbuY7sxHhCeAdkye51UF1GpC4lh9s7x
m/mr28AnVMVQsJedaQ9ia9uNXplfU60x9zV9CKRqkujRaiR+sK1qh3JKMRw98qLdIcl3ZVlRXHeS
+NY20BJyyCTNy4rzrSXZ/2fUc8Hw+9GlKwFbR5UmG5AfrIsLInSkl84TfP74YsZtf6eS0b0UTT6+
omGdtrHPIQ2lznRhPNTEQtbpc9FP0V1h1PMXTt5E7aphwNDmkpKiRLpmf+bRc9JMvBsSRyMVJ5rk
pqflvKNAZV5DaoYWntFH2ALQz+fnpvVQSBJT/IQlFznn6nHeEOMeEyefteYUpGXnTkE9L8ux6tgU
gL5m6R+GSh4VDXy093n8bDa1eeWTAQYpHdbWowU2G6xM00XZdsi74kMoC4SZ6S4UOGJqnWFu1Mtm
ZtdyRyIa9Sxl815xt302WFSqzIlwHYDWMSCQhShYZNTj7RDHxhU06vpAch9B7RktDuoqfXdJCqd6
5jxS7cfIbb6BG/ki8BSj/vW8E08a/yJ6yGCGP3heCHG+RMhGTpU1dRwFzeVlMJeyhA82Ge9Z3elX
BHfhZm9b0z2pYuJIlzU/Rr+NDsKGVEXDZ+EJutkDPafhRXey4stMl++LqWRqcyT18i+tVvnUsJhh
jia7vU55NfRdJXdp41ypOoOg6KXFPuvM+RZxl31SU7/m28951mz4We1WZCktQXvJqMg7enpXreGz
xABNXVDHlI9GwekPyTup0/iEKVFo7YyycmgA7ys2G0UvqdcUANY0PUDboU41IjkUtbbxbCGcphPQ
PaVL95A1mvt9smtwYLo/6vnGVvAyqMcs2aPbZRbZRXN0rUu4omTURVs3jY8cvtwz7fuWqTH0D7zl
i63d6fW7M+BmbfA93pmRv3xbLSPtRmgFsDaEilfEa1tPcWKhNmgLg0Sisp23y+LHZ8sQw6tEll9R
dgwiZMnBkguxBNnUnZDbxF97M0l/rOLboB/ba+Cnil6JmrawL80XxPMp2EnX8DbA6+drY6JgZhEq
3G+kNDRmnEVrRrQTgVy1INrH1736kmewYoNGCj8shkncjH2Kk6og7BVgTklMzgGh83RfKwvxbB4r
84E2pPcN8zON8SEdIOp4BTBzuqPzPQ5f77oeK/vrYHf1FUXIzsFvLFjnBtj9d7GoaMkPXkKZQln6
GayOeJwFoEcXhSjR44OptsIkTRTycHKsSySom2YWNIKEUd/0aQ/1CNRBIPXpveWddy+UMx9jLUIq
nPQxJcqoP9p54+9la03oJVdQh9d475xN7Y9as75jdDWuUWb2kgIHDV6CekK4TXA/Si0/K3hmZ9/M
0YzotZNRv35P1vZiq5MXZ03TU613D3hwMZwDsqQ/j7IqRTaxS0Gf7PV08Wm4dTWoOCNhB4kI8xCj
qipyEnWtAcU2xB/xJW1ta5/Ftr5jvr9nVI7uqQSpICGV7jF2BStI0jUnleVliEjALs52TSHE7qvx
XFd6fCDwEn+YUzpyb2GQuDByS4BPvroDDAR7E8mmvjEaUbDtsbznmKSmE1c4bw3S6MBQNpRbUNyW
dwhs7V1B3MRRVICXdJwTW7CY6TU9bXdDfH29l8M0oP2Z5KvRQSsqvJpyq5u/yV58y0i2DxZej9ej
KtlPO71K7iyvJTYXtsB2KqE5z+bUfwhzzMMBOvBDpjt2OGIAQesP9NDyaqoEnRY9pIhEbhzdlXvl
g1aY+7S7HWN6BmG20PNnf196gdYl2pHAiy61EpAA6lsHNfqtnRQNfuXl30vPBRcIJmXDsveWeMWP
Lk/7tWjtIjTOKaLa/FcEe2oz27ZzoOEMeRUAxnZMhbEzZIprptGydz8ja0MWibaXdkV+Myn2l0wS
q2H0WbprZNYeBzYklPML/2DiA9+5Ezsv2Ak2Ad0JUp6yRppdTE27lQKyr06ZJpgaQNSm21fvCIqh
pFjFYzrEIhjmxDmoEf19ap8XC+VeZZWALhuUXbWw31u9uQykz9NFrjJY1wsCHV0j+k17Eak140ly
kALlCzuMAmYgrJQbt+kurt7vEVzsF4UeQy9zRaunuvc0mZ+QO8Xo5Btv0/r0qp20wreXJCf6zMhl
rOJslpqGWmNSmM4HjmRzBvvALC+Eh97NhDfuiMLioFhrVYAM7+KPw5o3mBNtLZt6K5em2hJPQj0x
GcS+AvvBIuyat+R2oNWnzf4oLSM9LFlUE1AqfrSRo4XAEjkmlgS6GSmUwzEigW5TmcNFGQL2Rzm3
oYuHYlP3OLtxmuI5HT1exksCjX0QdB+a4TgRq3bIqlijoLh4p1LOlyK136zIffrvWer/0qeFTWz9
yxrN+Wta/fj1IPXHT/xxkHKoypiOTbkQDjN91ZVJ9cdByhW/kaiLS9DmoIVzkHrNzxat+xv7bt5d
LsPR+4QP/izKWBy+CA+wcS1QlOOg5/4nRRk+4teTFCU+lDM6vwfjLYbnv7KqZriIJiyQ5VBH5O8x
JCG/3/5ysvxfii7/+BGkcnH2w6/NJdufqce/1FwiNRRaDHb4MEbmJl+8VZez8Rxu6f+cX/8/PmW9
il8+pYv8abITPsWt3nrtrZ5+SPv3asI/dXf+uy+yFpd++Qg3rfFOjHzEsLDWXOaU+KVv//pbcJT+
a4nKA/NFGY5yGyNDYIX/86f0hdZk8QiKyNaq7r12HR0EqU4zzVV8tB3lxT2tLTo5EE9OnG6GHVEJ
ALSzCTf3NKp92nTds5EgGwpSgnK2nXQvhl2ONvumSV37HYsnwG86ZHIadwLczgNdAZJp1t7E45zT
BnOhh131zugGXt28lV6zpUbXh0UtxsOQdTho24SwI8BK2xwn5bloUFTlLWI8J2Uj5HRDdkz0wr3S
vcV51Uq3IrOGRB16mZpzRZOZ/Fv8Z2Gi2eOVjMsBfP4kSVEY8gGyRbk8pVSQtknDCxVyJCEzpXuK
0tIMPQ1Mb+8u5d4y+mus1/JpqmZ61RHrrja4RVibXXa0Sna1xSCsHWZUui5TI86ezv4iMxEKTMY0
3uOu45fknrx2F+SBqDeNGVN6L85RZDIfoNYEMXq9S5SN6h3O93wZF3Po6fBOHKZpxu05U/1QlRO9
kPneZdvSL5YnRzm2uVWL+NF1E4pBu7fkh8buDKd+Vshn30i9ZDc50rqAp+EXrTcYYf+5ZpsuN6Wk
2+fMhHKUTSSRPUc0N1IrxvKHBrXhQCNy3iDSBQSSaTdsrn/InixJNcvhe7ZMT9Zi/PAr336FjoJs
aNDSF0lyErz1llvSJS2vJwW7CdGkj8WrXQ5ZC1g3K8Bwb+xokc+YY8GpT1wHCu78VPp2/5xqsxsU
U+telURnn5sSo5ppd0RaswW6kCKVoU0gHwCOTLcjC1ff1zg9OVg4mCl9BJ6hh8o4Czg2xCebLsaB
2G0+wFho2rQZm6DSyw+Zjd8tr5fhQSLHCpaOF/Im91L7UsQQIPUiQhgCAWJjafUQjpR4bz3//7F3
JstxI1kW/ZfeowyAY1z0JgYGIjiLFClpAyMlCvPsGL++D5hZZSQYzWjluhcps6qskgcAh8P9vXvP
5XauKqH5dI1LfYP63b7ChhrH+1i3srMynSk4A4Bl7Mi1TzJC6we3YxCpd3FOpBQnl8i81lMkuGEQ
qJh2a/8ZOSsRuoOu+Fd67xb+OgFeA4Uf0A4Ne9+4HsMa/A+9xvUwATgdy7q6qNDVf0HG1+2pMVg3
viKgjM+WG1vLgoveMB+Q3U23ksRbYkPNTvXasLL0fVVTK4UzkQ5ryjj+s0TnQvp2j+JNUJraFQDD
fxtxglE08OW6UZr+vEbo/RwiDNoGLeUU2CeOulUQjq78wp3vh68mRNFOw68UvxO48W5AeBOUqqc1
MNsRgeoXKcC2e5WD7dYfET8wmKntHDuvd+SR9N8c3e8IUDbDWzWrVHaOOogx9sXROrIjpC4ZXaqf
WtLIQ8UO5qoVA/ReIfLLvA3cayKWxT1GW7BgTeMo26HCjtHrwXjDzhjVQlk7N4Tw5U9jaPa32C2G
myEO5RXuPIv4KXu8bCrXPE9K2KcagNV1OUrrrgTtw15rnLyqVxxawSpc2FWlzYtXqvvytp6Qi1M/
B2K6yi3L3FARK0hq72HFRBY5ESE4qTvqBDESbKvxtI5FKFGyZsfUMDcDfd2zciybHbTnINs0ZdRs
+KoQYasa1XnaWyQNh0UV3k96RleU9iN/p+mH1iZ2bSKu7Xw68GuDex3r2YHiUnVOij2iO9NHbRlb
WLpJZo3dPZ1F8wx3vLWxjcDdm41bnEnMLsht5sT4MIk4U1iCOYGudDpjl0Anf6zrvUIWAJeBMPuM
4FRla/stfjadeKt154MrRF80DciKnOEmT2u8C5WULGNdcpsWhrMLY3VcS1aBH1HkTlskTLYnCXF+
sVW0U3pA+h0yAWLOiohylaPE5VOTFNqztHOqOynl0t+N26YPIzvlaxcy8OH1f67nlnlHUHm9H4cg
0yli2P11j90eWfKIcMFJinHLHEafM0pO6dgz6tXrkPhDEoODFO1cnA4u7cxUqs9JIptHe26od4Tw
1SujpmMRRdZ4mdOXWaPI178Y+eB/j42weOhgUe6k2+Y705ww0E6auqKRk61Rv7prdWiTg1W0TzTA
5N6BWJJw8MYriXBI9YhATlg86+7KxSkPcjhEwVXTFLpE/d9daooMODtpxeAVigsFwyk1AdldEBak
Ol12iBttSDDJW5JT4ywoAevMD1YHa/LcKLHutKFRv0ns2sg8Gh5dSRVobZZOvrNx6HKkKFuGjRJk
NsNEOxfXJdIyu1Luy8jqe9jKPHoHtvJFYYt636Yi/OXS/T0k1BHvstoyz31SONHHoO6CtEUMc4Ww
YcdutN4LTDkPvYvJKs8r6w6kL6cOo8amLWW+CxJEFPX8sYP6j1oI2txNTy7LVmhoUQq3QUOHmulG
1KPxpGVVus1LJjin6+QwMaPXtmrIbWao+UvMN3yvN2pz3yTIV5lIwQ3uCviMceve4SPu1paBGDiq
yxzYrrC+STakkoqK7l+kGIDHdZPliIUBYN5ImUy3k6J2Lx0t/K+ZXfpr4gVjbTNrjf56Tokc4PWC
A0C8IxCVG6V2ZUYpQg8/YZERCXCeVG+3ijlE3/O2wVZWdAPU+NZ8FO1oPKLMMx5jsxyv+FJZZ2EV
KpsxipSNUhqhZ/s+OVSBUn8pwizfInvNtkoihqvXuy7NLMQY7TjXIMnOVMoGfPia+JwikIbJIyyQ
5YDwLpiIZ5TZ1HOb6M5tPpt1slGKbVll2nrgLM9LjNvr0OLav/YdLdhrJHRT+Z7n8uSgrYN3BxOb
E8r55ETDFUdpiBFkd641gzh2EMZ5co1WI9sTRWN9cyEn7qSvgtVzIj6G6mTw+KdqukyaYkIEjJAs
oNyQrdUxCVkCNYIyleiZqvBwxaIw7kFd5td2PRH4UZhtsKJ+Oj6ohEybWPX7eDu1I0d/LcGQ5Y7x
qk3sGGh1SDS10JOD0WZkM/XTcKPZvYJFpxyuK7vh022HELtt3CUIIEGwJGg8ah+PrBaCVhrSbk/J
g/wM32jKS/Jncm2d23lx3xZDftay4LAHguh1DlJDXlcBbZW6RdgThOlETVIrD5yn+zOhI9aGrJor
942qFvXayTp2zIaY1ZAsG2rQ8GpKE9D31ETABZ0OlRRe3nwntTx9UFumU1ZObKvdSHtWA2O8NDLk
gkbfq8+j60BDGyLUHQr1kUPY8GJGNLsP09BPt3Vi2werN8atI8d6DzGnK1eIuspqlbkWEdayw4pG
oUhMt6o18M4rIiURx+c/3FPJDeTK9cPuopVKDK0uMW6oBeXJqpgoQjdabOwieGz0yn1r11fRbr6i
axul+XpyzRBgAc6YdRtld/qQUGxy4nw7la/1nELCvjZH/QeOb4KDsA3fiU6MKSHZynngdzdtSeJT
YVREs8bKi1NBRdGM/JtoU21FSIV/wWUkm1QtWDnNoKnPHKfutxRt9Z3vRzBe2ZecG75Zt+u0Uu0t
O8TwUE5mtpY4NfUyImwBWslPO1d+NpN5jQFEnOlDn837tmrvhLa+Ahl/3xe4xmtHCTxWqx03oltr
KkbBwCfzgsL7NyUXNZ1mAQUowmSwcXraBYmo5UZ16AnlJvL91C653rw0iT7Cv26wYueXQ0lHPw8D
Qh+CfGvBl4tWRJe0u4li+4+gxYKeDFpKe6Iduu3gTMVdCXt6Qs2K+pKA2vA8jK3yBup++U0JEvTD
UEu+N0rZ/iw727qztZow89SBoth243TQIzfZGWnYekqYmAPi0cqgUlhPN0Bb6zvih5AUZq09rodh
NrxMlrUlAcDHmxBiPHCn+KyrEo7kahodgphK4gpYwbNbT9m5RsPLgzdouvWmLwJBzonTEsR63uTP
bO+17wNRPpca6BQAKLpZ3HawwBTSPtr+xp+ofcoR/1KsYMKQTsurmGVgMhNXmduSNU9xM/jmsxEa
VU9naxqvDU3GtzlKuTPgivV3q2Z/tcLBo1+NMDsg3oMoIn4kf/RHm5zZKm/Fgzp/IS0tIwg4dEJv
yPP2PIwcfIj4mx7JLzG9QVb9ITWD7rxXxuQnyYFYEUKNh4sjmuQxu8x+ZY2trjtLM56aJi50XpHS
PmiJblxgujRXlsIBezV2ucFZt0G4NirS+CpyOyP/ztQSaB5deFUo40vS2c43vbDzrepOzjoI0M6a
TRqv446qOHu8iU9hmBF93CpDv7Ew2p9DCo69GITzqkQGxuPla3sA+gkUIxTTqtccSNzltGmi7B4d
37cB2PEKJLNcUbhB0uISw5Ro5WMtYgHLFuHvCoN01ZJN7cpd4VrZPYXs4kJOqY6822crtQ2y0Q8o
pSel0yqeaNDTehyXLOVllGlbIpc19xoq3wepVKQXlK2z4xTTI+2I/K+pUOQFH8WUkmUdPw2aKL7G
VVJ9K9sSTG4Jsk5bReTyJbuuwCO8SpBcc5iS+S1aAFKEmyIaftAu12f6c0+akt6+UGgmNpvyzgUy
4fxcsLP9mZeqBfSR4GJLSa7gOtAuaISS7mRiV+ueR3WRdCU9Kbcq5ZUBqfKK3paF6j6Nm63jmNVl
TZV+3dSx/oX3/5fM8Re3fNNcbH56MgfQTAe3wMECFIJzR5CGDwOCGD5cVLxJsvNvm1IUz0Ipfxhx
0/8wcE1Ord4AZLbwsih5r+3iCl2tLBVBokCb3qGOIlQqJFrvi6nSUF/TEjyzwlY9m7qODFxmvKc4
hbGjvGxf6Ik1srjUrU1oncvZNNaDZxCgcGpZCVfEUARnTjDY9xx1+J4EbvbDz2yiHwL30RiM/lwt
NZ2OtQX5eAA5RQjSLzt1KPIXcnwOJr+D2NQ7pP7CEr903anfdbXNHSscZ1cF9MCor3BThG8/Iiw3
7qOuwEjZRrywtQu8CigGtDALgrJi7iR28xvOIA8syMn1UE7WgQQpOmG9tLZlmvtPhQtMJa17x0Ny
GV9ZA7jn1QwaWuk1u9uhwRMYdH3+BQxywA5XuQXwLveg37JbP1KsG7tSofjFFnCcsBO/tQCNQoFl
eFuTMXbw87C9zs0hvEixI98ZiE1z3EWTr7TfYzoKfpg0u4zldttBBNlM8FRuyTG1vBTfMrlWSbEb
O5HegRKCfjvk5RYGs7qr0/Y+aLG5DugwDyIoxp3s6x+hm9seGap8sdgIHlhIFfyQbnfBVo4GrpEF
8I6rhP0vNoNWAskHdFU+iyouvzeObCuOAFWYPINkjtVzrWz9c9A7NK6VqGeyNfp9qyvDuFYQRbhX
EfxnHbtOVQ3kmxQlWcz5MHE0C2v3Kh/r9D7P8Fxl5gjMgBisTUkJ697SmxdiVehETGxVanwOB3Xq
fxJRmh1MEKb0pUwOSVWH4EtLYuwZLr2fRvMUXY8PvP/mNzuzHrKAvbHhF4HHrpBwu8j52ehRuylo
0a7VmO/r2PdeO1hPNkcQQGAXdGVv2UNZVM4oEymto/008NqfG7PS2qoEhRRQDNeBr3mdq/i/Q0uY
N6aq6LfN4P6uBkN5CHj1vuq6TQPMbApiDN168DeNo9l0qs1iB3Or3epRlW8skroJBKMC8Hkh9GMV
VHdV27RcAw+SA27xfRXUGkDWdPDbvJ7+2qpTKMZFZcGcrHacx09hHT9Udp15tFlMidDRsl5tTG8r
u4M5SLOw8b0XAQl1DX9EhM9t06D8O9/5/15EZihNn31XJtRTlr73F6Y2Vkn5UePCQie4H+CmraA8
aZcqsS+rz+/hAlZpkGTBUFjDEEfMgqnFPdQARY0pYXZeXhOSmuCh8tDws+Vk8q6qYMh2ZN6Of1ok
Z9BZkyVmtCsSrcWgZuRrulJEjTcm3EXd4A8LJjlB7Pzx+fXNMMU3sMjX6+OFpoVhI2hF1fT+ViYs
/lNZKlihx1DMTXwlZnFz4n2iU9FMKX/c0EyngphO4WWbDsOJ8edK/IfxhaB/YwGc1dVFpR4NOsSp
JGg8JyO2gU0XhYyq//r5Rc4XsRxE6ExM7HP0imz9/UUO8ABH6eq1JyWlWwh27CICW/hXqY7TaRp1
7EOtC2GrZpP8+dDH5o/QLVNH+v2amP1+aNc0Bi3QRT0XScZtKUyJOGcuBNuoZKuVIGN5NYZ4lj8f
dp4hH6545mXNzSkIVwgZ37ZZRINjcA7e8ewqTg9a1n0FIzt5gcWsdW3m7+fDHXv3BWuMaiBkdLSl
lD+oK1VTnJHhGmneV3q14/A/bCvfVnefj6TNAucPV+Yif+YEzkKjLgTQ7jT9/Swhj/Y/m9e5Ofrt
rwGYBCCHVLukpKzuLII4n0J/LiZBi/gHkxbXjGVj/sSW+eGlsYVE16/WHrgR49ZsC6r5wChPjHLs
pvII5/YVclDMqe+foTH4RmtkLD2vq0AXE3JouEQ2aOiqTjy/Y28hmGhqIIKqPJih90MlQ5t3YwoQ
oYdsgeKj+GE5xY/Pn9ypMRaXE5lSt/hQ1x7AucvJqneGk91+PsTRycH803g4TA+Mu++vw0WC0de6
rL2Svetl0Kr6QS9yGmVdH31D1ciUzDv1Oqhps5QiUPcQAE+taB9fPSwlmH8dYaiIa5e9R8MsW6EU
ZNQF5LeuZCGt2U1WXaQKAhBkRvnm84v+eF8ZD1sCJG9T1+zlu1dxrHLQ6VVelg9sUKzx1g41+8RW
4uNcFPTQoVxR2tXFq0f67XriYv2aapi1XiQRqjdlQSJq2V3YMb2Mzy/nyEhchGPaBmpnLHyLaeI2
EXwa2MgeSxuqIaU5F6N9X9bxw+fjHHlMxGLqqsazYuUyFjhoq8wAZtYgTadI3dbpk+Kkazgb66jy
T7CC9Y/fWCygb4ZafGOpUVl+NtNT2w5OsIGCH52xDep3QAKzrbp8+jqa7MdM+h9oow2q+2pd+d8B
cIAtAT+7jen+7vSGMlpWCwrgmTElB9OJy4MkLnYf9OF06aecA40qR9wZ0C3iXCVhFpKReLC7dLjq
i5YK9tiSF0CZDc8ovJITFzoj5RdrM19w+noqLwCSu1ny8XaWpOmkCBcfqTc1oXx0cV2TEuJ8gXcX
PWVTax/aFCRFnfrf6wEZNuhPaiaDtbfI4IlgP6y1WRymt18zn4ORBESbF1CSe+Sn+C9WWZEAJErw
c1aRsFG3xgB8gh6+Ut0R1YA+FyClURgeve1+I6WDvXlI4g0lPPsiQVbMA3b9NfiLcOOSokLyyrAx
uEKXu0WW8sqdGvUZYm9+4qN1ZK7pINRQcPDNYsu/mGt+1lXsPkbuS6w0Fx1egT1PffCCuMYqO/ii
9z6f3B83PLCLbMMg2EwHdr7c8FRw9Lu+zArPnbEx1FuzbRXUIHtFCYHWCeQFMCL1nrjb4C8SxR9s
zSG1co7ESQy76sOZow7GTglbK/coc43fOqvXflT0e+5NzYpf/vgiEXiwGlHr4J/l1pG+KOfNscXz
1OEQRgtIE49OEAbSOK/3ELQjZ93QYCfHW6do//ngR5Yp9lXEnqomJwN0Ju+nuo0ViLJTnnuND9yo
6vP7ACbljO6t/3gbQNwp75ONwsh2URi+H4kaUBMUWpx6GN8f4Z/3G92BoFUTGvbH05TtBoIphFGc
Pggpez9S2aBKhmqdoito+81kUXgV8XXfmxZCQevXn95AQxVcGN4XjS7y8rMVwBPLjZQ0HWQ1wlPK
MS/oIdLTaVKRNCfu4ccXkMHY2rA1MGlov7rq3pxN0c5qodVmXJli3IdCeawm51c8iPugt07sQeZ3
+f3+lKE4llpcGmu+qb+/iRly6zFXEGLMoaGCWqlbmClO5g52bN4dKFOe2o0eH9FlK+rOArilkUcx
Stsp5hErrTsQtfVUwEIVdUK2UYh7IGz1iz9/dGy8yXBg18GIixlpNpw7pG8nntK2B6AVGAuS68hS
TwzzcWMz55dwNBQ4hbmZ879/89A6Rx2iiL/a6xRduVfs3NiXA1/Ezy/m41LJKJrKZgNAGb7PxaQn
I2gA3qwlXg09ekWlZ53GxDHl1m1cSRrqDlkNY3FildQ/fikZlYUDMiieH2ij76+N5DHpcuxLPNcc
qYKnRIqs8zKZLgeXLv0rF6AZ3VRfKYWRhGt7wuedN6q9k0MV7FP6yGc926JpNKsvLuToTVCWbA7m
bUFV6OY5sjjrq6v3lhfIxjzx648+GOAXzDjNcY3lg0GSEGKQ4tWlOp1v49GND8pAnfPzB/NxheUW
oaukpOTq9octZ2ZUfEbgong5+P5VUXSemmj3ji1P7VqOvLAmuB5UlRau1uUEMCEegJ0gUxLzg0DI
4of7wVJPRbkcW4EstgAQgziUc+/eP/ApVvUhaJUE8VADPMbmMzWYAEIAHD93sfHnu2jOjMhE+WRA
OMNe/344R8JsQHCVcHb0f833ro6s26z2Hz9/RsdentlHbyPJ5WCwnMZDk5BXVvDyIJd2bpJRo8Xm
m79othRndWA6P/u0jPdUC5sTn6pjax6KWIN9NZWyD4ceSqdqKIwu8TA3XctceZpibH3xA3D6O5br
E6Mdm/Ace0A5GZwsPxTJUq7Rtsom8QjaTnYZPm/k5bGy+fxmasfmCDcR5JRB+AnypfcPzW31oTUp
uXukw6kPQNGKMwXFMbEfkOvozdn9V9hoBZEgsruuxjy5MlNb7EIHTec0lhaN5bjcaJXfbtPeQY/R
tvGp06129M7bnLB5MwWI5MXKVfuNSmZNxtdmMGgTyOpJky6ZK8Jp9pHtPLYD1Qm7DGli5CJ6SPqu
2ftu8SNE0TFZpTyUfWbsqSK5K2vEYeSGXMfnN/LIfaSnzRbUfk37WX4QU5vfEA1st4E9/ioJHT9T
S8SU2DHcYnz6fKwjtwNeNC+2ORdq2XW/f2a6Nqqq4Ui29r72S6XgsMlM9akZ09yz3TzeUiqXJ3YY
R146TaNjx46GL9aHLXZXp+NQBwWXF5vfwihQ1jqqHfoY9bQS+lh9rep+dpDknffn16ppVDGpSLFB
XK6UhuIiN3SawuOsdoVRvaYqnd5SjSfnADcj0ODgz/dtDDiXAXSN06+xWMZ4V3rZGBCuFDUgckCD
75nnQt72lZt5GW7RE+Md+eYwHnso/NDUa1/f0DdbDmjHhA8U3NqhC+hcGDX2l6qo4CCZ9j8ZCtSE
gCCnUudffBBK24hklnNE08B43ZhpBTHbltZ51GraieXr2BwVvFCzD2Gu9C/maIckLp+oDHhN1pK1
WLyYZnWP77heRUF1C/FN/vHhiAUM04Vuajrtk+ULqA302vRmyr1Jn9D42f2Xuq03JXWAEwMdWZjh
cICjEFSesXHMz/PN8yonwsJIz8y9NDAfg2HY4Yy+/3zSm4K/Y7GhfzfGclUm/zk2DMZA0K+BnojK
Q2M25he9BVrhp1glo0DtsX/W5aax4uBr0dc2YiF6ta1TJxT/WtSQuLDWBUiLrQIwgIyDMfUiIevD
ZBjhre7iG87Hzv/ul8CysgZxFqfbEd514MOmdmhSqAM5IBrA5hUsYu3L5GaIrXINd2ORNVhlu8on
VBrp6HWcquwOiyha5QmGuHCwwx0U0XGfmkg0OxFml51Sd56TuPdRQWIKdxg7NrWiehUiFPQQJ2ar
ogd44behiVg46S8KQwCLAsV89vntPTY3+Ypj5KVzSJ9iMTetqoGlZjE3kQk/VYN8ggN4bQgFDkGx
9edc4c/HO/aGs+dms0f5nobQYjwzBJgniMfywIXMNaerXk/2vcxPbF4/lvyMmasgKPxRIyDI7P3E
NIYkBBDg5h4i8tuyjGo0gw720680oS8RpKxbU/8R1PmJI5M4Pi5VWu4oh+vlhswtsyore5OaCNbz
b+Gg4hKqDeUWo4uabtHMcMaBpOxvZdJVmzRHJKgQxEPPTe/2Jip/M+6VvVBb5UyTRr72EYYy4cod
/U462G78bGodB3UYWtCjp2DjSs2i9mJPEKX9OyKacNVOJpx8GRvJCk9fsI35PRCAyxc8H9pNTAr5
rhx6kpdMjf8+g6EeNjLGpmfrD5UwTz2KY08cmgb4TtpwPJD5lr1ZIyK1MbM86XJPlU8j7d7V2INT
0WR3YmYdW4vejLPcGAE0zNLCBcHjmKm6zqk3EFYVbj+fvse2NpYAJ2WSpqNZMzXk7cWoFfzayqhz
j6aTsx7NfMVh/LFIwO2GzXjCdHZ0MOqVnFlc3G3LQ4RVsxjlANvQ31kZJ1GyxIzyDAUoWmoZnbh9
xxYCi7I/Xwssex82v+k4CitGReXVcX2rN7a11vzxETrwi4zQLITWiTu5jBmk8z2fHjjyz2VSOvyL
Wzk1Zcr9ZZ8WD9j9o0nXDs5U93udWvymEEroGWU1+29d8SVS/dAbA0wNkDTyS2e2IROAOH61sQRh
z/ADCPCfP+lj05bnLCgjUb/9QEfrB79RkpBtTl+VL8INHkK9uyPh6tR9PzoOMLuZgGvNlrn3M6rp
CHgu0eN5nERLqjnyKR+VflO09YkP6bFtK8UpRBvq/Ie9eA9F7+LgQHsJPMXTCETbOn1+WxfmIXa0
67So7qE7nihUHJvAb4ZcbljjyUjR6KnZbH7fBW3x4uKeDnzrUBfdiTPHa3zocpvAiZQmGdtHzsKL
c5HsHaOcBjtjmdHHHzIsf/eRa627VHPA8UNlUsiVXWesyNCxZ6+Bos3KzBrRn9s1jyR9hI9+5TRe
q+NYwNWGzyiU9V0wucXGyYl+zvzGORvs3nlwTFZNrPYNgimlIV4lmUubhf5b7XXsLNjjh1L9ERft
FVKccivZ8kVO16+yUUTbNhv1uxLRNR973Twxa4+9xe7s1KXEwbxdNmDTtGwaLOLs/MppT8QECFrV
eAQecE7N9FFGY39iwGOPeHZmIZSxKbYub3sZky1esRnyospV0MW1EHgnTr8bEfiY6ZtZk/75i/mq
nVg8aRQzOhfI68Ixc/GkA4WUBhCxmUd4pLsO+9a6M0JAtjmQkPOwSNOHEu7AJp6JpK92ASeU6UPW
AmiWSPp2St+jXP/8Rx2572w2Zgs0keUcJxYHJdcaHYD4IvUSNzC2YU1aTg4myBvjonmMyRfx0EU+
fz7mMt15XkFRJVD1mVdtINX6+6UjGMwJGDRvdDP5SFlFYJwhSBVnpIMBEbAt+MGAGwg5TbduAPpi
pCeD8wJ00ec/RBxZw2ZfOHIMQFo02hY/REUaYWUyyvAtx4LWyOxriEQ63aKtzs1z7oy9lzFqZCxW
JMunFJEJnaGPGtVhd9OLXj0bCaL8FhpsvHU5qd/YFue7sGdK4ZhKzhD1AXptw5cRMTZLdrc1rDjc
ohU2NrWSSy+0KnsLn96G6n+uF4m4S0Q+XPPaYkID4zA9hg5By6lqf1fbMTlxMD92/XTA8KDbc4d+
WTii3BbDrSGE1E6T4S5ElgbibogeI5AtZ5/f62NDIbxGa4Abnc/G4qtJ06mqsvmz5BYi3IBBmt18
UDMPUGuDx8/H+gA7nCfYXP0VnF75DC6P/7lipW2fRRwOOhN4pqRhjNlrMrSdDxVjk9updq4Vqn8j
B72/0nUluNUlMUGGSMtdmav1/vUH/T8K7wQKj3LT/HL/ByXwAbF5Rn509IvS2csrDWL/67//6+//
z98AB0f9F3/F3Gih3DFnpNEQ+Xeymv0v1E2WSStJf4XSMeX+jdWE7QCggSwkfoCqw4v9D1ZTN/7F
Fph+DVFo8OYwlf4JwWG5N4HNiIWJIxvqJ4uu5GIBCQjnm5yyaIm9aAMJY9slGcvQQ/fCaAWGStvk
qJaAQiNxK4S6/OZe3fz16XgLwl28UzQk5yABzr5sjKioLuWsFWYst5sGDNyt3m3tMbO2GlbhzWiz
pP2DoZDNohhCqvehL4CLotO0zJwZQDX+J13rV6IJyy2d0+ofXBW3kt0AXwd6RfOX+825a8LTWY6G
IXeIRqMdKV4VFAWJMW+w27/ey/9VdDBvHd98kV9voOCaXjuvAjHA+6GGTrZYebiBeGtd+AM6Kaet
9XvorE0AAAw+gFBwdALVI5C9+LMa1N+Dz0olZrHmLvvzcghhHZRS7mjVWSsy7cJtrhnViZP9xzmC
hBQhMkuiheRh2XNtAkfA7/LbXe0a5NYZeg6ozAQm0G0JLMmzExe12E9wUUgAeLcAV7Kf+CDmNqtO
F6EGvg8xpaS6W7/Qg/ntBATHaGl2TjZRufp8Zs4fjvfPkN0bsmdCNVAEfKhc4G2Ie4zm7S5WTRNK
lpvysNxi+/koi+3i63VRvAbGi5zCMF93Em8mJeAC/IBV0u5EhGdAKMoFIObrkTLmelCzP9wNfxht
8QpQ+A2qwEzbHZtvDawAquMuI+E9TkqCBFyI20ny/PkFLjvLr2POJxDEDpSdrOVSNoaJ5fQ9rx2K
B+MaNVT6EKitv7eAc3gtDLxNW32xu9Ehrc9ofllSdQ6lKbw2qIsdKuhu2/IxXdW9Xf4cBqHsR9qZ
K8AA1d2ElCa1cQAiZ5xOLEyvBJvF86eIC9yG4BSUNcuNhdMQTlBIXqOob6kcGUoPfwAcTbdVFKHi
VdRAzjlFvyENq9zq6WD8UCfM1q3mlFe2nMQ6wDZ0Tdbv3wDc/3V1MY9MTbTjGmUXDN/8M//7N5Mm
dlOS2M1U7gYZbnWfkij7xmFdORb92ypovg6RwBnbW25KnNGUH1AU1BdEmuP4zAYKTR1lOCpjsBFJ
02L/WPobP3eAzgNzAECs11e6NSl76qzFpuqk3PS2WZLRULsPLeHaD7Jz/LUrwB9Qy7PP2IlHq07U
Dtjf4SCTuiHrJIUfDF90NaQcQozka9s7QN+NEWufmJIzoj+jTa/I68K1QT9ENj5NA9b/wCnpQg1H
9VEh0XEX54kC62z8nYzii3Rkglo8SDykePKavzk/sZv8uMw46HEEjYL5wPih+DBgEmnNfn7oTXil
JC11GEfda9Fwj18JUlqbaSeWmaMjmizWJKmiHlsWZvHgdI47JRJYhb/XGryuWvDTzfFCCnLoSVj+
9vn7+HHdpqbFakPXDB8HgqD3c6cJ3C7n2chdPKbwsaHY7YOih8GDHvDEB/fjNKX2wMGUkpZLb3Ap
MQhas4t7nHE71+nM80KptD1gy1N9q6OjUAtkm4LSj3v4/oIylXxtiWNsp1i1Wq8q21W8tgqcm8/v
2/JwyTrG1dCCc9gtarTEF+Pgq57pNm6zG7BvbAqtic+sIcM91yAUM/zGZkvBxKdJHRxq57HWgx1S
mejUsrTo/rz+DLYwqINoQ2o0gt5fboWUcqK83eyMIbW39B3TM7+P5ZkBtNQhgmQywCAO7rZWi5fX
rDMK3z3sXLW7xKknDmZS+CemsH70N9HbpkVJEfiDIjAwFAWVimh2edDme7U2t64Ka3jCOnvlN1gB
Q7stv+MhVPCSK+N1W0bj2oroTWM+Jcw3T19SbeiuoFRBEe1/tDFAXJIWy7sxh/ZbgmP1zCDsD/mY
XimqPLW5OH4BtJFRigqD95/DwNsF1ddqNxudnpsKADSo7fKs7Y3ga8gqti4rO974jaauM9uSfLHq
7DCG05MT2fdNbbn7tvTR8Dp1t0Ug4d4Wk13cO8b0Ak0jPwiHlJW+DEYosgg0BPzFszqqTvkllkaD
v6bFmytYzE6sgfzgYmx2oxJj3Jzc/CDNIZ/Z9xsZ1SzyrUXeaKzuRUE2T1PSUfv8BRFHZwHFVJXK
BxKY5evujKwlo9k2swsdNnKbOuYz26ob26AsmLrqryLthkca6+HPBsd/2wVr3N/hJhEhuvqgOdPV
ptjU1IQJK9UACdg6FNyQAXeDSVCUEQfay5jTjSZZ8s4mv8dU4wKzsvtYOjE2js5UL+AdzZXH4okw
qDtrZKDA0Np12bvNKXLcx62bY3EaNJCLQu790Ck0Ua4mPmlVOxxNj7m/gx6WbpQJey/5OuLEPvHI
sm2xB+bkifSAveLiRNGkCfxyFp1dGeS/8Yv6fLXJaTKGyT0x0vw3vd/3cFk0WChvGHQklxv7yg/a
0iazdTfWwX2iieAxTlG7U6vlNGGOSZquVEtxDr6l/WHRcJ7EFvBD1FtiVqouyysyiECWxwA/YSh8
96VzM9jVF9Xwf6e2fObIa534QC3rOX8NiE4GMR8Hbkxx7997FzcHkk6mLMfw/Esr2PeMvtiMeUh8
VTe9qD5u/ggOeDCWbG4MKD9dE9Qbld3K52/P0clkzvoxbKSonhfLetRKoEiA6na9U0C+KG0LlCno
BCUqgOaG8e/Phzvy0bRmD9fsNAE6uTwjWm6czIA+HvJY04koAalNII1PnBGP3t/Zd8FM4va+Zgq8
XVcxPqMUN+hScUaG3NIN4abLYxfangMCtwH8EXRGu1HA9G97n3hvqgHpduiU8wlp1okj5MdDuWPN
yjwO5YZNZNPiYfdja5JRigpCdGQdhQHJ3E0NaqYbYQJmmrIuoRXtQlvqqyJp1ROv1bK99zrXZkUi
dhSq8dho3881LNW+LigB7kbNCJ//h70zW24dO7btF8GBvnklQFKkKEqier0gpC0JWOgXFvqvvwO7
7HPdVJwKv59wREXZ3puUSGAhc+bMORqv1ZzN2CbdrWL0UbL+UuNGqXtegCxNoG6bgWxtJ9KzhkTv
Unopzg1tHm+GlEnCxuw6wmJ/48r/9yvjTw4anLQu4jV7qQSYrhfqP/UWqeYLpriu3BMm0O56BOit
TWzbllpe/MVH8idvxZDPJucMb4D/H1uLIjNUI1tP7rslLn9s1qrul2pNBtNcXX39178WNSgbQISW
4gT691OtgWPXNb7Norkp2nsm/e6unr34Oms7VMT/ERr/RDz7k4Ked1qVYge/33+YkcEsJAy6eCdh
ka0QEx32UCbSJM5NLRt9Kgk6rNP5L46PP/0o6a/ZUSM3Be/rv35rhBxWXZA6cj+bK+3QITxEZCXA
Wt38q9WF4N8NSOuVTKWhs5YZrMa0f6+4/dxmLWMxuETsVpc7d567NhSpPQIyZlGqCN1WmZFLTV6E
0hpGbUfn2E9bppGELwP05eYSFhrjIcaX+GwSxpISKk4If9QUhSs2XSzTj3qE75yzmKfgIRaE5KvK
EGS58StZoeeSqBEFgzMau9HSrfna0ci/IcnGIwDPbrEfJHlqPLq9uRhRYU+OucuMcnK3VkD+6GsA
ZKH8djOkmWTT0MGk11PaWmSbi7xNnxShqNiTKtQ1wh+M0t5qJH8cy2WayH/s80Gd8XD0/o3d9XN8
7yqjqHb8d23clWOrSKDs7QBGNjYPO7khfxEWSO9YdbbrHUjtJB+4ACEqDbNdmxNVPyet2eI8Fc8l
IA97M/V2nR1gxSdQHvu6zndzLuaEHKu5ak/ZQDsJgZQ8SaKq1RiQUj44M4FEA0OjayawsY7uUBIW
1pSQUzaDwGby4TEGm2FEdBNx52TJPzSO0Lx93SkCJ0ag1w+VsNuOuB0ZeBed4Ppk289D0h8oYqed
9KdAQMVL3GZjN8myhBjH2eADr1FvC1jhHYxAM8DOoxz/KSMHPpyKsrZCZaeDAcW4ccio7O/ReXdk
MzUvcWMWr4Xm65eucokJK8np1+aMJRUZ3PbFvKuk2k2pV13IU9sMdpps8wVouWkTAp5DPd8l/XC0
hnkMzUZ9ZDm5UE4PQAOTsbUrLesL29YI2nqGUWe33t5Vo74NyIzc28ECYn7EI5FVbJyBiJ4+PZKL
yMIkAK3yho9Fus7VYE1gRiYI6gJvG6HkrubKOyco262hV+Iut8YFUAsse78s0hsLeMqeboH4FxE/
T4vl7B3NuBcCnAaIrBjbsZ0TGJv3FBWK6FWeEpFiN/A+L6aD7KCUs2pKSsWS3+aoS9Not8d8gju9
6CwaTh3ru1kaDxid8vJ6ZNwl+GbvYt++lFo6bY2RENplaZeQxKQ+is3Z3C+Urpc4KZp30I76qUo9
aKmddKNJ79ofl7yhUOuGJiIzqgAHXzuHlqCqjVfFE64rYR7U7PlbRIqjaUw74TTGLnfm11Lv5Wsl
4ivPsR9EP786UwxVi/R+hp3xa+lqScsdWPqHofeq3aAR7AVG9zEP/PioYktE4FR8+J22xveA1dTO
giVK6RsuotWGO5YD/YvqIW6Nljp1pBIRQ4/ha9aqbyXJll8NP1dCleVVBWDhx1ZksswCNg8IRwLx
YWL3tawWclGoNNsk3tYi6B7z2k+XjcnF81KypzhFnqSP4GHKIZEB3npr+OzPLM8J5BFAqX5uHPQ+
mbdaTVCWayz+Nf9SbyduCLJ7TWdWJ38ek1G9kR7rKbmZzdge82hRZvumGdZOz0hN3GgmP/Pe08z6
1+QteXNl5eQYRqXfgpqfayBvJ01zIULmng8moJgHRzsiz+oKkVaKq7blk9p0eUWaMvl3jymq/p3J
fu1jjJVMHMYMJr0TCHk2RtPfwWYeF/JxEeOIrtE/XT2mnkTfbbbeohfXDQ/ZX53yExf8ZQKzfHSE
dZomhXFgyOOfAHG/B03gljTfK115mf3piTlT+UMUMLDguVTGezV5bUSL5twGldm8iYBNQIXpa99R
sTz6s529DYrXmcGGbOvOlEeS9lkbmNibMm1LvaDCMQYB8LPsuqHnSkitQL6mBBf8ko2d7/JJk6+e
JGI/a+OuOFhTl+/ErKsXp5Yz/WE9EuoVO2UX9Yvi5ihMzQlzHc5s4ros11JwHXoJ1dNDQt7SlQbt
Lqdvwqrd1OsuvEiGZxmPybL1HWH4G5ZwScCsyYUNQAazFUu+HFP5kXPkSAZY+qCXKas/XtubO8XH
qT3Dr+RX9Jo8SK8Tc+FHdfPheWBxYrxJ4ji5Fb4EuKqD/K073z+RR8WrWo3Y27pw4ZCYzrKhEpFH
lxWF22xUzTvSnblFOHPIBeBW3bJzvOwW0uAw0U6sZROdktzibCHJu3FS55abSHJT8e0iwstjXhKh
7AEI/myHpL23l9Z4VILPW2T5vF8IDNz7KR+q1trztcaled84bfPprB1mWLlLM0S5BFXPJyuuHCKj
OfZ60h9bWx4bYNanZVDNZ0c+8utAVOF28Qjzhu0BIWbpUz5WSZLXMVljnfqgU1/BqJxbe5EaLqI6
SG4n4Qgyz9yynL8WoruJJm/MEd7Xxhqx2J1YzDWbiLRnLErgvonSqdKs4oTqY2iztW48Nsbs3Aqn
jp8acE1nF+/hu5u4eURWLhwFU2P3YcO6nvpyegizSefL44wvO0q0frhuS355NuGmpzUK952gQ5Az
K8y60ck27clTXSBaOVTgFS4fvL+yOLT5SknpAkSc6HesawqvSmwg1vqbJBmLLsqWBr7fwn2OjFUp
FmMRrX1vUF9EcjhhHM/FwWi79SrvSXhj5mI6D6JMh2dIgb0XjjU/ZOHo+cXv2ubDylL3QQsWSU5d
Naa3s1sSt67sqn3FmT/d+a7qn/Vmyi9i/brNFmiNA0r4Iu2BN8q1eRd4HlQMioz01lZ8an6Wznck
Ec8/+sKKsDbZuDUR7eOLCaf1IOFqsI898or1kl8o2acnTJjqaxkHWzsuLZL4ViPK9MdrkPlCrNhx
vUFvUexAuBpBc65GFB8n+VJCotHc+GKntFwbNqAJIS2HwSUJkEzsu0WTLUeva3OlcWalt0We1UZY
stV0x4IvIi7ZH3zXuvJTgret2gecprqf2tfomQa9zEJZjvJHqzPj2U6aMRpGZXyDSu/7kFtP3nNa
LD+1mTVt6JrAmKCKO/236fe41OLB49pvGj4Wlye52utjbmA4puQlAboAGNLpnGaeO3wDH5L3XUxu
WY/P9dwNc/M2ZbG8Nzo/uY1dEjvJ7/LhffrWgXMsaLezz/1daUn3IoWo9PtW8xVnPJGAzqGeaz48
3/Ju6InjHQFlLYcYCzXoph02IRlb/vtClNk5LptkPxTrJqvLcpLksXmyWjsn0M5LxB2pu82ObWX1
1DZDvFlJtV1S8z+ppmmieGisTydInJ3dFEvY2DP0XWuqQmew3L3B57VhomlHOZDSZoNLZ74YZTvd
UYRAKiGw8dksEjsstPoBvNvN4K1QWl0X9DIt4ZR9kJ0l+g/BysMxK4mGZxHNvdXH0jinXsm5YS2M
13Wh3bAc29xWsxM/uLFZH4IJUAyHbrlsjIphI/HhOh7v7jjMcxEJ7s0bPRnbU5V4FZRuoJmU+pSA
rI1ukFA/iEQlsMSrpkteD9bXUNhHKXSDI83nH5aS28o1wGp39vVEBtcL9bYOonKqP4NxnTPV3S5F
WT7IuAaFBnGaCi8DwOZPY3LRq3SEf8OyQV3IKBg1kWzwRV754/KB/le+5aW3eDxz+JBMzU446Olw
Qm+eofhkea4OuaaD84o1/TYvsSWrvsfpFfckOhAMd8+/eIjysfbYg0vgqAuSS694k96JvbseptcG
YRqkphfbH4Q7u8+u6tjJEN7zlOnlHrk0pQ6klNuUAJI2tRjTG+Ej3NSGeSDv2fhM9XjcDb6m7zsY
1ZEvepgFAzcjifXdZsyRCpN5dq8pLkhJtp090X71jtuJA7jO6E4TVwb7oAiCnyHvzZepsY1zUAYL
roXSfoRfl4UTNeyO+PP1V1PFM+4v756MP7VzBjXJnUdduGm7Ntmy/NJ8L4yazLBJOnGWGZeBqGCC
k35dNRxrzZxu7DJTOJqhTzBAIO4CflPvuRT0dpJ9ZEDsjgkG9i6XBRnrtnbql8m6y2L/oxNaueNW
3AlrgRXPVI+CzOvPpe0QmZnXlBn2sCO+l3D2hu3Ti6+3S5SXln+tZlZfYj3dpg7hHyTNOrdl49Q1
zsnAYGhRLId5rocb1yG3gRpNy7nhQEY2yZTB+bPSeiOzBS9n21a0pcTocBsxQxtugrjLXkvTdveO
gQCPtFbzxFrW7PBekIEdxJY8zYjZdHXeIPINgAmMaqPQL8TPHFuyuq/ioQsHX+U3Bd8y6a/AYJVd
FwxHx24DN7s7ofvCSFLZlTFpwWvAzJQ+56Otq9Xf7yyhbHAbZh52y80wdMbrNBPhXpvep7G433Fb
y3cq1uKdsMyaQ0tpT17hsN4y9Mm28/rynu0XPyrm1mDoDZcoTKYYOHupT1eDWQ7iqFn1CGvK05V3
5eXs5nFouPWtNiZ5sqlmr75Fvqlhd/lZUjMGIIWFa9TJ3ssyq+5NScqSK9CRgVBygGbp2H0VytQ/
K5WlX0AOliY0NV5Q4gI4OgSSPOAn9MfXloqH703Q5OC+B682aK51KBpS8Zdgat54WqKdLYUBWi5B
kDzUsTAfqY/pTHNy7I9JPqmvMq+7L9UrRAQ19+VPbleoCmrp4nddZcZnnrY86bHST3dKTvG7mUOy
JKtRYOMjRVp9aU6jAXdahsDbLrlTPRRy4mBQ6TTWOy8hEXpnByOKRj+lK9rP7Clw6qqoH1K3zx1q
zDp+Zx+IvxM0U9FGXhbkDik8OpcRlt0ujwbFT7nNHOxSUYVLy6OJmXjTTNiVuhaL09E36tVgEJUJ
6iLZUbzyyovmT/XBHpEfo9QOZm1PrhslQMeENN7QTAWnLF2zl922pGgtYpdvSVt41EEB6eP3oR1S
kMW9CCaQ8U75Y/Y979pLazaikU3k9z8+TGfQkp6FMssQIQE1ONM8Y5nqDf1EvbcCCCUWMaUAQ3+L
Ahax0w8O/rFqX4gMuQdngaDBzCfWlw1UoFtTOpOx65zFuZ7brn5wgMY1fIXMW4EgSn6/3HPQQ1j/
yCHY4GIYQLFi/LgJhm74GVy00U1vOk16Q3Zw+pjPg7mv+qp6KY3Au889kI9h0/j645g2asaKahvx
rU14IP66QefyoCrnpwYayJdH6HpF9PlISkbId8K9i/afzhG6DJ/ioHX8+aUy1ZegexGs2VERz2pQ
3yJTWbEP+lYywAhKke1BuJpTWLCrQb3L17lcVeh/x1GsaDuuQyo6ci9ZSNfdFhGFPKuC+B0pnJZb
nY1X/q7G8wvy6hrOXLEYWYbmMi3FLWGteijXErLwKggzBd7AJ4Od/i34Pf3ITJrotLK37svEn054
mcTzsqTj0why9Q9Z/f88qH/lQTXx9/2TNPwfHtT9d90m/0p2N/74O//fgwqFDDspN+EKXLYYxf3D
g+r8zcUPxq2Nx2f1K/J//cODivb7DwKz/jcMDzZeUyxKa17If2U51f9tQELLE7j8h2OFoSbGolVk
/ifpPyCZzo9rv7iy/ORtzFPi7eGEbBkSvuJ8fmgH7apadR+/NF7JpzV2vTfjRB+O3aoRUdWbB2ss
54NaFaTKGJ0DSSDFvp31JvJWpYkk6PZnjnFB1qsOVa+KlLZqU4yU9Yv2W69alSurQFcDlCx2sVZN
2z7xLqT9+nfjIiLYTuV1NYqRV4OpY42SCC7SdaN5VcsQtUI5lLezYpOkWRW1DGmtXTU2R8VOVHuj
Fxrz2D+uYe5hsqpy6arP2Qh146rYqS55ce1SbNh6QRFbdb1uVfiyVevTV9XPcBViy6oEUspvbaTB
HokQVg4OplU1LJEP694gVAPtO2pXbVGsKmO+6o3Wqjw2haREWNXIdtUlx1WhHG1UEtzsX92qXtqr
jknGERGrXv9hDmicyHRHnhTlrhQIlQA3xX7pqgQcLWu2q0oK1GDXIZuistzGq47aa3K6aiw0ucmr
jUuw6q3dqrziy9mVwXhPEkF5yXG9nADDtGCQmGjnNHbFTUsY4bg1/YFTppL5a0/HeM+g3j5YSutC
kECUwU0ytA/Sgntp2pCA7HzmmaaVTkvGiys5dRpxbutifAVDjQxALvDzVFrk7BPrhHBTo3qlQ1Bu
FYDdg8QvcO+NI+cceUtoYCb5/Z3lN2+eyHhCZYTGPVc52xNOgdKvQ3c629XvJ75RIJAnetOeEIv8
qBErOEoEZg+frEc/UGZTHVsVx0R613p1lNpClSr9ygOEXeSjtjHqUpx1lL3rmYHHzhy97N0zqS9I
zYctwMwofs5MHuG+FZfbqRT1gwFB52xB97m21ycA5W723jQxT4TAAK27kiyNXZmR8Nit1NjZGcS5
7/KkIg3PnrZKKL6/sSSysxuZrjvYP6NW+vaH1C1QPMhcn23vWQfNsvosTBQZkhgi+TPw3u74ALUQ
YVosAHBp7dGKMPl1vCSeibmPdNgrdyaRVs9OH7Pd4aiBX14Ct7p4hc7PWNY6XZTbU2HWjpuTKMT3
0PgFL2hgIJbbohXVdiZGP5q6snlLuf/2wmWwhgWSjjeehHI33rpH1BiVOM8SoUDIZdgbvdV8OxP9
ZNzXDcHo/GQZ7lx/B12Tly+Io7uHn45E4LSOG1px6t/b0yqNaV35U6yFWuVU/aPKbGgr7rqjD35u
jn43qsxwuydvKvmDRZyZB2fgEImw6c4gABR2wdHO3n9faZnT8W5EuJMCb8z0K2KC8MvaYX07NqQb
bSjO0DgRWJ4p18yXsVrnGF1pe/etk9iHOo+ni0FNF7UtXYmZ9J7N2gdfat/b1VErV0+EGcNpgEvd
fUEAE+cK3u4tO3nztSQw+RLrmX8ZpVZuU65IKNCBE78HJjrZCGsGeSmeeKHB5x09wlN2RZJqD6BB
hv3iUvXKhG6sLroArDvfFtTx+kEkMwhjlcdEJLAxzCYfDL/T7NnOic0uO96wB0ZSvpvw8v3IYNsr
Jq76hX8wA3pj9XoOTUlYpsqWs6rS8yDnu15Tj4OkVh+c+r0SKFqlO4eBf2N2PX19cpeuOOmiS6/K
rP1xxuA6sOhI1sWWyvQukArpHtJ95y7PSavcyNEn/wQjjoMudra5AlPRzHXom1V96XiO9Rtz9VUb
wnAvVD9PgFCMsztwhueGn0Su11ihQboWOOP5LCYA3FMWEWt3hAER3xmdNt0ak5nt/DphWkOwTLp3
6zzb+MFgQwjPEVWYK18NQ9GEnZ/LNNJa46si0mCQ5jeBq/W1TEVznS292lZmaRyw2f5qje6q8p17
HpMFSJHeoi5N4jcol69K83/NPVbzpVLlDmo8SL+5wghcWnNE40wbabYmPDPXrR96y7ZBbGTLVzmA
316Yv62+A3i7E8ykvjkGXr7HBwb711n4goVr7CbZx5tsnHN2Oownd6Zop2g95NNcHnSCgAiOkXmk
+32znao8BvDd044uzU6r6zep90wMq1o/zbnuHVsufKYXrh455DfoIJ5CrSR6zZh/rLm5NML3voWJ
BmaPUn/3EO0iI88fOwyNHzMo9i33OhESlvRDva8YQCB0H+0gJtN8WBbOA7J/rpJssSheyUAMF9Sl
IH6QpfpKZ3Kj9cqfzwxTgQhYCaOYECizPkMaavvtMpjVqTbcM2Ef+T2XVbvV3di4s5bZ3o5mX9XU
ugR+5yBZIltpA/uSZvOtHDPfLqV5mEnc3FhN89EXNQgGXwVRZgyvesyanF7ztA/oJTCC9r9YzXiT
qbVnHTp+AiaEt97KBwgPaDa1zWS5tZ2nGPdz6HIb0llVyStZiSqslBV12BVOo09DTJHgf9nE+188
eqwn2G9rDQF9lYmiO5M2FI8okmbsTzhZsqfM62malV1+K7jy3+hlxTFoS7h1CcT1etCQJFx73OWK
v5uQksQmnn724qy+JyoFm1EqqayA9qF3tf65AbfxXpH3/j4Sf3N2O3ZFHCqsDbTPJSq4izjJO4F6
nFaQHmLmbYQYTVlyGhiVGEdlxiSlp2pxz2Yge9AWEh472uVz507arWu04NAtBFO+xFoHU5OwsZpn
/Qmvlc0VUwGSqKXTgBNZRh6DU1+fa3gBR3tNbIjJbdjGIHueA7yaF/QlAUtKyapCKK+0cwd47kCl
kO8NvZZbMRVxWIxOva6DTj9VaZq3QBS7p7EV41WTevLFlR1jWc7CiLaQ3tYbyc60GyDT3nLIS6ow
VGTtqNccYIA4JHxbR4VN20F8AUfJ3Mvw+bEKbBB28ekpaHeqjcfb3NX0mzau2l1h1e1ewrYO+zEH
tdC0NxNTeQys+8RM6IP95S1rwUFEWUXEFakQbQjIAcBKqoodVLQurNvc3i+QtyaRzvuWkdYGiL21
cwo13C05NV4+1Ion1+DfzqRXP0hQJswrc+3N6oKzUTXqe/RItpDu3O2gSia7voAor1lyRfUIEfUt
bIw1bGmdYVx4gta3lUfCZhP0M/EKo/NsNdN+IvMiAjz1MJPPcJ6EyWqz72d7HJJ7lxYzLAyQUUOd
fMtp3lsdj7xB1sV2IDNlO5Heclxp5WGfqfgwyvhE9M4F3pMTeTFp+/PiTtdxhnuV0Qa4I2OLrHsJ
ck5X49rrNVesez5pYTT7vByz5J6wBBlxC6uRPHk12pCCAk1LeCQkUqfbDfRkRigYyYo6TNS/IC0o
VfIQyFzubGeVDdHkNyYyH+ibDFjm0Pd1VLoC95MCgDf/SolXHUjjt8jyueJp+EIvfa/pwbADMrdK
Pv34EHvLsjXmRZ2TzKl32eDYNwgLr3Jh0Xxp3IsIai3Mlq67gBsxoyJwMmhmjfOppnoGXVotn4Yy
upux9LSdMIbvNpkZxjnmcOMPgxV5PkKdPdH90LqrO4Qe84TgIi8JpcrWjJFcZ817Z9UNZhLo3Y+x
g8YgmLVZPO/jY6kJFzaEroe5VFU4DGIKY/QFHpVNwT6HLfYsuz4GMMY3Tg4hzqLQRhb48sxx2Niy
bM8usFi4j7/SwlRo8iI4zsnikntorEV/goTyqSMWfnm5k53GsVLU8cq+slzBcD8LHnSWavSNpJbR
mJV3+WFZYhiFrLHOJ5vp+31TlMtLAZPyRqXlLxpQQLW1KVdQUbdqNFVcR6JKf8my5KmvyfLLG9z1
zIq7btdXYti1ht6+Ub64W5PJw6WLgyWkBrpYInNurWxJQCKagOh1O5CRNy/caX01Prv92F9L8KCn
pRh8Fk7AI93mlfQcHCtW+okhRE9InxPTrjRSHgU6gdm/7S01dUAR+F9+onNwDIljXJg1+C8dXu43
kO/V55IyhEWet2yNI58otLDXx+qxWsf5zjrYj9cRv+Jg3PrGchDr+L9ZjQD1agkQqzmAyHEjYq8a
x4BTpaClsow4INOvuYQSipLst7ugWo0GiHar6aD7uweB6nm1JEx/GBSs1ayASjT8pKuBgfB+Jvyr
qWHC3ZCvNge1Gh5Q1U+giqBLJpgh3FIf7pLVIGGtVol8NU0sq33CWY0UAB9FlK3mCn6wJxq/OPKC
lLi+DAsG6+W4MX5LGf+n+vyV6mMTNfi/qT6Hr4+0/pe94z/+xt81H9Lc/qaz2ctur02iMUrj/2g+
ZCX8jc1yg/AXsiv/mRsfsHVM2LJukkfjsOqCGPR3Bcg2/hYE2P0YhDlOQOKE9V9JQL9D5v/J/M0K
EnvN/FgscrD0+B+JerkRy97xYveMLkmMe1xN8rpixoV7wmfo7iUAlMmpp9nUA7d4WETjBJ9siX6n
eN4fbC+3nNCorUdyTaeX3NPENW7YCX3S9BmYNJXrl2uoOQkiGjVfd2E8lEhaMTAPT3oF43RTDaKw
ymsopmpPBZ9lZ4+1Z1omWfg7RtDVoYxnDIBZL8NyNpKoIsAhYm3H2eHUM81tFvT3UA3IDsv0EQ4p
5eJJ9Wa3n91BHs2gHb8Wo3i3y47KLlD6WzHW3l5vRPPelrkeUtsQAG+pD5DjBr8v2m/GKkKbXi9z
Ol3pTW3v+KK0c5VpMWNsb9ilLOuB+WsDE0UEM0gP32QF0XGbm2LMbrU0NV+GeVqXt8nDFFMTKtI0
LzOrQ5euh7iEI/mlcETwNDnTfDtVk7VvzOBlmnx3O0D3ja2hvLczTV7ZfWue27KEGosYQciiEKdy
qMeD46biJtCKj6CTtFg4XrcOroZrWebBvqi14VPlXnyYY8fakZJafJeFIJ+csJvvdedWhr5qyWc3
xXffm+2WqdT0SmjZWG0SkSU8L/wklGXhv5tmz+qFl4El9uuXUpQvUuOtK9ngb03HAee+5mwp/Oot
+09e6DReWW28saKtKOiJjI0lgvLBWyYWCpjDNYf1inySg3J3zDOZxqBA5VcoGWQLpZ7HwjZI46jS
eP4SK2e5MzbRaew3bm4kFzs38rt5VsttPKZ6mJIreEotU6OF0SeHd7FqJDLP3ttZgf2x1CzxMLqq
ODmYKU8pxdMNS3nscqXxeDe2st1VSk2/ujWJaUMKQBf2udb8BJgde7L9iXoovWw8UaKJq8mp1KmL
IUtuJndMvlLsA2HRMFdmVbkCtNo33rWB2gDasvP0M0KfvnHbYCk2bWXqVShd2HiJj5XDmmY2ppi0
mDiUcsmzQvdEZCYpRLnUxNWklVq2qUszuB7Kkna+a4gApKGFHxeM00lIfihPumQBLrN6Sngulpsh
N9OfGu1u6/tFcOUhKJ5aR/tyF4eFoDTNsg2sOIbRrTaaMFwx4Ft4k3ZepgcvCFL5Zmi9a+ix4q70
GbsRaqh/Dq5R7Ex691+5jJfjMpVDGrpD6u7HliKANnp8JYrKutPy2GNTwo93fYfvJ6zycb6ugd90
oY/OfPTdfGyiMtbS7YxN9w4rYb1dJE9m12VzqZss3IeM3y4FdoW9X4z9M26nGj9lhX86i3ONJjkR
11rD2NyBp1uGPoj4jQsTm+ljESg2tkZMSe0wb41lyCiv4nkrRn95Giawb8MojV3qQHVMA8ipmHPi
m9Sv2jvXlZER++2jyDX3Elj9VVtZy+1IxRDWk3d0em5rlGVzOoi4pLgf3foOuzUpLqMB3d5v/Pkh
V0VzU6rBfDRNmb1jVJCR5tK89yOhXv4MFv5QEaDyMGXSDGGzhdbU6DfUnbTQ9Xif2LI9zVmThRye
+hk7AYGN1B1hVQqLQ0EGUUJQzGGRxhdau3tuSNQ8YP82D6Xq3Y0woCEyaQe8yJe8b9kTjmLRkFve
zDiOTat7oMmav+GENuGieTPZPBTU3iwRv1twgBEdSBoawsn3+OeaSMQc5Lq5dNci7acniIn2TjYA
AV1/cG90pmYIuxxEAZt6UYxl5c2qdVLKcCmH2gTTorW7WUMvcdw3HoILHqxA+zYyqW2mMbVI47H7
nyzW6rPtiPqipGtgXikh1kj9I1nKZCuNAhhQPQzsryutDRt84m8kenantiwuKy3gmAZuFVpt21xj
YunuFsB2uxH2651uiOBWpWsKfdfHy9ZOIP6UNp0kFaofqdwfot5L7W+yGIft6E2/epS0MOfMLDZx
PqZhiyHglGroINACx5cGO3RoG81yYb89QJ6s3TdWaLg3LBcWouNjwxL5ROxRr3FgJXhYHGG/58WA
XcGT4mzAFNkvem18jGVio7MuT7QPAOfH2bxyBoAwGKpjTGLCmPCmLf6hDIrLohsHqgd9E7SW4W5z
feYLriAaRp4Y7scmT160CUpv1pdqM7tVekcUz1xtgBGPz3riymNgSe+YEGvpc4LGwRXnJhaRTj8p
T7Muy9Lf9YnAnUNq5zV+vjx0uPYes9ksV0vqhltC7KvAwCy2JOkh8LVLjnpMr9zWPirLSoWqEv9K
TG6/S/yu2GICBU7txyfGuvm+xrl2WKVRJCFMRVBB7AM3VLrrS1xpSddDM6ZBxGMbl6cE+jaPonj8
SIXe7LVBd6+XQXm/DK8oPlvVaGdHtffKKp0HTO1P+myzZB7EksbH8g5tpy17v/eA2jje8KRAwR7x
8nxkC9TuNGMDSOZiTRlAI+8XUrQ2k5aoI/zynsFOYl9UUtV3y/9j78y2G0euLPpDjVwIIDC9EpxJ
URSl1PSCpUxVYh4D89f3hlzVXS736lp+94PtKmdKokgQjHvuOfssFlJst1ZPgPIBA5Xxht1tOGPn
oJgdabd/EXGs7bO5t855FSc0BVvb0kxqn6AX6oN8HrVBrnRc4pu4oNXOCfvsyXPDatfhTbzHoEJ1
uKqwC9fBby5LAh8FN9qhbzFzoTzsFTH+cyRpIK2sNHztaSVaOaov19WMW0na1vyLYMETteaFb6SJ
85gGPIRWpOxq8FSu7MS867mrbqpIvAeKsSEvJXbTqqSoXZtwao3nKRDye0bT9rHGlbmRIFmpdie+
Go9p8N5000jmOG7emVIYYb3OQ10A0ukMMFgzW70PgvuKp+diGzKqpsvUmHXRh9ZZbC0mkAmOm9D/
6pFBSMPsNLYnpySgThwm7y8yI+dG1hMXDlW33xPNLh45VKWnonb5qLcEA1E8pG5yX5atAOYVVhdc
atucBpmdO+rNHQ5SAhejpe2iROZbPTJC6qAKbjtG0u1DpkaUOozSVwSt8RDJDNnVhQI8JYnF9m14
V4J7Ld5eq9ox3s/3FVsgP7UacSznptha7jB+dG7gZitV4zINUmVTtpuFVPba7D/WVjmPP4s0qt5t
ErY0EquPPPSCNQ/kV97l9TZBpwBMXmjNYVK66+dJqu1Daqxs36nTPFkJmRZ3NEmyj0mljQU4p74b
r9knzjsDh8g88JFmYw6gwoH1TZrcc+7123jB62Kr2OpQqDbzEIjjzH0AnZPTZuS6+j4wNf2XSyhu
1VKPsepa1holLZ8bUjDNiqNHsyFh+mDhTTdRmCakH7DqrP4MvAm81O8kT8O9MQbBxim6CmTZpFJW
ap2irl1T63rI0KBrJ3Be60hvvK3onCXHoD84FR9IKzYRCdb0VvwcKye7J0bDDaE3MrY/qbENipmo
zaM7Bl0CiKJ3o/Jn3OU928+8yGhddcYoTeUxsNw4PbWj65VPw9TzrGHlGTVtWnkFJ+VV0uDQN1kd
Cgf4HYaLNZb41FlPUVistTZIWmLG0/hbhdX6c6AKY8UZwXrla8p3Def3dql3PyAkUtMrerLoGFDj
Y9e79V1d8bdLZZdvJu88M52aLT+RfJKHgNEhEe1iCBnlKqzG4rMJdHFH6bJ7sPHh8Q5mmLs4nf00
Y8pe1Wy9PiVcwmA1O3N1gpExbNgENLcmp7k+sfOG7VKVP+hDFOE6KWksLqOh28usdZe7wbTm1Ges
S8kRxhhUjgE5XkpAM7nByWWc9ELhJdMbjgA4CjcshMa1ZU+5uXI0fp6eViWAkF6+KExDI1mVCoFa
Cc1Y1XqW+jrP3G0gd+XHWTu9DVZwHyZATFZ65o2PLNHCdZ+EceC33azfTRUtukmr1JoesJFdKx2J
He6hyr13+RRmCc5uA5sZ3t6Vqor8OOZJ8hS6WfvWcvRkZlL9ZSrm8DG3ZrV1lyc7yKNkpwHyDVeW
kcPhCHrQ4GVBi7vdVfphSlT9GAS53q7jkr/asVg7pKopbm3oETupRf3cRI14Ffh3X4syfF5KnM/S
wCvFCkengtuosGAXHopQ1+snx8urR7zsqlgHQVU4d1i35EMR1R/O3LDcgaMZEsWN9Nl3ybjEwFlD
iYsWB9V9mk3ZS6KzxnKTIdgt7a1UJHfCgNbXt98RcIbPniSIX+FpxLwUVmseUbGlaYs34dgUYNbt
1kLTr3EDtzUR6DVEl+HHzKmPE78GIJAu5+laO24a0T+exbcmxD2r1zObRDzPxka5mtgYDoE6Nunx
IaKR+UyaOD7kVHFdcPcxwI42F5Ou/cjccv4ehSi9K1vY/HIshcqNbqXTS8qtwuDKH3R/Tpz5XptK
tgzgDfCT9tmtWM5J5sx11cysWkStAxowUqR4Tr5+jLK6L5JAYIYl9cv8uRxkhdWcLZPDNV7oxeM2
41eY6oFKbEU+sX4twZTm9zQlK5Mois0wVgs+BQgKqMj1qQtC7sb4ac+fGrua4So8tkN2xCoupkl4
emmLsRqf5kFj8bvSWgbe9trpynQMWC0US1HnYDa0EPKUNC7BGAqiWTkrUbKn+a9c9iqSrBMvczju
As0BQp/l4/Of5J//Iw8q/hKop+AVEpgFdYVTGerOX7PWVT0OCY29wwWyk7WmfTpC/Ox5RfKDRogx
CN+N3Nz1iXE0U2uryWZrRWLjOsFd1c0bVbYbftWdNyfEMuLd///g/pIb/cdjswF5EfWH0vJXklAu
+rrQA1iFVdVcnIqzYrCP/w5F+3/9EBxFhK7Rc3Xnr0+AlbQjQ28/XGIDbhL/sbVsWzjl9ut3+Y8k
+beSJLTZP73s/2JEOwD1LEgU/rMq+fVFfzjRnG+stQ2gehbuFNRHvt/vTjRPfLMWoscCd/FA3yyg
xN+daNLgj/B8wK22HWbqRU38XZc07W8LPolQtweBmEKpf8uaBocM69mfdEkQbMAWcabhiVvy894S
uv6TNS22Y+QboaLjWOOuYTtaWpDh8bJXtYPUM41Ckt1kuVGlNZGZJayONta7FjtVxQC5b0QOpcUt
M/s4z44MNoCY52HV6vr4wMY+lzuROJP2kHpJ81JjaLZ8YhRA5acgI/DaG6rnpJzTqZsFTCurLtdn
zFnk9c9eQpXmivYKAMNibuWqSEpvwzRhNpueoF7km0NJ6lEFFRscV6t/eDQm/PwyarSuh1V+1s1i
FVVZq3w6SwxrLRCajLNntNFaebl9N0iMN3nf3RQRt62joHKsOMjpJh/sIn6skmR6GCO9vdBpn98W
11GxccZSI5ngjqG1Kiw9ZNpLqltmVXh0wqFGESmnfQgj7GhUTXzitrtjidiQTyrjcmsVeHMMFWHT
bmkkEOvRwmwvW8d4yTxWcrHZZI/CIFDtRfI9JBlzb5WTtyZyaV47I2kOfTnJdSSMa2TPak2Y0Nlo
E8uvsdKyq+lo2cUshpulc6a1qPUmEEAvxE+CItVOwkf0UbDSk8hzkiH2WN/6hps6BXIxdQWdkhea
vkweWzd3Z33Y1EZZXoKqyX8lve1tezhjW2UBREIIUzfD9n5aAVsrEZCXsLWoxj/Pf+GWf/Fw/lF0
khc+XOBjP5QsKYkyPiaNMm/m6I0ns3KGa6x0cnJp9COBQ/hhlTZ9hOF4Qpqa1hY2/pVN8JNP8kp7
6Msxf8yaNEfxytTFMOlLa3lG/MBLH5osaS/amHZ+zDv2O9ueAMOAMV4mwqzripz6Rlg8Uo1Mylrv
g/Bpdh1M2JlbY2tPipJJm3o4fBNVJU5mVOvHSe8+M/7+fdjJ7MHpC7zn+Bq9m0Nc98HF8YsEFiTI
74S2L1JD0kwqPlFSkjG7mbaFm25wRTt2156NVMrTRM1b1Zhyy9Fd3ZWQMt/QAcE/aG0bHWUSiTXx
zKUs3Ozluk7TYcfBPdxqdXeyoZMe9ci+63tV48a3C/KApZtQRDly7iqyHjo91yD5YxKcXYCZ0J7b
Z41PBHwKN+AT+jZwTrLHg46VADdEl1wjs7nXsJqJqfHWXiZvnD2yTeFWP1XlOIc8KZ+nBSLEQvQ9
d5psi++6nfw8Nk6WRH3C+nPKpk8tZM1eCthEc6e/SArW/X7ygn019NrdQOUA9SJVuE50+cbNUN0b
VT5uNVRx+KuhdZgwWD1Lkm5EuB267YIG9zxLeloCjg5HthVxgzfSUvWmc/Jml2FG5OB7nNv43OZt
tKpbDKJ45YqAEQJT74qlcA6PL8k3w1DF23RIRl9yFLpRAp09VLQXHUAKkSlmKjsAcxsf8pGuiqJN
Cfbzgb2b6aq9k01P0sQcDs0kg3SNADk8DLJ9xvCj7bV6si6I1lHBG6xUctDxIGky89a1YC6+TsFg
5me87pe8cX+UdWltbHv2nhJOhVuYnilJyDi4UqYV37Pv/ihkhVpT4yeaY/Fhg0EGxtno7buiqX5H
OrZaN1VmnMKsYASnSRPhKsz8PpcZ57sou07cduEzc7+D4Evmximm97nzoJ0E3J/Z+bfneBqnd3rF
yUblsV4/1g3GKd0mB+oW+X2JQRAagMe59BpaAd4tSv/AIsFGr1aZ1etkOZLyUKU96cS4aCEgVoV3
axPnV1Wi34YGWYMhcjNEBVdgwyB37a4qm+ajwJdx3o0Mzp2F2F/FNqUjM+lk12jz7RQRB+Hmjpw5
ds9RNikh91NftEdqhaOOzxat/plqBMpWkUxAXIwRQ/l92rglztpydPdphwByHmVjP4x8YD+aTcBb
JB249FCqeutVibg5RnM+KYpKTOtHy9Uf+wKaHTqsFjiS1Gzl3GqgCQwJ7NiPpQEts54Cbdt6SRHu
g7o9TLA17qOsyx7Jt1JLjG/b2UUp3TW+Nw/RGxgUtekNme9FHEYfLqd+b0UUHcRWOLXyHJqNQF2S
FXLYPEDq7Csm3cHs+36FyRl/ALf2X0UqOZrDcRru2l6p6zQatU6okyqw1YzJBRcI4dtxBaGqe9EJ
Pn3UjR6/8ZmMBZZowh3Wlfw+6C3vlw6nnPB/Fpg3jWzHi5Zm8yXXnQN0GtZUuWl/WoVnxZhwzLoj
MNdjc4DjcLDK/pBzt/UV54dpPWXNsl4MeBYR6iL3uesn64w0lX1qCUz2Y94Z4FDsKh4eglraz3yO
eJuKvce2Y8WpIf44VQBMVEThoYnH8WfKVCO5GYV4nNKiX3hUGBDyKdKucWIr+Ilm3ryBCkgvZlaF
IVdxKx3f8PIZ73udfsq2Tm/YCB4Jwrpsp7gsjyyscix3EW/Wqmzr+7k2yaeoQbnTyoAckW8mw9Pv
qiwa3qxhGn4L3Kh+h3zeE3Zjf7kKPHSl1VhP2rERSX+FLoKKY6pG+yn1CXosuTT4YCRP9zj0q2bv
aEP1TqVTQUPLHHSHSrQmFvI4qZFOnDx5qd1YypVbmu0tkWzfiOiZNX6zKjvwniPJ0hl6NfmTZMLn
kXsb02n0t8BrA7kpYj0d16LXrF2XyfgWeJW+Y5Hl+AUrC1zHrsSUZEYIvlT1sGFKDec80dN3pE7C
XtuV1NdTT/1kZnDBOVk1+8D05KbWsbQRBW83IEw8uRKqehCdateKTTjl9T3OCAfTxnp0kuqgHNlQ
PpEVzVvaJC1iYdgp4YO4Kl/TCQP4piURVRO7ruff4LWYd4HO9sk07B8yjLzvTlTkH2Woyq0ZYfBc
c4sPAOX3KXYhACvcEVnM6hQK6s6dN0vnvbca+kajCo+tEVozTARzMn84A3viNhDms4fhKl65uTki
jDWsPovSKPekcfjHdO5Sd0+ScLq5aVD3/mhE4qP3erKShVW9M523D5aHi85PRkN/62YOkBtKvTqu
JV11K6zr4tOr2SttKHIPtSMelOAV40nxHUehrbZmEY2nTnUTc6WmERxtFOtynCuHJEyv+tzFr3Xh
XCjHJoqR9yQOtQ2GR5ZLU+s9yNbTLx2+n3Xo5awhLaID9yTutJUrQmdX4ySqVlbTyx+wWw1IZWUV
PhdycljL5QPisqBUbPKFinXipGF4Ua0xbwbQSAeKAbA3S6tdz5WZbTtd786CDaDdNflvUWJ0kIQ6
2wHNg/S86rEor1O7bb6HuBJ+2LIMtn2pY8Dh1ZwX65/s7iJjTA8hxyy8qoGFpBM3YSKhj8jks8Ie
VqwYPjHzaFHGrcUc7krWRi9ZMGZPCGTRTo8tjfkg6M4NOx1UWIDFp7TJPT/UOSPmQ0gPD1CdbdHU
3d6NvRoKkRGmr8p1CI6zN2YLEMUW3teqMuwNW9H5lGqiOg7YP878htnZoKbtZzDHLemNtgU/Uffb
0DOLQ52F5tpI55dqYqXtC0M0HyELmiu1BizH9Pg/lQG/M/7/fkomH/W/JK9/nZKLz/ijAPb1p8oA
6S5f88eQLL9Rd06mBzwfBh4HmeOPtJb7DVMeJzD4oV/DLn/0x4wsvjkURYK3dyxEli8E3h8zsvON
+DEYLc7E/xit/x3vDnLKv8zIS0nkEuDiruUaf6X2d0xr8RyN2hIGH9dQK7IPKwFBQvZYNyAQYb4G
NqMmwE2d1g9+GhribBN3vZsp2Bt9AYl8Q762/3QwsNzPpBPePT0hax56KbFtvipfj2XANVzMxXtu
BSbBRWHc49+1CVoxod3hrKGfOk1ylj/Ky2his91Hh2DjrRm7/l7vP/Ky4T3DYPncYv9+K9O41/y5
z4qZgaQaP3DN5CN0bW2aOV2HxKBoreMcYbZwnzeVXac/It7FIaaFnHjtBPkCc+IUY5avR+4Amdfd
LbEuk3tLMLOVaQwXqHLpOoyUppdAonITc1d7CykEVH50NhOndzd8YMWkl4rMNjFbpOXPBabwVrb6
fOnUpPudmalT6KnhJ5vA4k3CpOVc68LLZi1VP0xVEn4YkcFknBjlKsdtzQdU5QMg0/H9ucNlJmx/
RQstiWu5Y02sNB8cugji9OKa+fgA/HreVlO7nlR5cJwBVAJceL8vOuAUctoNRuxcCXl4xiox85+j
yjDSjLl7pXaZrUWbtI/mhGE6VkptILGa+2CuRAYAhI2e1YbOOpnm7gTsIA4OM/TyYz9nBGf1EFYE
q4LaObt6bhR+Q5/Qs5lX3SPcc05SnQAmBPNMvMYAT19bjfVZNVjQFgpPOw8znt22YLAvMfH71ITN
5zkU3UuWTlXtL7Cs8xA09YlFVP/Lw/wCmm1qtXStMjaQvSyyTYXpI1kXg8cqTbC8uWOcbcTKIy/9
UX+ZWmELWLswzhF+DRg570lCrHwJB9fVKq3N8FpQrCP2SErxjUOW+WKEefzgzRY/zdSd5lFgLd52
dSRPwkgYEqKujPaMwjhRJ9zeRtvX+2ES/S2McgB2MBHetCJsjqaee79h2HCara2zpl8Jc3DjDalD
74bwMw9szsNSe01C075GMmZigo2uFStPzelPWZXUJXcR8YVQn/O1Z7HorXNRPPE6puQSVHR1xkTd
KTFFR4cMibcR5YCDKSgkbpEpzNdcrvCEzVpfaEAlhviaPxdlKO/qXnblBjG8uiTIqTHU9Zx3+etY
iEQCJgg9T/L0jCwSSJ30sc7/lIUI23Y1ev2U2FgmvFHPzgUqWNFy+NTaGWc1RiRalPTgNg29OR0j
8KP7erCvwk04skqHAnqT4QysgPc4Zrx7NmrssrcgYLUrsoDTk9PhrPPTyihxqyjrERQG7uEpFq3f
yqkmrhDrF8l4fW6xre0kcIiVKhW5mxTKnRf06QYCFZci75dboPBCrWLMgN/Hr3EVoUJPrk5M8MZb
U3LW6Y9yVmTpMkSMwroYotb2Q9c8S47QD1rqLoC8ZUI2GZX7sLDvymV6zpc5Olsm6qrLpwdUCuPQ
LfN2uUze7qSyh6ExsR/9PpeTRjW9bONUvJAUwawAYMRsQaJLnvD+WCZ8nVG/TyiUhpvWmVq96xY1
wEMWsBd9wEIoSBJELCBGK+EKxbdZ1IRFV4hwjIJDRGsQi+rgLPpDjBDhLYoEwVSW7YtKkcwiYJfN
3XpCwigWLSNYVI10+mxUf2pnnsOg1U/JlwAivFTf6ir6Pn6pI8gkrjOhlyCckOUAtBobN33RVODl
PDP23dtDklxbZBfWQywXp5Oz6DG5Xj72sZmv8tFp/WERbmDm9GvjS83BGuTunQhTOm6TjH2aWnQf
FKAaB9KxMdWpXcShCQj8zlgEI6EmTDjScBgXvTQ6NqEjY369an5jBafuvHGQWxuDvcFldLIXWUoP
GwMzzCJVQTXbaVah7SQnXb9lRXWZvtQtVYp+5S6SVz1N3o1FFesyjCzZQ7qIY7bXfDplpB/TOBSn
OffqjaZYPoHQGgFE9wU5PXhvU/jkYN1eA2ig+mCR4+ZFmAvtcLpAoMM41Yvm+5yGna9ZeE0ML36w
Gq3mLYHM16B6oaQg/WFIyh/7LAgerEUYxLVJsqHUp7XJy+Qxe6zTRUjMxuAjWqRFYxEZjUVujBfh
0V4kSBgEud+a9lEt8uTYcemA836xFukS3CVn02SkhsHmkRqp83NgtLi5mueA8h2nrTnNHhgDJ/tl
q6C4zMNGLWLp0Ep002aRULnHaOekjdFV6yivbwRrs3W9yK7mIsBaixTrjSr6Kb/0Wa9UynfS7sZF
mF28Us+uMF2W2j+k3XgReYXQF9q3XC9y5yFfpODMNb211i3y8CDerb7hfCy09DFfRGRrkZNbFtlb
9aUxcztc9GZMPj7Y2GI7fenR1kItWiRqDWn3aKlhIqcXjwe75SNyTGf7oGVQUf/Bhv7PNulvz8mU
Q/y/5+Ry+Msh+esLfj8ke/o3AfNHLDiDP52QPfsbVh4WygbFE44BMOl/T8jmskWirw/+gbcckIEq
/H5ClvAN7OXMDejElVRk2P/WCfmvZcQA+yAAmzand09nn/RFsP/TFmnK27YvnBh2VZ2PJy1RYOZS
I72NlGN/5kU/H4iwoN9go0DLSb9knS+B50vrCRylXZl/UYAY+/urNNvgOZ15e5/qRSyKWnzSh/JL
zQkK7v8+YBikJREgLFPW8DxZ7fDQEa1noz/lWXBEE8k++0Wk6uvOfY6IoiGefalY7ZeiVSziFlrN
IVrkLgxo2Sb50sDsLz2sWKQx8sbZbwVqWQho55J4Y//SxrW8IfihqnV9FfxqF6kt1Pq7FEMWSkUR
J2/zIsnJIOxfxrAGKzKp6BdZc3Q7yGGE5pvRuQIS8jjyT6binR6Od7PT0M/lESL+5eSa9lAW9Hus
nD4PL71mUOnzpRmGqHGs6EpTno2IrnI86rNAr6Jk8oP6ZbrR7UBtCKdGb2IySeWabu7u1LL3W7Hs
yh4nAQmREwP6Hv1A+3jIwh2BQPdoscvY6eVYmes5z+3HPApBjcGMzpzVNKEDoO4bHfoy/naCAbL0
PicwdhVbtcZBfct6FhRe0/pGkNbHLkiTDc4UcH9sj8j+1aN3aiCIfm0WC8JFlXsBngb1FmZcd+ud
vN6HU1TuIX0pppDAbX0vpmTZl9DKH+tsaI/CcdERofU8lF5GTliriuxeYIzSwePMyX1sTyVZNdyI
r1lHLNbuZOuyfCuxRETzNC7kHcfj2GkHLdStIdlksFzuMZEijIwxgh3uUhx/w4ipXI9Ve2yT3IxW
djSGV7etfkHTnLq93s51vNYIxv8Cy5TJFfSKbFjFcm5/Fg3Hjn2Ake0ZKFly6M2i3szelCy4S7v/
qITHUDE0SEOoUVtPMxuHkaM2t6L0GLxGyhnu51aFyXOtk5LvHwAPxSQLxcyCaOeIPr4NkxNdMatP
Ivvk1TUG6cMcjXluR1ngGDvrdDeVMBdsJw8uocLMnIsS84lseyxHg835SxjfQ5efQcR0TQXBo1Rj
uBkKLBZ+KwT92UEhlgQ0Oh0bMZptPcM5ImDTjpnDx0X7bvypxCUcpsPKKZBqpIfDXOlV7tetCLZJ
lE4rzWkNsqkeiazQzNdZKk5G6+Hf0oWzGkt5w9OwzwbdOs+VDPxJb1D29WLas5Tkee/AnGG0l1Ow
LtyGK1AWtX7R2IXaa6U6Ey9ygIOSxOHRyJt8E7P6BWTqDecOTN56IJ2xqy3WHnj75/pkq7o74lfM
b5MoZLGKS9va2UlBUsZTD3PEGzMtk1+k4b4LjQRE5qafblPKNTQ6eifiRD1pnZFdsmF0fFWgVMWj
JR5BB3LXcnHTMZewPtFtVk1Y7yJC56ELMxE/T9+lVyyUz55sMj8E+kjBtrlP2vBm4yKGQSASPyDc
6yex3lsr5k9338w2xt/UXp7tcngisxqtdXZqB4eWGjqxbJzaRmLcbBiQa25P6YahwTrg9M9hlXqc
MUOpujuLc+qmHhM8qLjAXsxMylcnt5J1lHKmHwGjHp2udZ7QWLpTNdjZyE1KcU/hmILiH1uB9lOH
QIXIkYbzvQ7JlNVPmFznnntjihltX85S7jvNIxEpNG/chCoct4ExU1JV6LkPopQSgDitL3kH6cJp
8kUCND50m5kGO3S/HQOwhZZXtxs8/eAQTJ6UBzBfSCYza00MuxnPtmEmvFE5hHk/Y4DdPOdmz44p
HtvRjxgLzzFbtPtEuZjCdIu0dZHODCKGvtHdirYW6XTbRrn5K9OIe43aENU95OV/Tcg3GVaH3Tkd
i3vRU541ZaH+RHYl+6Um2b45IpSPTj0WD3UNKntiR7rNCInc9XPrHlhqKhgOKBsbOEIZN90o7h5j
aZLDiJT5YSouadOshzN7HArFRaWII1riXikLZnWLnqHyYXoMRW67pGhEDA7T42TOsHZWFrYhPbIS
v09UijPR5ZaZhffCg1IXw0QhC9I5LsFo12HHZIZLDw5SSdBG81HPqmibIxlhD8qC7xEu12gFkE+9
c/yDkTdrfXw2+lTtibPX5FTF+COnX9GfzWp+MnsT0TxInIaUbNyGK6dW37G6G+cZYfaMcE4QObP1
hOutjm6W3YlHUloGlJykghlUsycmhx29VHWl4BDY4zVSJaIZN6Z6zyf6+BFBH3wyI+moVUesjWWt
iUvSkDNMmq49Aut6aDsCzMznpmjbV722l8PtxAiT6q8TgKNiT2qkiV8kswDgjra0Oz6JUh0381xG
+GMLHPKbThA7mcx+hMSij/On2/b2JkgnxuAm5hYckSnsSYgPwSqMpm436PnTMI4UDaQDpHYsmQde
ymwN+Cx7MBclySqcYxdq1bqGL/Yf7Nc/hN+/OR+DtVuajf6nEeJfdORn1gtx8c/cr9+/6PczsmN9
gwHJ9zGouHEpWkVj/kNJNr9hm5IObiwLy6C3IMH+4H5536RlSUEU1LQxDi/4rj+UZPsb3420pmM7
CL+G/W+dk78Crf/stuLHm47Dt+RR6Pi7/tltRZyHIM8Uir3rTgXHBiA7fqN7pLCLqT7HtMWNRfA+
QUth3nfD6LuOSuFL3SyJBoXdhSgMGKSmB4rg4LjZYB7hZjaF1Ql4ePZUFkTI+ah3IbG2T0EfjOwl
u/pDN6u0iddc7OF3lpnFs0Ea+1rlCx+pN7Tmk0Kt8lRGIS24UDQ/Cr0GLTkayvowK3vB8djSA21R
aqSowTunZpmPv8HH8pzkGGN+uHDM2jS58t1wTE46cRR3Z/dB8TSYMoS+Dh5aAmkyhFgbUak9adKq
gP1FBIJomFruLQ3uFfhbco2ZbryIZsz4CO+0HzaqdX9SEHl4WkrDgM05hOekQlnoUpsPBlYK5SZw
h8HacmPGOabSHzKfi1M4gH203C+lWqavTaIAbYgA9Y95CEajOTwbRjLd8tIS4YFPSxLpVV5didTr
VM4FILn0sdfeWpVBjlAjnHYUn3UaJ5z6ADLVznOlYqCiDsgPbGnNjAcdiDHFHYEXZrHvYOY17ms4
qvVWw0729EWh6ioJKd/OhupNhtI9f+GRx8FcnuVU8FxEpSeeAFfiGJ6MQTyhtAA7zQCSL0zhTOdO
RVDjogiRwUdvFaEBk7NwDmm9BxkKWAKYodbUcI+GAg6VaOCZ+F//mAmOe1ARbKzGNXez3J+inK9B
DEydc4Xl983wGAB8q83hckkXD7LV2e65BVQdrzKmArEOR8t7dssU0GUBf+BZdBqfDo3bl/0ywYgn
Q1j8Gl8f94NDSJJ0oGcezKi1PsBywnDkYN6QhBvVfPIKTqMI9qI8GaFIufPLmV/IWZjRRt3I5NSm
iOlHzZ14AIOoOak6YcKzm/cBzXdDDjoyRNbM1xZenWTtjg6pZZcAjHFBMCV7oNpADw9t1UOtCsuk
/UwSVs9QxPh3OS7fNirrJtuRiG5rv9RI0/YruCb8gWRHH5BAXX55d25RI2cDC4XfDCP/zwyw4PCF
kR6xCOIFU231ZocAxCQUbDYmbCiubtzb56+faIOwGSlsgJ86ZIJrs+4XjzfnxOB5aNJ26Ri0WCbI
wejnXdMI+aETv3V9GcJCs/WmeqtJPfSrGgjYnuiwJR8gbXmb1Kyj8hCb6FubwO5M04fsz/cPTcx/
uymHYxXhtXyRbTJpz1+P0s3mLtxnE7I6MSaLB4vBm6tMM0zAxE2G2J6lCi+Rsgde5zTv6/mRLkhw
cGW2vKTgGJfnJKEz4NJOXnnybAXjrSn5d2+K2R/hvwRkppXMkaz6uSC8HJM1mBLuUE5SN3uZ62La
xnWV/ZpniysysbXlmhLg4Fahpbn5ruywDZ4ckY80HVbp6I9O2g7r1jPmPeyd4aaz8LlC7a3eENaY
CXTwgC7XaUGbKGXj1bl1O59QIQYQy9BqqEeG8jZdXoSkIoEXXiiFoqrIm7xnXkyM/OwhxQ2cO46y
rFHVWys7FRDbNUYaBTwTDJqbb2dTGHhgQ+uhi1v1M2Enb+Ij5G2Redn46NoaVkej4cI2GrJ7LMxL
7WzrUuO3gz9rAssj3+y3Q5OZWAAKHAQ8Zf28Hz3L2Q/oPNQ0JI65EUXpmhsZ0JbIDuG/2TuvHcmR
bMv+ymDe2TAz6sHMPIRrFVpk5AsRqaiVUfPrZzGqGjczqjtr+v0ChaoMVIbTnU4aj52z99qw/ELm
7wezWM7vxIjtWaMUPju0vXsOmA83A/bPDaoaFW4MuhtXClwa/XRQiWyNYhPomRfRTOWJcccWr7hH
q0tF36cLHdVNI/XkE7K4NQY9fbfc3DwGGoJG0nvyW4aF6dkLu9HdAl9NzjWkpO8mCvzHzranwxJM
vWGgBDQ7Np50YujnSFnNGrrWQh7yvXg3SdwS7N+zsxwL0Cv+WGwx7k2bggnOd2r6lDtgYBbo2fjD
8F+4EzYluimvE9K9EzA/t16xE5WHjg70JV/kvPZA0NcV9lkFyy6Y3bMd1tcaCu93pCyRtZkJj2Sf
M9XTscDexO7NAMluqBFfhmQXize1kecsZTW/my0zOvTC31Edjtu5N/t1U6fVZQCehTezC26LXrOa
TECnYqPq7mVRfALmiCulZSYFVr4j66NKC6Gegsosn4co0w9k4dxGdl/f4yYNrwY2V/cBk7iHwmWs
kXVj693UKMD3MfqcjQgj8SlUw3iyAu9xDpXzwohU7crRhq5kD4hUuT+qrNr3miRSJBf7sUK32lXq
tmnwhjh5FdmbTEQC6SHwlwnZmrhroiVZhbHAJkuY/jXs34FX9S1p8Oy/C7FmWDt8DqqRAZ20kOiB
Lu+6fE94HFnDhkRi2Js1nLlRtI9IF73XGB1Vw6PQFDddYnVXuTCqQ++YXNWDmXweebyfcK5112zA
Pg8a61GFex5ryzBWuMuKoD03Dr6L3vLVA5lsSGPHRN6l0ml/9NaoP0/AnOu3sRVZfxc7OghPrZ4R
o2QpcuJaf1LIre6iCBxluji/KQXHc99iBsoaShrX0ceuMY0bCIPOplFmuODf8+9Zi6G/XmhaBB+r
uySmJ+LFDvEVcK9v/cq3b4gXCZEOkpZWA/N3q2vXCNKLCGpVrKNOGHdWWkJyAokErZLuWG8547Ei
3+4zSYPWyi4rvMYVwxChmcOXRJfCEl43iXiVKjwkQ9Kcjcm2Pg0DTRHuuUmvZNDIDWb96NSEVnhj
Imu8dK7eex1g8tQFQhwJCcbOLavROg8RQvgeN8FKMdrK1mGlOjYkk3HNLFuhuYnOOVGHezCeLwHb
3qswc/IrrUoL5x4IbGfE6i0rgqMaVUEMGxm4haYfzOvQqh0CJ3iEb33LFIypVGXeeRC/bz16ew8l
miAe9FD++DxRu0pnRLxu218Ad8GE7cInR9TytORWrSWW+1VIQsHWb/P8IU5KhEIJ5cdWETa2HonY
aZbNmIFlkv0j6omIthazRCANYnoUWvenqTGXrGp+sQd5eGEF6vE+w/dct7l/Z7ai31VFF/GjsqqT
SZfnPrLzrMcI2gybrlzw49FQymOHahS4AeA+HdD/ahPvXKbh9CQafGYADhCddtGnhCASyIGSBNBw
7MOnvgKO4jYjqd51Y5Iik4/7UYTYav3I2zod0LirFq+Zc5WTaIOBDSOi3k5pZHMnMAJdoTlH2B93
PB0BqyI6gHm7qwbLe658PnhfjfoBQJ0L6bcOkg2PQ4AHSROva4wAV0lo4Fwu8vsocIAF6iSySAsK
mxMEdcuEBzJ1p1FbmPCVgmvL74wXNx8xd7msN9+SunN+4IQYNrAp7HkPbiz7iqa73qMUwKSxlFZV
3rC57xHvzZbMEWPnibOJjbrawGiLyUfzussADm5NxEq7mvqa/BrXVSdaCv313HiV+cTzLb20gGVx
9Of+mN8y9QLhl9rlfZePoXOf0eWcV7aBurJvYUh4xWB9SaUS4RagQMENJKgFU0emNwiIH7Bvj2fA
8g3kihQZedJ4wV1DGXBR4D9Yeelx0MHqCTeezYQay/Jfw06W9zNZzdVVHkZbtB3T2UbLeF1jNCT8
Db3Xuivt7ghbsz2Nsiamp4jJ3bHb5jEa8iNz/1PlIe2poRze5MzLvzJuEbu+rfWR8Ntgp0PvmUKN
HItGA+jX1l1Ckgpw2T5N021CWnV2pD8MuTn2QTleQUxeLM9ZAT4rx0B835mi+jKmeRZy+Sicwjg2
YSwXi+LQRNiRdtrIv0792Nwa/oRDMCIWZhNWsd19ofn8WHVwTFEcx50VqB2aORM10ujsIDG696XM
XtD8jdGpyLAKn81CvLWDX13AqKTgSbkWDiniFL7nZEIAkCaRe49lzRYvcc6f9HC1hOXdllVTQ7xn
iGlkwGWGlzmCi2iZ2gvd21BV9S1Pv0Ob8wQd9j/t5P+Fl2+JUfzZhrRESDKwlJAV4DdBYvp1Yxz6
QzepkLrW1do6DCY7UTuO1OM8uQCOkU3vfn88+4N1jjmVhaiLuYbpCrpDNp2Cn31PECgmxxYNzspc
++cW/Ncryij7LYWVG4HC6KDACcu6DnuvMw9aA8ebVg2CyvyS2KCvtwY39sapC0vf5LqX17nhzNVR
K+k/9xFoWQSuFIDWXASUbbnTfBOhMH029FY7PyjHCDSN2VTv466jzKwS+620+6F9oPtKMONMIx7/
ToFx0/o8s5+AHu2NbNhCKEPU+mBCiV4Q8hHpafUK+4/4hGgufnhzXzyYfkhF34LBy1dYFKtXkVvj
eA7ZGxnL2inYYKF6Z7qA4WfrIwhtdl5Y6v3EX9Q3iE6ls9ORhNjWSK98fd8L504tr3//JSzdjl+/
dCyLFp0aj/hQmjMfvvSUCjnAh1ru7WnZL9txwt6gkxnbtd8faHmhvxyIEShlgOWZaPh+/bI9zQ4O
6ka5Zw7PV1x5eb5pi5rvh3vPemtIvliCRkY2IWSMV6//6dE9YkvRD8Kk9/HaLdf+T8PRypiki/O/
3OukUo8OroR1XMcT9WOm6V8aHNVpXTYBxpCzbfv9wSUuwg+fHf8gZgVfSYx+f/nsmPWNoCScZN9I
SFyAGsLOurhprR4LWsr5GgsiH545S3miKU6NKjQJD2SChi40WmuUj+9v6L/H/3/T3kQoofhu/n17
8/RWNG+/Wkn/+JV/CgCsf9geQC1bcLvwkJC0Kf9sbkqh/kGqt2Kaj6HTspZg2X/KZDF8/lcz08dT
KvGamw7Dawh5//d/fx3/V/i9vP3jbmk+/Pw/ii6/LfHyNP/nf6Kx/fXKWq5lFH4eS7ZterRGPyRr
02L0siQcnVOuqqUcdVwJfF5irKhXXWNULeUTynREb2lulsE13UkmjNoWBsKouaXp/pBBIDJyHJwO
W5KNMVPQBHsvoGGPLLTHoO/SiCT3LeKJ4W5ZZ3N6jS0bUCIUJuUy/IRlDG5jS5Mud869VTdf03C4
g/bp4jdRhruyIsfdZhCR8C3W4bpS8/RgePMsz3MLq3pVA9xBjc64J6GtIfWS5TnKjJDDRqDLdzUF
5z6rva6+BUuXPug68F+bbDbZRzNTlMwQ+qQ6EfEXoZed/E8Gbe6SQ0zOvBn9TMU7yi5BINzEFhmw
sHeT1oXzWrvusDb8cvgMMYKBmt2627KbgENAWFhEvwooVGkSGw2nyQAGO+fZIQGd9Nlp7PqTakzU
sJLwza+l733NxunaE5qEVFph04F/BZe+c0zC/GKxp08rN21i+qsR2SV/hzjIuy4hmGtFi0ms2wGe
9BUaAz+/QhlAUWgFDlWMtPt9Ycz5bYc/5HmMcmwGehp2GH2nO79R05G53yK4jdnX4xEw4n2UJfE3
rgf7LknBym36Uhk30HPwwNqO3jflKFGttsVjNLsoDMjgvWWC6K56QBDUGl6rLpbdqxejzBqQtLUy
b0or7NZ+hRogdzEl9rGcT1lr47CgGuo2UhXdxliGPQPYwK05mPM+s5IRIExQz5+NKa+2XpwZOwgQ
88GK1PwVNa57iFgQH2YxBdedUZfnkuidfGfNxsQecHZ6CcWmp4HrMFn/87/IGq0+uhj2ArlYxQIH
B7Dh3ic78JhUTTgUR6SLQ1auXYKWE3+L6RfdGKg/uAt0NoZ5IyLcZV//e0Ut2rid/mZF5YHmsQb+
+xX1UhbtB+PBn7/z55IqhfWP98WQtpEQFFasm/9cUqUDTtRfRkJCCtdSFIj/XFJ/Qw210FVZ2BLA
0MKj+A+XWCrSD0ss6SyONPmH6hg1/cd5UTWXqSLgMrpxq8qXq+ydVTgs2EK7dtJp79KGL7ZdGkbc
+bFZXcJ3UCLuw2/NOz3RDVmcV57AYgm9pAYXWTau83XWivADEgkQUObQGss61dlLvCAey2YW3xLU
Q/6VpGHd0QWR7rTO3yGRhE+WT26LuvCAsqTvjyNd54FQEyjJUcsAnVU5mxB4OekFtYuFxTIAqjQZ
Z4FSkZ7/wrqUSTHDmJ/0576Dh6lUlB2sHtvyalqYmZTlnY3pCwYV2N1IbYKhsKOVtVA46VcOhy7r
XDJWu8UJn7Pp03Ex3vW1sUPeAb0HuuewYD4jg9HRKqes411Nc/Iy2k21MhdQKMStc+TjZtwjoNIM
pQiqRBXUlVmC08EluI5WFU4k5Et0gWH4BWSOIEywOMtYvOQt83P7SB5nc9tUkK9Og3Ttr5yR6ZQ2
fhLoR2RL86HVPJ2sk6vDMd0snbfKGpyx2mkPvvdGjQrHVGJlsZXt3WxC41lsnSWFWELNIrEZjUiM
GKke2U9XpD2fUJ8WyPxXspEAAjZDlHZJxNAl1CO4MJmn0u9PGfmuMa6RUcKipWPmGXgveezZ1isT
fXnfNASwZbVvjN/8wq2SHzg3GrKDhBrMa1U0di4fkA7JrYN+lZFAtbCnsOYuGKrc78+ontKj886q
wn4SRKsp65JDbOEl2YD0uZOyxEO/0K8IxxpuyKHvkVPFCfzOMS3XpEiQPssg8IjmvdyE9H63cxyn
DAmiG6Yi432LcotITAC2RM3oqEA+1mIU81qXp73J2V6pxEMVUYi+Jddnsg/5KPR2XrBgpaqyr6qt
yYf23yliegGKte9sMeaQGlR444PvJxqGbD827QkeTLm3iu4zbDNmeXNp2ezAF6RZSRb751Bb4kTT
nXCgEQBav6DQXA53wc1S7SSSibtiwaZF7wQ1a4Gp5e9ctVSJ9KRkWEMnBHGx9pDOHHrUTtcxvCyY
oG1mnZ2F21YEs2BjjoI5RcfHeyR/Y2G9dVl47URNl647yzmzf2o+RQsvLlrIcWia6H4tNLl04cp1
0q2eyMu4Rphg3y1X9k0gG2Tg8C/YpMoL2CHc03EFIdSsbJ6HlUK1ZVbiRykncVMu7Du6DfNJ19Zw
LpkI7JsFzwFXItwlSZ/ughiuVoCW45saUmzhDh6F0IJLyvhcnb3UfZ5B8hULm4+WqXOmp26fqxjD
QJI0w4tdl6hPknREB4PZ9jW3F0leN80lXfFMIMxWy7O8aMwfhutFiDM5G9t0wQl2dK4ofP2VjoPG
WzTPtY/ixbEeKhO13kq5ffnV8hCY24kVCiJhNQ7vhXlYAJflNSrjkHnEZSLCNJh79tlhEE5JADzy
TC9J6Ab3CYXDwlakSAmAoBS9hyRlTLatHUpWhK6F4+FH3WO7YBuh5qaPNO3oKSblvaems7+QHu2F
+Wi4C/4RV4l79GiE+oyhMu/buOAi/cyL95jni29uLPx19g6YrHIhnM1UWkugqjwETnLfQgw4LHKV
dcrV/SANxtJ0zie19xeKJaj4JwBWEhQF48IrWnrxNd5PVvZOmJ/LhYcJjdFYj4O0EmgQjv0KYc9f
mwtRs3xna7p6eEmjhvwUMymXzhoOzx4wJ3STHgO72f5A2WesUrueN2UGBGC0lPkJhD/mtYX22S/c
z2khgMqFBargkZ1wwYsHbJtzumqY5tfbsmxCIEsgRr0KGqBFxgUeaPLeV9MCJY2SzriyZBv+QMsr
9gX64VeTvHhjPXNpESkAXiJqp95B3gn2tFgAqB4gXGCHvXNR9RyuuCMJ9AoXOWPtVydvsKNj6evq
FtRVv25rgcxnWkis8UT72u7DmnzjhdbakPyByF/CcQ1Gmt6IHtUB3eTUrSxVY4yHAytH/GSmrcrL
uKBiCZHQ53nBx2bgt8Ba+riEFNZ59503i/AzvdCmB2+7MGlJrFCPycKpdRdirRgk8FrDifx7yx/b
fe+146Ecg9i6Kkm1X/UwOG90X6UvuV/WL+AY9G1BdsVzBW3y1OG/o5ENXJek8GkTiRLbtwa9G0xs
sQTd4WiNHR7CI3Mw0R7IWe1pZ7jdk2UJlLCxBX7NiG3YlwsImDhqcVs3bmhuQAiXx+IdHJwvDGHA
P3nKBoSUdA/GIeexHT5ZI4Q+e8EQT+NCJE4WOPESMfRV8fpocheKcdiyl3AWuvE0281eWDMPeo9Q
O5iOYRNvSZtwzm5cVY+B2zOyMxj4pgzuscevwT+eGWEyW0NUV6z+uzj+/ymOpa88qtl/Xxyfy44k
tA/l8Z+/9Wd57Hn/oE2gMLOZf5gE/ktO5VM4L9gx2/WoTv9QWv1TTmVSU3sKTL1Hl9xXC1Lqzw6E
4gV9ppkYFRgQ0u78jzoQ5of+oZQSCgZtAtvFAezSy6V6/qmxxl09dCTT6INdBKQeJokh76l0ZwJF
4mpb1olH7Vm54ktjuMGjG/ngQfMiOBo8SI6NJlfKzVx5LrmFdqlF0pHqZYZXyUuNR4/hyJq1HDhP
KVp/JbEE3cjC6L4n9HjPJNBmz6wV7abKvRhWJ/vtUlgAIQnu6smbY7gsQ6GHXZsb876sEdV3RTf+
TQf1QwuGM0CvnEY9p4Fzan5sLSbI75kxVtVh1HK8Rf3v78Kp81eqbZfPxfv+6RL5swn0c9PnQ9f8
/Xg0fQjaotXkyoWO9vMZVwaif+q/6jAY1FJjmH1Z9MyM3jkHvz/SB8/1ciQ2UezwaNL7kobVr0ea
EYTODWHEGEfqZq3gcF35ExUYaP74AcCptZuiJLj//UH/xcdbBIKCjpbiMhXL///pgkqEwuxYNNmh
cyIY7cbiLWswvNjrbrRh3P/nR0N2SOkiPSiBCxru56OFvjfERZ5AsxaDnV4Knc/b0cEIctNl/h9d
11+6dz9/cfID5205nygfOYhrgnqjDf7rwUbAwBEhDPGhjsYM8XxEyPi6rvNy7WmJsWOKxptOdzRn
mrTfw1hrqw1JhM1//JkX2SO9fgFqzsV59OvbyGTjTqTnJoe6Izl6PTZTQ6ZeEDz6ToV38/cn+K/X
kC2ktJXySNokePVDg1LXfma22knAsszzXelpRsUGdzBwkTSCFBwjhHcLgsj+5rh/vYxsBKNS+tJx
fBdhz68fMg0ToqMd0oeLoeZJ3PNtoqIaBnQjMLh//xk/HMtinECbwke8ytdLP+PDsazYGGQf+fEh
lnQ3CaRyoaoKPZ1C4s6efn+s5bV+GaNwLFvSh7AAblq2/PDlJXnrGNrgGponRp3rMnDzYxab/Z8O
wX97sdLE+etxaFH7DosMl6v69fx1TtZopxxjYOYEqlLIJnwoayrQtfem/RDFcc7+Fs82GjzmrCTj
Mfe9/P6zfrh2lvOKG4eFTjq46qCJ//oe+kmmcW23vIe+oWssCTi8CmcjvATmlB/L0EPU4ZjT36zn
76fwwylWLEGM9Ty2TX8RCPehA8YrcEHNgip70YmTH5kATtcVzdqdRufJXM9YOhrDNIbuKmBs2h8G
pxi/YVar9dcKX9mREEu8zEtjPQB6dAzmxLj7/dn5V+/T5ouhcUx1AIXyw+lJbTMYZtcw9sJ0nS8U
zpYmMiMDoYDScHDoGidM66eE5sPGKAcUNL0CVmuS1HXo0tI6weAJDuAbzGvfcBp3S85FmYDM8d1+
9/v3+terdhm/mQw+gG06fxlTCJ8kqiYbYPb6gli0lDFoShhh025+f5y/3ol/DNpQQEAAdT8+G2ND
cVKMJj6USK/u/HgJYy8QC51oZNsPvz/Wx+WcyxNNOpJ0no42jBPvw/mfvMZurDFhOUd8sw69oF+L
jKY00IAU9w2i8WqkoJfo9V4N5I67sbTbvzmxUrxPyX+9XD2TGRAKdYoC3s6Hp0qmK0NxZwR7t0Mz
eHAzxWLa+qNZHcKumu+YhYgvdhQAdoY7zqCgihLi4GPYbWjVhH0igC44+l033ba4zLqrpk4qgqYJ
+CE+Is3nC7tP7Jxxre7nzAx+9Ljrn70pmy+4OQlw82vtLN6cFBOYZ596LVhw8dOoe9LunAdGm2Lf
QgQ4R1CUiO+tYsTn7jDfTWFgdldZEfWM70X7lgXkAs8GZRyTKwgpqBODH7ln2NWxyGscSgV+zz10
D6vZJi56oSvT1UuNUIJruypqZb1FANK+MlEznwY6DfXVGPQ5+Q+w7X5kfWsN65zklQimdBJdQpM7
27JZWqTu4y9dxOLNftn+AfLCU8hEKRtXRSDYRQ2xH3ZQ9x1rN1iCYojIwuYbaiO1KZLaffVqBHZo
QBKuN+7+MN2mpc/hq4rEOU81rJ2QrdzXGfTAekz98OIuv9vYJW9jsmkh1fHQYORjRvLol+Z04TmT
Pdf1NNy8n97AGdqNKiJxV6E0ToH2u1l0CGTomEcFmfCSArMiCGKOkmrjvq9WIBJPup1ZoRDmGZ+L
MuWKLMUoxSrL5Lzv4opzN4Gdb/A/iOiR/APrpdMiM4B+ieLWhGW2uLZ4nYEY8QvENDIZazf+ooVP
clKg9RSCbvYzRNw2DwUwIeaTh0JTIWLm3Oamir9kdL+3EhffW2LXaGi5aTL6knFOaPlgjBiGUuKU
RV+PN/HEaAddn4w/Z07L0oQV/5nWGNpHc7kO84U063WIgNDMe228nkdJAYNsat4SaMm15ObtfAmH
iTiugK3XdNU2/XyX2waRhAt5cI1UDdNZwgdorvJkmEHTcYFtMBVUb9FADwSUIVcv4YTjrQ7wLO87
4mCuoRAYjw6OyoUoY02X0MiSY+plG3+G9cLEdLwhKrPeAmKUYGfJJKoJZF9NRqnv2JbHB+Hp4oR4
aYn9xcrgqEZcpFnMx64Wzh6nSvAYtu6mtBYojFOkl4mjrSB+uTf57O7SeGZKSpYr2sLEfPXg3NDI
zrELI+jEfmauhTHOdOGUWknGoFt/hK4ANA7kPWdVPftxfxOjBTwm0t9GEXZXDMslaSkmtkIDfAk5
lz7NZT5Wlnp6RSRBBriuJeNrCV5u6VxrtzEvgGduNILZK+aK47qfPGvFAwcrTB0/OYGD/rip1CmD
HiS61F5VbTHsUp9cVpr3iwdYOEwRSRGN/ei+iaYvsNfeqs5oNglxw+vJwRWqQDkdDOF9qhe0A3PS
Cg3t6PFUQ2L7OTet4wzqGc9MfB05MagJy3ns++BUFm74qWW2vIkw0ByjLGcBtpYaKVfTtROb5gWC
SH0n46w5Gj2pJ/NMi9StJ69iAgP11CdrplZh8x3nb7WfZAkns8DBgzQyNJOjLK1SXgVG6J47O+MN
lRkSzat+UvOTjXJ5Ow4Z0SptT4wV0qH6hkLJitaDw3qRuiJ70vD0njAkDA9TaVM/lA2jmCuiKqdL
SpTXQrtztxYuhG+0xDVBog4Do9pHRx9QRV90KO7RZQ/37jBNG3Puus3y/MGtWlb0hOKqzhGHAbBx
udMY5xgIGPCzQP7UE7VI6o08CwunWSG4j1mKEIDD4uOJ4Ia+u68Stj7MctN1Tpm3xYBj7bqht6qV
rlR+04j22c1memsDCHWrnqHehoCnknXrwKLb2onCJ1s16bZIUvtWwCbc4rYIX9okHE5mN67bOBiO
ydAJWDz0Qj+bzHkCsiahQkKj1sahYNJwxKQJfUcN4B3nPufCTKgd2CJkxl02aXeTT5rQA/yiIkc4
TFi596O1RqzODqaFR5Xb7ss4MIfYCTs2MF4NeM7LjnqMsL99Nc/+9WjUDqTiZlqZZVmtjLZ29+yg
/b0/SnS+lez090p53oap0nSsWxNJpyUufqDphlq+PDN7LChhChcCTubfZUEdEJhiBiabfxSitCm0
fDRIRV3JNvOPfKmQhGxwBTyEMc0T9WZ9HWfR3LnQpg5jXZDxXhKM4DlcAtih6fgHob0bXLDBjteS
10SH7imFnEWLrzFB88jkECS1unAG47UJ4bDuA7nrbZsL2y8uDu2DVZD76jasM3sP/Mo8+yEwKF2R
YxjYtVzn3lDuMkHIdoaI9K1baIwsNPWqbwbEo15bLopQMkl2UV8oOFt0T6/CJoCEKEbzuhNeeSNm
ElNQqJTOVdUYSbGZUqO0QIT1GHlSWsl26tDEKevwhNnWK4mfsLLDhLbye8t2/Iw5okMlYhBuYlZ+
36xgefFMJ7Ber4qyt6/ZsS8BvOgNgl6Wx0xOLXdXix0gybPbyrHbGw9P2N6sm8hfxb63z8dZHwaP
sK6eiLMTc7vgknQIH6ywz78sYauESqEpfrHAQGwdJ0l/+HYOTb1yq/IAgodeEkl6z25Tfc556Y2u
Sytb+fZMnEtDEPebqKwEgpTRECCJIDTl4Upsck1E9ZpZZHcij4hE5zLZ8I3HmzRXXwfDJ16MoAnQ
C75JJnsYThfX78ovriz64zwmxhpt93iLjnTeTTZme0xf7a0UffMl0Slrdp3x1GAR0GnYrnqLPB37
qSW/3EUki+CO8CWrGKMfkQF9qo2bLOLGbgu2Sa3xo3aiAhFqpa7jwe6ewET3Xywde0h2faCiC+YM
ICgBXDaPPcAdbr6iI1LsDceajpjzQLjnTv8ytZiiRZoT8+b1wNmSGrsKcDi5oooKryc1ues2q+lq
4HeBbZGN6KOtdmSul4iLNcQZ9IGBZwY4O6KS8SU4DBEZOHZXhKSNexksfAkNmG3dWqpkOZuITfHM
RJEWaCtwGf7IY0TSHeK6zHxWn2Y2HuPMF4wZiZGoeCjsUPi2x2qOu68VeyN2GDB/Cgb2P2rtxZ8D
tVzKdJTEJXIrRWyj0uPeEWbwPNnKfDNUZfxQTjecg/dJVjEn5H3ysqM1+k+S7N8r1dkal4YVU04K
f1U38ROFMVm4gQN2La3vHZNM6AWYOrO8BlnARZU/C7sQV4IsMbcfUZW7xbxC1LVF6ELcSIFJG4JB
fjUuOnrXJcpaFrTnPfbYeKdR//pj/CXNFGNYg30yxLWWGa6zRBYZats5w3d4yv6Ovby1qhEVbFN4
NPjFnKNqchJLY3wGub0EpJNTiMbBIASby1kkozxNdk7CjARdwgtHZeft1FSnqOmnDItgPD7UDjF5
Ch/sBT36D6MSJr5LJAxO36tjTGN309DNOsZ6yva+oD2gxh6MR6W7XRW14kvaYn5ij89Th0LoaHUk
pDd+XG/zoQWU0Y7JOZXjLiUSDCFoNK7YVDuIocabAVEIsOnR2duapCiRMw9s6orMFgKlFaXg7ch4
9arNErRFbfO91Ua5qTC77aQTL5BC/7OejHyrp8o5tRW9A2ZcuD8aIhGMt9ixtmUQTdQp/jUYN7Kr
69chn2+6NDjiYX+qdHBhyaVhhPP+5Oj5R1KHz9KHPK+KXUU1DaqePFIRo8WCynvltoTF2gKpgl60
Uoa0n8olhFSU6svoSworI2SRj9QhI+Vq7SuxTbrqNEbuAITB+Zr3Pshl3AMEAxnsCMKh615mc/46
knXjIKvY1m4WD6vJn8IXgdSJbB3tpUdk7pAvJ2ZMJe4yOW/6Ov40omLfd210tusn4fXdY+3V/iZq
4gfXDKO9O/jpStd998lQ2tuMQ89AjD3MuUMDv9eENnKbT+Jom7H7yWmsYhfnteOtm2jQh7h2aI8i
9Wc7QQ7zuCuhTiA3IDoefgHZ59C+Db2N8vHeVo7/TThkTxyNCpeDJCq98cRO9SgdTq2XEzwKnqtH
DaH08nqqTpM3jCjOQOMCPQiy7ZYr2h3SSl/R1bQSsoEIy9gS2QUjJqUe2rtm5xrXbdcC822MMoF6
jhPyymkGtpwpgUa6U8GrF6bBjyZwuAE5KiMGG0aMphRhI7VWXsm2KOSy79Ylywt9pmWmAc0meCVp
28AaVLPHKJUNfG4er2uecc9eHUwXXNTskmPmke1UO+I6MWzC41v8A3d557IsDVi9MIwtuxMZj/33
ZFbDTeJMsHPx2m5lqNMjIo3gNcwNmtyh5cp72djtxrGZRtLv6sUX5q6OfWmjftny+i1Z7hF+0Zca
m+zaywxH7Cpp6gO1PS9NuJwBN5ENOo6kcN660mV/BcT0s5Pl6Dk05d+VFVW3tgZmCmrmAM88Wc08
8g8K6cwqbszgaEY2TQE0lhevc+kRLJOa9+P1lWUwK3c0c3KTmQ2Rjzu0W/mn979CTqm6Fw7b/tJN
/B0O/HkPvLh6a3LSSFajVnQJPBOX5EzZY7DZZNYzF86Dn3IykV3auGpaBtdLo5ggXMYoY+mtu5Qf
M5TZROzEkb8zfN5ijuDj6MxtsXNyu3kp45YPgDM8R/UyzncNjZdbnBTyU94JvvUCO9ghGEZ90HYx
3qYj9e5M7NV+Trv5MlbT1JJLy+eyCFN5rGy2fXUfVeXKnpJ6R6nG3r7rMhfzSRoMeDpmuiI0L1kM
OlTsgUBRW1q9XR/SQOQ517+YjbNfhtUbzb94J9KEjqKH31rrBhhQ5re0ZFDwAlwO53Lbwsq3zght
xLUtB/tUJjMTstmmeRXM6fH9ujPiYt72TPAp/9vsGW/xfBe1zeIfJSqO9xcBxDIKumuwmaz5LuuW
c5J1TNkkP/Jdjdel23PaaFKuLNQIF7xgxQ74XbtpumK+uIQm3EBT8tYl2fBbx+IKaBkxgzzolxfM
EuchVL5BMkrv8Q3B7GyZr6/HwhWfcsGvpNgxDi7qjQUAz9mSzsgFK013uvS80GaatW8TqmeITxFW
WYKfWjKc44brPjIoryW5htyRy4af2LbgxywtmkoJV5M586IkbZRvtBILyNKF6p9ahZrVl0Nw7KOg
fAsiMRL8EHHrGBG3sGWiUbOHNjgGlSzfUrdpD349GiZ2t/7dyJ8F8p7NAZ+wUA7tryAMUypgFG+7
/8femW3HbWRR9ovghSkwvOacyUmkKJLiCxZFiZiBwBCB4et7I1Wulii31FXP9VJlL1vOTAwRN+49
Z5+wSu1Lzi3tYx8ul7ckQu6EqW2+0l1t3w35glVYXliMwcnXci7lC7B5PnpUnT4RMBcde1quRIEE
RveCcwzoNh25vuHPhS1xfyy+X5To9DqxUo4evXytcBHA3YqCfafb6GT23J2+j3jZ0ZetIzWFdCwq
DLItyqu49qYrhxb4lcSK/7kdBNrl2ZutiwL8MUIgLzqJwuGb95x8xKZiOdybjqD5wVg02IjlKRgQ
jl8KKWgpoHknFDZA/LIaQsVT4s/ml9jMJKigwCDPIpG803Urok3N6RQIMetj6HKlQEga9zMHgjc/
kvzgsF+ewdYkK9IXMjqlsY2LPwDbiDpHBRs/8Dn2BV6ivwUe52R8kdb41JEr+DzqgClUR0He0kqV
MWKLCsKzDdz+0up0dZ0MvbpPsZ1/ldqN3lL0NCctyKwgwZqdyU2HZjcJf8LuDhfrqMMm+px5QmCo
aAFWbfyaBvemkGk9fW8//89X8ScVsMk06ofu+S/YmKsX6r+X6uuP/HH7+x/6v9gYxAy+yWwAQYzD
OOPfMmA//IvxhsC1w0gvsGya/n/LHMK/fCaLAZUt/gf0vqgt/jZa+H8tc1YLjojv+rTHnf/EaLFM
1X7qsSMAYxaNagKiOaCVdxM+NDRZWyb5fPBjS8yMwNzqMh6xr5bWqNdxLMQfRu+/DExME0gN2g5E
0Qg/3rul6BskpPt602Ecs/bWRPhLbvjwJwfeL0M+ftKiWcCtgkzafj9g60VH31Uk4wERU7ofbOR0
ed2iJSAfZWsaQ0EuRTtsIBgbdx2p0Z9+eAb+ScmA1uT9dbWY6y0zvsDmHv8yZVQTy+Xk97Ct4Z7R
QCOPpvDZk7UrAmBdSXsCnIY1bmLOiXaXLsvSxUiNdN2xjn2kEUSOZs1x7aqjR025hFGegmLId3j9
+XeLegKl4hQGzI5RZmyUIupYJPtgmt7AY+V3ThbQCURMd0gwPawjnxDp0sPdEcEj3C/jg5RsKQss
8AK/JFuLKMqD2eDJ8gjavG45At9z5hk/9I6KToPXyResbam57mo9vSU4UneEVumHQlXTvsvG6jKy
sHa2UYpfZ6jtCjCIWT8nKQAN1Cr8wWFMw8uO9X7LbDu6CzVd7Y3upFkfuVSL/xBRiIUX0XWdPbgv
fqbpd/bWn1P7fqonVtcRIS/CweqydiGJAMvm3Cv9tL2tCw3kUPsDMVk90LLOSxjjwKU4ULMMG4Qd
7SlXdnNLvRadZuWPe6SrxZF4J76O0+uHjIPYQ5PN3kfuDgBhtBnbyqbhi1azeZ0AOa9j3+IZGqrp
U9JH9WdlztwZwtTNgzeEvEMDG5vTV+GlZ+FWAeg2vQ1K4gVv+SMwCLtHD0DcZTTG7rGJe+te0aR6
zPqhuhzrOrwsy4ArgusFDrhbDqCNPdJaSSsG39DJCHR6pe0tLbX8TqL3WynGJGvA9e2rG/G3cY6o
CfAc2eoHmk+El7iqATnP6xwY/bT3UlUc4WXL68mXwwY0MScEQCxttTWJ2znKLmDANtNA9mle7Q0r
yu9AUOQ065LmGtUFZKMw1t9yc2Iq1ff5rixMk0XDqp/TsdEPEYSPq7BBAytJSdnLMgpW1sgvDgdD
Xkd4dtae0YgbIzY1HUd+C6r3kJkeklzMzjyKOqn0N6bj0x7bj3sTu9yJSIcBgEa5+AQcsrcYRXJd
4QO+0KUU63GIMpq1QHMqRrxRdOcBVHgla3m+qoZk+mRjfNzTWc03RdvkO3px/Vczg5iUsqFukFpx
VjG4toSGmwc8UFzq5REtCK79NrX8+pkkGgz2M3fC9eppD89temtzDSEo9qNT0eWfB8yuDBJbeK3B
GwdvU69So4Tt2EWljRlIPJu0H56wW6iH2ObZXNlGnu5tkyOA6xbPLsJFeocQIfDq8lAuJdGYcKM8
3+h3UePKG8mA4CbsB3GjiPy+r1IAMkp4ZCDTVtrOPkeu1o7qZwfx80XmGOLjGCwDACOj7sIYX7/E
lCbVOnUmgxoNuPr5xwUJLwGmdONunGRFLA/Qy6sBjPojrc/8bkJ/zkwk5vpYwDdPgOOx/Q5meuhr
2yf+PBrTvSBf/FWC6+M2lSADlyFW82SleXiJ8hzUDGzf5rr37DiwH4M8JKrls64BRrymrXI/pxbg
mvignblyDyki3WrrmKTmXE3NEIkTLAvl3hHePK0akEqfrIDzDCy+hNQBYEXojGZvx3MoaJmgDGT6
MPYsTaq6VjVzgp4n7OQa+Yfe7MC7msWdIdQ1xpRyFyTo2WcOTSvh0/ttRUwPOcJs3TB28nmJYntO
jqWdf+qQWm3RzKqtcqcvacBE0tXqK1Ab0mCr+BWJQoIFxotXlaXkJdHow5ZUM8wVUdx/tdKu2cZp
R3h6E+2KgWzycc7DDcF4/rrwBYE9Mk6v3ZkBHD1VPa1bTkheFpyMHGpsWjTEDcswao7IkIqNbYz0
wwiAWJVprmkIFcVbLMFFoiheevedO62xjd1NQJO3dmmEF1kSy6vOy4adl/DCNllpXaQEZm8VafYI
briRtqXNo0kL/1D6nGpk7wTA3Q0ojQurU5NNsE9MX65tozQvBpGGBxVbH50STKrn+t2lVYUOthOu
/SuulcHDQxQaM4gd7iGUkF4fbJmixLAGBrYR/ZiOTl1lm+oYD6FFhzVEsiuihaUYda9OPah9LGL2
PDbwYKcJSFhBCu6BR3jNHVpFa2X1ebeL6RygXybAbRUG43OApGcF6HG8qMYYrnyR559DLMr+2hu9
ac+wkD6T73GsQwORrH3tOlSITnNLdUbbUgnHP0rWV7KtWEQI/yMMAZcK79WVW3RgZ+YI0bpt2kd7
lAQBJAlvVYfRJG9IiuIJpJssTtgXxk8zrJp1C8xiHXTVYSg2jjZqGsHe/CLJnzzaUznfy0zWeJa6
8DDOIjyWKpo+pLkzb3SkmlNeShePfVHyuOd6VeCOYTDmuLd+5+YUB5OlVnE7wPWXwa4xdLk1lpH1
AHFt44ZO9uR7BMAE5jTs3GgiQD7Uxq5JIGCpuLwtLIO9nOPGMU0dmtqu1pvYiMOHIoitPcYha0uM
eXIM9BhtwyFyr+qwdhmegDlCbBBcW808nRaRaMGUfAEiwassv7lAkpKFloQWHXCSOywQJQLOBeO3
BONWN1tHmZRMZNLEay+KhcGkMJC4K/+MZrIXSlNyBjaBdDG/yXIJE4Ur75Hsnpn6ODdNuJal0e5x
8wvwBCplYL5go1xyQV5LJ/MYQXeunrGbg6MQn+2EzRlDE8EPZl3RmMOKkO8WksmXOrPqdV8MS10g
m9sR58zGayCAbANdphcGPJt8FU1+BsjTLpNj6+j2Mmw6gDcg5sABEcKYHohoizoIu7W4mewoPcAe
lF9sydmYGeOUL/eGg99SImWZwz60qBQy0VVkxTJMDyrZfyWvcQBqM9hQ0My8Y8ORrMJvVVHQbpiM
6E4ySeUdQH5x6UemBCskluNmkoJFRkl8g8/JuMPNIT+TGeIk+PbSPNjE+L3XJUUeKn7cYV9Gwqnl
NllIVtbM7jwpqsLvxVeT2tZ9ZgF7AA+WBRtbgCVdEcCL5mAkaG9LGep9HHPIzqulYKy2tnbzTZbY
xRGdVnVZtPN8cM0OLUo9sBi3GSSxUjI22SSiY3MPy9q4q+JQPaRQk27ikkqDwFp5Hc/nbxE2T47h
UZYSELMsyggb3uDpBAzVfcoTWCvWB5bB6ivcyFpvDPRs7NpofDxwR9FCImNTQwaxT6AsP2B74N5Z
jRFU9NjbaQ8oY7ow8VNvE6WHTRyzl9cUW59pORNGOC3lb+jVn/1+LI6MY8wVNkHrPijH6S3AYLgn
SKJGFoPvxkLUAvVJYGxb1dBRjrkdNn+Swf3TGWIRCC5QTwR7C2/0RwkvA4+8jmOjP8SG3ZwivD5L
OexX6wZb9C0jasp7pwk2GDzkcze1AVk8FRdb9eJPB5r3aegcYb5/EwQbNLTImv75u6gaKCd9iv7g
plT+hL8qceN7MLhj0GmnyaUgTEKubB/TpfLjugTRLpwDvdfnOKp4MCunwRmnp4tqkM2TUq57ozF2
fxqouHe/P31ZHI7fHWrRPWMcQOUpCNZ6/2UDH8OYNpzuYMAQW5FG532cJC+aaWXJjaF46tiKeMAw
5lj3eY/ty2SfWibp9UsmqZt9Jp5/kHyej5w/n7Qd4SP8Xr6U/w8QGtXwjKRxdyAZk2liSKN30wWq
AXZs6H3bqmTD0jxvJ3DOTN0VFVQmF6hhsrymrs7vssFtTk7hoXCKRP1VpoV/G3ix3IZ9Mx8io60x
jPfC2Pz+cop/oHyglg9oXnCodrxfxIfwq5GqTEN7GBv2NBK3ZLbFrjntauQrXMtq2ISggt5QYeoD
qst4Z1j2S5BJvLIYgVIgWFtDkIysZFlf6dbGLSpldZXOTn5hmqXzbLt5Ml7JGG/cRZskAS14K9+Y
Ll3XlAb2vmQpOcRhKm5MC7BcO5bUq0UZXlJAMr4YnenCTajm20YNm3pZYTD8GXc6RsBn0DFDbBeb
YmVXLjGHTsca67nI/7uhRo6vWMDosFKzc1jmXEIEobECG8AT0qLxQrSx1OpjNTe3IJCWNSVcyvac
gj6kP79yzdT76DIL2NpjBE8CNNBlphiraOR361gn+mER9yarUNjFc+ugHTz1xezryyYaYi5SijDE
GLt+3Io4TwgtkwBbiV2GSo7TQ9i9QTgLP6iyH3B0wVZrQO4efW8u4iNBbPhZgWrnx4iCPtqYHbab
dZR6VqBXgor7AlpR99UvFmiaO1DTt2aSVWgWFqxoXIXQ+1iE4QWOlPI+KrqVMVHkc5w2D5y+WWID
t3s0M46atNTFuhOIv+Bx0WIfWw5uQeLKL1Om8l2b9uleaaorMx94Iplg9Juk8tRDnxbPfsv5EWGb
/BwMhQMweFr0Nsu1C3OEIAS8LyYZkRh3bWY7R4uN4zaHw76P8oRFLxB9cexRW7yAVa1fXDIKqPcL
Gwz3yP10wL5+4CQaXE6NCd944NDvFVX3WKGOexxHi9S7kdWoX852VRLi/0NnM5ABUYxMGYtB7aw5
Lo9tl3FqqXxnRe3k35ZOqx5MC0kjPfn6RXQt8w6XE5a0OD1v2mpmB+hrq3u0MxpKpNjLa8Z1Pm+w
y2rSR1WwcYKek1Hkur2/rsXMO9IhcbBWo8U/JKmuea0XOG5QzoufjXpTEPhwqBL2xEY2dOVsVJqr
MVy20ITUqp2YgJoz8mqeCGwILq2BNksnk/AyJnDnlE5+denB3Ni3bKB7iJFiXQeVfsDlyvF+mNJ9
sHSAyIeR12VOf8hPOSYHQzW/MXWM520azPIz8QAf9OjLL8wfOW6bAjB85SIuHJIl54f/aIVt8fb8
rUd30XKRJsGDURfLPYC1ebSWV3Vc1neTsPEN6gX5LJpR7cYWFtwqMwd7C7afzshyeE1HkwN8MrrN
rVm13Jk6oxQ578WyimE30evBAe/QWl+KXvo6DrNQGqv8usKfLuaYkcGo6a6dH0OGJxQSMbEOh1EZ
05Ub0/Fwuqm5PXd8yKMo+Ck+CQAWnRPC3YpjATwQuAcFVRGAJVYRJOdze8AAxv6ldxtOtjQcufRL
I29Og2mXo91fD0ny1gZo3WZeNxKfpphiBIhvsQ5iulemHPO7RrpjyXAyx7MLsWqtamaXjQLLmlQ9
tzgezAJZKL+I7AKIyoSOUPWHEJqhWCW0/3IT0aFCCBBmPIIMNq1hW+HTXsdjKW5sMHxYF0yzpfGl
O7RpILtZw/LmaXZIhliRYdO8xnBftujdpk8VXqtVZLfF0ViaK8j5WNY40TMZXTo1y4h8FVBqoFea
U/5LpU2zp5lZ4hyLjz/3b86b5Aj6jeYKOGuYxt9Mc17KZX/JqSxKiqWmM8n1OD+aSGp20qU1VNVW
dGdaRXUpazvfNNDWL5E5NE+1RZnO+Juemlpq5YGEFJIGOWkxXYLM2xp297Uuwvp5jCl2WrMJLwef
dRbzN5cwEVgUzMrhhuS5srbwp2jleJTnoAHDy+V5btplGe6iukM3X9CRDFOfmhdLN5rsviEUEkPg
fbJ0valLll2AA9qzFfBIuLPqvqqGQRxc0PjGR4CO+Hd5fnKXAwArEXkF/Jxo6X6dy9uArMpdnFf5
XTloukjIEjeej5bvvDdYmL1PC4X9BjTu0neiiarJJrvxY0OwVQxhcNmElCHNlNv36N/1OiwZYgFS
RgHJcXideJl1Lz1iiVLFjQxpEB+nwqwuZzL4LoVNEQu/mqRBysPPXTe0ctfONcX5gAPXRjf2MA2U
yTKnP2fWhX2PlJ/FlnXsqQa/+Bl/HGPaiGX/3BLUPU3LwGbkFYP2YVpJ+dmxmgAAMRBHLsaHXVOP
FCc9h50zoLt3HLqgYIErAlh0/VzYBg3qgZ6xA0/34AIcPzpeM2xsmstbNnsenvMyO/pcDTpH6Lzh
8zxyqp/QDtpLcijiNbpQrYOKmabNJ+lTtRvkRUwI/DQX02R5SzTvUY4k7dH0tOSM5/CsGSQjjgP9
MmI0yvRYuaI5DbKgibgslY7JRWlzJ7+ZAxs+NVnJdL2Q7zoN0UyrhJYJ72RLd7rqmfeeEeLY8NU3
cLPjvuero7DNeXHTkEMI02P5pStbSo6GuMNjVvGSpTJNbhCeP2stuGoYXJyjHSS8KjrnGvSFyWlI
D80TVQlByITBob6EKxdStyiRXjNXZpEdEJU81HVEBTnpaaMVN3wK8vkqt2mpn//2/GJOZcYWY6D5
fBXwA+7wmrrHau7HD6NtTLsSpgvylpoXOqWqjP0FAA+MMr5xpT+L1SzS+Up6MyeywZ92Y5e/KXeu
PZQ2HGDPjeJFSujanEwJz4b1PsKJhgQyqz2NBH7xgGEjGw4qcD+jGyLLepnEkKsut0owbiUQRwWn
PgLgfC5X/zeq/OOokpC0Hyr7fxhVdt3La6IQjPXdz/PK85/817zSC/8KbXzXQGXodpFXwQTvX9gi
/5z55giB55FRoViIQn9ji+zzVBJAHAi5czzGvweWrvWXvRAKGXE6HqsQA9B3JLjfkeHeG6ECPgE3
okOSIx/2y2AtdCZgCNKQJHoXbwml/t4I6ggOqTn8h+bH5ZNsE5IndkvMws6743dBkJO7lKuHwJ6h
XpjyWRLsthqiRP1hJvpPv4nPQLzsckJ0g+Wf/+AMjnsjmluJMh8IvkIKYd50usxWXjM//HDDP3w/
bf5o1P2HD6KRYLs46z1+1ntPu/YLji7tjAWA9zkv8jegam8Z///ffIzAeuxzx3+5Rz2jty4Ro+RM
OoTbMGC4uLit1/mY/heXjmcV2z95g4zQz1bCHy+dBCpaJ/wijd7/csSbgSrepgassj/8KO9dU4HH
AeQApD7uE3jD97QsX2On6cNBHpIBjZSnprspHh8sY3qQGvXO76/gYm37sVlw/jDyYpZgGBoY7633
SCxr3s1aHmg10uRjKzlkqPJWtZG+YNtCyey2zsqaov4/fxQDzyX4ZjFQYzB+99B7bc1pmO7lgdZD
/VGBGkDbbeQPRsZf/f43vlcCnH8jLRFWhYWP5r9zGc4qU1NKV+lgKAIbcERM28w2o4+//5R/euRR
Svz7U5Ym2w8PyKKw0AZDvQPxYQJZ0vigS1B6VfvfXbofPundpRuwnMMh55OSQk0b+D4vM9ap9f/H
63VGBfz8eITw2gKeDD90bfu90Z3sPBGUgHsOUtv1RprawO8m2dtnl8gDcmrrjRW21q5BeXIw27Em
iY8sYqdxqxO6CATqA+ePbTCSh9syiHs9t5H9jGj4BWCwU37+hgPKORLJoq+kj50FhwWJGzYEGRqe
/CtTEpVbjvk243FHHHxwR7dTG9qPMOXro4iy6FmXFCgDaKtD5M/MKybUXSDqAzxDoxfTcFUMuGm6
0cFsqC37Pqm2Ki+qbU+V9LE3MvcE+nx4bSJWeav3+O6exadkbn2BjUZn6wSYU004XWF+yfKE3JWO
72PYoftSRvzoHEvFroZXDP17rje9QC1CXyOKspUFBWGkjd0jL4+ojBuTaRgoawhQ2E7Xpcmvm0sW
LuxThPD0lY2AgsUlIURq63lsARglrR0pByCHNOjpk1tSRmZU2Bf4JgAfLIEkQYjR0i9M+zFOtLgY
Yyt7joO6ePAGOkpNB1258Ur7MeK3y5U/0BuRpUsCioc5q1ih5Q97wFIT7/r3nBiDs9xDN2BGpegu
b5Hu9c8Rl+YiyRp546nszbS4pyrz7EfQIW9jN0Qfe2+ugVIt375bclSKZcbQUm6ixw7DIvkA0m28
yzBJHlnR+zXSkHSv48JZUQaAuS9sVaFzwwa9gtGfXseYWhD6xtWbh6zxGjcZF1EVomIyOdCtPz/2
RRfjZzMj4mE8LlmechEilSDHddGml42M74PZXo7ofpo/hzMivbIZsNIQW86In3SDeV3PrVfsU6aE
8sqirxRuvCTST0kkiURiYEl8DeZPknY8OgaXBrLOx8CoxD3TnfLN9rEB8huJAGHqukism4OLkPih
JvD23sGHk60FFToqauQx+SpMEl3v1EhTsR2ls0IuxS3oo5H4gRHPc70y4tzAXOCFD13T8tq5yGAx
rbDFzcRk73tHarUSZC8lD31lxHqvgip7CQfb2KHX01eeX6PpSUNcRB3pWdTNoX4i2SnfCwmGbAf2
xE53mXTEvJ0R75DmCvaTuMgxt77M4QJHm3m3XIPB36YYRPdJA9L4DEBOXPgTuOeSRphYtbRrT4jR
UoaAA1YxK+dOiCTOn5vYrk5jFFc0UDt7jbb/jQNIiG4Hsy1fBPF5XE4bY+o4jyTIF65jMPlk1BXh
PjO4Q8ph68NkQPMs4AQuMCV/zHSLtS6RY/KtkqE4VLlHP81LkMu7lnqS3aT3TlmjvAwVD8KMiek0
YDPpkCGtGqNnBmkV+7CNv/Wq9TdJN37Eq4i8QGNcntJTWXm0iYiVumAr9G8TxUvJsJmQFavQV7oH
5xXnvOfQXYnqkH7+GKD+vTDDcYfva8nEHAHTlWDl8hVDwnTl9AUPNasimYEFopJKZeGNQ1HJmI63
PlcFxyr82PSJs2k7t6xuWDr03lr2Xenyu+0ye0k7I7gJAGATBt4Ft44mNatGLHOfuZFzGhVPVM6C
+qxCpBNmMdUbXfHzRUcI6KrEs3DTV2p47YwWrX7cseYkbh7cWl5LyLpZvGB5o8XRsn54ieHfzimq
U1Bo04agGpphwlHBbQSMju6fYiU7V1r4nhq8b6XaZMAR1qWt6o038NEtjblD2hF8a1vW8JqIiszY
olrFYWfyBCN0atPixpF9vUsGJ+AmlPKma5a6urYJmADuzUreJAqlsOWuc5+rk0YhvQSCGSG5sOoi
Uvvc54H1zRxYrfTyjAhztq7zqIcgJ8Z4p2HqsMZRSawMoxfXWSx2HYOWta5bey3IVd03fT2u9QwG
FDlReDP7UYWDy2/JvOqGteIOZ5yIWwKq2A3utYwjlLZVBYRClQQ5sPYYMavHEPLS5xr8jA5rtXNw
jdIJ1Om1E9nml9BS/QWtFurRWt0EeQeN0CPuI0vqcF+GsXHVt+mNA3rkyYAueEMWUn8VZfNjajoD
8hVkaAEhuNB8LXGYQTHQTm7KG2m00Yci/+w3bblhAPtWxxHpen36iff5odUmtqagxsAQl3jZTEfe
uBMaCLZF+Ame+4XwWTzJPpseLnraaWmCTR5Y+qmtWHHMMkCwZFqo9mduqfy+yHpuJ3cz92DH2Qv7
mEd8LPt2tSY/YlSHEi5nu6fZvbJpxQ6rHnwoBq6iYDHLOOQ1PCJZWC4sqXzByZgYmhDTYShoyxaT
dDMDa5ZOWjIIRb2PPGNoypUs7U9daZenoXGAlfi9KekvI1dwik5tlFVCaaUNNta+dzENNm4ENp+i
Zf0r/SG6a+hmDwwIssTYu6kuk9OQhY4mEKaMdHBCVlPjwPeU4ztravFWgc0PW/+tm7IE9iHw6W9S
ILSx0tg/jvSwERtOIelkTiOIo+1G1vUp8HPcin3b9x8qzydXJnNVqJhkxNm2l0lL2omjLM3U1+qe
g9zMURSNxcchc0b0hJZHo4niGrGD9Cd9qoos32DR+OIGCjsxQSPGRL6OK4xkZ5MMvWHh0LdCZMZi
fTcQo5GVsjJce9rzntrOqs6YFqsi6A92o3p64tELSS751h/sfHsWgdV+g52jt8drxR7NbCBuzU3l
2spY45Cer3ld49cYoJha5VZn0ILGQZIVhnFMR2EGO1C8rG+ux/LtxlQnnJZc4KBuWIiN5AcfciYi
zGom8ScCynkM/VMxCmwNRbJphoKRqwX4/acKu5vnmBwzszjQmWK9sQd91ccKK07QUif0lJbXk0MA
Ef536oo8bAmDbPEb9U6JOsUK/3RQew/XCZbvQ4fA8ulQcNhdzh0/VPw++WS8A3yftrQeCOu+aHPW
1MEHV1eou2him/v9EeOXk2EIxJmjITifhVjzns2C0kSUMa1EjGYUYVVEmtI5faGqkvrCIPvg+PvP
s3450ywf6INmQbbtOE7w7uRUtRQ4rgdFlVd4ADpKEOMm7WCIbBBzv4DwIb0L7sONB5rzw3nbARpD
6kZC4uMOvZ9BiDRRFfXc6P3Ysa///vs5//T9QDmhwlp0778cyuWYwhnBcH9IytI9Kd2Vb7XT8E4N
/dDhB8WcP24LHDfZKsms/pq4Zw6zOd9YAkYGEVm+UMpUp8BG3TDZnDy7lEibdTEpceHaiIirNmvp
6BO312MKJLqSifghjliVnZGD65Z8ueij45ruC1xlZDMh/7MHlu7fop1kA46msXhYwMHP512xqsww
WA9zTrT276+FtdyLd28HkDAPhJbnEY39C4dNoU5l98oPvUdMoTC6eoU1FPCK4z41uOsOzNYRqqGi
2QnsQ+u47U+//wq/nLOJUvACG8HrQrrDVfDz+9CTaOzJlNFWyHl7L4y4voAe8adl4JeOBZ9Co8Im
fNa1ff99I0alShMlVacHz6V4PgdVVtLDQI6KhVjmJZhwyjg8MAHTT7//gfav15gSBXVFABQNauP7
4zA0LVe3xZAc3I68S0Z4aKSMKAqfS0VpjNVVTDehQYIimJ6HPJwa7L5iwNeoiQ/v6ypJl/WWXIQG
C66DpEVSTrp5e6D+ZhiMZOwrUYd4No2o4+B6/vb/61f/qV9tWYsw5//NEL1KX5M0fql+alV//0N/
I0TtvzB3sOZinQGFJzxaLv9qVYfmXy5egVC4NM9IL/FwiPzdqg7+stgjbJRBAKJoJPMt/uWtoVXt
hWKBTXHQ5aXxxX/Sqrbe7UT0nGDru2jfwD265CgvG8cPOxFmPAS/RUdqHYNP4l81kJnx0IpF04D3
i+S8OpnK+jLLLWOg5K3cI2KXBENwF0rx4qcQKiAxm9lSHonMm6cWST/xExexvRCHkMLxboHZwEfy
w5X+h0bxuy0NsgJfOODSmiwcgmXj528edAriSzu3F4hAxjsrqQBQU6ZdTto3GURNnIx//4FszD8v
lAv4z2TosIRl09jimv38kUZaANBWdXxBV/ISf6WRrQvN3rLPXCSlmCAaozlYrYm+cWhCuPXK1b57
CD0Wnp2IE6s+grajoTBrn6tSedGSJNt74wfy2NCg1wBSPyTLfLewrX7eu0sqddZZRGXR02GPsPKo
Jbm4hce1FqNCIUrmBtfa8PR4ByCGc581i5e+knUHJSLgo0LaEfG29aPl0CEizLKDZ9CV8LgjFNd9
p9QuIvkL6BEOlhabScPCz9bbOpRCk0tw3XbupXXdEnlMpnOcTvEWsQfB8DR1MDcnboHAPYntews5
A3Qhv+O3dS2iRSMBtR97A19jtNNg3Dokh3y29UDOsYfdPLkZk5JvBNjUOVL0JOOnFkvUnHLoRvZm
Z4nVXdg1E4nrOQfJsvP8yZNPNsPj5NS3pHP7MS5p2mm+0HdzWzEgdgp7fJSBBXULmjZXLu1gfyJ6
rsf62C7JV2vdLhnGkYcCjLOD5p9KBaBna2eaHXycG0RHhpllySLWoaNYt9WiTUWzTVpxXokXIFjR
g5o482gFFoRJOPCMTZN6twlNJvgSXcNFgv3EXfBcRl1PCa4YeXBnvMnb79HRIl2soSngKlwuAnXc
R1Dw3FaY2rZ1EQP2Sk7zckv85eKETUpU1UCq6kXYkKeF4L4n22fWerhKYF7dGkRcjCsaZBBZUIQG
yHxSC1sxFAam/tgZOGB4/uBvam0XJOr68aaARUMg7TBO96gk+2t2H85mZRahoJmFwoyR9eJqmmLv
wdC+dT1oWXxwnDx+sWmOHGgcu8E6tSv/pYpz/SgdoBYIlHhkkwGFpYZrEEA5X2r6sohAqdijJ9CP
wS14MOAy9bc2jEBvI7TPY6Nbn8s7pKXX3kCmEM6uE7FRFetSNQ6A1skNktmha+AaYF3KkXtH3oc7
vE3ZRIAcf1lmbzD/xru0JBYu8woS1eqYZ6RjXk988pIqji+N21PkUIhWRjRwbxGBkRx+Dj3jyvBy
YYDmpcxlvSRnk+raPQETG++o5nkRDDJ7xkNqS9vb58y9LwTuC0n+bsd5X2f0LLPIHj8wvGgOKplJ
2SDhkEtPNjOfQpOM1DrSTmkNYi3kuvjhIgpWgvMG9mC7vc/n2TAeDOXPzWVPek77YRrRte8KjifD
p7nkGPkpdc0yvwPZj9gRiXlDM9RxjjMOcSK4p5JryZmSazmaA2VneI5iZwbVHiJCAEaqhoi3RzZY
E79nb+ejwY2r0eW3G08vL0XfInRYjedM9sqt7ftUGbi2mD4l3tNYBMq+ySLEKIiHrLx+9Z3BAge2
5NgHCycAKFqcjQc/itvsubVaBIQroTCZOFHQ548tK4SVYMsh9PqmLqvKC6htjCjc+kVskIdyToFH
6ZmdugY0F7KD1rrO4KyMj4GKmvyb8Cvbpgc1NXFEbKi27ZuS/WcmxUqhATxGlQ0KYVXXnmkeE9uh
R0CGC/19I41NbGAzepQ0Dq4r2KtPQitCm2dCP3Q8DmuAduoTRj5ji+o2wa8sOzJT4uToFGGERy9K
YVikelhZjjWJTeKX4kDnxyM0ws0aI6WNzlFz59IAqDLmEBMYtQK+kZSB+dCBAlo7pflMyDq+cAhx
q3yq+lWaDGNwsHI7/lJ0kf9tjJ0Im05b3fSFdwlaspm2edGOt17tx8/C0dW2ZJPaUPY5dwzdqmfL
TUqiZU3aTf5cAnLA/f8h/D/sndlu3MjWpV+lX4A/OA9Aoy+SOaeU1mhbviEkDySDwSE4Bvn0/0fV
Oegq+8DV1ejLBurChSqLyiQZsWPvtb6VwkgKmoLTib0U8jZvUvlsiy7YRGbX7xejpwUwah2DvAFd
Uk7Nh1Eu5Y1Hh2M3oDy7Z1lvvohoyB5HV95NganFoVWdu1czTH6TuvMwgj55TDtfPk+l26X7tq8w
DbCBwRxSC+CVqNjjQYXNqCborTKge5OPTv3EptN8rjwSm7cEyVRkcpj1p8yHPmKx9dDn8T1o+HDM
9LXxtQMVZCy3aRJ0P/IWtAGBLO7RXkS6n1BYXr20C9xtBu1nxgpAObBdmRg0ZMv6EEo1r1Mupz4F
mbb3qWfdi6RuDqbOhm3LZ/yMwIruE542/1Rx/hp3cxkMV9W7yWPUZP7B6JZi78E2iQ1hLOF+nn3/
akDLuLBgz4SxVPNpMqzotICSAMTXtnGPHDZWwyzQz3X+05iPyzfTlOICz5ScEZJs5Pb3FcovxRwm
bnpOwfsZ3+Hs/df6RNWlEwqJ/En3De2Uam3rTg6bkGvQEsaYUl+A2bXH31/1p8MbVVGADgN20Wpj
DuDa/fWqbrJkQTZ50VkhKXrBscjC0PQ2Ncbvr/PTkf39OlgNfMplG7v5z1Rp+Lj+0EVpcnbpk7Om
mm3z8q5K9XTC0vPPL7aOfPk6LZQhP+PCLd5hI6UIPIfkCe3qVT34rg94Tz39/aV+LWTpkSBspRY3
gUP9PEhXAAAbQ5v+2QFMc62Qmx68CfEvvfD60gXouP/x9SABg5a3MPpj5f6pNUOgKa+tLL3zorPk
4x9bEHBTdgyvWqcqXT7z9f7+mj8dvbl3fLiVCozfnZv3c7E+l6nbR23vntF8Ul0FKDFzyhLOqkij
VzqFi77FiY1y5M8mPW39jx9SBoEe37MJntiGwf7Xh7SuXGVqiap9GEi9miaEbdqa6svvP+avrwJX
CSwcHT4dFU4mf72KTOypIifIP4PbIk02R6wYhPPfNa/+01U4UIYErNHO+KVf4/eOrTyDz/KuvPBz
JkgIUP8vHhOP4AsICJx2VhzCXz9LoZgOg+nwznaCnBY6EA/FOAMi2CHpsK59o8flb450v65frOms
Jnws1+FPP319MN6SeZK+ezbqxP9sIT1lPDtSigySfmGF4tfe+N3CI/L72/brykI6LJIZi08b2b+8
ERHtfmiMno37nkzjpGad7H0EM4tAY/37S/2Hj8jDgbSJGhz1ys+LZYCzlkuVNvrQVZFYWvVl6ZiQ
SndtgK8nOL0+Nb+/6H/6fKQskIxqerT4fpaJjajWnSzyrbP0kbFUJaoJaYbZgYPO377p7120P3UT
edXJsg6g1bhBFIS/vmnr2NVkPWFa2yEpFVbpAbcJTPkAbLW91hj6GZ7MlMl6oq5j9jd3V6LVdbKn
CelyuKgZWOIx+GYh5KTqXCrm/8SHNfJvvpZfF15sJU6w6qVQMFk/S82q3JtybIs84SUtbEI8ECGv
hCOyoATdPOinlPW/vxPWr+8uIkPeqrUVic7t5z5gSk6VnbDHnY3QoNbVocP5ocfT+Y0YCrZMGFLr
8y5y66oGqV4Q4i7W1skj/aA6W8mDSodlpWeiae/xl2T/eHNgOIByEp2aw71772P+qR9kQvME9MRb
Xy4hRbfpiS9WyrC+k06Vo+w1/66N88uziahwfRto5fCIYg7/6zKjIGZS9M/LGZwQSdR4eMRmVhWP
qV776b//+v/TxegbOTS6I5aan3cB1ByRmZJSeNYpo3VR4f7Hi0SnyDMbjou/v9gvt5pPFpK7YZnQ
cVjOfqqLysKwmi4x57OfeBws0xwMP0zJjFPi7y9k/+TCRArLcrkWD+gZ2dJ/roykk+Xab4KJCqLN
ujuTM9wQG2HXF88JTMbu0oiRToibYmPIpozBn2wCp6WXvG6DtdIPWV7QJzBI1nSYN2KtWQJG2Kbh
08qi6+XsTbl2PyYFru0wMb266yus1uU/XYh9gowi5jLsa4g/fy6F8goaRAAh8GwvjLAnhkYXvDz5
ITXnaPf7L+2Xl59L8Qy4jAJo6f0yoMIEavejxuDQmr6DaUDw+VUNp9EAencB6fq3/cN19/rTwkjP
n/XQ5tVnCIAA+ee7RHicY6nWc8++0u5337fHM2nP0cf3hogfdHR11CIBV2pt/81KZ//8iLirSBOx
psOV16HXGvT65z6vK9E4ILUBpA3zolywqYc+KYZkNA8OygidhG/YGQt3O9bMm69Rihqjcto0P9r9
jJgDGO38YA4lXcSlWPs1qg3Wg8XQ8ud3n0Bb+p3A727ld0E/GxU/acq9Y4QkiUl1ETr1vUdC40fS
dtjuDDaDw9y3VnMegYR2G/wV+s6btMMIPGF+fCloHCHhUGMabMOUKfQtwdlFu4XcWN5PdBuurd8b
4GFz/66eLWM51EHFfHnsIVGYAYCEG9rSZhV3gTdEwEzb5qYvAMahdmsWLJizWjhAL/kZZ58VY/vx
CGsbrEzB5xhU7vX0vs0RKImziFVVLS1B82hoLGl9m4B/0hQ3cAFCiG3WZig4gOxunDV/DgBW1ie/
pkWJaihKsqM/FpyKKrXwXxcV/Kv4hGVI5yWSa12jGt61rJIeaKSqAwFRQKfk4D63OnpPMdUPjV7K
7A6hkqxvilSN/X2H/qfcoiji7a6tsike6gVFy7YdekvtmQjrh8JEapz6fl08oEPovmnG4AsdXuEt
3x1iTN3bVllrK2qS3GYMbvxFPrr36mHUXh7XEFtGtbZwb8YVbUBHAwLFPocbqPd+gwuTXMWZzlW/
ZDTCw3IGpI1+kZ9IhlSCKGxyqpPSYjAedZ1zaVUs7FqRiXKACELpdPaHahq9/sHKDRi8BY9Ldsd5
FZ+eNQcAB1AQuqdxbAly2GLcMeKlqTDK+TZLuLekPEEVLE6En8GUBzcuNO7plGFtg5yvLRQ1dSvp
aZHB2C0HLTnDbhjP0mVEAKDbJ6vyWonb0OMBqzLk1Vcjb9kb3usAevY8fdj2aDVkPlO4MxZ0jLwJ
jZBQ0W2r9Y+oX5I7TLkoW99bcJ4c+GWcTFtPrrC91zzJCEbvhg5d9h+vlb+q9szVWzMFELBeK0CZ
Lc352XqytJUxBWVXVGSYoa2IW9/jKVLh6kHKpMf3andrz9wR3fCGOHka9xpt5N0foxmCtl4Tz1kL
idSltgvrAKGpJdZObEt7ftMIjj8YaOnAv29/gT/QZMzoXQU3XsA8YlOYObmfOPfN7oLUiNe0bAwm
DXJ2+WJd8GvOXkR2mt93leIXsUx6J/tG2t1DtVhKfxl04BigQAKvKB7COtLDrael9eQLUbnxAHxr
/h4aTDJ26MVt9362GrrA2Uxt7PD+TUHJfswYAMRsRruCZ8VlmoMy1O2d4BOFedEzpSb9iCGuBPgI
VyVJ0G3ELOEepN+2o1s/S5qSuN+qJaQlgeDtXJqmptVGh7wPaZAtwyimP3b8/z8n/ds5KW/Nn7bf
X309eVV97+r+9a+D0ve/9e9BKaDB0OHgwDh0NS/8iUEYBe/uHNMP32eh7zPUfw9Ko/+C0Mdc3aUn
xNEtYNP996DUgVwYwdPkVAdjgZ/8jwalCBH+un+bkcUh2A7oYfALmva7jOJPpbGDLKDs3cq8VKZR
Z2rAYeyTMmuRNZX3lm52hetgFZudsWn3QE4toFJN73zXWuKFLpe8Ys40d7eY5tyoRtiNXk8v0nUB
W1NdbafOektDO30uNS5eAtS8TyOG7FswSv0dGQlGss9r4YHcQ21J0Ar/MR59HTUHQ2TFse1FdQkE
7kbk7Pey7Z03Y4Kpc2EapaFe+XZ/MwqgS89OkQzBTbeoBR8/aVUDOrHSGb6J9+Gt3WlmY1BAYWXs
lxlUylJ089ZpTTJrA2d4QVA6MWsaoPPdFk6OLxU5YdDsC+7tIxSu0o8dG9HzrpFJ/mxlM8pG5l8L
8cWC9io0STzTgCAefXcgRj3os4OtxTciueddHuQrXVDlgpAT2z4IO3+asTze+YIJ5pH/xbmFdJOU
wNQwbvaV07cbxNHOrreMV01yzIZo4HLCIx+wUQB82imO/ig2cTFuaVQqb7dwzHywTOndjhHzKKsf
Aus0RJHi1L9EycelDIPHZk2FafvZDk/YMBxjK7rGk2uUFStz0Cbi84incGc4NrR3NEZ8B824UYOu
zn5US5jnAYPwoZzytbJJmA3P83Tphz4NYyNtsl2Q+8uDqlI3Nw9JynSmsKBL9S3dIrufjjP5OCRt
hzPhIm6iiMSek+ToEqfyuVkcXPZLZyxPkQyku+nTKciPLrEt8mPehkP1nJJACB1+YI/Vxm6CXNV1
B2Yjs9mdsA5XJZ4B6eXWKxz/NuXOESrgeTLalZ0b2xjBrwtCyp02E5wECMNP9K4fwizxIQ8TyVAU
9STi3IOa5JLsic036tF0QynZyMVw8k3n2cDFlmSEQBQ2pG4ET4WGruTZp3Rob705FJtlWohcqtc4
ExUDPDngPk/OQVHtKyrTZ8PI7jUCuk3LZfbpovsNXo0XoiKhagd5sk9GcoWl6E4KGscOOo+4UaVh
nhrPLfZ9ouxzZLDeF5Szu85A11uSsXR2aSXtp7CGmyTn5WQqXk3bl/ZzNNtfqp5IHWWlwUZkvYEw
Vox7km36/gwAVZyoyt5aqolzm7vpRTGZIMWmNHfwkw6Mz+LObYa9S1hQwYBxm5dGFafKiAzUmiIj
IjX77mFWxZMBCIzpA+Y5E0+32xZhjF8RQMkwpzeVRzgNLdjmAJXgsc+NbmOR8bphzJDEbiusO357
cRHebJDkRKP/hMCDSMdVJh4SYoHMMpuOqhmxsLBBQrcG8KkU2lnvUTnyoQjzm8VKqEsHEy7j8pT7
/aE2u+gcpNMD6QA4cCGVQ+TapRCl2tTP4nB0nzulDuGsbwVoNyghg963jex3Y8IwLU3cjz7i6M0E
zJ9IKPldutj87WrycfVkw2NuVLehsqw46rE9A4BhEczDW7dBci9KzSQpjKwNobruvQk0b1fqtmI4
Ok48W01nVdwP/0DdQ0xJFg3HsJVfF3KnNxT50dlnuTwPLRMznTjimkW9wNLrEP4T5NZ9mqn7UXQ7
UsW24VJXVw3H/lWuq1kxJEGDrq0zLk1juw+5rfxz3fRZzA2jpNFNhFQ6+2waHeWMrX9kfUnCVNBx
RMmV3IAvmWOPweUZ1Zqz61jW73tnWrnxfnQqRPCQ+O09Y3BzzzJBIoowpiDuCr//xLoybO0xSMZN
4/TiKuwBxHtf9AeTG7U3azUw0fKyB0fr6LbVJuoGoyflpHwBv2HHjOQQfZf7CoDnRosm2IB0f4BF
zuqCjBV/ptiD8XL49Qj/ytwc5EvG7qCSGKcGxG/RP0lsEHu7XJLHqZhuG0O1sbZ68Yys5dkDZLOR
xvjaLdFnP4UlB8eR53ho4GlKaHb2tMeuf6p9cYhsAV0aIOjVtlJ1mML2awULewfiniDs3n5qkqDg
AS6YZJSZHC+emsxrZjkPQ9TcyC776Bc2BBHAQmbtzhtW2h2unS9k0TB6db24WNfSxgjvws45dLnQ
D5pbh8qbQPOYZTT8UiSp9Vl6ob9tnYBXzSA2ixhigOrEuavizOm433ujsi+koYYbQklzxuYRSSfF
LMMDQvTllNX9sW/EecyT4oDTnVDjyGgYVRpkDxQyXpIIvTByZY6F7uB+dQ3uF0AKI7zO5DXdZ+UK
YwhadQvtjfSjaSQRQ3jZW6N9N57s4Ubnij1hks+WOx4reH3RuLCxiginUNs/jvRBkVuWX0ddHaNw
/kyUodyNfB6EA3URu16QX8YZ7Ayq4b0Lc8mOUxj/Vw0aA45OQj7HwCns4uVeup8NZ950Q+q8EMHU
PNA9KqqNwXC22YUFK9NYOtVdaoxIsusWXErPvtbAjT3ONamwlmU1+2pohhsbrgkqD5vDy2CCPXOM
58yY1u0ZWFLtRxsj9K4TRt6PiDWqD2bajHrrztJFOD0vYniohBGeoq5Yznp0nl1tNm9GOxrpMSnR
Ruy9YHK6jSOtqd24bg15hn3W3o199LU0xjsrCxDJu1P/0HnV3VQZBgdI476cs+EDXt1PHVTx/aD9
+gxi81PYufJJ58QcGIhfaFyOcOql+sLy6h4n5PKvYrHaHTqo9uQQ4LIT9ZgdfFAKhF43RVwWLh+2
G1/WxKZdZYbGbYpa6SMeN6IWxy784Q+gMAfG+Bsvc+RrHQbzYzARJVMM4YtTeE0MHzf4CPIh3xqJ
b8Z4vMQTcBgTPQXN0ygA0O44OP+0u75E3DCxAW0ImIL5N+81v17KCWZXim9NW7zNphE8RFE1fnK6
kcCnIbviivNwPrBlB6KxEMznrZtxKG7dDcG38oLavQbWMRAI0lXprWXLY18kRQxkCrDBENUPiCMU
yKgwG+7hiIbHJfDVJ2OJjnU/6yfyXt29FeWEd0QwC2+g6H5TRfiV1Vli1/SjLWe44TkX1sWvnOjQ
RFh+iBPMdzig2CA4XG97G8ZJ5tm0XwgFsVFaOKhxbE/dCKtbNrLv5psSW9pxqi0NIVB9JarQigct
c/h5zWg9skB2CMYGR5KU2U8ZkThViq6idAs2r86oXhSjy0vqz96evKP842rqmXF5yHD1NczOY5k5
1hsNFf/NzSs4mUufRqRTYO2hbb6j71XsbRx1aJ0w5WCNPAfDYgAqwdTg2B8SDioO723VQpaGxbQt
qTzwlOVjmsWkgNGXvLRoJPZFOaaPkUEhat1SaMUlGKM2Wk64DL4xxvIPnaXeaKLg02Rmhk0sXQUq
NYk42os2bJQH7tzZE26/gf1JxE5di412hy9j72KGWhpy8GBvbz2J16klDJyorhpe9ntUWUNwQWjJ
o4PYYJO1AiOIOe2S1rmKTDhIhfz2IBs/vORZiZSwZ+ZUkIg2L9lejqp9aLPRPZjW2yAziiY0ETtR
Js90nsqNJBUtMVwHQ2PTbDuvxdgiEga4c7ULlDwuFc9eiUtvw3DNimujarB8j2SiaMWSApwEEeUI
CAzp+FJkX6aovyGiN9qbIV8zbK5n9PP1DpIC6qC8vEw+Bi5hhQjpNOUh+jZggmnQsC/K+lTX7kOE
wOQAR/GrrIZnlDVAmn0CHUrOKnbvQQBBCwnMst827kxWS+O1t0arR5Ayhv2RwRvRwbIsn3Xf0USB
IQMGyXAZULXw1mr0IRlD1Y0tarpr5fKM/xNVFFqtOK+T/FvRWltLBws2N550Ahg2ZGMCv9Zh8hxY
8gbnmXttXcywg6p+UACDd8m6nSWWOs6MwuaWjsgdu2y/yKF8bl2RbyVe1T2G52jnEhdJ4R16m9kQ
kkBRFpgZu/YeNr+6+mHyZnZtuo0KjUViKvS9mpFDRp1vxbMMqHwsfCxmI66Vnocrdp24rNUUL127
9k3M+YqJ6mxYIUmcfu3EwTgyhI+C6YbJ77eaMwek1Rc7XF7Txj8EVjfccNSd+TIK1DXLKQmLcYcy
7SCzH0aoSNPxO5NACNEcVdHeqdwBZpuxRGYqjBEwmPum4YiLoM45wC0/2LVn0bESF5CIbKLCxPUa
PsNYcTZOvrzqYPiaDClROwXPT+3cD/1tUCfP9bj0QGaq9ItBzC5qWuhq+bLEqRPcLFH4OWzwDUZR
fSjYIDegmwF4AwfaGJVJUqDb3IuJCs3ohBn3wwJatQCxh92PYClod3dwRcdwU5Bbx7YgEj4uu4FC
ftBk+zkMu1PLE/xlbrPvToGHhcTneZM5dkdAh4v7F5pT+SJrUda7PLfKK9sW4Zq6diRFXo1PFEZ7
dT8hrTyOhlarLbc4iNxI27ixAdzFNZ7QF/wuSPVogHLQadTzNISSZmc2nqisC6zuWXVwo8rdk8mb
XnBI+/u2Gp7mFnKsqqMPUTiIuyo3rB9e3g2XJcv9Mzjk9mjLeY1LSea9N7ntk1vhAQtb+5VzvLgl
JoZDfmp+wBg1QiWq0xuHrl08oGK/pW0MJ3fR+uAQyLolbanej9DW9z2TjW2bpxQBFbov4tG2KdpB
TNHM7PKuJyZ8ANyNqg4o+oDEuBHOzs5k8sFHKnwM5PwGlTralHaAcFfyjVHY3laDrI6tmE9ELiFd
nMYrEjxKiy5DjFpEX7BS5VsVBmg/ywxhbuNVlELtsp0KfnwXYbrk3Ul9TcnHyX/v2pADe23jlqOP
mUHTPlE7noKyQq0ty3HPcuXtWNFnbr1X7SQ2d4GvhwNV+DAIwz1wHKbr4mjxMhZRtGLyzOKW7Zqd
aOLEcJ276FJ1VbhpCgH0MAm8zVCUsUHbe1NbtsLp3Jn4S2R+7ArXilsy2jeoCc1LX6j+3NXOD7WA
DkeKtVnPF/aSXy1W952G7ncnWm5jXQCfiwqw/1JOsYGybOOTsbQt0HRfJlfc5TYCx6Iub1M/+FiH
UXegxlaxbnj8yU7cV5Z5SCd6HrL3OM942bzSdvlRiDcRP/bfl7pBTdjfzvTwNy25hwsYTDoNnLVs
hzxKSFubqc/4eLC8IHjF6ItZlT0zOWa1RBNeNB6Fy3yeeFPjYSXwmkPPGulZLazw8W0MxBsI01Po
qjuN+vpEJLC95Rh5YYn+2CRjtXcHveO4xZNMpz/uR+IFeRvM62IN9oGYXVopCxsvfV+U29YDhuFT
KIbdMvpFDGi3ijjsLNUn5Rq0TqZpCvc2fWbWzgd7Tmc+ETE9hT9x+gonXEscCXvD3CwL8Da6Alsr
yadzBtSW7J3qjZT06F6kBjcy9A5qUtkW1eHyjKriLlgisPONZYPnM/d95xHi1RJOH1MsGzAcg5l4
jEA8lUn2PbTUtVvsSxH6r45l0xl/7S2C/vrwRzvODUfdHOuvRbxhV0ZbJarYEo3YYnT70fRtEUuj
+JIpI9uptf2/uq4Lu65prIT0SxYRpduqoh+QWQulC+5tUYu7NmOBjruh9XXcQPD5ANvMPhvU9cQh
pSSqTSMH81HNLf8TOzmid1DHZqN2Vaerdpv1AbN9/9IAXYc3EPtCM7/RhRz2dHJQ4cjB25AiHCh2
6FkNgAyW9uDiDY422CSIpZOKIQirWk+wrtV6JLxlCi+spirvnwxMn92+DFF87lujmNrYYcxWX3zO
CTPLhz3AFHAjSwHK5Dvykoa+A0RE82bABvPWFTooehAAUUfX4o+R8//rnv3he319Lb93/3P9wV8p
Lljnsv5//fVfgUT967prB/wv/wLBIe/n++F7Oz987wbJX+UHpd/r9f/8P/2P/+P7+0/52248M97f
d+O7Luefpsn/2o9//3v/7sdjQTKRZdAHJz58FQz+b+MSFqR3tJaNvuJfjXiHP/6r8e6Y/4UzCXVh
ZCNq9AMv/CeNd5r8f+27owfwIkxzIRIHJ0LBxC/y59E1LWHlFYQbn0pBdEeQAuKEssi7QeQXgIc+
I+FeeWAr8MywEVnQCN3NuIa7kBk9Py9g6ilI05VXzrIKaDKyZoaLRYIEiU4eSSKzgeChKdrFhoCe
D8slyYN54N1o7J2DEec2CgDN8luyyM0ZicfX9wwQCORMq1UOAbjNHHK9BDKNB+wZAVB9kHvhNDEU
XMGh71EjAQqXM9nTTOH8CnYkvyb4XqLOmlcnIloOlSh0PcgYpxnRMAt+5lJTH+Xc0DN9tAAIGOeQ
KsuiRkRp+W1MndTfT1FAdWuOSZrvyiHVhGGCmfFeMjOCALBCGvvsUvcOA/jNRE073Sk7IMowSMMp
vS6RkYX7upit9IEEdh+dBzGz5AinJY5tu6N3tSWmz/FOlrv+nykk0uCzbouG4D9lomqBO+xt/Dlj
5UqsDluJNYVkhIP08K00B2DqJ2aAZ6lK30pC2D6MwVzvaiCcdImDWTUbekbh52XQvcGqOOkdY2cC
Ivxl2/Nv6wQeOqBQ4zWgbOziwkydo0TnQB0OV2hKgK208h5JtTyUbWlC1Q8Z50b7ph1JyR5RvF1a
qgLlqoaQ38LmgSE4FTduXsfGHCX3oz/rZzaz4rOZETEfyCqLHewvhPkW3nej0uIBJQ0gnkirLYG9
RLgDYT31cKhfhEf7BLYq3uagrU45cdlnN8H0bFnyIcOSfz9q5PDoXdOAlDVFXs3kUwBUJx3NT7BL
x5a8zKh781bgaAlEeKs5KZ+K1IdcNPXlBd1cR66OSyN0ySUVMaRTZVjZIdV19NUn1EFyKGzF3Yil
5jUd2X4pAmbzGs0hG0QvLOMMppe/NZuVed929Kon4kg+OrZ8EkZjv/jgudMYuvXXHI/wRz/kpXKx
/u7Z0t1TyvGWRrWGOuxM35OEvOqFDuIuampzJgon7V9p8+3EwljZyiZ3UzTTZXQz74OEWrF3xgUK
gY/t+dgykD5hwvFvybqwXrQ9hFcrqIjesCdiAUUBdtUlYW/ANfXU4bL74ExefSyc0rmQkaOvuFeY
baWNdw8twLoC2xGfVZWJF+6oPGg9OJehXuRxqKrmWiyu/NrA4EjipE2Dc946y53y+pGDDSJLXCrW
uEmaMKCq6Bk4Gwatc4Mspttwbp37aDF9vOC8Ekep24QWfpjn54rD54eBxsTN2Dr5J6QUcDedeTJv
m2LMyQgt1NMAxeAxz/3mjFOq2hnkSb3Q1RQf29HvL71XE99Iw1qczSVY7L1VZuUduuXk1MAXOvSL
maLNicJ9q0bvhzdCS0FYNH/SAnArDclTVTQljOnkFvsRhOwhM4kLXMdYVXqyo+Yye+ZMa9OhOHWH
b0M1IRUoKnk0UbxtKo8Tk2V1wNzzKtjbmamJ3/LVG+j54WIS/76XLlQKv3Kne1Fz9MyKcD7W7eDc
I82dPw8AjL7iIhzv+UKSDxo1yCc68RaElqnc8p7027rUgiwRVxxI6/bpegx18dzkiCy47bwtBgmB
UVA038hR6A9LWNJB0Inp7LSvXSjHbX9HhBUe+xEtCROKMQPz69k/FiIyDNDDycCjzGGGpsMT2OLx
FsrXXUO/8GrXdvqZxDp5WLxI7SGuI0MAtmre+nlBiDxRl1eDCdr9rMeBjaKbcXHWK9lH6g9SDQ1R
EryoSMRT4Bs0esuYYGwKV6Q456bmWIEjYE20darbQdGuCRyWGrqe+C8RHtjKtR79mSFXbIJLjDvl
z1/xv2nOi0ZIpPvQCXHsIBe9MTFkuCbID9YFgmNV218Ex+aT7DwUnm6eP1mt6B7SoA+u6K9oaMFq
R5w0F+q5qwhN1l6wkIPZGK9NPTCqtazpQeakvTOQ64KbaprmbyDIxRwjFAJ4VHnT2UjL8ZB01ngd
+9Y529JePTdKfZwA+dzpNft8JpHk4OQ6u2dna178NSg97Kvgx4zgh4FH32F2jNJvdCDECsOlnwbW
aAKtcpl1521hdfY0/NZo9sggpT20CgLbzU6Orw10GIm7EW8p0QwGOo3MVR+TgdT3mrjJU+itUfDe
mgpfuWiQumhUn8K08v2dW6flm5Om4aFaM+WHNV1+DCsII3ppTxnR8+RlgqmZbfY3Omq9vPauGX0Q
YdndFmtw/RB2NIhrA0hOj9ZEuAU9axlwmhyr4VMIcw0sE/1dRniEkm06Zxrum7QLbxYjmr+bziCH
FQ3Fdg1cLr3IqTeesszzXwA5sPQUDFmoew1BSNnUN9BgCOPc9WZYQ06unGvOHJVlCdRcEcqZ/PbE
Cw8Bmb/rMzHlQGQiAy+uldUxSJrwtUAivjdz5xUXSn1rpJX3GNKQRmqjnZupj1yWwdm+Q8BGbnJS
3a43EPeNYx2WfgCsU+VrQJt9C41InFIbrkGbVfVdndrOcxD2404HBq1cVXsHwxc0ElHo7tAD2li2
cpKBa6fBjmt29wHxRl/7rJU9UUbNsh2mMXq0PIQBlersvYmm6AmOXuZyXmzcuyJR8IDtUUf3MiXm
CelmHU+mcxMm7cRtL10TNQNtUtfX56i3wx2aL/UdZpPdw6uhHZz0KjgygGriTnZzXCVzd9cssrkr
5kYdIVDYR02CVAz714inaYmWQ2K1wSdqAftJO5GAYeMR8xCWxvBSklC4T4rms6dksDNEdO/YsPP5
fGZP3QGfD9bNRD9D9ALET9MaJ7+yiUZFuN8mbNpq+Zo3bQkalOSbsz3orVezvc20kXg0XY40ovDu
EmrTPRGy5WUAtC2YLreB2Dpqof5AkTBcnXRQHHzbj5VJ+hq+WLeJE0ZGB/a7aj9CIeGUztHIyK3g
aMOi/hBYgWZXCPIXCjSfjq+gqa3m5Dg0ImGSXBAaFlitVZw8mVoxTzbmvLpBK9C6Wnh4o2rK17HD
Nchx68Fv22wzLc508s0ZTyEsZ94TxMI8HFFAa3PJ6EAW9qEgUuwWAQzFtKZSrUgvMKfH0ZTps1nU
8tm1qQFdRANuzLhJfWiKProshU+1knrJifAttCQpMAD0DjU7GC3j5AR2g24NlkZxFj0yC0ZqVj5Q
Ykb1kbNf2n13IBh2EV5IFO3IBQiMuUlGIlBQarVk6DLBxbLu3NIkna+RohEbFTlUjFTpc1ZNyy6l
8P+80OUWrv+U+rCbBju/ou+3+JTuuSwC6wuxmjZ9DiljlSBp2AQlDpNltE+zEZDgPGXOVg3AtBtn
eW0zAtQC4z4kxpme5uhvJeZ0WtlMaOq+mg6mY4AYA8+lOSJciLkud1Kkz9wWZ0+sphtzUh22jqS4
MWQOID53bjvPfbE6BpN67MnEIrt7WxQhvcBS8sWUE7OAkvYAGqlmg2qvOjO5dpjB/Td7Z7JcuZFm
6SeCzOGYtxe4M2cyOMQGxiGIGXDMw9P3h8iUShFShqraetNmtUgzWSqTIO8FHO7nP+c77i6OyvnE
4OE6nk35aDTERn13qgpf2GWz08k7+Ys2kWjPeiNYqpkzuFkQPIKasySp8TJrckJ4xJhQwAD0Qsu5
nuw485Vd4nnk9nvVWmdLhj58gAdgHxT0vhMCtriMizwJhmg0/cVteM21cXJMlEP8se0WH3e75c9m
P24gTEZXJVn2nZel87Ul+ONSN98mS1dwTlBNhxiI0+JPp9a/IUD8bKgGmyExXjC7g1/hcj788WAY
h8gHSe8mx7RoOdZpE02HzeKySlv0l9yboqzfFXupklc24PJfX/ynKAGnUlvaQlJ761oGeN+fLo6b
i0nIopKjPtFtuaQN/PYkj4G1edndry/1U5BgvRR9LPxnPf3+NSCY4IayASVwKSWptOIZmUG5z1H1
7dfX+Qsma70QhniPQz9gEvvn4tusmmfcKE507BW6MUEe82j333smk+6mbjLiEoMXMxmfzeJVrRQr
VhXqAbQwXg/XzNbK7a9/pb9+xavbDtKJw2wC09JPZ/9edG7cccrAQUzxt1grsox05UmYuYdfXkRx
8w7IkO9Zp9f0+7X/XytDMGCaqq0+ux+1oO/6zn8JRf8f6UcGgDTu9v9MvXn4Nr22f1aO/v3/+Ldy
5Bm/cWDBjslDgc2MguM/lCNGB7/ZhlyTkWQ8XHcFPf0uINnYNW3+FeEnshG8d/4QlKT1mwvRnecc
apoDF+d/RGfXze95tz8lMXSmGKaE2CBNfiECqWs185+cnOzOtaGuKnEca9k8DZrpbNp8fncnmaM9
a/U21nQOJcXqmR/dy7ZVw7M9pPW9qrT7mo5cDD9UvDCUWC7NqteOM0Uv4X6ocK73Za299o5Tsamq
BDxXN6RpB4BN1N6UjjUbt6aZZLJgSJXrzhE7giuvYH+J6kvLyJVziZYtlbHn1arUpasa4aQ+MQTm
MfRFDF1h4nZm7rBjdCPYwaqxaeov9Fd01rRxyiLXmVZPNoECCaJhSw0M+5Q4N6U6dXgy0ILxfVOk
RdZ9JlSTUNajn5xqlo/mHLV1BrVRr6jAgH/m7l0JfeSIVILsj4MxQeIOZ03rIdE42VAHcWVRR1aG
7kcEOgynPOZRekQbpi6DTamkk4h79uipCjp+hZY5XSXPrjCWlnSAF5/DlFewP3aO1e6IF6QMGTmz
AK+sUra4pMmnkn3VJsfmeUjZmW9HrL4vMLFM3pNRDC8U9ADNw3xZfXpZ4zo9pHJ8TKvE2FNZzBkP
B/shG6MYk2oRxU/JlJDAmDlq8Xq8rMwGVknfP1GuV2KFbW+MYmIcUQ7MpIfIfu+mcMTYOL4sKD3M
Zz348MYxmrJHXuJIKp6enkiAvUVJ1WwN3r/3C+rAplw0BH8+Ug2GL9lHNe5bJ3Z2riz30vPuhiV5
xHP4WeVJR/yTcSQAsqslrpl49d1LVbSngvLZQ9YlKnASIyD4gTQ5A5hVCrB1Uy83MDqrTSbxphCl
xpFB7Q5SzTdAxvZlYRNJGL3K3qBQ0KTbg/tr6XLL5h6b5UA917QM1zI1bCiyw0SnNaQAeGvxRdjn
zaXb0XrkWKY4OlWSUF1G2UZPKw3j5Np9S3o57IvBSt5oXJ5OUzPPWyqgtLtIUZBZptE3isKra0vr
7q0ugZRbzPleqAJmJ3niA6Yze9MnSIdGNVtMC61+1xFBPrIuxLuGRsEdpYvsL2PN2w/2+K2yMgSP
GF51yNqxySIQvT6Vvm+VYVb+gJmVblOcqJ5gxFFVyE1t2eHLAy1DrG/It7rG5NeV04Nu4cJpckjx
eXhclhKcc6tqeoe0Jw6/VClyqj3FtcVYSUH/NZiUfO0Xx4f/t0mzkT7Tdqhtak9mkV0UQ9afbbvj
ie8btw4Mc9E+K5ivkGXBylvs4Vy0HCwZy0zOd9IOMhP93awPo3Ofm5m6YXfBjK0Om+RKkd7aGVXi
bkMHwIWv53360NpFB4WVyi/sepU8lT22DH82Oq7GjZUtaMfdOyFRwxfhMNykY4YOA1IWZu7qDnKn
af7AyyvENnLM+dR3SUmaa+SctcdpmEzon7aY/JrfFhNYO3afes15iKKnUO1wVfYxcJ3W41kbvXoB
+Yt6fEXvRvvCXnYcJM4C6oP0gbbduPSK/Zi4ymd0JfdCAkitM/pV5hQ/QVyxSkwQeCsRaVvwJT3u
DAbYDKCMbciMj1RriFHaXZ4n8oGPTqKQ+1LtlUfqiekoTd55Vm0Lhqedhs8wFYhhTS7Tc6klH2iS
TQCTJ3ksmpTiWFtZyaWkjUhHewIfs+iFflNja6lzmbnoF4Z3ocycoluv28F/GC6GPlF3puFp95nZ
Oq+ysJIArHTNhMFDT4f+wmM8TpKeb4ATO4ZWSEohOjbdMG0QdV13hY2x2vJzSkA6Yt4361OLmcy+
pf/KoB0bhU6r83jv5MMNykcCHarFkSZiiYSCUFu7CxWK4AlvR2N+IfhoHcyh8N4bySmc2fO4aTNj
ONDT9mwTutokQmhbTFZHky6zIOsxAW86XXWfYWWa21TrtDMkynjnDr0elGLxtqqacORFbrSjn4/1
wJ2vktGlTEgTw+WceClbyt4JEngMm6lNebQc2W/JIEX72MNXL0bp+l6a9hv2WvsZGwNrcHfp9axa
ONLnzRqxR/mayiMxO2YCY2NtInSpntgtzgsCARxLMkzxlXeocRdoc+0dGyYXPh4wwRzRK95nVeFy
w0zl97qmBZysmTgSeAupJJPtg5ekXmDANw5qNoB0O9VHBHnQVpr6nGrnS5E41XbxKMoTrSKuOnvA
wXAVbmPsKbu+LybqquuPgS6ivAv7s0537mYZrdrP4flfS3YmF3Liiy3FzEE+6cRxgcJwwDpHAZsi
XjgwfAV7lHHccPmb+yzNN7LIWO9q++uyoImXrqNv46z7CsI+O1sqBLU6lzmmCewjDNv1C+6BFh8r
pj1awD57O/d2k1q+RoqfmgESRpBgBopMroeSKPo66PeYnih9hNLdUSGYydCPQZNdjaY78HKXeMlF
9FLp1qfy6m8AnfNdbrFhGCbzqaC2EyNFWz/mLj9qaUzmv4xbPpvexEjcwg1mDlVsnHaMbyorT289
WamjcOVyQdSKj8HJvvZFKAIW04pVOxmegEvzwuiMVejGShpNPegxl3XdTvI3WXbSLyRM2d4s7F3K
xMdnblLu2hS2kNSJBnQzCsJgzG9tjO1mYIiIiM3vQAFyhsmxdh9bIZebjBpMPtCFcwtFAxiB+MAU
v/7QZekLj33WXXZj6T7UDgPn0RDzPWa9o52DcdJyL7rt23y8sSByvzipfQ8agca+PLoyZdUeDOgS
BgX2FMJaLa6hTZzE5hfPykZ/suwGYJy7NZfQln7NVItvehhxFNTFvElsyhT8qJIfFmM8rJh8z8iH
enU96JjtxTIhYU2W+xWeu3ghZPieqrC7XhAN0u1q7TmkxIKurcIettgAUFlMobAT4dHwPckBa4P3
kDtCFHe161l3I6kNAXx80NhigB7zLbPNPzG+uub6oEZ8p5BsCB45jb1XSrd4ZEq7Y+LSegtFC2TT
gzky7gGk9z4o7AuYvelzSyvOWxnVJ6Ck4RKkVRz5dWR85HZr3ZeA5971KMUMsQCxWMFZ/XRUI5rO
JsnitAdZN0/vgpFMgADd3i9jUx8BxzmXQ6whqJf2zWKXZyY9nRMMvA6mAwndlNvZHpyPMHKYZ8nW
ufY6K3myVGNSnpBYAZO6fAsZT/mqQvajK9Uptgwvq7uGikDOnXwUV1OGc3Ujwgqdq1N9FCyN2xXB
MLXzdUnl0j5CPN+FztihjVCZpvi99l1ja/vUIjm0r508eWI1y554xfXP+TiJ+yztwoNIneQorJEd
b0gSoC4HzE0EMMgeAqjNHyOZpDNYdtI33kJy3NMkD0QsRqJOSe4xAKBLNQZNl2H2K1VgD5HYIqM2
tx3xlSd8j/2HpcbhgBrtkQZIu2tA2M2XyrCw6TltlXbIhnaALQkoBLur5RFmToEdFH13fIh0Vlif
c1LvBVQtGDaHYIXBnVRVlwGVMle2YJjbX8bQXexnmiASStrdiTer25seD2JDiGbGIxJtzcy0r2wj
i18GBx4km5X+Pl9KjtRtXGqXeTklLzS4lLsmdAszKBaa+vq+FKg6aYRb1sw0ZPJiLJ4oJWGGyv8U
GB3La1N492PB3phwaP9WFmXF/NhJd3aHfa0p2ZLm5cDspIP088DAEJ8m3vH96BYZFNu23s0FpqMq
qnNfaUtOe2ajrN2ol+NtjuurCawF5386JNl2SHVsiuXSb1bL16F3puhGUks737lO2lTXUxSTOfKi
SdT4hUBxSDYL0Ma8mZwSjbqStgq2m4nbR/Qg1KN5j4pF9IhlbMbX3bSH1IsLbzOm87Cc88mk56BN
9W0EU6wJTD1jHZ1wu7J1so1DF5PXk9QwEgoCeOccmJEr/Q2CK323WhpGF8kwJPWGW7hJt5JEe2AT
+iAspDnM6OKuqS6GjtKwvvX0u6nuOAtQDM4oy46DgUD9qR4bdWy4J0lBG8kF2YLED2XvfBZNZdIq
mSFWNgkxwP1UqIc288LkRQdk5RckKS47nkcGactiBXbrut8qV0UHuy/YgtPziKseqNrjko5im6Br
mVuvzanFlO3yKthYn8cZu1fO+ZhhjdhX/NjTIuuOUWyinmlELe7GUQcpRYTAl4WpKN7QETL1uABW
nLVIkoI+QFHDHGBmt3riUqJfZr3Gx3XSRewit2BQPDJ7erqNeNexOYd6N5GM2Pa5c9ToXQ4qDu53
XZR4u4Zc+6tlToxCsgYCY8bKBH7MXSNl8Z4mmIFGCYpWaQYAxA9qfHzLPW3Y49G8NqbY+6CO5Xrg
N9k0nZC+knI+1Hpes5XqowvQae4E990ct9w39U5RzLT97ispuSnFRk+TeDuGRbz1APdwGsGz1bKn
31SeUxy0BLu2RqiGkT+JHKCIHRK+0GbfTEFp0I9cbEpsG9edscx3Cij0arW6JNRS+lYEdYEduJZv
85nEmFK2eQl0MGGhrclM0M4A/oyFn0kA1t+YXEoDWrLJuoGXzjjfxp3wroYpyrZpmdiHjJbIrcwF
C2ZbVadE6Deuy0i/bdupAmYQvVKhmgYlqnHGxq52r8iu4YwuRIb3MMQeneNziMjGboyxBchS4CR/
AYv5UhsO3uLB3ZsWeXK4AMOHmHixEmNYjnOBIKtz8AT7ZyF34+HNfYKcqA9OZAfUQr8S2Y23wAMZ
GJXTs3I5RESg1Jf6o0zz5zbFEUurj6i2fVfi7sUXsbXJ5xL59sJTmgD2zOjZ3BS4VsAZzLrwV69G
vm1wBjHAneoLwkkld0vr7Mm7O76EanmRR1F2g/4gRNCbU+9uByWGq7Zjvw3dQAb1Kv9MbqtArtb5
dhmpv41SV3wbS45oDIqGA37EPhi1Wt6mnYMioBpGZFN3cgpSq4JedwwefRDHszq6yibbKDUCKU4x
3GKDJ8qY1G+c19iKMaejCoEW3SNJmyGjhrudn4YupGB3GC8N0KCPbKUeGJGtkdPOOce2Mfr1tLBx
rOJjOC51u4l7raGTs/+Kfe5y1GcDXr18LHFE+ulg4hu2G7DxtBA8QSQgelI3JfAFlxprePQPGE2t
jQVU/lzO8QUxvRfcMS3de/F9Y+ufBivpbpzZHZX0nt/HlXwxYmqIAVCaH8yqoXFgqwyUVjxO1Ht8
KlVoFMqWrt1tUD3YfE8Kr9FiF3fu3Ak04ijVg065NG9R9kSb+TDgvvfm8a7W9QWXoxuGyE7dOO6s
FicCm/9C54wzWXuGG94diVqLyINhVVgDBuquaHBYo5rzilcVWXMCR4smnUQTR51wtY4q5zJLLcCW
2BRp5GBUu7IwMVDacqHHa3Bz8qG9iBXpNds98g/8q6x0P2Uk78y0YvFwk/jkKZGdZouXq26M7wwV
+3rPbC3CtUDQxnHgYFj5dFoSh6CN0B8bXkl+ztB008tVC6Qf2p+93mFsRyiCZ4JdXqJbe2mxE8ab
9j1K0AzjIa36gzPUdHARmOKG9/NECQxB2mXotex1oPZSAuac8K90O5DEztbJ7PykLOS/2sMhVbLV
h+SHATo064smGm69tP0QRcIdHxLL86bytjZVGSDMOFhuiCY4Ghlszi4IiEuhXY/SfEp0sz13oaaC
scHzQNNWuY+FgmpckYGcUg5njdW3xxKQDsoFuXdSSR9qDL3bXhPIcOGYwNydv2aRjnLWzcbOyZh3
p8TSQ4t8DwVhGQbbGTNo2lfjN6t1hnvWPghvttX4jqj7U1MjRgk99XWCKJd54xKrNZKEKiDausFq
l5fM+ltmqYZJmjIZvX7rRHpBfFfE2anm/Uhdc7XLSNO+tnpVvViMkoog05blPZNxOPn6nGmvlV00
tPJSZ5/ywms2huNMBzejvsHJOCI5HtUHwZREp0Yzo61RzPjYw5xHK1LFKzEo97oClXu5dHH/riX2
Z9ToDPK8WGMojwx9u0ykyqzEGUsSdmL84k5WfyNlbC5XxKMJAoO8qPaooAWlyp2hSBV79m5N/TqB
nSVToCTTJj9ZZrVLFP0Ppgi1Kz2B0u5bvAwOSTg8zJH1hR2CdU8VXbWL6rk78BzMW7tpaeT13MeR
Af9GxaW8j0TOfD02rl29DamxgJxO6gfLHpPENZQCueo8SjY1F3mJtFozgDmzh+imXUT5It7GxO5P
Zsn6gyOE0Mk+CnHqIRLlTJnRwtjTFLYOv3ZJ2d4xl7Z8x66ax0aZ9bmuXZfoBBBosekFGt+8jrRn
1oUXu5o84wpokHgY+AF24Nb98tSvzhMeY3w/BgI1zeolEAXsKf2Fw91DrkKNHZ62klyzUgowLALP
pmv6iB3TPOJckF1BPL1bd0KsMi8F7puvJpZpHu0+7Q7KhTRSk9Bg0+qaLpVTWj74wCqme6tXdAqV
IsPTwTHM5ZvQvEdQJ9EHbWUpVmwKlKYATW2+m7NhynyDBw3CD/FmNvQcvCfyD/Sfi0IFg6E+R7bX
xPLr29WcQz7PFidFHjiwVD/uoySsb6dokE9pyg48sEwW7KWx9Bt6rnTyuMRViEE2vE9Zy6obsvbD
k2Ym/cmg/LkHMeG5lwC/u6dMaeJKQIveS+JhHofX1rhtmS3eQZHg+NLooXcmYS/fmKBmJ4L7w72U
BmIotjye0qpkWd0UllsCzmnjOEislryUM66Nbf2IKrgxGi9Kr1D4O94nXmPk51SXZPE6e7T4pot0
G3ZNlAZT1t4sESVamERXOy0y1APWt+iUmiyVoP3mzxzb+QvmUTZquMUx5yEwEeP2cGZEaVI/9bZF
Zl/jrRtVJi8zbqmAw06yFRHEKaWNrtggjZ6bcHKOwyi6rWrt7ELpJbxhZv/ioqJU/At8DGyc9pQU
AQlW07ehb7GcdNothGR1Zc2jeyhiPdq2w6L2tMCYvkHzeERqduwu3bwwnlFvNV5io3oQ7O8ugFiQ
4OzY/SNnOqg0WnxHg9jgu3BzEO2r1I9UW1z2nfeuDTpHB70ID3ZsdYEG7p78L4+Gkcp4m9TGsYp1
96bEBXccqUA62ZpDp68d5gEcAp2bxnN89Obm1BKBJ9jmZBfwad9Kd9JJ4c9il7rzazQXsY+Xk5OB
myIr6iFtS3UzP2qJEe6cRo+39F8bpOFNdx8PqvWHZpbHrK3QbKqsnIHxu0sQG5Me2LpwNhgW2cuK
pXlJcAb6HBWWA0gqmywCKbEb14GazkYvz4PSkkN+N1lxEswxL5vUIrSMnjVkFxq5gdFifIPGStPE
XMU7gGBYK6rlysoW/nsRwrKa5uuxgzIoh+zRa+WzEbFYW1q5TUxjAcY5vXoM3TfUnyXBOMZR0Go5
YU1Hq3aSfpXDiOvBjNK7xYV+UNHi4BNZXjZRtFxDyAMWlNZPqq3TG6pf6P2VBzZW3X5YzOGrNjEG
kYb2TE5a7MTCDnkC5r1XAy/qye1fCwxVt2Nf3/YVyaqNqNzVQqTW7ESuXbuGh+lSyPhYl0LCoNI+
TM3pLzGhgydh/d8AHW8QejzzuRst7B/FdDEoNR2bvH7637H1fzP28E8QImrJWL3+PLmW+KHxFPye
efB+oyHMo09iLWphBv57U4v1m+MgrnxvW/l9YG2K32ydco8VCQSOmijPHwNrw/5NMMLG167rgu+e
Iubf4x7/trX8sk7c+MkFATHQkSu7lSAy8wi60n6cVze6Te1rHVEIYQnCtZTj2UO3MekaQFG2zeFF
RIVDf4NV3SVqLq+WEads7RZCR3jt062+zmHTLltmTkdTdh3jC6QfWgNQ7znNfvIS40TVI/OSIVF1
YLlgSbFzeCabVHo3KNK14vOQj9WF+H4S5BG4oLAtu3Eqw90Xwov369xqb2aYL/2o0MKgxYGzX5K4
OWaEIi77dk2YLS1Cg9GD/dsUoyvPcy7tJ+aJFbokNX8+Bp7IN+KeokNtTU2WVXhX1SYtcYk2Tsde
vGXMxl/BIriXS2aE+Bont8O6xkx3BIW0y8LJvh6ZXMPjs71c+HHIlH+tyTtkjdTeVwHz01GJd22k
pXukpLj5Fk0yrJHtlH6TxKqnI9Vo7szWHE9p5ggAfDiainWV/paKioS+RYcDtBWDHPkc2VeRKKNz
qxbtHXc4/UzUH4KQW+ryOCf180Bo4C4d17qI2B2+xKrr7j12Usy0taV5W3s4nklEZdjeLfK2ePF5
j4MtAgHrlkB6QS1upEhwuVreeoSVevNawxjsWeTHJxxKJOr6Mn9jkNwdvCVB8sQ9/L6IPr9IRHOt
LZF1yppOnZpwWc4qZGdTWk67czjjyoCtPUlpMfey2WCezp5J/bPD4lPq+WmF1hIB4c0+605ICXNh
84dODIpopOkv9MRiw2yJeE9XYP4AYTt+YqqIr4xECwf9eaoY2WGM1gEhwFeFGWJkFC9wAx7rxuwv
0SRXH0AlDPRVnYaceMHYk0dovD5SQ4zpzsCISCvJ+JkASMEqN60Q2jIH5KfSuLxJ6BPZmEShL6Km
WpAGZ+opG7e4VDQzX0jN0PE/FyNcDhz4ZPRwb0aPFD0zRvaQCN7qaTQViQWLGWXOOZTW6OKwMJlE
s3ZMMqhuqV8theXdRuHModvVtiou0HjnIbAb6wrRd3gvHSM74gmhNodTEVpd28+wCuLpvCzQbmDl
deUXr0rDZw0pSjtBJqrTrVc6+gcclLZfBeQeS8BIAHSYM/2lI2ZEoBX99FZnq/i1AQ/pe2rUX7PG
QGEe5m6+a2lncA8mweR207g4KRM5txuvMHjXhF1MXVgf6sajMYj4XNPR80bYWZQbUjxzhJhATEJx
TP+aOoLzsTXNgkRK5j3wtq44TQPbggkGqwXVKWqrnRuXxSswRO8Lgak3TYyI26oxEO3t+Rvy/YxF
Vterchu6YfmcRsQr/bxBHuHLKpuXziHeznwiRREJqy4A7IFPtCP3dRHLibx+19yS22HSXCc8zyQQ
a/oxG3PrQupklER+aBn6FmSGSgKT7Q+6TFefskp3TpZo1/ljnLp8DoQOKmRqAq0GISyNQ/t+yM3k
Tg6ata8SkU2B5nWhuTWdRrzILKYXGaWICZRQDF9KFBx82So/RrNRXzG/hQjqVUZ317iJyQfrFOkT
Bb31vKl1SD+saGF/5AQAdsfVRvWVURfFCybo3QNNpREduGJur8220d4ryykozdLTAd82ai6F4eAo
UkN6tA6b5rDTEPy/2pxYvjEnHl9ms9QvDYzH6KIjw9qNYc1N6HuhUeMD9cIscKUqAswNw6l3Ok/4
ulD3SK0qwII4nhubeUlBBUdgl87JVHNHu29JUipucyydSXjE0hBtUXLrPceTB0zm/b5tcKwm+PEQ
CJGSHbxIcwm0abC3tZiWj4WWlWI76HYdVEZPRKmK2f7lwk2vJ0HXcX8289ouO0BVo0qeFi0i2z1j
Zs3EsztnOMyBVBh61z33kPDSa2YH2kZ6qX2tp7TcLHre3NlFLu5s3YluWBYnbKzZcsSC+khGt7yr
MZXd9Rxb5UYkafiIOFE+G9BCgWSQJTrFUFgfXeqYWaRGHiuXUsYb0U/FDT1ihAqwlqy5LhPALTAp
+AIgYOCLsWzzykP1nJOrXno9MBanxsPdFsVV6gl+XTvTdnqbE0BvYdfyqBN+3OhNa19QomRfM9+R
l5ZVhkjwSxfem25jH9MkY2rTA0xAJyUZbCwaEyot6os9NoYKPO0cXnmVUvfYe5xjxB/+DpiILtq5
sfZTV/e7KayXr5jK0WqXWkOK1POZqCzbdFBN/bZmiL3NYF8MQZ/oy1l2i3NkkAn+YUxv6ryn+KaW
xnVYAa5jkc3Cu3EJV2qTvGymKqr8cjHXPt6+uonoNtqvn+dDU036hZcuJLrYxe7TutGus2wYCPPL
EbQgw6+PsKMCKplIpm+aelJcR3TzaSYLdCuzZtx7s+cdB71vH5uwKm4G3RoOqx+CcW5fIbEoB45S
O0bU4CyMRAIOZzFJfsNjl72eoQliGh7nqHWWbiXikNa5ed1nBTKL403HlhdjslFyvCo9911Uifeu
t4bEbNVa9XMCzuSrGMPs2Faa2sPcZlqVDCw13H4xL2kzNzh4CeHskiHNbiBBjV+V44xB1un2i8SI
cy1njEVdvC6aCBsy2S/jSOk5BiVZ3Zez90zzFe1DQ+zGipaZutd9UboyJrY0ei+JFmb3AKjb+gYB
JmHc7NDbxfHWziwqtvQan4ENywJ4jl4KpkJdnKiVV8gnX8mFQXYdBagh7rwzYtthAGE7fkxVUuin
0Xi76BIGXNfkbXHoOy1+tpBEk1dp84j7lFwJa9uMkP2wS9lrBPtS1ycca/sqouS+P3HLygYq1lDi
q3+tw+WFve/0BLaufE+HST56Xe886HWkTtSIPdSlM28Loy6OTt0q3+kpJXaq6c7OlxcWwE8ziV/T
zn5x+rF/o26GHYTZwKlsrf7F8bT0YDtufsN0ZcsJTbvgy0FVaBR9zkCRP43FGggaqJopOnXNLu1A
fUIzLhOJW8Mas9nvezOuNwrBIXpw7b7ZFotcbmPCH3Qo0ZxZaJv/PUL9d45QBpZvzLr/2fn7lLTv
dEolPxRe/vv/9fsZyv7NFRye6D9BT/pu1v3jGCV/w/lm43A08SY4nLH+cP+azm8clCS1A/wb6WAa
/uMwZUqMwQYYIMvmSOX+Dw9TP4bJTRewvANaXnLoAPwOEv3Ho5TEcZXhi7LP31HMTaGTs9FpG2AR
AokMsNuCYfvHB/Q3IYW/uyDnSYGpnoOb/b0Q4k9eY2LXWDZUYZ0NS7oB7j9WEo+aRzt360M0t/rV
r6/HKfVPlPl//YHkk/i8MLLhsP6pT4F36dJ61DSdnSq2X6mw0K8A7+gPrUWv0K8v9eOx9Pul+Kr5
rrFACUesPu8/26gbpvdRn+nmmT02nGuG7gerWxLMSDKiIAYV+9HJUpojQ2u6+/Wl/+av5E6yuBvQ
/3kJ/PQ10kMwzEJrzHMrU/NYuqA5NppVoh0O0T+2Rug/9it8/0O5A7FXWCAdSZr89IdOvD0LZ0rM
81jZXMhRuNawBQgqI4bOoXuqNFIVnwBZAt6GFzS0z6ZeQa4GZ6b5QpbeP7TI/PXPp7nOtW1s9I5N
cOknQSDVY3amUDfP7mjy53pU9ewFSfz9/+W1aEiw1vjJ2u/10w0VEeZCpJ3Ns9GOpK5NDXpvV0yg
cqR6+fW3un6O/+XLXz9nW1AEgjLnEHT5K+mhI4JnV715Zrf0ySjG2/ay0P4F6f4XTeNvHsi/++xY
hMBTcDFWqZ++TDEgPHcyN8mttSDR3GH12thgVvQFx8y/3iT/8WLfodA//0mGxGZEzoCP8OdKNjc0
9GGhPPEMyZgGTwPW0plpFiYTOOXqxa0z69Vce7++V7zMMaibaAiN468/2L+5g22qboREQ+If5M83
TCh1GYakE8/oJZJkeqkjEIWee6GI6WLLIOu8zTKJujovPS6g7w+vpVrQSP9cgvN334CJ1IvayTeN
N+3HdSPL2WwUGPnO7RBOd0KIEXAsVR8mr/jtr//wv7sUrRcu9Y68WqhO/fFStGI1VePUxjlBRrj7
Vxemlk8s9a7NN/Hri/241LN8Yw/1hMNpTXK5v9y+Co96XteKsx3FEwtIgUa9lEYOW2R06UNlbPVP
lXj6j0vweknER1Qo+mzWL/jnwhQF5kByVvJOAhv5nuEVLSYU+7I3GzWaUFt6GCjdXWgVdlOcBBGP
VAGM6exoa4WCm9j1AamqOXxfQTocLC03ALWscBK1hZZZhqb/8CERjvvhKbd48QNmdLgR6Ymi7N3+
6etnYJGCeiaX2eaiQGvHQ14ltgZbpM16fELFPEWQurBw4QxO1WxvdX7YbdNoDPln+g3bTViErL2h
RafoYhTdx8SZA00nZqC2kdROxwEmKw6xlj5SgqBHnvkKjYiKZJv+KyqGuo+GYNDRYavcBG0qjeMo
6SvuBqc6E+w1TrCdONms0t8NmRmKmkg1eY8Ytal8jr2w1g96a/GjiXU0Y1B4MXaLvMH3syGeYNj7
vKy5hssnbbfxfMPQk8QNyQuGt3jN9Svc4quMaOrqZcYjuey1kJkvGWSDyr8uwl82Nzp1E1kedx94
jOsXR5VEeAo9me902o1vEEg1+l5VFiVf9dnjK3MWw1730O4YPn6vYiy7zH7NEsnd/r2JYuY88tHq
OLY29jD8H/bOa7lxY+2ir3JeAC4AjUa4ZSZFUXEU5galScipATTC0/8LGocz41P273vfuMplSxRJ
oNH97b3Xlm/FlNmf6zm0D7rxmnvlEtaUg4fZJIkcvWL9xYMDXIInjDVZ1qMhYDY5o++fnTBjkDs6
fKJhEj4RS6UuXAj8dC36nVGBZuhmm8+H7lrvvm2j+cnWYN/rwOF7KtwheLJG1X7JishG8Bcdc5iW
edUa+Ebw1ENfWvp5Qd1+rw8v0sl6fC+hdnqTQdv7Uw6Tib9D6MsZ0RagLw94flCKJw/jCUMi2FKr
ouRAesJ+qA5GSqI6agoKn1KbVpRqcsdtbhpL/zBBLMC7TF02mTDplEZzp284xaW71pXPAESboeee
6mW9pAm5wbztaKq47NHmjxHSyzBgdTwXXcj8OVdwRPvze39WbBR4ZCZZdP46rHwqPLzJ4XkDj5UK
EKsUXMs6RVJuTcCe+F56+t+gkNzW1tLd3XUeLStTznOZslhpi3UtopkTcD5HayuhpEVXjXxz4548
ePteKConSz1EYrYPMzZEGIR0l3wstS4ffdwA10jI+abB+gWEwCA5QG7dVKckr/QxgkzAb8mpgwXW
j4PJbEP3Mc/nBIKD6+N992Q6XYhpmrgBYmwL0PmAY8qWwYkkDz2V8/SYBZw9+wpk6CkDvcHOyM0w
AJltedfVLeJ6GvYFmR7VffMdSnKkTc1q4Eqsb9MINGndZ6xMa0qZi+1g1mjRJOPrFzfPVLtr5eR+
HmcPl+pSMlu1Jmh4E5MSAaqe0aD13kdb9dUlSDVu+RLB4WMkDIzCVVfTcA5FvKHe9QomhAfOvB3c
1zoput1U4r93o6E6CQe0AqheZ/4IODjbEtyb17gT+Rp9fCug3YfyY1qnXofpaqmrMZW3Xzaj7cob
YSJslCqMLUh6TD5sXnYF5OllYaLOFwfkfZ9BxSiRm48pTV27SfbTV/waA4nDxLibgqp4STLtrPMJ
dH1dJtkqbUgvYZ158zqH+4PG7E1oI/ISqrd2BeCMFFvMxRljk+Wf4BWhMEB3qLcedbfdOmuglMCW
5AgeVcs3Xw9ndrr+wWY4LjdlooeV815qTKAi3AAkjY9YUto1nsV4CZOTMlkakXEp4OvQZbsD1Y+f
PzY/02pRvQR5Ak8wsMZda+B65GxvkjDvijueShQuzyzvZ9dpiIhHJt8omeH0jPeDoVzX17d523FR
Gy47srf3VknDTrkl2qVyewuJnYQPXEc22LZgHLZmte2+RMpkQarmgDpvuo4YBHY6eFLEA6Kt34/S
3GZJvKALqsbUq8IL6RyywaDjMHDGW+C0xtqbcnXo2oDnsd9L/NG4Qqur7z1BJk0eBBWTjiWI1ZiN
GY6FW2PkHNWSlShwdc/Wo64dbv0+pufbGRnPHaSV1a91zWW7rjxNM1aWlzmTpCZiPxcTkbdEBdoB
Q2xbFx9lGvv1t6nWDpEyrwu3udfBm06d4WvhD02ErceQz4EbEpCJg/aQV1MUr8oxgptADVX8qdXd
W1pTeyGdJIrW4cTy8YIfhJYlcv6VODCJ8i8aq87axeGxjYcBfIbhzoBNy/rDzPjTQ/tzhg9aquIe
BNQ3+OsvI4nZm2whlrKuLrWigeq3Tl/bXyIwjV/mJBkeot7jm+OOT7cN9ZHByok8nEA6TjLG4nnr
nVxQpPCtB3wd69ZlHYe030bDoQtG88ppquma8ndx785jwvSwILy0cvkW0jWbnQCMOPzzLeNNHLFK
OTdzMuc3DYbj+yLxG2Qoq/2MwJ6TC5jFpypw9VXn1kSMZGgnJB59SNMZY77V0KODroomZ7kAeoCV
0HdOYNk/hVhGHoYuytBXevNaJZH8mA1uFq1VHgc8K+F7rZpJRORyp4RBqRQnA5AaIRQdtW8Yzeqr
whM0kiZQk1CIDfprgQorfKZTsjPYzOL+sGybWToK30hCpxSPLn5wJE0xE8SIwzOi23wHuw5vINPt
V4iBTb8129ZJTlQUjXLtVyYJRj8ko3VxRySXfRD3LVGk0jin3lx9QBYkD2BkPSlC2/DM7NBz8VwG
nvDfLN20131d6z3w+emqTNsCKSeI8ZaSKhJHisbwLzoh7NmanYWB99TTd5GtqWAqwdPUXJe5es3G
Do11yiXseptllIgNgGPKJcphYxMsCtc5JOvrzpuIiE5BY/lINh4EVVbfr5Xt9uEugKKygzDmHHF7
4//J3fnQ9l5y32Jv/9BbU/sEE8fZUt+erfF4AOmFKInFLY6XmGrqbURNkQMWQKbOJskCmPvmpNeh
ofFEO3xUtxq0777MYe+vJajmG4T58YOpBuNaJp2IEDQAafiGQM8o61LuCPRIkkB2AjW159r9Fubx
+FyTZvs8yND7Mridm+zMmrppMDQWmI+0yqkgCH1RfZu7uUk2KkZrPCAVfZMxsYM2LQRPORi4JzGM
2MmqqiQdDfB/WiE1ARvk6Xxj5APOfwhWHakE9uzRPJHRMvHCERDvnc6/ynoCZMTR9UvsTosqHs3p
jYm0bsIqK/ObEqNNtyopdbmLDcG3ljNAwgJfD1QYPI3kcXFsvx9q/qUg/B1Fk1ZNuAC/j/r+1Gl1
+fpJvbXZj5VW33/oNxCC/AWUAqTMheBhSoJSvztKQGv+YjLlYONEQxWnoT8moQLvCH2hPuwEeMpy
GW39CtZk9PIPbCS2vxx2/5hFMH10pEm/pkDqEq7kD/vxMJwLnLlTGOuzwCmoYywUiBmYQoXTpFN5
1l7iTMDlaGGOYTItslW2KFhy0bLaRdXKCx+Bq+TPv1aL6mUv+tf4LoV1iypmvwtktlBUZsxJ/+Is
+pl6l9L0oqoFnZ9c7EVpy95FNzogiWfxSFzTFyIunHvkmmu92ZnaL5D/zPIWJ3h/T5wMQS9ZtD36
kYaT8y74jYv2ZzacdrBvGwAP/Cq4z2O/uFd2B8cQ3bDlpATOHC3RbeR8j0Sp7gERhTtIUYh2YTdu
jUF0p6wmKDripl5r1xq3TuwAq0lgKz721I28eV7RwBqoQvBqM117HPLbW0qe4+eGp9e0NjmmbkSk
7V0Qe9aDJ5v4Xo4uaT/T0fgHzXLEiD3YZ79pP4DUob8ORgUriqMp3zQxDz6WXZ+t2Xt8ykYORiuh
s5b6VZ2cm6TEq1PWsv2YlDN5qYbv8EOepcXFJ7G/w7o9k7pajggxj6xNrn0S6yAeqF4OjeTWDtr0
YOTRDbjsdEc/WEYNlgQ+TAn3wRyq4TzGZX8uDSuhk6VwfaJZw/QwLepjhidg3aHa3vhw/g8T9Jlr
rzGHs9OW04EBrXhLHVGd0sDqHlzfzkeCpka25aRKmkTFtn8sapweM3rXrrE8Y1OGeXlndKZ46Can
exWBnX+bIA092mSnMTuP5U3RSoNpmLeLkBRf+KxQ5qG/BLdN6xcvQiV6ByQK+3pnm8BCM/poTWnQ
xKVGDBVte4PpnmrOsRvXgVgSVykXDidROJufhUixkUCQQqIyZlECcKL4YOu4ZXxXttrEFBU03XYK
i3lVmBWscOqQVxgT3rSt/Sue6wxZhKwvjrKiNXk4YNE2Gcu4jcbdaBnBuNVGkJ7rmcLIPKr9g6nd
/GtaRumtWUOdSjLMiBkAtXqVytD4DOzeL1Zh1GLSbQaSqyv4P/0VyR2P9SuOT0lGkIYkSLpZ2g1f
4Mybz2pMxzOpTHMbO21/nXg1NpiqbvSdMqL5tclrW8KdqscrkvDRYwDt7sYH6qqIfO219jDOmG13
D1nR3mZSdEu4dQYIbVmEJyTVQzNxNKJzbsv5E5G2NDBg+W54REgIjzYVJUeJBThfUelE5iwcG/K/
ENOKJ5aR+paw83wgWWqShy/kNjFq89qLSfDtibshH+LxgBAyNTdFVEQ3Knbsjdu44mOOnYb+VkON
z20YeyDI/H56QDEV0ZqHn7GdmXsfpBsWp35G6FwVJOfCtTYaqXclzNOblGmrRc9JmRUXA+fuk2eV
EAExn4f12mmakJUkAWM3F9WX3GLCTmC5GK/F7C2x3kwm2Yasn/FEEIdBWWrJgA2OgcFbJBwt2Z2U
jb0bEVTpHvLr8Y5clfWs2rDs8fnaqm52uQsqZby2cPKNwG9FVMBP2ildR0WwjobJxZk2mn1rPoTt
ZE/uB5KwdXffLaY3arqY45dk6Gy63dadTzNWvXG0nQ0PKh0j/7MTZWFc0sKXm4P8UFBg2Xhbv6a2
Ymf0fZd+mTwyh9meMi2lvutY/+4D/m4fsBQ2//U+YPjP4a2oYZ+prz94S7//5K+bAe/dLsqa6Czq
6O8bAc/+hRk4A3nTZ5D7XS79rduS7YPpcpFxQmcbgXrwx07A/sVFyAQxjCwlEfnEP9kZ/Ci7wFVi
p8EkFss3lzyK3k9qEvT8EQazNx+ykq4AMbsged3o6b8+lL+VXX59EQq3Ayl5n27w0yS+q7RRB3jL
D6A6iRl4LS5zT3trMLXd9q9fim3Vf+9z3t8PaisrpYMsKd/xT/8luVYFK1LKDOww6qRbJZx/rwg3
gGGoanyXUdIdCkvRHD1LB7c7tIe/fvk/fZywrXi/qJLISwJy+o/bLM7Rvhxcm/N2OTzahffsw9T8
65f4eYSOjI7qiozLCJ3n6s8jdEbhU2+GVsPYYXjkePpEZpg0J7LEypwbrtLft7X/45tjXvbzB+pb
i/TODpYTuBOYiz76Xx+oiBrHHYO2PTiDaE4goa16Dce4OGWSxTjXzgcnHBocg1FDXEYKOlGYBAQz
Nt9MMctm58QMC1GYGu7Uz479gPuH2aoGsQKBI6qY+AQpp9jGqsn9xsFKsak8UuchPtkpwRjddt9K
ZxmJLmndp6kNqIUmTrdkueCrxg2RePpZmT8RYnua0lCdE8Z50QppTsUbB33r0QWV+ZxMSxivUOCM
o0reSI6T9y6jjJV2qDzqIzCGvS4t/PkMw8DaQgfCjLjT/TwfeaBc96mhd6Iovjlefl8lzmfa5+6I
bhdrUBzFqTbHj5HGrxwUqbs1GK2sCmpeN1k9c9xeAmmqtDZkaYavzHWao5fGNwgcxiYJAEg5dtFv
2ZG5l5FCMAi6bniyI/HkGRaJ1zjh5N1SWEiOnOZuI3gccWpsJitNwbg30WPnUs3Z+2wjmShsvAr7
4TiE+gA3PNym5hhfl61kZkVRR+hTRipJzmbbQRnQkng0RcGRRw69jgnzucfG0/4m5niyJtPunWvg
XBTf1lZowYNSyv3gkLt4jjOtbsqK5tIttCH7sbIyfYUO0h9MIdlBKwW9y25wj4cFWb4qZzhsl022
wyPFJVKQxYDDNq3ToSTEgg15x6HefHKqjCSwbiAUxYndv4KLopVzbU7W2SA69JiARmD4whA7hCm7
iRt3wbAnVnCcDRWewzBWd/VcqttCteeQztjXZva7R4fKrwPNGta1NQr3UJRcC5ijEiI85bgvC/Ea
Z0pSC5NQy5R6Yjw4bRLcmZiy94ao1fUcGdVtn08bG4/vNQT2ulkHdW7u1IB6VLmSfSbkb3b3o0z2
KnD6K8Cx2YrRhXub4LoOQ1Gx3es8C2RzBPM5izHjyedRRyenCBs6Roa7eso+0JLGuQFpYO/QJ3bV
kWdaJbFGLeixfxnhYO1tgS0Oz2d+AJngHBFrm6uJGTPV4pGsboqJ5wZXtM2O3qDq506EzfTWwr5d
59w0Zx2lxhW8A3svxoCqk5xtEyMyir6h+Hqbxmx4tSgTDJQD4OiMS0Y6V+t4Oo2GH77CXoHC5UcB
4b9wuBrTNMUT1g9rlxDUnq00yewMY5btkPrFR8vJQGbBSrj5ADggts6LuW0Xpm7wVFF4xrkhKZlZ
xyCfxHNgkVSIus68T3AmH2wtPlK5ezb8PHrIKhPjpccnTXMUSDumJJr0/2p26McMB53RFWRRmTin
10bbUAGFOX1Dk/2XJPLhPsQmU0o/jPQxxIgJG8y8ozFr12GGZD4Kfa/Cab2fM35tFLrNB2UZHkbF
dgBG1KhqR1hBvDEbA5gV1+62HXdNHYlHKetgXYKEKI+lp9vb3qgFdjzTPybFIGhYIwU4LvvtOKYq
ZyWder6EOZNWWqXq6UNl+fmZBWk+WmPArNyWr6rC2Q1D0UDQC6t1XodY/c34HPkEcXkAkNUwCYFE
URECjrXKS1v4x1zbH7ICJLwdWljIfXVyUAewKZPIQLLzr6Mw+xpi4cdN2m693nbeetOpP6W90DeM
tKFdyJx7jyXBvUkmjhmBS9zbLWwFeortcTXMw0vFSRlcjuKVTYjL0zp3uYEAGo7pt4BjyrM1NOYj
PnvnTsypCwcXXo6VF6QG4QsJvPZxt3XBE3OfuOOXopjwlzYgktq2XGfAk59kDE8EURPKUKPypWl7
dNYpCZktrql8D5TNOeciGRqMpJDsitY3DgBEXVqBvM+eJTD06oDvvQllevRT33vM29Hal/TMbZVN
js3TUwKQzaFgCQ7hAcIh8/+xlxiYpLxxEys7xEYUffTltoiSaQ+LgY9fx+MHi5VrYzsQ+vmQ8kfh
w1+WpgU73ugy+8Fp3K07FMVzR73Hx1G78cVV7vzclmJTUcBEArpW6tJbdUdzYMqVhy3+QHBGrWji
NjY8PL+R4IYKBm91R3FCe+T5OBx1KlgzGvDg7lVnFZOdb+y87b/vK/7d5P/9Jl+wJ/99V/Q/hn36
7cuPoz7BI+z35BiMkl9MSKcCdIIbkNVix/ZreAyW7h/DPZvhnkd+3LUdianKYuv663BPSP6TJNDP
mI7jwDL3+wfDPutPbfXoa8vLwFwTgWt7P+9C484Zdalqce2Frfc0DY48TsIyMGoDMCGhWTTL06Y6
gTZuLESBBu4aOd3t4PrcYAjbZxmavf0i4zkD+pIrciQUuFIPXjfMBnrlTKRLHP3SZezwumhiaFBP
NkMX7TPzqjtgRlCmS70nL2zd96C8Xksd6ptZBci8vlEOPelQ5UHmhA6/Syj2PHgqpXdKZQACPRIL
ezfgTyS0ztRqHRH+hd0+oY470+S5u3j0h+iAaW0GR5WlJqsYzPgVvXfZl8Yzmht0HQ0XbCjGmzCs
eKBCGeS9FzXGhxVKQ+Ydq0k5M7mDfqz3HMj5r6KVtX0CDoZrA3lvOkZGSSEui9RI/Q5/IBaIEL7n
itN6Ie5sv67uAieN7uc00zdNzuqd0h+3GeLCR5hrK8Jsg/IORYAnhDWsmiN88914S2YhKzeGA5Sp
vhaZ/QHea+fNABdCs+qaQ2jJpN8XITtAbw/UOovI78JWMTdjWqjSXAOpGC8CYkNprTvGFkcHxkFP
xj9q6PNNXdxAZbZN/BzD03Nbw18V9zpDP1HCtfC8SbAB4yVrtBOEW6aSKoDjTY56x2yD1HMv8NCi
RFKdHt6E1mTsNES6dlhLxDubD7NHuTy3DCnjDcMe16sOJg7B8MpWVP5tGqfVy4XDsXIGSU+5ygig
kso9SFr61HV9X5sXayoAQhCRbVsIt8UqG2zkq5cInrQ9vzJBmUr1pRuarqBQLJvnPLx7v4v/XfD+
dsFj9fnrBW/4z+mrar9OP4403n/st5GG+CUwYfNheBO/qRi/LnqeZKzBDs5Da1uisayUv001rF+4
vDzPt5fz63c69G9LoP9LwK9jGQxsEzTzP1sCGYX8dGzFamLSPoabwce3yvP/x2OrDeqmWCCuh0AT
f1+XSjDajSqVXcXUC1yNpmr0QwT971SZSdwfdVJ2d3Ft6GKPbZkOE6U0bc20LVAJEfaCWnWVQvrD
nhZhvk3uAt2a+6XhA+Jqw56KOMwlyiyqBIicho+jXcoX9jlvOTnEiF/1qNmQPHRZNd+1KngkjUgl
ZckEZFW5OdIsLkbSfBwYr3vWa3BdqW/dty79HR0cipcgQ3TBVpjY92U5ZKdW0W9YFT4af80PDq4H
HEp646WAw0QyzLLuw9k2tkVrBNhpFT25WANoBdAFvSkRZEkUiDGjfkzTlj0PLfQtp4UDunxQ2UxN
kvLiT3z/ydowWn56sDSjX+oiQPRYdlCt06I/zsCo157o+cFWDjhgbGax0B6KoAiedTrjZihz33zx
im6+dmsNws4OKHIiT3Yg2aaO2uh5dYu2NKRnajDapAvWQ0LAjDF0AESURKvN+a5loqNSn0O/XUfG
a98L+UCQmaXB7YV1Vn4bmPtBWvnTlOU0leqot15UsUwNspEOF7bJ8Xjj17nxbY6HYD2KJjxl8Rh/
MdgdXmpmtvv3v69d/iqubEUXPf882nRolqsSkiscE1JmO1P15b7vUaGhqM0cmPmQieh125KYItVq
XWKzTycciduvwzF0du0wjg9hbmXzgam6ErsY11iyF/Nyvkp5nqxKo8pOs1MdtXI4FgCaYm+YRPYL
KA8fGkw9+TRFw3g79F3BtUBd+Snt23bDq1PU3bYyIdUo5UNVzPmTMkT+EBPMfGnquD379HQ/prOm
S0LYyt1w8hYnAn/RVdgQ202nGjpCMMkrZnTgTSnhITkEmpEZDW8yndFX5Gy35R7wOxVfsqEO3Q06
dzWmNRmgEtCI77TBPs9t8W1wxUDBiSogEVtiHnk82EThdkFqdvElyyt+V9DnIIYr1wYK7LCNIMyl
VeWlW1wZ7X1YBNN1Mg/gVNgzb+bODGFaFxCLsUr4e6sLYGDnsXjKGXfsC38E6pS5MSXdY5cU/j6z
zPahq5wX2eUgAqX5zKNygpemGwS0tJ+NeashrhVROHe4u1x3l/hziP/ErtdURdC9EbJLI4jkKypy
8+q2defirjUEfXvTRGFX4linPiqDlWU3eP1wLCwl6t3WhuR+othoIbnag1gPuRQfRiwiK1lMIOVC
5XKjkt9eOS1+k9LGgAVWJcx2ZafHrV11lF6bYTqv+6E19k0tsHEgVt4gmmbQjgd528nIJnam8Tqa
XmsuLIk8TFe+EXAmCpoENtloei+4zpPr0LKiz5NKU4olq6PCVrmZ66VlkGDMQPN1Rfn8lAoYriY/
8zY3oFc3RqrG8hBVRfMAUKpOidaDDeljLRLyoOX8AfYnXMu0iS8gbdRpNuvqyXAlsJnGM7F4wLaB
txPVEIoxYLLV0HlHT25ctlvRlxIcEQuFterzwdxo152u4E1Xd/E4t88B718c2WCN6bEuKq8FFRep
U0/HEAM/F2Uqww/T4eyUyCswomiBjL3KWntlrbDv2PGjS1cjYm5OIaGtivRKwzqYwJwkBN1T202Y
QWBvU4EeAVpFIGWn4q2aTaj1CSSUiuHHpZp645GCFhb/3saeHAxjSml2mXdk9PxZsXfLiM+VjMiq
gcWc3B2rUovd5fV9ZWmyLvwW4HE/5RV3qG3N0One76LaZdEaybk+qaHwNy6oLJP0Mb3TKxon8dpU
brkfI5ZnFC/b4XYY7HtLLi9EDdO4KW1yket8ARgP5qAJ1Q9GUF6QvaYLXd/VBAF97rYwAeZrBdf7
u3n73+3S32+XFhXhr86Hw3+uv47J5+qn7dLyY79ulyxzsXY4rhQBus6iA/1xRjQhj+CUZ9fDtuiH
ZJwgGYdPHsgY0/uf9ktspVBbsZAQgTJtkjP/5Mgof9ItCIzx8pIpv+TwGaCd/LhdalInxzJcpmdl
98n05kDQocoAa6azNaneY7ETA4PO6ZCQ8SyMY2XHNaQ2dKryUA2JuSdMOn1RtF2hipuQjcZ3cOpY
ut5XpjigxbFMqLk5wIx7x6xm+TA5D5QKUZoQMdl8J7LmtGJyZwMq9ySbEBBiwY2ZGJ13p6teW2Jb
w0CqpwdRqpBWoUF35msuhjyZlhEg7MelfKIsTgmB/PXoe4wgodNOeFGjWWZjfCYj29T+Q2zjoRuo
1vAFa5YFKRC5gi60on3EQuhaWx9rQ24+Jw32/H5f1tq3sTOaRWleJVaSwSAwm88w3tTOa+rpVtp5
CYhgGmA1+e5kzB/rkgKv63/PK/+fZCpuZBfV6a9vwFe27j/dfssP/XZasX5hqmKTSaVO6FeUz2+n
leAXD46Pw5zE9eV3o9ZvxxXGMstNgVOLuSGmLO7n3+1YBFMDDj6WQBt7N3H9g4kNJ6IfRUtJQoyU
HXgfiUz6s6RnabfRphmx//MJ8nG4j+SNgKJwmfPB/6fyIa+FB+C9TMex/hRK49QCoMa3yqMniPTN
mvgZE+DgaeITOFMO+3cprJ9SSo5PdHdJnQEToWxH/HwQYzNqewBeeb3CIhSCr5/Rccpj8NKNjjiW
XUj/oBh963EAPP74X9fB/5Avfz4F8uIcA10msnx7CJk/qduNYRJ3aBnMz6rrvhR5QUYot7R/nqx5
vB/J3TyFtvl3b/lPCi2vyqclHJfx25+Lq7q2S9Xge9TmLhHj9xiPBi8C8yxRBFHw0W7/+m3+6QVx
CixPF14RUZhA1I+rd2qCWrU5VTK3Dsl3McJhyEeupvCF8VGE2n3969dbxgU/XrCefBef8Sfw4ZJE
+/EFMZ4yLwxHfeirkdqg3g1bm83yYrr331OpE0iKi5+XDjmrzLqnz7Z8KuvaG9akpWYwi17r3XeT
bfcrpSWdQtT6tmcEkPFlsv2/uQrIFf7578VUx72PlM3Y4mf3Y0n3XZQWXX+QnoicR6OwZXjVRjl2
w6hi21s0kTWc2BJPObmuTlqP3IPTvRGQFbBNKpRPCQ+GIx198i0SLfGA2M25lmCRVFfvaZ8xiYv4
pE2bnBrVztalsHkSrYl4EqVjpEo5uaGISwyTPRNdkqN1AeNHuKynr/GqNqbx3uqwF4YQjqmlULqS
n3y22BOwoXnUWz9rCEQoIUmPs0q4m8TXWbBwi43nFOd6eN8otrxHFaaNoOGwpaRjod3GlvWVqxSC
6cpK8DPSvxlo524sp+FcmjFJOihNTAWY88BnXhYCNRXcp6NuST4MzCqDrIEiDIykfn2P/c7KFEeX
dgj0e62JsRZC32JeRwenKYbla6TDGAOVkm++Msf779GKQoc1/OBuvDcaw3qUS9opmRP5JgNpI5xN
wQgDtOMZ7hKfJgay5MZ7h0zwhoMvxgDiIgiuJYkzO81I7vU+ufO853P0Z83nphzrsQ/40ma/CZ6G
ZiYbhbnl/j332IhBih2d6GSxgtEghfUeP/1+rcb4RbDxISnhp8vG9kueVswNHGnXr/akSYS0gyZI
YqgpAwbshUlxzBqjASwK78B/70mJn2NNsM2vWU83XQaPfltMS94NzIbzVrV+/RpH9a8ptGAJuhEX
IdvilAlXBnMYY+2gKV8pDJ5Yx5bYCTMGwmzatflIubvpw2L2W9A9wXQGU4JaEnZw1o99nBLqG+rl
vQ5OgDOPMdfh/fMnFAfqpPcdOkk8b4OgiN22KQPz8v7/dCGsqYK8KuvGHB8M3utd7HV6M0RBsOub
BfkdL7eH22VDfSACExKfQt8lDNQO/SZrRj+4h+FvKaZU7KX6Vce0J710iPIg4+H62+ND7VJ9Gq3C
agz1Lk8xuYdAe4ga5IlFC5vVeXrkHGuQeGzbLjH2k9mnw6aJjCm8r/Hs5xBj0VhXZdx34dmeg+kV
i9HwRU9GQ4FY2s7J7UDP5cCgW08I0CXCQ8uRkwpMmkspa9EG7UMZJ1ipJZ9z+0hTQLwdF/5ZWAbT
LqCXuMFAf8TiAtrXT8VF+ou4DJMZC8GIVg651KXNeh3X2FloE5gujszcJZVkvbSm3WxQx90Vdc3W
jeHG3f0QN4gOHbPGj0RrA4frq2UmEAXJeKU9Qx8cn2bjVU89BjteWJg+0Nov5L2sC8MO71QmsXup
zTIIV/3sTGcslAVf+MgsbjWnEZmHeu6+BLghBlCYfZRsuLgDCujp4NkEjm4ZT3he+CRK4nLMA50P
hHiMdaKat9Ly0kuKHcM5NPB2lj43wUUH14BLasqIasYW/7JiXR7vecxxLdthGScH4jw8pWfCxlSA
1q+SWcxTMcUI517kF7DEtR7vmfmEpBHYW9SORcK1zcZ8pbPhbawwZabSZcGs7Iz+eTN9ToGRzWuG
T+IYmgQ5Ek8IwOkByPqA+OeGx2iFeafY0mVablreRrSzROFLmmFnM3ie29r6WCjDmI9z7PT+URRq
hpNu1YjzQlmAblxbiE9zpKW7VSWH8qAOz4NRR7e0AcfHyA8evThunvJOvdHUtaz+ifWEGN5vUpra
L+jlrPOytpITtCb7Y2+EGB2AdNH7HgzeAxaLjNONHo4Si73eiKGx1tyXHkpRpfxdwJjnZuztsd8R
134qyH5tqrHFOquLmKwqvmpIW9RbEFcTYXnBWeN8yi3B/1/zxFIfZBzY4afAHxK1wnseVrvZr5h/
QOzr6aFtM+OMftPz0RVhvZqZEL1Mng8TzinpEo4FMFbeEkb4mqHIZIftazWSJESkWxoSBhgVmaX5
WhtAvtsEVBSLhZNHCu9+OyEbpv7FGCceC3SRFBuDipgvZp4GKISS5S1zZy4aRjHjfRvBSI5GY7mU
GI8x+YuXBB311gSqXJs1PQUM9aRt/hqq04JzO/DVEPYOWAeLno7alYc1aZVQHR8xeC+5BEcRBWc3
J6fJHBFaQq60OkyxZh3UMmrbPeEL/4wNB4q1X/HKKQ8TgI0U/N2+B/hcOeAZeM/8VYoXFuHsvM2M
vXqKnFgmPSwZausZ0XLpD8AubpdSoXLV14NzHkiIYViQs8Z6RsS3pDMF8KtQXBH2TPgWrW+8bRN6
XTbUhi1p32YhfzAyJjKcILm6++9/llVKRdFZnLKTCA2Dx5cHguuqyZU6YH0abzvN3pcEV0ArUE7j
L7NRF4BxPxUOjmI3IilpqqB6HWxmuje21PzVSVHzXikp4CVLBljevdPUORXWnJIdrEZ5HC2zSAjJ
2vPgUDvuiQhq2qyTRk4PoVHJVze2WFgnBTFxqNWSv6J8ruWRYUWPA2fkiXUzd8/OLPyWddGzHnIq
zk5w/Y1vnWqCPenGgLIM7mKAAYYXPNkjGDFaL5gjrJugsx6Fang8RYwVs53yHPLo0Zgsn2hT8Y3n
krABVRQ+mU8MW93/sXdmS3Iiabd9lfMClDE4ONwSxJjzqOEGS7VKzDMOOE9/FqlWd0nV3fX3fV+U
ykymzIyMAMd9f3uvXT/F2yea5w4fk6q44sqBq8iw6HALR3s1exMLXWtkmEGYUb9ahiaCw/vE1vLJ
czJDPU3eUnrtLgNQk/qPOFoCj0cVIQ8qSfykI6Sni8xIrJfcZ7ecHJd5JCNssd0ozQbLuknAfReX
VRaNM91js6ftY4XAOuNiTM1LAT38Fu7AtMuMVO/5j1m6cINLma8tLre0e2xgxp8LypA+LkaQXYwR
N940pDx6tF+dcGVZADKlcSjV/G5q8ShpozvdlMGV0EO865gtJz5LutMn6mCZiRX1FNmF/bJ052Yi
QZKMpfVYC5YYjHQQVXMkTvoN2JGMXlV8MzLhHvypiQF5NhUx6m5qIu7Aeceq8K2Gg2qU+i5YxHzm
umZjoDqTOqbWpJgKnNxEtMEbdHXCFNPt2RvHT4unYM/xEI2Qfuf9IsSdMEdxAzK8fuDT5rlcL+WF
Jx8YZnIg1ArQ4+ZX3j4JyhtFtV7o8FbdmbpNXlrDU3icbOe2mSq89U5isoFcumPJnJyM7b1TWY/s
/Oq9bczmN1z/7sX5PiioAAZCZauhkcc+wf71d7fz+EAEHZXFAfvxnEaVMqlmYkdAwY7BExisBdkN
VpB0M8jxvGI1HBnlq86m9N3RXXszFDQtYD5ltcm8nitynWI++5iEyHCvi5koLeVVf3UU305Jf8hk
Cd9HxyKBjbDAFOBPTl4KyPOAJ157agkbsOmfFipO/g/ApD+dfvhBFkIFvGMMJhzcfj6tBXE6qpwQ
/KmE+QYcVErruRtAajABtJorujc5urwvh//5mPino//2C27GFigsgoLfX06JHMlLJ2+WlsqI0nsb
jao/VcNSLrTKpaxfDYiGR89LWYs7gg7ZX7B+/uQE56dvs2SPG5wXwUD5J+MyiEnUE8trTuQ6CUhR
Ym4/E2UC+yMZv4Rki/gTygDHkm3nDZ+Mxf39DfifZP4Xkjk6hM3b/e8Vu5fxLf2jWvf3L/iHWL4p
4sQRcO0BaeLa+adYvnmtuFcCLmVUHVNwrf9Q6/BX4VCwuKf+IdO9C+hI6Hz83Gmbcf6/UcnfZY0/
3LDcPDiqsHqZXM9QEX+9kRoeWdSa+PomoOWXyLI/t1ofcLWwD64Qs8jv8XybkqS9oiV1+GppnR2X
jGO93kA7fTdznW1nu1wp1JnMWh6ha7n38KcHaNNNuWSxTyZzNgllnarKw1r/aEi94B5SeKsC8UJx
SVBRFAYyO8TlPhFmM8vYuAsqKkMvTZ/3TPJteLz+NzibGjf2jES2gPiQygL8SiTdyDnE+tgf2ok3
+cmoG0kSU6SMnBLsSusV76WgIASg9s7kx9K60VLZm1R20oWJWPX4SOYQrxbC+y2QofTYSXoFIId4
8XNdMYZbRygE/FINGGdlfMEOlT0jqdPX0VZp/rA0LuIfpYErEbVD2sTqDcESf/9A1o0sFvBaz2TU
FTSTLiUH9lXa9SWHF+qSDFuLmVr6eTan7godf3NAwfNebtOkwAe14KHXETTLRD8Z2lJYpsykyLfi
0xbeyNHOllQdp+82Kx6tpOBL3MpTVywwLYnV37TLQAVGQQOGbVfT+X8rwv9NwweH/59WhFu23+n/
27319F7Xb39cG2wGLn9Q8t3fEF7g3vneFp1650j+Xcn3BSOxLWNlWoRVfDiT/1gbgPLj4ECThSzn
2HwZq9MP45HzG//U4lHhBHh1A/e/ilMRMfrloY4BlGNLgOnS9pn6Sefnxw7Qno7+M3K3y7g9UKyg
SOlGHxLO6fbUExIdpxbwg2/K1DvHtgaOwBEx8HGtM7nd2bOXc3RdGSDvKVhPOvK7jTVTN4iEbAIM
ALRUZRzdCHOLc9uM1i2+anEeheIhpzeSVcmgGT8Tvd5wCjEAsqnH90Psm5MSTPxP9aZGtebKI3jK
h007qi3/2uL+f/uuXAaIMbumTray7gaT49EuQV3tOWpuX+Jwy+8KgrX3dAACbGL+jKzJwJ995gBn
K1lclsNtbes3uFZcVGzdnXaR/V1i0+Z2AQDU+BcvkACpIDw+l/UmOFopJAqLqjjOL0KzYpYLG4NC
bTuj7+go204AeFmO9bzNMt+kDf6haQx1cqbUeXnnrNUOZ7rBMTlsehXUlmQDgoWtTOLX3Cv51iBt
YcxIDvUD+N11+Jr3Ge9ALRoIaQO4NpIS7+fOnn/2vjuq0J7edLIdYhRd41vqilc7l5wwTSexn/M4
RflUjkdYGMsqv7Uo+Jl+4bSfULv43YP3E6SaTefWE1l1VaeSE0TBmcufYjoI52y5yeNsOjtNABd3
O8izfd7ez+/8m2qpUEG5rvmb7x9oyZLWR3C8OW+p7RN+P0PykQ7DR9gReuE0FyNE0pbKCcqkzTF7
QPPmV2h0zndpOZtQDDoAeNq5peJ9mXODM1m60I7OzlkYtDYZEpUJ9yXw5nbLFXzAviKcQ1mtOG5w
bH6DQ7ntoKaa4VE5P47r4AJTAr61eweD4RnKH+QECDB8B++0VmU/1xxZPr2rQ41bcaEXi4ATwqGA
7wSMjD/ZGvLa0u0iIioOvA5nPAGyceJqsPuBTzZwRuns30Ujxn1K3JRSsmUHVs/FRy1rGsUT4+lQ
zu34VdJ/mezNEe5aOncbhAsQzURieqsTpKqHo3yRt5y46zzYRm9ANoCcc4l62HtgdzbQl8VJki4+
G/nEMVzPDq87WxWn14pHJPpnUkN4miuumNhSw9eFc1WCHcxAxpi26wRtG+18O+b7zsgUwVWo5tbA
Nxs7M0PDsIO9RAk+6mmiq3uTzXqKsV7fL+H3U7XecJXNdrMTvW4/xR5C2+wo3pLZxqy8JNwKgJGx
J6fE/w82Q5vX78rL2LSILG3pb5L5Nmr4fgZ4vyXwYSHFZNsJ/P1UhJHXOTPf7j6tcEtOncvTOvKU
Zz0LCgpejW3YELbIZtjWuqQCegdgKfQa5lkrSbFjmbozbNSs4tcxM3HOhoUPtHuXtPG+c4FRXW/s
hmLi/XkX7N/FoO8kJyY3QPnSJriemzK4XjuPj3DMNN+haS2AeaXhM4dQckid+7yb4JsZ/aBZT5M1
iMyS1lXP7enveRenusVAikuxvC/NRvZ0FhgMh3XQitpObgpSrj2evhBhY3ms7GamvAk+1g0VHAH1
7CBVHfgsj0XA8uzXhcFuzSr5PoLM2Rkeuh/lI0uGSRDzeaTAi3cQpeaxhTBFaUdadJ8KqG6ngCjX
kUoG+/l92urheogpVED2fBqgFQtO2CyRzsovvBQbec4INiphaTMiic11bS9JI5FGnLoqYczGOUxO
c82OSmxgv2nmUyqzWLwNmc3SbMWaawr3Ghe49lY+1n4o3TcThjlTmRqKXwff8zmn7YotUl8xJwJ0
wPViDQwLabdvP83YWjdIX2fdZg2ULRoYeT151W6482A7PUoLINVF5Nsp2Sai8jUpGoTb1OXqDvgR
sJcRCzPXymF6qv6krA3q8X7NC1vwRebI77yz4aU5fJoeWNlsCl7xpaAzg2XnR0yz1Y0PU4dl42Bm
FD2xMwQtiOlvux63Ct9d2220KGflg/y+pOUDTLwIFYiHkRsjpp9zf4C6jsN97vcthth74XF3lWVB
AkrNvL0OJ9H3O66afPE61+Ni7ZbO7VNqOllZGzq5vOOc+t2rlTl1/ToniS4+uJBCsl0ptlXK2ojO
Ih3dt6BEustVVz1YqbLRFuuvtIBA8Grb7WHQmdvDOU5YgQOkstt5dVnIwBBwB/v4SKEdpWltoezp
VJ9YfpxqjqxEsYUIk4aQ5c4DenZVIeZTmSpjdGrI8kH5sOYQJswMyyvQNiN55VHa47FBxqGkbwOR
FtuEDIcOOY2UJYZpyGxDAKEK1Pva1NVrQ2H2hVCGAsSq/XlhH+L0zxyGz1udbRwOXl0+A9For3jG
+PdQIsyYe3dyDn2HJ5BOvfGWWTHkSqDEu8lP0pdMdsxsdB1/7kZ7b8BBIykQuLueWmNT5twDoaqs
yphP46jPQ6raK5kHJMru6SppdlTkfKD/5NASajwYOJDvW4CUeSUfYxvIzQeNHkwRm6SSJj5z0KlY
VXPucOFhcGQGZUctHoPIpuOz3kmGuUnodSLf0c1TnSzA9ilkrtbfGaJwDkVtTwG9wevBVMt8gc1W
0OEpZw0Cs2akc9AeR5BTwGXZ75JBAduwZRpcjY5Y7/xllJchD3jMZQuQmMVocSfO1ouwpubGML36
LlsL/yLtmKvXQgPzUr/ZJz7AaJSHhYFrIdVVv0xAMhDBnHAw3OWtFE3+omX1InLZlddlN4iHrqA7
0BiH2d8JQjSIe870bdB98CX1MYMOMxDIlYts37kyi3zcngdt5EBepm6K9DJWeAHaJd0JAVCGPE5+
4/dprm94v7yv+ejXh1UB09FlZu6TbH4JgrylO5OCKBnPn0H10mGZyy9Jt+jH1NVMlEpwGE4h8cSP
bv8wmLytHqyevbtUlN4r+xnqJrH7eRhu6FBdH6pVu+DxVHWAKyiOcTDJawzHnDm74bkLFDns3mNn
tB+qrqGxOt5OcRX7kzlt9wn7houqeuuCzcE4uUEznItAievGWen+dYHGTUSskSmxVC9d5++NANdX
zopF8r8q7qEckYr2L5zarTseAlRRiKk+JEzSzyWFMQ9J4+yc2qlPNq6uo789IRwYfdGSBLgGCj6w
IdPGpwG8QESKL7hZc/dBZZUdQaM0HwvM6deNLscXwKDGta7ako4oX/J1M2PgL+NUErSNSbZcGNB1
xzwbm4852/dt9EHzFtc3MzGbxvWTnB3j1qSxZ8eTV0aFLw5Kupv6WlTn2ZTyzSgqlOVN27dkySSk
B49pSC4bAKizCcR3VEczLtKdi2tgx+JPdSwB+GOcpON5qqlqTROxt0comVZrlttqZZ113jtvcW/S
AUZeavnIjnjP7rpnJ5iZdaQLSqFHWADPcceKwsrfV/TBAssjkiBJ/yzOsUqJRw82oVB3Lq35Go4U
YefWUXmgWEgQ37podM3HaS5K+hCpEKa2SHb4fR+z2IIjY+WVKE9yHSY6NosFbSBnsrr6VhuBfKvb
XZLGOPUaKE7H0UsNFqaenmu/UPOrQXDS57EX2x7ebSuN+hadIk+7PcbD5iajrTLKnHF+bQm5nVeP
2W/AQP9AUdOKwXmbOOYyO3jkwF7mZPG5xJ2qEcYlAxFA0Q2oPYpG8IQl10lX3eLBHj4Y1BFdVb1/
Q2kwUxN2A0+VsjHoz4PXUzMPDPNSdIwcPgxeq8wz7aPBeDE6a7XViVUrgEXlqG7GLWGwc0o4uBG3
GoOZ3SyEhJAkeeN/ijsAqKc4z1GbWL61yUzYtZhzHmWeN6u7A2hu0II50M1EOsU1lfPJTyueurbK
tQc31HfIj82xW111DFC6Azlq5jXmO5p26gE97l3FHjTtU3Zb9TywEfEmwbMpY6CkL+ZmltL2DAVY
BuWu6ma25US9/y6X/ltg+q96MUdnl4O9zQEaavqfyPbQCVDhxyw/xU3AMK1qCKx8WMWqho9C4y46
iCpgN9JgCSCjQMf6X5UabLV9PynyvAIMtYL/bb1+dFL8fHifU89qVntMTu6CYwhzwMAURgVWbN9S
tpQmbDbj9pg5WZpcjW281jhSh/g2qRl0+aaybqEXsKv8gxDyL0xs/+JtCRizu0wI0DWoA/z5RdWO
ivHqi+RE/zwnsoWnP96Fhj3plnPeEThh56Oqlc2RMSV/xeV/18n/IHpubwY/3tv+YwtOvPWXH68l
3fQTyUVXlxyFcqvTBJ4HKgZzPpBUu1TbOLPvPBcyNs7Wtv2uRSkw3zOOtO+Ep3Gs0xA9Julp3E7Q
dNnX+bd3g89cg7f6i7frX3yIGMAsBiuo/3hPfn2/piDJ4CP65ammaZ2CLb3AcsR2Bpuhx23U7TD6
1ntvGbo3cqf6sRvRKrqUs3zWLP1jhdj6nz9Aa9N8fn4L0Vi3yCQuT8fiMfzzW2i41Dcp9g1EmEhw
Ub6IV2dEknodkHgG4hvb8Xe27eErFjbn3E6cL+oZ49TRAsCZ7QZsDpzBeGf/8wtz/tUL8xhO0v3C
BOpPMxKJlQdGS5eeWi9hh0rYvCkV4G5Cq/SBZ85QP7Vp6YuzbrYJ74L5u7hAMp+wZk0BBfSb6ck0
yZaE4GHYF1sjx1gj4xCFUMz2PUuAaZVxs+3hN60H7xF3tlHFqCUFM3B1oxEGv34/lIJLwPP1zg6v
dYs2Hm/mKGJky/22j3vL6oJrax0IYISuhH//F5+T/eugDD+9JC3oWegGwgt+tYumltFlGnfO0Uld
1kC7WTEl+Wo76tQLr56FP7jGnzgZTzUN8iRNqpSXhcq+Pi2Bx7uVOHTZ7dzVgBtK6Nbf8Wbx5yJL
sODv8pBjb3Onuc9RaehMSrJTQ1FatYPkNiX7ZAJSv+rNLOracP7A4mkGmD4Hgq/vn/3/ZlN/MZtC
Tt6W9X8/m/quREdvRTP+qkNvX/j3GVWAooz4vN0zQN4pfWD8+CP0v/E9t7Gj+c8WpB8zKgZbuMkJ
WzDDYsQlWet/OMrd3wLWBsIeps2zh5X2vxlVCfnz+HNDUAlH0kzAbJlme/ovfl5zGJ61g7dI+3rF
6JWsx2xI9AjXyDbDSg83Bj7QfVvhYAkn3827EJF8/YR65kH9yazTMLXGNQl2tdedUR0SnC0wXtbh
pknqU9o76gLRXkaAw72rRtXGU1dTD4ZoDFgm89n1icp7mjhzYLOgBBMhGZ6N1XZNWG0WFG8grc/3
sw42kmwNBzl2jnkHc4/XvYSpm5wged94+Lku5OrIOnXxw7x2dwxnom2NDQXzpVM3EF6kC6DYydK7
WHR6o0kGEcaXrwqhNlIQxXcVKOxd79T6Ju4TymJHUvSTSXyDPBjMamPP1so6oEKtRxdmd1gn9pHc
f/0h0FO+H9othViKfbn0d30BrZjVenzr7REtVFZIES61j06Fs8eqLLA5uhOcCfzgpAeVPUpcUFFl
WSsiKsTmudEIrG07nZIxv+s11Y3dUKyYLDJCccwcgR+3zj4lMIS+C3V5BiIYTpQQXTiN3aQWez/2
pY8BBe/7kdrdoFKnVmycodKmZhOU1E5wlIzs2GQdzuGTpPrVHSdScOP2S7TFGI3KiaNSK5jXruHh
pFFfqgGI1rJAsYJ/fQV6X+8cGwz7Kg9GRlzTpSkkotbXCJnBybBzvVMQB5dRgxTyCxsw1Robr9pB
YOBI6e4HBNbQUctysAWYcGLV+myzi3mmBxQ0q+VPkZQzpYyL5R7sweDcsJgiqvFzha6PKUfBge7Q
kvaBlX9uFwpjOsM/IypUO9t1ukgN/Rw6HGqwD0jgKBxbSjCRRd49N4P36i/rdW7PMkwmTxyMmmMt
lvX0KNvqbXXzz3k3imPexD3K91zvQdkYl84OfheothFMeYjh9GYRDQ69mUvC75MHalxBACXkCTn8
lLsioSHCt6jXoMoktEb3jEHb+qzFasGxGa4Wo/iyarHsFyx/+zwjO+XWiKbrWgNlKrkWgLt2kUxa
cUpXAWo91cxb6SmPCqv/aAwjgDO5xBE+sGk3NLo7AgoS+4ZunYNHfPsQO/lLb3vJDT7u6uD4X5Jg
MC9LQomH23rGM9UR9FwSRBaRLLPssZoKf1cP5FHzItVHmpD7Z+i0FJPJoHhcyc5Ew7DeEFEuDz4F
obg+U++wcvCJXKL++3qhkXe0DZPu3X6FGEL1BU876gjcwo7S0QGgJHPvbHGM3WWJP52Y2JxHd7Kv
OJqoyECUf1FAbg6KaqTIRt7YeUkwR+5cdaHpNmx03Nx8obHZDEfD8rhz4YePacsMWK1MStaifioM
R9/HnKYuFnKIG7K3SZlfGEW691p/JgVceTtVQr9w8J4eeKnqmsYbh39oXNc4J49N4d0i/nzJAPRs
o+PyPHXMlRWP9UiuvJ8tkwycgSWzaMf8tsQpxRxz4142ZHGYe+OT6Wdn9sTexV/paBa9++hhu6ez
wmn2Ka3P4TqXXiSwXwNAC/6mxvIxY6TFdOC+VJQ7mHlmHXVm/F4xTT+UjNzRxq6zmX8/yPqI5WzT
J+r6IBOj3+GLayO9+ZhS6fihJbK3rknmMPFRkUFzneRm3C0L4m6zr8YdJiC9t7OGPoq645JKvP5G
2/KAZ+At6DYXXMZwfYK1+xTbabKrJF1b2ghNbrXjIrrfpwGJTq4UlLp9DsCqtKxL7JfFIS/taV9o
Bh16LICVBJV/wmF615T2Z88brvNE5OfBXV79eZDsH72RMgvHOyszq5+DYPpQQnuJiIH87lFKALsL
rN2clM+2pa6kGPvb1rcvWQM5z22akrmOB3C6vy9TrMCxk9Kj0nXf+l6ZMPMEh+BVNUchgAfHMGn3
3TyW10yi+qNYeh8UYRycSsiCg5N+DjRGXy30qSlr62r1gC9Ntu4Oo1+i8fj8xHpdnxGLs/uh8K5z
i4fQYsQLkWP4VYWVlIdeuW5oVu7TNg3DEt9lV7obzkkPZZZ+VANTnqIPN+XxAmDH+1QWy8c5VpDi
tfzaKJvxWlKmB2WP83GpFzqP6hhxpZqCu7EkQZFI+M5CbC98vmk7fIAjCYRdRQ16vjawebLD0tHH
woJWnq3U+KCCNg87Y/nqZC0ssVKpsz+tPWtN1oMxjr0T6292SVHAjwnFBHs6rGEA0pGNP9N2jtnq
uIcEuelgly09LqK1jonMP8z4LIDp+c96HK4G0h8heus3x2jlhV6LeJOa1lC0nnVwG+nvLVGZF79l
nNYInuQrq+qBAuImmn0NZvkLjuF6fBHZGAPqQ3Drgvq0MNMT7Y5eD7+ZX/HoVZJbkdRAXoYdV1/l
38VuH8wM8VImHdxkmI8pmzl1dpNNJL5bqAovjuL8CBxP636AresODat3AdavnSlPqe3YfXQE+fz+
U0OtxFpfemcaZADRfzPmAZygoS8tQ9Lja9//L6wJJyAb9V9trxFvUAj+/fb6Ls1+zkl//4K/b6t9
8zcXvcFkdyzdzYyB8+Of9g4aD8GqIs38wGz92FZbv2G4sNEoLLBX5Jc55/6wd/i/bcx7TnSOjVy6
5R3/i6Cm9au7QwaBBb3G3fKgBMp+Db7Fs5FMae26Z7yabRzZ+Vo8pvD5LiD3p52jXTAGTr4e2EGt
B2te4osPOOATD+blhYrK9pPw8uGDSSrjQ4Lb8y9ygL8qRbw6KiSYF9NM5HjUUf685w9AVsTWHIhz
PonmzU0FuHozra9rd0F26EAqHYPWZDfRNnBn/vAp/guVCnmM7/5HlcMnv0rGcjsVAfl9t9/8kRQL
twnnico6StHjj1UXM96bVRbcFAFkg8hrXXkNaLb2eJs8ebWIIHuxsF98XtZ6/SrVwKSiXbVzSUpQ
ZIWnyuNY9qrY4xT3HiS7KL1bUMLP8VyN11brtAf2yoKsnNoCpRXrNLGX6i61NQElSaiBfDfiK+Qa
sk9KrXC+fYzrXeiMHnvq3LM/AVQE5shEO0RVIDlJLmOPQ0k9wquoGVSImpn16PjFISEfke6w0jI7
y4T5wQDDSChPPqtl7UuGMh3PYOm19W0v0OeMdBN0+8aZThq1Y1dAnA9zhHmS6hLXXghgMt21aZ1S
cb/oj3W+BWgMUL7X7pyz6ev1+IEyN9A+mQkrI4QiuUz0wPvI3U6hD3NaesclAP9iCHseQsDT3eM2
RXkgR5NZUZ50ZOMb00MulSYFVkwj97MCoX+YSNuCPOdWIgHrJ4BJus7Dfswg89mivmtfj3JW58AP
ygToRD0+Lplim2c580CrjWeZB6bCsR/W8YjLJXQ9xqt7zpjOFXhYk41JktlzWCCOh0y6BR9rbogT
+0DbCEuBMj677keZa3+ful59X9Q9DVJJZyOZQ5xjP0UheJiYi3WAPNsf+hHyiWYmflxtn4xUak+H
wsxolJimiDs1OJPtrh5XsnrE0BqVX9bczyPfHeUbcbb2tFbmug/KdjzprG/YUaLwEjbJYbDjPGaX
tps4vdLAlltXseEvl8C3SE7lm0g/pzyESummvwsch3dWYy1umNWy+h0hiXAZORCH41BWVxvVtctC
Pa2uE3qy9/KIe++J1BVxMgVXlqRFHmMWfbJ6cDZt2Mm6ocsGx1Gyy5cY8rBPdcLXOkf3oomhz4+2
2cxfcRtUFgmqtMKJ2cIiMG+GLuizN3C5ZXsKaiSmu2Ho48uqVudcmk4+fdwCn0hVrt28rTjx1S6m
d7jnruiM8W91rPIy6oOxg5UKKifbj6qvjX0DGviGAGOtYR3I0dqrCcX5STuN1if4OUQ6jLjeRu51
XyVRr4g0fsZfA7MBqiyYJDw5NWPSuTBplkxSHgVjfU1VcNZGHXvjt6FB3dwkTS71xWzO2FqKR9ym
22LI+BskYFbf5auSt7ZqOvqN7ICf1m+/m06hZ/Xxas2MOId4kx7F8GHMvJxug2zi1XPwWU9dA1kq
a+aWSZ1LXGaiAiMM3IlJXjpzI+8H5rxGqMxFfTFzdpI3eda75m0QY6chZtk2b3gmOP4xtof9si3l
qAC8T4KR5n7M34FSxjjdLpm9vpaDY2TNrpgd+mSPS2zTNxbxJLD0m6sUs7SLP2Um/6MqaxMxaNlj
hwxwcZ2nj3VCQ/AA0sut35QeKy6dfh1oIlu9226weMWMgBrjMCtGIls1QnvsqNm4w2JFYNJrMpuU
rJUvTCETZPam4cbCPlze9W7ZVTvse40b+RgczoBDR6rSpjGtritSxzlL4jpz7VLQccYW4k+3oqNY
Ah3fjVVUD738zLhtBoGV9UWwK5MVcnXje9oMGZ36PWqMnD81ltHcpp4OqghqVENFkinOCfPPfTEP
zZfBGl8AjnnniWGyu4Gb5gdFY2MZGYWIp6OPswKar59VzNoblB/h5vHBAsF0kzpTzPjUoJgmZT//
bONi8NgKKvdv9MV7aMKOlR6audjndkNdAj1Ny7UgtntFw016reTaDyF7y/K8dH7rwqfurSvHKMdz
wASWnoshhvHDc2blVw50JAI6M0MyRtImDj2ACsb3iMGapsBaH+vZ0ax+k5f3Ees4WMTEFYclZsEf
Kmf48D9d9v+2cXT/M+Xjrv8dq8tPzmDx/iU/UgOW9xuifcDAJ5CMWrae4x+KrC1Qax0CBdQxcRVu
ZUw/to7ebzhBAr5OmhLR1f5neECwq+S2hLvDboapgBn8N1tHtps/74+QWbeoD5sz0+Y5zQ73591Z
MSis6yrI7vOChSXYoWIiFfRJ4d0FcSvEg/C6fjgCSq8Rd+KA7XHIWczbFfHUzMstchg8LVkAXBjG
rBidx/Q739NFuSjMnYelC2tnXZy4X835fiw782tltsCiQjnUmb/rrdSHD62sBrdGw8nKn45NIICY
pV1+qei+++aQ3IT6zXjvi7FlchZaSy6yEB21ZgkDjxH2vcvG5JiszRo5QWneYVzjOcZJTKmQh3hF
82PZ9i63ljBepGl88WHBEpDE4QGKTt566ZSdM+g+eN5EdpbkjD/P2/LKdg4BtK+99LGXfpHSHbDo
e/j7cRC19lz1e6flN2YXt46s5HTdRCSF06sOhBrhgGQHMcv7koEFehnQdvJbl7K0CIezvMt6kwCf
xvyPd8vDiTKS+iX9HSzBFA4mPsMn6Y4kpfkk9MdYNzXNTQEoWr3EyRNSexyEaHAkAykSnc6ZF6dX
67xgk2Cz5R49sZjnpHamfQDdCKIaTgbrIPEosCnMnPaD7nn6JklHuNKXBDWMocYEbrh+qzjhrz5p
i1kqDvGCSyJfMxYfuaT0ZOQsRz2Edqk/sXnsQMn3XFk7m03BEgV010WZqRwea4zgKiNPv8kekTBN
suI0ZEId5sSh5XYjw7Gzkw/dyu6UJH2RRLYem4fCQ2DXDWKKWXXWg+EG876eKlKqQiIJ9b3rfZ3b
gNEf561bZg0rUrxuqpSjvGabdOhqo70WiYmXyKyVKdsLZO3Zb0FD4TNHHcDSgYjBoam9F0WXNue1
ziwRmg6msjpMqaFm21cNpG1jmslx/mJGJ33RWsIRUcXR33mgQJLParUm+UTkNcPDayxB+1r2k6Sj
oRk2pDF9mWFPnR7h32XZ0HF2MlBOhcJLgLhN0q9VJ3XLUE4WMix9XRnXE+mTAbvk0twOhp9dT/WY
XnlxPb/Rseq1YQHjYK/J2Orzkmjim4htdY9265npiS5qu8EXJkorHKmUtXYzDQHjyewreaiTLLsH
X486nHYTnL2GgiTu7NjHEgXTIxsjWMLkyNuYWe/1Sl9aF9kGHa9NyqcZtVO1nV5qo1+p6q2D5N6r
MULuerxC8mZZq/m2HFzz2GMfY9jhJNSQWcKA1ihBv5SGzG4NBLQJai/1hphFTA87RenPH22azI50
cXbJRZgDYf0xXx84NvzNWIOae8rwGvjMbq5J6DTOwF65S+nITZRuPi7xht/3cU89r6tvI73FbV8f
+UuMzjDCxvHESqSfRBcszdl2kch2bFFtGrHN1J4pvMBE7TRt/20GR+Aqcr5O5g7r01TYU3uai9SC
UxjrJfJbg+f1MJg3a5zbD4JZeB3GIsirfZ6wmrmKDGihu/y4Lo5/yQ1fF5FP6/lyvVhkrCSD6zXi
J1GH5MfDvrSSGPYBn1VDHeWaR/YqnAeD2igKPVRaRl6Q21fg94K94+cYK4xssz6LdLGeqfPKMN+X
Np9zIZL8S9/J/A2cpfHi9OX0iZP91HNoFIJ7TSwTCMXVwS3sGeOZcRNmePxPw96jJqy/4h8IbE7G
ZgpFz2g13kQf48ZF4PwDMaahRLXo87rk1MQMJN3Z6PUJR6w+gZjBNvZkdD0qMy27M6B7TPT435u6
VX7o06/2bOnEecWc/wFnhkf/zbsDO6hN++T5s3ygndWKkhFv3WinVJAEnA1xqmPTpAIiTnbQ/ZfH
Oh7EbVnZUHmqHmrTzdw3zQ02KS8/+l3jfOzG5SOOc4yTdGViCyBXVjLpnsyRxPqUL+oGzPb/Z+9M
lus2tm37Ky9eH45EDTReZ2PXm9wsRFK0OgiKklDXQAKJr38DlHUtUrJ03fc5EbbDNg2izJVrzTkm
bCmld7f4e9M2qFi/oht9wrZOB93K1az2hen2pEoHFgkV4RGR4+idLS/Tt//VU/+resoFM/hdC+cH
rP1tXH36/H8OXf5UIh342tw7fPp//9f4+oN/VVWu/gcQe2xV9NxwNPnfgQv5RzgOLcYC35Bq32oq
nJhYDLFooSqx6Dy8qqkQeb3YrP6lGRP13Ot6arFPw5SxmHcx7WZw/qbb1WCObwvfr/Ya1Q3vTFy9
8zPoEghsfbSJhv04FlJeEk6JvHKoH/PI1g5iZHNZDXkWFHOcrevOKkA5FyWDGfEAUSDCHZM36bbi
cVxjXjQPLSJLnPuau0WyMeKacc81EM6VMenXKbSDJ98sLgGbX5raiNafrmCPzIjeFw2dXPJi4s3/
MoghOTNooeFA5O5qKKtmJTRvRuJHqwSy+6nyxbWjd8yp2vFpeQ+BntPGt8DVA6740uVpti740m+Q
sZ5dc9qNKEYwvZRf/Ky8HHV5G052DC952GIOuBzUfG2l6sRYoQ6QHSEwT55U3Vfrqpmf7R4SitSf
SZR4bFS3rXImmm0Rm+9hAu+T1kNeJ1DuVN2S+al5Z703HzOZP7kIB7ciGm9Fm10uV6AvADkRYfEF
Ew3WDqbaWzNX1dosmEkPy0xDjvIuMsdbr5zQIjKvPLS5/8xq7+/02Nojqif61qAuWPxZ2thxYYRg
M5gcjUVKP2WQd2J1O9bWY2xmR3bNT22Tgm21z+BNKHscq9tYnNBoJV+qXl1bLIBbZfbbxq/ZRVoL
WpkW4cT2l6EAiiKj4kIZcYvB325JaIfwtUkywo0BuFTo+hICaLTlWsbF06CDJBELQrJndh8sx6ot
/gWSja/HTlz3BtGGMZ5Zj9muJsWpdistoFvzxQRLubH15DLLppPBzdmTUeqwpeYMK0s9kEBKekvv
5AyzTG2ddRxIJjSuYjjCF62dHis1P7RWEyKHmO4KYa8nVRJsH7eE3VTJU4n4apMb07NXzSdpREmQ
xm0C1N99TCbx0WvMK59gpMAZUTcQ6z3b2DHIcbibG3uP6w0hQGvuI0Yv1LoeE+2eTBn6pCccPTEG
W+4nDXcTszBPwjT3PdV9YWIAEg9lpD/75ojafWpJW4/yo+7Ku6Yd7qwp/1JQDQYCmheqxOnODPWY
WKW+3lIx4RRyNDbTsMiCl+uul86ZTdhj1ZTpFqkaKG7L3fbLz3Ge+MCYAY6m84gUXe3xw2GR0eF1
G1r9gYhTPyBFS61bLZQ3Js63dT5FYYACww4Iq5Z7aj55bCpbHjrSTQ+T1EibAfK2YUZUXFG6qi0M
NHlk/9MFhpabz73efVCydS50D8EgT02VoOdoAb+kax9y9trN5vEpdCtSeKIaucwutZryISvDh2KC
a7Gerc5PVpjtAkBIZ6vMPiAvlwEUJJQAjgpmM1nXvWo3jTXFgD2AJzBnxp509KoeT7fbnHMtvi4r
i5mfZj1UGulXGA9sEjXtJ7ht7XNZgs0rKfY3uYNwx4W4Xs++sy2SYqCsr8Jr5AjEA5U8/nNqPFeE
3yHYLCjdJdvEydC3pktFxW+x0KV4DJtQRxTDvAOqhzvsJoOHTmXuo6s558FoxkMo2y/a2J4sJzt+
t+j8ZG7wZlfMV9wnyo4dNq++S7d2+eff5cslZFWA+8qqPbnuWN+Hpl9K8nNiNxR/uvObKcXb+c1y
NJ8FzbQtYeme82YPDsVlKB0FtDbiVV8T2nQ0ctK7HZMP+q/P6+0shiMt8xCXg4ErAIPx+rxG153M
FLb13uizJ9qLpJvyOU71EWUNjbvqwF+Jr7XOPwqoX2u+yB1cjkneAa0Ogg/48+tjRmbpxx6RpHvV
2zHzUHkH6ykPNNPajxpR5sv54vk8tR1ft1+f7g9S0pdj+wtuE+0toMXlenx3HxE1jjMt/XLfFa25
TokmuFbMOJbPxYkaMNsLf3oeu4ne/SjlMZUd762PLqON1XPM7i0q59MQoXylC7n38SAH5PVuDG88
jcC1UXkxDKdxuGqq9LJ0Wixl8nYqogdhx8gkJ+s80BsIpqryd7Zd1X9GcDIDoB5q/esz/ckjZBJQ
YaD80wUMgDc31sgTH4CZhQrO6LZWJa6FP2O+bJvfXNFlaPl6nsbdRLgHQRQBH4/SmyvqjzqNE295
Vn0M3h0WT6XjlxE5H+GSHcsaIexlH+nFTS7VtduL4gaFQcIsKvrSSL7LS6kC/zzDyTqdIo3hjT8O
d5rvnM1W7mKPz70NWou+ROygKzeo6m1D7YrIqBc4XnIaRNvdltn0MLUs+4ORWEfEfQVahB6raZl8
CRP0WmWWcxcnr9qBlvgSVvODB7Zo7jsW79rcoxDfY25LgqiYX4zgJ5QqeWAM87WrGJ7QkdW3oAk/
tDbaKlenxvr1DfvJFwbd9ZLJCfTWoPP2+smcXa1qLJyn+3nE4Ec5MfFls2uDOI3R3P/6WFTYP9wz
W7BOoSBwGcQu//y7t6A1VIIRR5VYhuQtCYLHgmSH3xziJ18WbJGGZS1//BG+CvIv63MhAG/7siYx
YyJGIZyfly89kg616xmXZIa19zXjPIZ+vAFef9Sm8H2Xph89ENg0/mWLBiQ198QIs8j6fJ1qVVyS
GPBldkZzA+My2+emQ/sBNQrjkrm7yBNng6Dz3uv52w6Ci4OlkAlC8BpX0IcIqESFtzVaI16ZfmPs
hgk3nDCSL3bJI9gk2aWcMlJDaVYwLqBA1UeqX9JES9iCAZvH26o04g0y1K/g+n/8Klo/eWO5F8i5
SfMVlmUbr29KadRE/Kmi3Os5GwUZF0mQELm+MjBSXerMhQirJOYpV965YJhJcFMraDcVVzRHHjza
UhtYVLTSwnlkxwvVBLvQ45jW5hqKAzp26ZxDnKzBENrnGHfxGtibht9wRKqaqgdhjM9zJ1aJm7xD
QU9V1XDCrTbtslg8KAqxVR3G9c7MR8bz421kO8vglOfTqvnwdY4caa+Qf1WEub8z7PnBr1v5Va/y
jxfpJy8Ja8byP50cM+OtdGCMGqTAoyz3I84nShzk/yO/jgXTM6yj39wRwnB/fE88VmE+a9AhvB/e
ycYyFe6body3JItsdAdVrxemx5CVyte5P+DZaSMrNkiEr/erNKUCjHJ8VhSAQxU6jCCJgWV01NBx
JTwKcGG/KpX3scv0C016V7mP9jH2qfansjLXZt09F+l8O+XqVLjLYsxjFpnZUzguVSpJJOksLpuB
GMypMgLK1Q3ZEd6255a+bC/pm5rrxOZf9BeopNbzE/Uot3U49Kt87uPDhNP/ZRMUlhPiJ5J+jiU+
46RnI+llEWEVDVs9ex7v2j7CpWf5kAwksy39GtM4gDOqNZ1+Hi4HhSQTvWTB3wHezANZD3KrW223
WV6jbrLJ1hrvHBo5APQyjfcJfmzeUC0RH3IJkdlbuzX/dqvZj01q84r1YXPh29MzGOz1iJONRmhy
mRBRDl2HUhy/zmMaS5gCFvKMyt4DGzkSQXqciYpjRMEL3Pf5kU3xrghZWZJI8mDydjhjf8n07UNM
Uvwx0+2z7GBgGq0Klo0R0ohkNxKdefKo7AkCeTRQFv9mPXZ+8npT6xA5BWmMJ0q8WSdRGKYNzuBi
37nqGbHsLcPrM/UFF8/mtV7qr5etdtUTHdP7VHov73wZ91s1duOqSfkxmHvrrC/TjY9+3JOt6YJx
jLC4G1658adB7XO909igZWhVI0bmZFZGz9BF/EvcoPF6hoC66WewliWamWB2zbOh8Y1Je/UgTcot
0Zo1WKNkCKaoz2hBU1lHbAzr6RSbSF8RbCwt0uGuB16xQl5+2yKcR/iaX8phuLVssHVV7kwbRrLm
uhnnE/xQ6CMkiRS6hl2kUs9ON9fbFt+jy+4AAb1zliwibDKHOxMI1VLN9+639fU/J8lvpG544XSe
tX+Wur2rBphGPzpJ/vrBv50kNLB0x6bcW/IHljrv29xycZKwMzKxaJE/9AI7+tZjwy6CpM1HdOVT
Hbq8FH8p3izjD6D7bKYcEz+T0KHB/wvF24t67/uSBl46DDaYSpS77Mgp7V+vnr5AvhmGjXZC1yBv
mLBC40XyfCjyOdu49dCtxSyNWzN3mOlXCKh0qfyDp3sQYLNqvFPMmGjm093Wm97jqRTSXmG5KAO4
BgQHO2W8wRx4G1ErWvQgaPQvgioL4MKQXY8wIxDhRvj1M94LHToS6/Py7SyW0FgrozveWLnxri9B
odW1QQ4Hn7WzNcrujnEjvm2XACI1tPknoTHP88x7tiNfzLpvVgS73SgfnllKEPOuGW2rXJnpUNwm
iFCOWBhIVXZx+q6mpsh20pyTdZqX04Uibu1QRBPjCDRdR6sN/W3fDWaQEu/mgKoV4tw6mjFh/lbh
Wk4T4fPu1LDTVKJU+wVjukG7FmIeaewL0Xp75iS3tdBdxGm+fllk+qkMp4LVCBFV5NGgz2LCi3G2
h9te1EXAA1NtvFIHChxldBCxDBPY3AbcrOI0g5zeurbmMtNNnSCsQkjTlltvJyMi3mkqSa4P7A6d
WpbP7xq7bNajih98pRv3tC2dw2S58s9Sr4xVjNZoLZAAhee6VYbY5FWctH6wRGmLkyxDc35HZlxG
JkoyVp72DGxKpyhCRKfN2wFFL+O9surmAIE/HAcNBAiUUiZMt3DqvbMfwVZAmdyY06pFacMCY3RA
96Ge7NyiLFlrMOteTQUyNI09Ts8QVyvifuXNnSlpPSX2hZu1RCzphHputGymi4CBo4AFPFjZWVOM
XzXW0olkpR0joUXqW/2l/M2+CoH5Dy2y4PqrSNgNy36RDC/y4XZ+kRL7XZUsyuK2B7A33iB7K3Zl
U3ludEUGJ5TwLcJAMcw7a67b/tYnTVQ596MYOvFOk4oROjyCNC8g80X4eYytYP9AwiX45Ao43+WY
4Hdstmi+S/KOc6G/hwky3YxTQ2mj0hLUAp4sSKlg7Rj46uBCA23oaMthV9Qe4swmnhlhCwpH+K/T
JRloAnme33yy56hhEtYY4W2Zx1oNGtlGr54CNHgIyRUtzlqqDD0omIVdzXJ0QLSDvwiDgVFtia2l
LI8q1eN9VeKuSVjWogCTgUKKFeOZAOQ+vc+S3MeQ2Tjmhya2jHUeFdFVAxf3ymkSbwPvjIUvBmC+
4xdgpCe6JVi5EZupzBFrKSbDDhkdD0wlYQC4jQ4c21KAjla6r5PAl6bhIfaAfXi1q1FBdb3L9Lkn
iBaqS4+1GCgJtxw7yrJb6RVYliVsW3T9LTGl5TUSoGjnojWKdWlf+amM7sKcZbfOa8NeNVo0//ny
lf9vQfzdgmjSFfnVgnj3uSw/d93nz9/Pm8yvP/VNAK7/AdjPZXj0dVH7ayX0xR98kzA0AtVDj8Mf
/0fBA9uPOZNwPMugpfey3n1bCk3rDxbIRdvjs8dYFsp/sxTi1X67azHIO9HZ9NCVITLrbUfGVS0Q
49EuD5rMUOjtpBtGqdyE2jiS2lgIfI+Lw3i86BcIRtE1FPILGAP+nLtvCiuhIg27YmPQBz13DTCN
acFqOAtgI4qczg7Gltlx5EyPfK8IaVambT75C57DWEAdg2+PBBUA73BD99NQ1uA8TAhTyE+jNS7I
JtAX7AdIiwGWmBCA7kyoILM/dVs7RhSYA7bkw8gw34KgBO6vKw4DH0YwS8526NBJi54WsUyT6Epf
YCSlSrDnoMeDytRZ0EqQPVWPsT40OwNx6LF74ZpEABc/Im6AdjK9kE8KJt+XFRrm+wy4zMXE5up2
GFtjXebujRx0/xK+Z7P2CmLWQSzD3jAzSYriINdZQu85TEW7gy7GdjQBck8H/aaqK/fQIkfeOhor
4TxI/ap0/WNUZmu7mrJrzQvBTsOQWzGy8TaIyKvVkAGFaZHbb8bGEoGYLevCT6fuMHSztg+1WT9a
Wawd6QvUm8xo0Gswvl93qaguAZBBo2k8Dd3SSN9MB0y/wWzrXkRhYe9wyxRbozFt/qvdfFNLo7t0
Ey0EFGLcOQsER2WDs+lGxOWhm3U3cwbcdIRetHVIzVlrNSgda4HqDNB1INB9EEXS7dC1p/tBYkGl
+AsfpJdUWz6AzieEMpmia2Kkl5GNxipnhYiDaQLt4xWYmJLY8/ZgR9otsP1krQQwIPKuMPUvgCCA
QP5Hry3HL9Go/O28+P6CJoSDwHuD8oyNEN6ptL6PBz29RxKjnjTanzQaZ1tcEk8qT562WHzQk8FP
8mHy1JEH0MgAbURKuHcMBbgjcwEfQV2+j19YSDSem703VBnI14YEbQRSV0bRgjlvgOIyaAUjFiS6
Vrj7QRsStW3xwsoVYB8oTPMCZEJfsE3LhdE0T0ty6gJuMl4YTs2Cc1KDlwbl7MN4opsgyiA3cCua
IwUpoHIQcR3NhNVkzMU1Ots98IdsFQ9lc9k6xlOVN2540YABi0+1nr93kta9Bfe4QwOua4cuGazQ
2OX4GpEMSX8s/efZAg23iUI1s1hO3XU3GF7xTBc7nC+skqGM1w/3dj2Z1yR8x+2wwZV3Z4Ud28p2
AHmTl/5xrFwDsXjYAcup0Rnd1pNWpKDZlYz2tUUxc2/ko5VNa5s00h62P/HaBIJ0ttdpyOhSQ1B1
OFz3QhJAGzop3fBNFYWCAEo8cIHArnVuAEi576kzSELedLbSb0pKyfBTGjLpAm7gr/jCsSJaGh3l
oXrHk2tnKwbnA80msnSyYJILE130fvrR1UKl7b1Sotm2q3zUVpU3DNn6awpNCFHXuhyjYkkDISAp
w4bDkyIQO+NT64VclQ3EGFwF1idlmX22YxqK4Ifur1uupZZQPfQ6gsdNaWccciZ9AjHbAlwwURkC
G+1y+jhihFbItw/ZbZ+ha1oh7UakU0S4GdmX+2V1RX6EUTmBongx+xOgMVuQiQm0MHInFwpkXDpX
k3Smrb0QGoXIJdApm2scOLDz7ghbM07U7V27yqoWANNc+CPzPdO5LH2rOWSJz3s/2eHaznKrp4Vt
ujuwq/GudKW3q+I2uy6N/GKOkEysWt2uLqbYjk8hjkfUyr0VY3/w3EXIk+BXHsoBTRE2lCVafmdr
Zbq8q5SZeuQkmxYilbYlRVC8c3OCWB2jw1lsjuBWHK0smX0P1a0nXbb0TiP/RDttqBWM25OCJbPK
m1ZfZ5MV0Q0GzLma5wGXctHN6rlRzUfWqPZMM4VIW6AtQYJK3VsZohHvolkPtyQ4efdQA7obC3UO
i0OZH3Iiu66q3iO2QFPiKIkseJ7ZsjLl0dedy1ifT2e4h2UlHjNXT9ZkqHh/Sr2ZKmJwjHqf2s10
cmd3vqRD661AiSG/GFX6ISYA8Gg3FSr0aNr2WmkxqxdzGvRmjOA1laa1SVU4XzPzSEky8ncdwdn3
s1v1B0X6KpCUEus+SY9IJ3V8pXOHFG5ko3IF/ZMOUDsZ3gmEXw360UTaDwtgRcNzgtlh2StDJx02
wut8jRwLUyqykI2V+tHO4QS2NbRKCtHRivk0ztajCTmPtdD26ydCIftL9jr6Z4l+YWv36L4yPdT3
TteY77WJ45GTHa1rIJBbMprqTVv2+TkTY/Mw8B5eAhZpr21scBeMEUvCbMnfJJMaxo8Zy3NW2dDP
mDDv81l+aDwruVBWHL8Pq0Gcw1AHvZt2DpUAmc+YlzHiV4Upzt2EYC9IePOv7dSddr7htE9MkeAM
OBke/7m/Yfw3FSur8JxD4Xc+ItBFwMDe9eOIDWdVT4XA5VuJAxm572n3OXB5C0HxgPMfUb6JtibD
YCt0Ai7KUGxGQqIuJ4KU0Nh3C067jcjE0Mx6baHwoAOr9/ekc4JwRMnZwdWF9OhrGBA6OTlsJZkp
BtCJVbKgF5gjFLT7aGVmjh7xXxOjB6WTl7qV/bpi4vRkTB41BahTTDwi5UvQ4lJA2yGBernvTFBs
5GPAK0+i+K5zVJ3c/Fff/28kZQuCitnJPze8Hj6TAlT2r6r7rz/zt5qMqpq8OZPyY/Fp/m3vdM0/
UPQiwiff7aVrxZH+7nUtPSiD2/4/+4K/m13I/Rl2WzbeQyT27r+q8F/X96QK8LL5CP5pI7so295M
7zwdrTnENZQ6HuOEIo69FW1Z8zfzyB/md47OXBcMKjsSiLpv+9XhgJPKZL3eD2mJ6UkKH/Em4toP
ZS/B+Dp4pHLshIDOZqyj392Pn6gtlvv1fTcPTZ6OC0EwCuOyuVzs1908YgvhapOJs48sv6JJ1HZk
zE3EVJKUnt2mOoaxiIAB1O5lYq5ZL5LPk0YXYOO0jrnOW30mTQUMbS8RFpiN1pApxIe281LkQmmO
ox1VSb3pomi+ZEMR3hZOPv6m4//Tk4C549PooCFpOG86/qK1ahJ4Zn8PO9AgjAZPX6EB5k3cUd03
Jg7XUM9gRGuk2YBDeOHaIlMDp74o/xOfDMXSAB6OQB1bFFA1vJ3zVrI3OuAHyLYeBNq7IhkYECCO
JbmxgGr16xvxw9CC++C5+JgRMdKDf6si6KDrDdAafQKVSY9qBd9wdMRq59Kb/PWRfpjsLUcCe488
hCzbHzatttQ7UDkcScKFQRkC27h3vObY9mZzI2xGQL8+3vIEvbIBczwfB7AFro6H7C14yNDJ3yuY
i+xllLQ3fFGoPgbMiL8+yk+uH9tw5oe4wT2DSI7Xz7Hf8rmgEPUYIIIB9Lhqtekn+6zz7n59oMU2
9PZ8bIOGmcuLZ/74UUgBo/kjz+AenQLgSLejt+TzzCjFjVMFInDmSU6HP6bPbpUEzV/nrLRWqoe3
7DWY09h2c9MqZyG/SWK1yZKjJpa6Oe+jxToOkkLtEp7Ne6DWeC/NWViUrOkI6tKKOMhUW8YGW3qy
7wynez86c7L/9UmaLyKIV3cNADdTejIV8G6Dnn7T5V+si8gY22k/pqa+KiDBHehadAfk5tm2yjoD
jVT1ZcpbbSl+6ekqN90TYQlHQ6/7bVa30DuyZCQEoGQ8hV/hvY5/6Gz7yvrgjkXxngbhptVH452O
jo41G0Ro0Dpo1g2R+dsY6yfgnXi6j6OSPkGUqF1G2B/dug98zrK909v2VTQYzCaTihgVx4+JGAmN
jUm1vMckQVaZnRSb2LD0XWdW3l0b2ukh1YColXpDx5gcq+eYcQmNmQzxQj3LqxpMabOSs2tdFB5B
cTJ07A1beQuhJ84cZ3AqAIt6VO2ztsoeeqw9OYO/FZ4Q7YoaUH1SCoapB/VjAxXK3NmhlRJ058RG
MGe1s9bc2bqxYaTcMSgp3kODyr7UelwBFhE+PSK/jYHHjxU77Qpg9KOLIX3tFka7t30/P6QqnUCh
+86VQ5DZuveSJYm9SMargXnHRwgW4L2bboMfJg3iMPusZZp3qdGrXVtRQtfZbY/EyPBbO3pDg8Nf
JJDluQprAOhTifIhwse+0oDOiDq9WK7nuspT2sQIchCpYSzXC/NPGwj/CrkiHifSHC7wfah7Lc8w
lepYq8/6sIT+qaXrKlhfgrQYzR1aT+9AxWw+taHTXadcp/LQkyeDAroz7zJrW8Y1T4TM0Qk3pvlU
MSfeZrEBuL2eYJQsZpv7EohWUGXTyK3BoEqac7Qf1bCNY/PGCIsBWnAtDz1I8pXSSNxATWZ8ogIs
EFbq9Y1q88sktGN0xZLtapRjgwoz/KtkAQetIMnOwLsiIsuCFTxF78o0ugwj50M8KbGP+17chvqs
NmnrvId482QwkFiPbZcGWur4Dz2g8a3ZtvqFOw3jkd2rv6rkPAUFyRCrIQU/TjeNMAdYqXyi8Pvo
RYnhgUysk+ZF/i7rpjJQNK7+1GBN88tM4RZXHmGhmQnIGFTrwv6TcNZYhmAZRZ6DQGFMYJJGjrFr
u0472XNVXfQa5X872eopRZSMI7hz6f8rdv8ocNL6aq6W6DO90xloKd06xIS17XUzEXu34nVxNKr9
DIqWAe1pQ/ZgDGooRjzax+ES51s+t9KKHlMARp8ct1OPpmzHY+F5kpg7H4IcEKuLVmg4lNmaB8jo
5WHQeb80lRGbkStcKUCP3E4n3sJ352atNw5IakEC6qTN070lRbmlTxwfRBbVGyuvrCBViF98k7G3
7jTlRTJByiwFEXdA2sqLtBwgENFFao4gLbK1Uw1qpzm0pJpOZNswleqL7NuxOgsV5etwwV7MEgNz
S/gobkLG5knEyqHPgAwMMdQbIUdjwxm3R9dh3jYCB14T+KeYponu/eyP1pXBi3pWiWgIFAwx961E
XcnPQCxGrHhixhSWts+xC7gYe7b78GJ/L+n13mmC+iKviG7MUD8GoaTkwxMjVvCvsOKHBGQ0qwHR
4WYSTnabR1bzSAZits7EPBKsSF2o2bXa5RmBv6PVZNsaLvVD1Xf5ocFD9WnWYgHsCMR42nKSTU35
5eQVTADE5HulzPpsxnN4dDsUGURYuMjCTZs0P7xD9KYkZw5v72rByq3twYQj3s8YMukBXM1ujd0+
s2Z+xvBzvPqOs2CESGodiWcROykJQwxpF9KYYRyGDTNL7Q2jV/tK58MQzCXJrjXhjXtBCEvgu0N4
pFaxcb85PvTBvD1Kh+dVN2P1hRpYPiRAiTdmZTRHnFBsv6ltjJ2OQ3EXlpp96ttKu1UcAOAtdCGC
Q1yCPWwseh+AHC9Zw+QQ3uJF5K8Q3ty2Aop0uyT1Cs+GaATmypVNtetSA0UX9aJ5siexYzDJ9K0d
zLM0lxjguJkgNhtOIPMUt/kSGVyV9IFDzQjGvk8waJDfSIPmug1LbKRZHMld+xJBzOV3s+fW8pr4
gh47McU46hh7TiUAkL4gxLJFJBNe+HSSa76siqzg0jOs+DyNxlTMh5fl/b+B1O8GUgv58rtK6AcP
1PunLmY20r/2lZtff+yvPSvChz8Qxdk81V8VGpRG3/QZ+Mq/Ws1ffOPftqsL5BN5Jp4k20FuuGxy
v21X7T9sy6Y+xmjOBhMByb/Zrr6ugXlFfAZfPkRmOvGOwdb4dQ2MAbsZtG5wbgpJKk9QJtNwQ/RU
76ymsek+fHdhfrJzfF0GvxwMbeAiZPctdKdvRZSRPVmkQPXWTayp+s+XwCTFnP0BqRzdWjY4KK6F
az35Mm1/U53+9ND4v4RHZCSfpWWH852oNtEyfeor3bphkMWh/XZBX6uRLpI7ODSJvYl+Mw5oAkXw
K1Fm//rMX2+gljN3DQCvwoN4w417e3jDTKKSr7R5kxcajnhPkxhbRT+QzpJAHGO+wEr4m+2NwTPy
3a7jr4PyqFg0y+FWvd1FlTWQlqj2jRsCjQ2ELJ55MAoHBjrtEP+h7tlmWAn0EVaNAWhA3A/9J6fm
Q5trDtehYQHa1W6UTvtOawlvmWeCjx3P6JogtKXQT/IlISqZFzQzeGk66VNeEhX062u3bBv+3lZ8
PQ0HTYHtoJdH7/lmm+bBBR8mGG431Ig8KwNC9ikfAEN7kD/vcEhVpylj/fr1UV/7IP46KopfVg1e
DP78+oFxNGJGJrvVb1Jdwpx+waa7ZfxFpFNzgyt7urUtAqFsl23/10DYXx//xxcTBC37UpcZCs/N
23dF+n4JpWHSb15I38nywij4O9fQnfXzrw/1Rkn7cq6mzn4bdTMH/MElECq3L4UY9BuLvsYtdSR5
Pl/D30KTrDgQC9aTFM7ydoqiCL4m5JDNgViVyedvbvfPThxLJl9LqD1k3y3dp+/eVMPSKr8RIRUo
i2kTWORDVRcGk3EJMwl496/P/WcvydIR5L3k/+4Panu9JvpGM6VBR5vmcqlikNzMEIj2XZKuija1
Dkh7qhOIYZ7yl+QdcItTFCBpQUlCqlR10hyytKLGXsRQwvAueirajd4jl4xjSVlRqpS3zMa9OB59
RD759tcn8Yav/3IDXYP7RzfDBn/xsjP/7pqleRQOnvL1m5Cpd7OdXUKdXp4bRrv1n22LEQbnPt89
xQUslojwKJkXKLzymz2qfeZhSWaxeZ3HGba6Horuk9eK6fbXv+dPvoIu7Q+Prii/rP3Wz6RNxiCd
0NJvbAwVQE+Xy6zXpOfqSwYWSea/e7KNtw8TcG2eatZcmr9IJ94esegjIxWZ6m7Gmnwhuy/sJ3gd
yx9MNm3DEg7Xmg5xVWESkn4lZBoz12G8/S4Bt1WvID73n0zQj9cvmVlC4yVITIsP5/JMvFwiEAMs
XgyASKOXbnVStNIuQPRbB8PlhGY1VL+RvnMGbz6JLNaC+0yJbRl0/t4iBGcv810w89ENhAYaALWa
CdhytfSKSbTq96WM5QjIQab92rCpb5nOgcvf+jA90hW+D1MEaqqRkqXAWNkPuVvCGSBP0IMadCxe
kTJXDHPDGWrB7LO7jUftvtaKqF8Lt6qgr73ALCzfjZFuGoI3I11IFywBC/QihYRkeXV5Myw4DK8r
0gs2S9VZplTZa69qcQTge9QedYIh4KGp/Fkghlnn1AG4asnpqPn9ZPxJoUh2IETH5TrpWb+PZEDh
XGrMtL6GSshcd3qhdlgLwMN2oUGtyKnX6oehzNNxbYau+87HKsFuJoWRgyRaNhAJ7Agohk8KWAu7
zPA+IsEmFq4suj7bz0y3jFUzDBaysQah4CEEWHhhRANZJbUMj4LW1zs1Sn0IXEtG7Q0OIJ29v92X
NgMyA/EMIeB1fe1GRd4GzAfjcO2lhBxE8cCym/GMuGqJPcQj628aJNjRhtKAwDuUaPx2S1hk51uU
CaVHzhclIPtuWZP3QHwQP6bcbsknXGLwMOrlTDp1kCQXgASzgZVZj3XQKfNXkArtWqgqtN2aC/o7
sFair+CVOpm8A+2d+CwxLT/TMXIqBpix2IkERBV29OjcGhbgPIyoZBaT6kb43iOoZizV0gOvQR3w
EfpLhRCg6Xaub4RbYzarD0wD7UfGzqjinDr+xIMyfY6GMO1XM125tRi4PbSZ+nLXRrWN7tyVAQ/W
S7sD18NE/g7zwRVG1k9WI5yA/JqovoNyk2RIRb0us45liTPjzpWwRHweAKzi7roAo76oNqFfeOBc
EUMT4rO41kYD7wKMIA0HMelLyoE0lul+/ajFErUhaTBp2a5Vowpvq8E93OWzPd1WWcaVLhcvt4jo
HfO116ynBv4FnJx8CdEpAHjfT1rHHVMhoYoFG+QhkMSCAjKp6O0miqcSOI3OYmohvySLWHfBeKJP
IZuYnkG+SlKcPEK0HhhkIqoYXXbc+kzyyU6s6GZwvbkPZuVYT6E9wkRMBPVqv8RB0h7DyBvO/sNL
5Ec3x9aBTiMfHovvkEvIzaZoMSQDCIzJjigKk/+8auylU2Xa1YmyLnwYHJySmSqqU1Zmxl2DC5J/
aUlO7HskFYxW3RB3iOX/f/bOZDtuXFnX73LnrEWQBEgOzuBmp1QvS7LK9oRLtmT2fc+nPx9Srl1W
qo60ar4nrpKVTpIgEAhE/A1CfXi08TfhoisoIA9wbzK1zR5HVDpAnmRwGjzlslWX4e9BBU0kV2Bk
CDG+5K5CbXrhu+V0+0vS5VCN0DGSHM67CChA4d+GbUVQeu1T7euh1AiS+xZENJp6+m7zvgfBwama
pgvGpBZCj/F8g4gc/5tmymmuD8Z1YThgB7jwRgaHzHC2aMMMYvG3iLHNt33MccPOEu25Svcm6iZd
gNfZ42wx9oKaLCKnrN+Eo/jQPsUlkwFWS/tEYwXN6hBHDupLg3ykc+BvodK2T1XGblv7Yf01SXOy
3ylu59tDorCkNa6gB+f6Q7/5YLzZ1NwMaILkybEzdNZjWganQJvMK7AlBiZ9AQ34JkvLC6YR787S
d4vWAxtPq51pA+7ITEyS8BJ9w60UKWaevRY+mFPLaLYBXgePsDhQPRxK+Oynddtw5wP/Bs9SnK2n
i9pocAs5JDi9TlXSJemeXg4/Bx/7GT+6fAMrzwFEb6Q1QlKosoLPkbN3EeXSQROTnsUJ2w43SMmR
LrpnFGOCG4QIvsM95+LFYQkJCujTbpganQax86BaNH7ynLF9ynzMdTlBeCR3/OiHgg24cCSxrdRH
FcQqKa3NgsSADuip4k1fFa3tnvI45bk9GOo2nntUztFf5m6HPm72mM6Iq05PT1lk4soME3amFOUG
FK0H0lXHoyJ4WY2hQeEfk1iyNIXkDYqEi2dvabNxM2g+IvznpIxZJ/DXmYbYvU9SSvvbTlutvnii
ZhFl8ygfGVOA+Tz/IQjAYsXlKka1ao1fLqpRs7RPa7i+55XSl8/HzltjuEU61onqayLoQvghb5V0
v94jd8tbjTF72WRs5IzDSArqFzG+qRHa79McqsfGgzebQuAFAhovmPqGkhXfNC13cpiJzpSI9vzg
oCoFOfpWNCh1k9PWYXvjIzA5nnqlfkFJjbLAzirxGMUVz3+Iu2VCjofjaIvCQkdSZHk9OZAFLOtu
NhP5aGtDA8vwOAP4CccQZ/LE/Wg3DLJtzWJYEed9qvixX31VIeyIdS3G6ebwhOxE5MitIgI1JQXE
w4F3GY3q66LtmAc6NvcxodtcjRxp7ynni/sSTK697XSWtqAXl71kjIdtc15MZlSVIa5iexHPvsgK
3pRFyyHpLUr3fc9JRo8a1bTJp+It0NWkd8SiVzxFqi1Pq75jvRYRncUsLVhWy4yrhWsvNkDWTCCj
DtbkCb4ci8uCBo74QdugzBox5QHqaefeKA6UvR1REUMYVuL7K2FbydupGVExLYDgLWujMeUj9Tki
C5/2Hw42QFnWYwJbl0a5BSQ8Zmf5oPjXNNCs+o4i7sgUCWiUrJH4wEc1OcS+ycIABbdNgjypSKiP
5E7HeYVWRHl+GICXWKQP7kNiERd0YG1Clx3nMHeDULvpTh1uI5Mbz99pxQefDvPTsfrgJKEQcDIU
tZNeur3HFPFM5D4ceMhnUTgD13mZEDna6j8rHAOGdd4Mzd5IEL3KNGyPsi4mU3pWqCnVzqFWIDCs
pvMt6gLjYamrDWmrBU8VuAXkIySN3jXSKMbarS2KEJBo8S2K9QMZY87sg1aLrIxDx+RkJhFqNsR7
cSUcHoEpJ+7pK5X4nGYhK8vFV/DWci3b3mFZPN30SUm0t2NxTc8SjbJoYVKbhkCEthsJ2ocICF8o
zQEFuQx2F2jDZR8AHShld2TZ6A0IT5TQnlFaGzqCQhk2Q7DDSQTLuwIYA/zmHkbc1q5nrhtWM2bA
s9OoVcVRDULCTOInQ567nweUE0fISMYmcZoJMwpyIaTL0C+d9l0/FNG10LDhU8zFxFVjaksG6XVc
IYxLZrspcC6872RPEhIaqf9wgDMWQEV5Xtcfb5zecu96b8qvwaj9iIzAWONU2+4RcwXH3XDawnc8
+RnawJpdrc9hK47U66G0WcAT2yMIM3akOR6XdUfJ0ydDmdVDmuD4K+OKF1rKcZlOjD6xd2aBMCwQ
vBLy9zDlp4DTkkvbaYVYs2vmp5zsp30hQCWvs6oqLoOS5q8/ZeQLStuu4xjHDGtaCx3GaWo78wzJ
FRyKkwCS/5rCPDlV7yAAY+EYcGqUlnb+cnl1dYaE+l2YWLyeJq/4s/YFg2RLTL6oAKKvZI/Y6aBY
hBPAQI6T65SujrBpxnGFDG+qDcgpI2tGH5TTjCg72j5L1Y9qWqlmw+0Fi0uxySrJDxzUwlFxOWwm
AXDCrwueiulzSY7J7uJXuPbqPVyAXXwIoCBrrxcd7DD1rtDKSLRpXEdMK/FSCs6ppzX7g0l1rJ2h
x8rHY36S/oPAm/XJWmZvo+wUFVymk70rlMX+2SCiu+/zkGi1qNi6P5j2HeKmn6QER58NE5OlgjWR
6XyzCnzvAlNJTP1QByRGT071FVbVuCo74l5Ts4Q67dwdB0Z6ZpRyp0IdmZelZAfibBftLRnFz86g
zPZcVj0rrtPYbZnW/gWSyjrDqKmRGOzMeVrg7ua6i+mecmCbOk2i7Vege5sTukv9LnMsy+Osgv2a
mS7i3vMEJTupvdKp8zAkLnp52SoILE4SB99oBeHpHnIYbry1NrOTE+th0dbHLymzNPOfCpngFVWy
3NzRUcZEQs2dtePK0T2o6ekzSjnLRYS+wOcKxx10QF0UvWivdsuODRHDH1flpoVcXmXcNAfNQtJp
9Avtxp72ViiNH31ly6cE25jnjKzyZ5lNLen2mOEmrmaLykVrXggthphpWUR4JSgk9ge1xBolonqL
kHR9Ju0pvkJmy9uEiYr/zKsuvFPk+NO6z0Fvp1qDcfbkfOXbVfA5Muj5lPXMN8mDXGMMKiG8WQ4y
jhmiWfhWdGYD5Ngf1H8pRy+KdB91eBTqQb8Vst52eDgT0+F5BUl8+Td/tXc0x1bik6YoFQOB0TJy
f7V3hOBXOk/5D8f2rxaP/MNkI/+PMLBNkeevFo+pVYPRGjE9Whauh5LCv6DfHoGpwOkhlufYPig3
h46SrWtkvxUHg34UsQzq8arPn8I220TZ999G4x/aOq8L9NTVji5wVCpvJjvLq4kLeIniwAtP1H+M
h6vYJzH5oCp/KHv/3QzQNTwEmOl8AaPC2/5NCXEGf5BJXKkuE5mRk1YI1kJHVvMKLaO0lt/aZAq9
HxEyqR21jMpqkfYuOcnExRlVrzrMn6hmaNJl2DsRWh8n+LnpBVj0z7GHJ1N+0TcIaTrnlLuX06z1
k6C59xJa+IrCdHA/190usWJ51qL0f5MgJITmOkDsAig/wnBsPQ1NWmtQqNChvGz73YassI7Su9q3
woGCE34QbrnhJoAhxMQREAm9ddaIKv4809c4z4K6B8s84EK0Awmf2fm5C9d1Iye1XHkileM3kBoK
uXzQyStovQ2O6OhGXzuGWy3nSedHxt3I4dwptvYQBj71Frrp3RScuFkDPejw8v/bF/4gaghq2L8t
kzdB4/9nVGoef48ZL//ir5Bh+fjNWODkIGuYzm+MfaLHH0AEBehaiTQPZcj/gJhRy6S2zMepCEv6
I7qN+CtkSH4laasSZ4AdE1b+FU1Rt5d/77lxO2TREoSxQOqcKHS0pNGXnvO8N53nyFyq5Cet4cA2
N1AUjRrJvw7biweaDnG3a2cWP1nyLOWPCUpscSHwo4VsXBkOSVMK963ER8kPzCAC4wY14XNjIjI9
k9NXasFnGyviAbVDe6i1+02G6CQiKUnfWtdgjyu3wcWjMsbPdCc5xWcchGjTOLMfW2CLeigKJ7AX
41qupjiRfrPOxgkw1K4YkraiJNLi+/VRh0rojuPfQQjpdxNIqqDCieICAgrHo4M5oCCxWeRz1Y4D
mUuORiUQtMax7fTSD6XPJScRF/nPWjXxfO/ohmuztqK+4XkKgTf459/m1j+EYOvNLSEVBW/QAZ6L
chuiDa+DPEYkU162TfgE9Vuml+hLhgfNypqKpnapRK4md2PKctS1Kq+nRj9RiV4lJjY+SIW2M+Ah
t0df/SwzhxYxyyUIF5QIs4lXse1QJVkeIqCWxrRVlLXU1bLAEI+2ue+0cGbMsO1df/X+Q73euMDx
M8jS4fgLQBvhWJ9d9dXGFaUTffuseDZH6rZ3soiN8jbHCXi5ef9CR71eLoTMHlujkrrjyvVeX2gm
QPsLwpBPNm9b2NuKozf+gZbJCp9sN3GuMaOQWnlByczo1pUI3eE2jWXxEdD6qF+l7wRAne5WefDv
/GNovUCcFY27RD0NrdeoK/BaCZqZ9O9olJ5RPVnQSnv/2d8MskQdjlBCL8l0GYWjZ0cZ0nDLzLV/
ZD3gyXmDMzfMZCBVS4Ao1/vX0pPwt3XD0xG4HAFhmMhH/+rohVpwwNIqltbTJEKU5Z+tGThIdIo0
EfMuLGs9xNmsML3fvn/htw/JHKIXqOi+Qgw7BvtTq2wbTkrtj8nE4IoTu5t5iN1aRszovn+pI3sv
PWtB+mBCpeglE7yPW45JWQrweVb+NI6wf819gAjmzwxN4Vo7BoRBWF1P/hKY+UUZw4syt3KI0uUh
ad2qsld5RkDkCIooj/8J4Q36qeto0IzAlF6TN+/70XHyj9Axb14MxBctDwOPAPY7Os2vF4DwUw/P
FbP4Qbuz4S5Ax6TJz0HMiD+VZa5QvwrygbPjR4P19sVoxSWQ73B5wMcch63A0MyKRhrfF0lZhgO4
K2Oc1l2vitDjEEimt9meZZK6j3Tm6Rdv6qZpkO3KaSYP93G+jEhJcbJfuu9Q3BN/Z3Nins8lJRjK
qO+/WtbF0QTmBl2YZCwT0sm37WQZjlWT9035Hc8BOhmrxJu75aZVeEViAzOb4Tyc+G3VYg5qBzGr
qS0QoTHW6IXOBEsf8ff5BxMwT36q1mRk2P4oESLaKxzoBy8BGGg00UVO4HO/tJj+BHhL5W7KTB2y
TpsVFw10zW6DAsvAG6GUq0O00UYRF7TIIb1PSMF109dl1inEqp6WgLFAA8MmyJtLrNCmtpxai+7V
0RhPN5VykvxZjb3AQdjGZHG5Yfn78ktBeQj94AX3SKAOVeLDTxZQTr+kmPMmxbZXU7Y8LEA2h/uh
qdVwS/6d8VloiESQVURxjndmRYDJ6hVNqBh5xgQxFRZ64PEdQNbx54rCHS1eVcgVVHeLTyrk4PlI
DFA4V9Ayp6j71I1uzmY211NCCG4bHANAVYc+lzbi0efjiz3qqxnhXCFPSXmh/lp7sRz2gTPU8WXm
ULE6GVFTKM6j2pj7s37qMYFYT16gIx8MVjGfe0MbsVmaQaf3TLRyIJvvUfHRUpSlU1Rpuv/1ADLp
Ih4V+Xtf+3SZgcGASrNg+iGLo4NYlrumkW/RZFH8hyLAnCcY56Wg2359R13Ri9na4MvjaM2UQ+N+
BchWMgY97hZceqrgxJ4hnsMzhS+jCrMdOAOlwarnA+PYRelZkTU9ipgiQgon39ocBZKfM+BYhqWa
3ZrHI9Dr6VLipI10UQoMtd0iCpDkt0UnSxdpclsD1yhbJhZraih8n1kTWrSi4JNMJl8IeEgEKCsj
PubZZ4aDwOePOp8GxrCcBsptcE05wQV3XmYiSbxBjIE22WmgioFaD44yOndLxGTzuxnahn6IxKez
fVnbwVCE29Jo9Ht3rYEosG0Wujz5FhUdPX8bWn/8FHp2bQ9nfjtgg7gp8R1hKVCPRA+SN99RlabL
j0wbCAKenr8c+0Tfi+NHWphOuS5LcPaAViEwvijl7AeFGx7iaXns6bwtGEw4Jy2QIfkF+j4/IGE9
u9xW4uByka1rpN6TnygL9Azn4tHVRDOaFNDZc8hyGJ/QVHqK6tR6uK+8gj9rgYdjh18cbZUrUkdq
d1sH9fXhdm7mRQePiEbqY1LbjV7S8Or40gaUFG9CtuSNlMorgdSfG9Pkg6FSulU774fJbJP8cuBA
zBfWTUsrZr2Qi+lZbccxKt9V6i9C7icvkxMgEfMeTHXsDxvcLlF4o/mRwYHdKdPYURsLK3vXpXPo
mBvmNh2ocDCr5UbO88T091r0l3HTzsdsLkgUxlJdKSkHTYYwO2rMayyM7fi6FPQ52hW5un7DRQxk
Ho921vJgnMatCWJvRT+wK9v1lEE/GM/ToEUQGC2NlndTO+hVyMeiFQUPUwTJHCLKjxekA+mkLX1E
J5DAc8ZsSyAm3Gw7O0xmqpZVX/o+WEbl4XJI97+L9thb9zLkVJ4SZtWPBeY7rROC7axN2ZIJszh0
8qIpisILKIi9cK+6yW/15IkTHVLcbpxRJE2xwuUns59a5lBgxzg1npcaPFvtamvoG3A+0iZUtjUQ
BQrOKe+jWE30Gvr6qh2VRchFg6nnLRVgetgLEBMd+S6gbjoKYn+tRQXNuAq6YWd21cgnOcLU/A4t
Vh2XUhO7nk/0JnRGGDk9FnmrypkoNJx3iCKh08coshaE1bVMqAGPD5q/vP16lucerUNn72Xtwo0j
rNFzaUdQCK92hEu2o2GuXHb5PKDY2249J9ObbNf1NdNxwvKjpEHjNTPxYfYiw7meTCiaoMZmusH7
qgY/GG0B9gANWnD94PqmMabzDxhRnEYWp9fnEKK+HpyxrG0EltOGqAoQLUpG2zjtk2VpsJX27HBT
B2MRbJENDeo7Ojo8fFyy+c8HwC537CYj9nk7HIRcFnbSL6TTey/uD7KML9MaepP+HRAMVOPWSzzp
xFmV2vNn3Roem5ZAgYAxtt0GswQwR1mILphrhDEr1/EC6YrVGAHYuLKA7qKT7KdNhzbMImb1jVZ3
1tyZ+ZTdYwbno87SNHVcnymcFelulENf/cD8Bb27JswN5zLgTvHlKaq4/hYTc5ddim9j9uQk2dIg
F4KB0uMIM3C8XnwDjYURmzlaxrYc8XmAFesDYalhPlNLH0f8ca6aOgrQRKCAnYsLOsWollHwGsS6
5h0hyI5kd70k7MJD40xrmn6DTumXZpzpobr4YPqrqjHm7qtvid65Uxm4GQwkafxNBhhHaw7KVQUk
RQTM0yDsTjsyWVaju2Tjsmz8OFtM/MWgPmjs7Rz0K9Wll0CERLUbfDe0N5IEbbmnSROVbHyqc8/a
GaWVle10lljDH/KhW6E+2vobWjtuQg3LpZIVyizc08DrKJCZ6FMG+M6YJ2IUkbULqklgfI572BKD
ILKlcVOlZe58xvYVKySqfS4KaFu/NCf0mbvJ7i6NtiuMW/RJ2uWho0uBY06jVIPuA/3mUjsnuE11
4k0SYAssXlAOG39asvQEV3HaLkvpeDlOZmlpW9HaxVoRSzORJ17xFGHzOEybVHVz/Yw3IVRcABXo
C60su5XUHrugqCVqBakpEfgPgH2rKwBARooIoKIumUXPEWI2KPWtSw+9n3IjZDcvaqvszkZ8BRno
qk5ufmXf5pwFStzSiS9BJ4wYWLMtVbmdV/LzOMuqcjZVMDYBCA/TDMlR5sGVZGMBQhHIeUJFY/7T
REhYhvQ3tLK39AkkLO7a0+ljwwbOcogcpSMcRG6dYYI6DpDygECDw7p+sGr0zpc6NEhJ0YIa2HoQ
Tk/YZcC+hdZyMrsu37nrZamzP9oc+uTgJgJiEI2WIUd7uK/zWH3B2EszekRFv8PHWbyj1lD1tSRM
yrYls/dSoJbWiWNJsuDRJHdD83geK2JZ4sV600AxK0Ad2caD3twOeEAs9t53rIyUqLA4ZxunOF2Z
PCh5CbCPtZR5owNinlns0YDKHVITkJ4dA1QVrt45vXqcuNMmjFyujQWkW9KedST4wHUJbpQvM7ED
Yy21smy4f8rDOk6mjpvxESsRPndUBFUrsHRpkA+GFh4MRBsLd1T1fRzroqT7mbjFRVgmQOh3XVXp
XKqoXJ2yRH6nxwiuierET4gZ4HU3kFyHHoC9KKgbgMQJJsbWN+mU55fEcLyBt/ivUu5Rba53qV87
mCNKxjEtTV2xUP6o717YgcFAVjiI+uXJHOccOhBZZGAJM1SOq3XfGhHT56+RWGqW0Kqv7IWMFPg7
31jm6AM6mxSLVw/kjIGPDVrYJnnArcynQH4BxsvNvLxGNkwhHjj+9d29Vwfo8exsLAJ5Rz3oMtFc
FWE6jNHNMiZm4H8dUtyc0n1UqTAfTx3SUZxGXEtnsbjG6eJT0/RDHJ1WSGDyXWZH/32kp44dGnKO
qmay5NTrxLSOR7Nxu41DC5fE2Qp0Nj+g3djIvVmF7eDdwNPDCf5CBa7J/cwL9qzt1rZhTIIiTUky
7zPkylgiNQLGFLxo6fGBAFtsEjWB2dWXuBZ6gtkBjtXWSW25cEg34cvuGg1DyKbZlyOJ6hplZrJA
ZTc63+yUno9BliCsj0NbyFGbbnPBD/y9/jRZSYM1TOa5bJci4r6sdRS5OjXE0zrUybxd6bt9WR5p
J3kvWT+WvNSmJfDlF/ZE7f/b4I0Q6Pcg7VO0xfOauZAhEkVOkOycxtFzNyssv7jMRxEijRJmrSf6
M74gt0lqx3Lm3eJok3OtYml4BLMaYl2sQN0OMxMAZsNt6Ppx8zg0fWznqzbtq47gMo+OfeGMoktx
XZMW84xmqz4EJpXkxGaitMkLQYSV9JKDJ++5m+WC+gt4Rnotrj9Pw8lk2XX6OERiYlCCl8ynDc2B
XKMtvYanjSc/JTH4dSL2lgLHlt0UhnCEtwWyG/wUcmbBBMkwjOmHPfR47ph47JhrEJERx5EhasIW
YSpV2f29WnBaM2D6CsbfiHx96AZ+rbMw8Br6kO/6jU7kwwpb7vugDULeWoePGun65GGAt46bQRbk
KL7ExIBR1xF3ETVn3tParYqx1ecHppOSXJ7SXrDoUAlaZVD7CsXSDu9sd2Lq74UnsLWYU4886mXp
FUOmU6vMyGl7A+css7aG8D60emIUo64fGYE96ynpmt5YXJvONBU1A4KBMx5+vtExkHiZ6yXOaTms
LpVKHQ1SH5PwJIDS238CpLC0p14/iWzvtRZnCjY2wyE/sKduIHRCIy/5Gt/pMGE6SepCZ6K6+UWc
QeBMnxpBGUEFPa2TAe/GSxL+Xq1bKldWtvXDQZ8CXw4WWbDomy6XaZzDNasMJftV5y2ceJ3BS5jo
HJJMZv8YFQWvNBa9vvUeIkWYb9EMC7oO4nqhAUsVxRE+uMzMqNlKdcDqeI04BU0pduYFkldxu9AZ
iOwifbTLSZ/QEVnVkQNxQ53oYkmuZ+X7VaN/qBlBq4H1RUPHhYx1VGBFBw/omp+N36eg0+fMITKy
SG4MZOAyJFIQcOKVvn/J46oaZSo4DxLig4MyPonT63IefpOFZ3aq+y7VqLs3L1MjQ4aQrevfXspF
NQKJDt0wojWlmQq/NZctkO60Ku3ye+wEOj6VyrEBTU8Ea+bB+9c6prm4gtKxCzEI3iPimW+6Uq0p
wF5nqf19snMA9Od9lFvMRIkqGsswanJkAIEulgSNHiQp6u39kNWIzMAc5txNFUJ3NnyOvDr2vETm
X72Pogn1EaFwJTq9F66qR356//bfvBWbsjCJreaw4VhwrAw04d+JuawrH7tYTNwHG5Q+FrK5coR6
/1Jv5pxNYRi9UkUnCGDicb2bNCq2ChKoRz+CPDdTg4aA8CAWVy8RFYTIYX3wcMctFMGLQYLGgqVH
hR08z+t50NSt7YXU7x8rJ9IxqgMFvdz0MZH9NrRAgM6bwCffJ5mY+fk5s1yzudZ+avL0/Wc/Hma6
phKeoO6qstygzr2+k7HoJkzNQvsbNQmOjmCZqFJ5yHwSAd+/0vEoWxJkAY1YTJ9dOkjHxeuUxNCz
RSK+IU7tYqNTZfpoHiec1PYIWeis8f0LvgZa0DSBhkjZmSavpMNH+ej1o2EmsRBM5uZbU9AnirYN
mpGEOYLizHsNmjoDVBjF4LcwNUslmM3t+zfgvBlcxST2TTReXM/l0a3Xd8ApMcpE5RaoNKOJUGzp
ZaHgTtUj8jFSPaQtQxPp1BhWs47fv4riBsp2HC9y1RXsC+PL4OSJ1CUeSv8zq7gEusJpYcm8gi2h
TVECbzee3Rke0uQi7YjW7ij1ZjlAqcJ5KwpMLYdoE53IRTq3p3gkxmZCP2ZIKdFtPZJ5qzuNaS17
CFinhs6t2qHVaZeh6QqUkeNab+eqislt0BTRW3wFI43bcl8K9C2pPVEzTS2dNCXASvT2agmdLAcJ
optUbdpwZPy9MGmoTFrDBHDzPCpQW//AtufNhEOwCqY2ekWIDL6d2j0ni8gApPy1jGqbnBWItT4C
+fgkEXp/lazff+N6tfzestOh1j/0aFD9gh951BmiUYbaU+uNX/1Q6RpjH+NOfYlnmZUaV2Zrcgcr
J/N7DlGTCHRSaGTwqD5qFB0/uW0rxyRyInbFH96h/f3bNlOg3jHyLqOvaUn58yzOmy7/bKWj1VxY
bfcBH/Z4ktskZ5p86yjbo195TL1VAgfPqGrbb0MN5vUBCUQ9LZKk0pnV+8OrgWa/jy/fDsMX3q1y
6bwhY32UHYTjZGZZMVifCxCw3iagfNmFu5AyKifdOBnZHVY0vHP+41KwYV5OGlbMYU2Cx0bkhiT9
nCOP7t9XIzq01BEWRyfqMf6TX5BgYVVEZRLpstZk6DIA5ksli3DwlC4TpzndkfvBEDYPZ6SSvSgM
Dd0pEgN8P05VAq51fWoYxNFsV5Qo3XzgG3Q03owBApIoswAbRQnhTcdUyrDzcwVks88TvTMHJa2K
FGetkpPz++OtQXWvx5sAJpHhIiawLb7RARjLipqqcIJ7zykP1+olpdN0wA+LrYlQTwh66b1ngHQY
hWIqdJX010/N0OsKgQG+Sn6RjqvrmZwFKyKdlUPGG0+NNMG14KJlqSLuEld5Op5AZ+LAtMXgkeNx
DNWEY8mvxh/dIt1EMiD5sHYWz1z43VDm+oUvMuEqxqE7jjqJvvAgRl3jxVlUv8lEkLWMK4RI9Hvv
mlgXln+10FiRzN2Engf7XhBQ5bBXs8hHSiDvD6n3+vW5LgKoroXdE9xL9sI3kLyaJwDYXgU/ssF2
vyRNIbXVACJbKvUqhxo/JjmhM/nnsxdnwaZykOTOrTR7QNwN4kbh9QVNU9R9fGPWctBRV38OOL+2
NwBuh2iNyZy1j/3kU06r7cdQOW21Ug3cjjW9HHU9yKA8j7A2v2RHihbN3kKnyWgT+8+FPvJwFjRj
IuHG+KYDa1KmD8ZiYNzRodk8rlu/uXHYleDowSW5dOdm2HTVXG/piWcPUZs5ILgtugSJ1ktgExlp
4XUi+wZqQp7P0wHYv9SmQHGqce8t9ufHKioF9iSNiihhhG17YiHSeA91sH+IbRsbes80nGJjULf7
ivoNVCijau6whW1Ji4J+j/t1sqNNMGvTJZrL62n0Y2PVO/lwlhXltht97Ly8KEn+7D0F4dYLEFKG
0VDeL0lPScwRRkS1z3DWpjI/Od1sfrfmrv2G0KyDBK3s19Gkcjz02niLEW38AT/5dbBmQtBWJphJ
UgXHIlE4imkl5R+3lmHxxPuC/WMFBfr02cGZtDHV5w+m36sF/XIxaPsAsnDI9Lkkv/9tZwgWh9QO
E8gnZbo5GKHJvBcF9dVVnuMW52DNjllSmX+iReimH+Rjb2b+4THB6tCyIYgfwyZ62aJ/6TT5U10U
HFztrEKVIrcFwLf3H/LwTX9vw4enBCQP8AD9FDbk40PkZCEiNICVecKanjVjW2wXq5IDT7yBAOve
FlYe3MZtYKC2nUm/2thDFaNFF0uFJkcH7AuwnrpuVOOfFUbtfma/bcmT+qx7yHOSF6sr8Ha1OuF8
ggRf/Mx7WOwF5dlPgzVbf/oJ59SVKIVZ4RETXts5BA0033JF9SalF4c4JIW1xp+fkjLsaCX0zU6E
0nw0pw7SAu/vg1zoCITHkOg0gDSIcbHZo49TAoGl2uR48/KEBRyDH8V2dGLjyrKflumxEH721Tb8
adNbIU2PGoT/3kHNrNi8/2aknsyv3gwaPPpUBxgQ4BjaMq/nn0iDnPZB5D6FPY0DymlNupo8EOEb
ZIyXbjM4+bR38w7CWGxUOd2eMt+X1K0uoXRjC5S5oXG9iNDZ28tM4QwfoG95rLnkTWpc4mziXsz2
fFLYuX1PDTS7Lg1e2krRGMMirJtouyRYbK/dyndvSRuHcqdNrGeVxFe2C8UjpVK8j8Oyus5ll2n5
47b/PmdR/xln0vSTUXhsEGoS4862urFf2U0c3o+ZH6EGWMPXRE9RILHVhbQA4OgmNELYE+8caXgX
cTQ7fwqq2livpqmcPpj2euyOxxZPX3JQxWnWPXbC7CkJ897dAAqeI68MaP8PVWzPsCbqwrwSI2eJ
D654JIXCrHI5ZoG6BY8EZwa42tHrNK2sydk6n5Mqcc4omxn5Kuhn45xCZbKjEdER6dEPeKpsM3uI
w6m7iGPf/GQMvr17f2odjIRfPz6pJuHzIFqsxDEYsMFGCYtM7FDCiQYD5/Yy+FY2SzRs6nyGX2+C
eF/1ealp15Ja4SaJFD6pwGE31El8Hy4xNkebplS4eXeIoFH6pYReGG10maq43SOZOF2pPgpPQ+mG
zgqKjDWuWsjVqJlXZt4jQO+Vaw/+VHViMCy7JO2MS/xNBj4wusaFaqP5Bkt7trMEhtguHNm916WI
04ucNi8ZpZ0PIVLyGS5Mw5jQw6Xp+SAHjqbkIu1dh4TkaZRndgMbDrgMM5F20Ro7k/bG9uOCliuI
uomOJn0ljM4zjKzBPlyOlY8KeBlXClytZ5UCGqg7NicmtKA/EXeLv/RIU/50Yium1IPwxEeFr7fx
h5ny4ggqlBaVPtrlbItOKKKS6TOCU6aLLS4mB6A8ZrqGvDLOVO7T0vbBqSqM7zMeqbAI1YCH1/uT
5J8mrKchyGx9no8a2NGEBSnVIsnvZs9BruZ+c3ghaumj7CLOVLczl8G/rxusR2cVBdvKD6avkddg
nRDhBXD/wc38w4L1HF1bJnSAtTxG7C55Pw74qCTPoWuqu1qJ9haZD2PjUtg9Z1/sr/qs7s4qp8hP
0ZAWl13hspFhGzrdxMh3AEguxuEiNnr7J8j5Wq482Ld3H9zl6zOAXuMKvCukGAvMNIfKoyFDCmXO
/drpn6l61+FnMgvZrqkkzqseFvWVpQbc0MZ2UZhuNrL8GcFsw0kUA4LxBNPz9kH6WXhhYgH62Wqc
ng4JuwAcvSZjuMPEXTs17d6XF/1fnsX9XD3/z/97fIJitYlbDik/ulesCftgWfh/C8bvH8fHOP6H
f/IX00I6f+ChC/aYjJTMVFl/k7OU+QcFYlYNh33JR6BB/GJnWdYf5BZsBcA9HYeqGwXPX1QL4f0B
AQC/WXDaLvV1/98J8L2ejVrBHb9DX4Ng0aZDHEln078lsJQ8siWhe37XtlWFLs6StzMQJe5zvWD3
dlE5aMxEcdb8qFxUOqIoNW4tvyYlcBAFW2exJ9dZOyl605w/N2horjs4P1s5DdVXalh8jzJCqEmI
mcQ3SQPuf2VU6BKU0ZTuetKrbQVw9sIySNYjv0ArlALZSWnN6e2SIDDt49qBy4vRPxeLgZ505CBj
akxIfWK+Fmdw4rsRg6lqfgQkN8ebMGLY1ghZwnlu0mbZuZkJD3I2qu+9FSWPFMHnG/yXxAYRjPnr
jJ0eEkacGdb2vHTPQxOKlVWhsxFSTv+Er/gnuKcxMjRZa33ucZ9IP8jhDmeEvzfawytQuKDzVlEm
hGGm2TC/vYKcgkliBK26WxrbPwXLgYCz9b/cnVtz2kgWx79Kat+hdL9s1c4DGIMd20k8SZw8Udgm
SCB0Bwl9+v01kjNIdjyZdKpWtap5yMROoz50n+v//E9JCzcwPC6yriW5PfK1rfse06NdhbTB+KPY
ciJz7APLmlYeho2wKLpwq93+uoIt+Eajd/kROzi4AweS3XrC8pr+mqHVZg4VjePlwecgmDvTlZfG
0A3o0TvHST/Bn2LOzLi4sleFxtQsbWp77uM6sZL717Wg28k8Me5A5Mip3sDaDcNk13DEpEeY9xPj
yUXb+VdVfPsrsOtfKCjAFEt2HkyWnl6Q4cwnhhduNVrt6J3N9HV1DW5WuY83KmJwzaJ8t6ICd1lE
uvnn/MCfElTqEoCMysR4rXjnwbB4pTMs5b3pzD+TCtCmru8HnylZ7scW7dczPyxC2lTSwXSz162z
Q5Tmk0qBdBo0srJ/q1T6Y2jtropUU2mUn5uzg5NiN4w5rULlYTMpTXh3ldj1zk3/axC7lA+NqHjw
vYgxNrlePMTgSi8APqWzNIenYg4vG+38u3NAvuUtl3JzY+/pkwvg5plt9EfGaK1TfOzUys7gMQA/
Z8Bx78+dktnKPnWlyF67U6VKCZx8pgLYIewRVFot0gqhv77eenpyBTxCg/I5jJdOkGzp+ylS6AdM
E6aPEiJcCpFZNnPL2H9LClq5nguyCqZx7q9psmZzmr6DECLxqvXskHprd1wZK+2WjoXyXZarCBRg
2jnJpGoGqpG7ydhKSDyL7M5g3ua9S5R2ZVDhHyursvybBKnZ1lmkeBzyZyJfKWhICbz19oWhkXE+
X+3twa3HkJ0PuUsGZ0Bt7jOeIEBdG4JukvmcnTSqHgrNqcZZnsWHsVEcvMd1HJU3MUO/LpNcSe7s
xIjPYFNRpsxY/AJb1uYs2VnbT9uEVTZ72B/E9J5wGvDdX0VzusiUfFVNMnNVTqAu0m5LJd0YIxI3
LvNdBodr6LaAhwHvOwe5owmFGm0uUzPO1YmZD7SJr+ygjl+X+/ImZdTqh+OxjdcJpXvaMa/TxFSv
1Dia0+/tKF+cwTYj+lWzOyggkxs/82m+3sYefrWuh/59qGymSZQOoNMp3R3ViN3OmhoQWtiTjeM5
7xwF7PXk9avbafYS4qcD1sHNsmCmJIEsrvaJvioSNWPiZDq/1dLYGpzlKmDFQ5oM/lxXLjtQ1xpQ
3CQbfFwffDx1s4zd+Br8j1dOHRJlB1B4JZLRgmR+6UA3tdjsrZQW2qSIVzQ3pfOvqUEf/YhgSIUb
ejf4m8jmpQ0YwrziOWOXqaO1NxBWmyxVvZV9G1hVPsHjL2+gm16dJ4DCU8aGoGdoWEZfaBTtR6Fn
DiYWZaEFdAHmW7Ww5t+4ezqK+RAt9NJWryyyo5dg8nYwcwTO/CPESiRhvHAVOH/jcHd6QI7Cp/+S
WjRxqasZ3XcvtqmfVkZh3kY704QsMMvm3zjNDDoEKhFQZPWra8YDlu8Cex9Oc2jJfNARocXoUX9/
GW0df1y4WnoRmEV6EdnJ4CN4KncKN3gO9CzZhe8qJ6MErbH/YgsYc5RnRfYNnAqsY65v3GfzYneh
VJWzH28SKC92RrEJp/beTsfx2qxGpZaihna7+Z1Gv99s4AycS+pcGhBR2zoPMn11Hgde+TW1GHmV
Fvv5hX/w0kkV2qEzzjWtXJK0RF9pW4MZWFmsqZNKj+msiTaAH2GgAkCRjPRNHF8Exn7+NbS56vgE
UHqIq0fD8eoxnUOvNgFbwuvBk3NZlal2SzMPEcp2re/HrpZ4j0qcMZlP8eZfOXn7pRFshQYRolnb
88udHzLmSxHkuMYWzRf7KRPvSYSBQdKq1chILP+LvV0/6NEWkquVV15QD8rGKSR/4wHjnK/oOslg
BQzKG0JKbMnrtxAnkVP6l9vASaCRDZ9BhWf86A523AZ0NbgoSge31ERze8xYZq8cHXUzTajJ9DBP
yJXAMgXvD9x357hi8cLS8upDpaKTJqttxryzxKYhfx1cJn7AHPnDVvEhZBms/e1otQrP82Qjrqtq
K/cHkg+fRMPavVYY++XOt43BGS2NWyYUeg6MP2RlmPNOM8eEOPrAOTBCeF0CPZgH54EKWd7IJUCb
OatBeXaoYpsJzdtPZRGpOm+ZHYLxQAOumFiDD2RZD8VZtlN2j8C3UZGbUKQRkmhWqlU2Nbi1Mzvw
hcspvlfmG+d3WbmZmYPN/nBWwksFM9rhTo3j8IwpGpSulIMHNmzNhYDzhMO61jLmYziO/UAOBrYm
8MmXTPJWZpULoHFkgTecVgng4WvmGRjMVd5tvM/YAf9zNlgHwYiZyjr09/52fZc5hgsmip7U1Qz6
DIXRCTraYJSB73ocwLJwO9gXwsGB/+ZScUpMFU1FZ2kl6HV0b5dPcsadKWx3g8oLaDFQaENK+fM8
p79mdPC0aj52wMUaZ0Glhh9XoJYv5oqB1anUtX7v0ep1GK9UK968HeS5cH/cwweIZqLBhNHJyv0W
1n4Y7RPmBRzQ7Mp4EFbq1cosNpcHDgJz7Ap4wAAEebApqrr+RYU/kGllTIP+APgbdLUKFzGDpHf7
GaPt4OPM6CD5Br+hA06rGsAatYXckvHG0OcraVVMjP3epV3DoqnISuf2qEghJB1B1KhH8NikZ7lr
bgYjM54rZ75eBd9su7jNowSaKxO3lWEi4NPppGa0s21vvffa1i7GGAMXybiH6sPxIv3fRLbNRkSH
/+Q44uzDbpkebpcZedbsiZdD/PR95If5x+jXfun1hd78FJOJSEPjC7Ri5eNLHd/4tTUCQEf57pFA
3NCGRLxgDEhrHx9scxAxK6f+8cDVh2g+QRff/JwcEB94IqQfieH1HdbyfP13XttBLaCLx//8C21M
sC4lBN0eaqZhgTYgIhQPqv1UCADRhjCqi7Qfw97E0zch4JobZBLkpKAOawgEmIuXpOC6Q2BPlN1I
kxwfwoR+HQVy5qL6KCcFewjgkFKmQNGdHgLHHApwJcEzjL/iMXq3fRCgZLvktg9PiRhoiKPTPB0p
WEiBVkYmMdaH5H8lhYdoF+ZCL0OGF56mAzWBYvsZGXRW+Esn6i46D9gImIr25rkBCqhXoDvoHPHU
2rdHypCbiwL/md13MrAnu9eGNn2w5CcbZdixCI41JJeEIiDhXz99uwd0DaLA5YQgBrIQH0Gc+H2T
p8rANtGVDuBmKGGPT618e3QSIBZ5NsjmHzsH9lB0EgNAtOtdct5PpQCqeQgCGKXLlRBPLfYeSUGF
Bk32KFBPEKQ0dMPXQujYBRf+JjhATDIztUbs3VHQVBCkklIw7CF3HmIe2KaOT0crAAcbWjD1guz7
X1mEjkb7y0NUXXnfyBgeMUdAf16+CfD+oTQBbEM6I57e3QSmINWu+0P579Uy+h7A/INYQacSRpeB
qdCx/rTJljpQxKwqpqtatQ3qkR6gdieIEGVtAgBSeKNUcLvi4TtubV+1hvAfwLwITqz5OR/YIylA
Glb77L9+Bgx1aArAH7rguMeuEGCzs5muS3tQ/9Qg45+lnSNOOA4gAXO9++72XaIH0vWweDYWs3eR
oji9shdBVMS558wkb98AGyNBjp9Z7Y1X1D9TQBVLNkTSnCEJYEydzpd7qgAcPAEHhi7IzurT0Ts1
iMMmuojk1KCGoeeGA9B70RQ6OnyWoILgkeypFMiVCHiXnBR07gDIXEjMvu+ydRYUvEZEoJI7Oj69
y5upFLVk1aFhDLnqClDNZpcd31hVDUwiXZy4DEeB98gYgp0TUDCpU2AoQ/ARpN7MJl3S2b/jDvkY
5k8yEbJ++iYFnZKsrBTwC8kXECUy1v74dMJERyF7Ch4LlO33u9IvxwjiWzEpUOosIAW6x1CK5AiP
T8c9dB3uCukjHNHvUuqXFECVPmNG/8cpA01wmYNu+0G0DMKZlIEKAol66vHp241QXey37FmA0V3w
RdIy23YRXBWzIDronWb3/fOQBFJMcvuGCXG1CIdPjvqpcbTcIVzKYKjpJTs+vZMCTMSKrJ+oEwqh
XOmbrjcpqkanUsA4kC2AGICmhuPTOxeBd5MuMIqkgSiomJ3d29bQBpLt4kPV4umdsyzcRFnTiIME
dwUOwlM82DGN6AiAxwo5BdHu0S9zoCmwnctqAm1I3ZRgAOzpS0YRint4msksNuesR/4hnr2YAi3l
E/D1O6JvBNeoPuRd/9AkW8LYCdr86p/3TwVwCWQVoWFhDo6NjE1E2PWMjCHNdGTotN4FCbToN4ms
X0+Z6SYFMzxj8P71HWCXLTsgxKMDQHgquPVOClhD6UOAHYClhhpJUyoS5vVUCqKMYsMHQKzU16ug
Mb5DViGQPgVGotOT9OJZoMKM3ygyK70tJgl9JSsFfQiRjgW9U5NG7XjJWAUMJonE/t4Ig9eXlwI8
WlSRibvqp30j6uoqGaSmmt0n2wgdjfQhIHdCSsBlvNOLV8EmdYTvTNNPI53+OUj0Q9S6WsI44CBq
gk3LaBRC5ypAfzOkZRFBiTalfjmIxHiarIcE1oZ2VrqeTyA1p2aB/Kk4BlCMWf3zjYjepB1kkSem
Y5gutPoWdL5/Sip0DDoiqVRfgzoi6ZcukFeFZI10uisEquj4dKVgDgmUwWM9ld/7dxaI8mQNAo4i
1WPdhlan/q47waJNNpmMEm1Aja7ooxQEa4NczAToCBwq+g4msuPTMYuEzEAwCRaeDEPf9CI0ONI1
VioLkL6axE1NNrlzI6g1ohFwlvsrBYEilD0LKH/oHGi3aY5CJ34WjqLoaBXIm+NTq+MeaUc83Caq
/XUfgSwCIx0F0WXnEAC2oCWQuWH4B8end5gLevClDwHofMJPHCDqqS8aB8pP2Eea6Rvj0T8p0G4u
fRVwh/mWkWdjHDr5VLLJoNbBJcA8/CSln3UXf+K+fO98GcM98DgRjTH+MnupNeZHv/DU6/H8502f
h2jmEODt1i8Kuoj6s2s8n/j/P1pIvyPA6uSHT4Cr4+c0/7zZ4POPbn3W066e/nLmL9NF+uBBKM52
D81r3iy29M0w7/N+sV2cAs9x4Liff73JM5aL72bxbxZ+eZDo8R3Efn5x3dSHiab9wkdcpPQLpxum
8yyyp62Lr7GG3cquPF4E/rcoDf3WW9f9PtJrR0GULh6j07euIZLyK8P385D7D7u8tfgReye7+Nky
gP8kXZ6uXMPdpVduyFjeRN/eMCJ5t71vi73Gjcl+yjlS9x9b3ycAGhFFy648XUbpqv3KDdpJduUf
M85IXsmLx4XXOoANJEf2hS+CwA8jv30ja7SL9NLho7/oaJG660h65ahoH4u6uVF22bfPdVON9ZBe
mAV2D5vD08k9qr26/0x26atoB7FEV8w1LEF27euFH7a0B5UXUe+XXzc9BIvw8WmlozGvy8fyS2fZ
4sHbZcs8b53ppkApvb7/AEn6ot1EVhf/5JfGFmRR3jrZWl1Sk187y3z+i2O/JfQaufA7Vo92aXdp
UQaSXjoK887hbjpUZFe+Wd6n3THsQG1E1UZ+6f2ibbealgL5hYs3s8U2zjy/bdZZXxRafsf6l8s0
W7Y0FWwsIoH/Oxa/Xpb+Q8uMsfjvsOg3y+LN1yjdPL3mUaUwdkF9+otfd4ZvYJTy3owXaYSlbF/O
Oo8nLZjjB5wtNt27D96SSFB2+Xee35Z4nXGSXnYT4JG0oxqSWaJrQnrpdLnq9ukeS2iyC79fhiFs
JftFJ0xgHrNIzssuf+tFj8s3F9kz21Znt2SX/zPa/eAgNiD13/MBzw9iA26SXf4j0l9CVN5yKRrQ
hPzaZTuqbEgOZNf9lC+8p4MhdEpTxpJd9vMy3WLZWivXyT/plX0im87xbhJrskvfLbA7zGFuX82m
d1h68WWWv/n80svXoHPp9f3sIWJuZMtz0+tcm/TahwiG0lXr26zh0a+v/FKm6XsP4PP80xMNykv/
rJ1cE7/xECwX6R//BQAA//8=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openxmlformats.org/officeDocument/2006/relationships/chart" Target="../charts/chart4.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3.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152400</xdr:colOff>
      <xdr:row>5</xdr:row>
      <xdr:rowOff>18388</xdr:rowOff>
    </xdr:from>
    <xdr:to>
      <xdr:col>5</xdr:col>
      <xdr:colOff>371475</xdr:colOff>
      <xdr:row>12</xdr:row>
      <xdr:rowOff>164731</xdr:rowOff>
    </xdr:to>
    <xdr:sp macro="" textlink="">
      <xdr:nvSpPr>
        <xdr:cNvPr id="4" name="Rectangle: Rounded Corners 3">
          <a:extLst>
            <a:ext uri="{FF2B5EF4-FFF2-40B4-BE49-F238E27FC236}">
              <a16:creationId xmlns:a16="http://schemas.microsoft.com/office/drawing/2014/main" id="{3623A391-4598-DD43-C542-186C3EB91363}"/>
            </a:ext>
          </a:extLst>
        </xdr:cNvPr>
        <xdr:cNvSpPr/>
      </xdr:nvSpPr>
      <xdr:spPr>
        <a:xfrm>
          <a:off x="152400" y="970888"/>
          <a:ext cx="3267075" cy="1479843"/>
        </a:xfrm>
        <a:custGeom>
          <a:avLst/>
          <a:gdLst>
            <a:gd name="connsiteX0" fmla="*/ 0 w 2828926"/>
            <a:gd name="connsiteY0" fmla="*/ 230192 h 1381126"/>
            <a:gd name="connsiteX1" fmla="*/ 230192 w 2828926"/>
            <a:gd name="connsiteY1" fmla="*/ 0 h 1381126"/>
            <a:gd name="connsiteX2" fmla="*/ 2598734 w 2828926"/>
            <a:gd name="connsiteY2" fmla="*/ 0 h 1381126"/>
            <a:gd name="connsiteX3" fmla="*/ 2828926 w 2828926"/>
            <a:gd name="connsiteY3" fmla="*/ 230192 h 1381126"/>
            <a:gd name="connsiteX4" fmla="*/ 2828926 w 2828926"/>
            <a:gd name="connsiteY4" fmla="*/ 1150934 h 1381126"/>
            <a:gd name="connsiteX5" fmla="*/ 2598734 w 2828926"/>
            <a:gd name="connsiteY5" fmla="*/ 1381126 h 1381126"/>
            <a:gd name="connsiteX6" fmla="*/ 230192 w 2828926"/>
            <a:gd name="connsiteY6" fmla="*/ 1381126 h 1381126"/>
            <a:gd name="connsiteX7" fmla="*/ 0 w 2828926"/>
            <a:gd name="connsiteY7" fmla="*/ 1150934 h 1381126"/>
            <a:gd name="connsiteX8" fmla="*/ 0 w 2828926"/>
            <a:gd name="connsiteY8" fmla="*/ 230192 h 1381126"/>
            <a:gd name="connsiteX0" fmla="*/ 0 w 2838348"/>
            <a:gd name="connsiteY0" fmla="*/ 230192 h 1381126"/>
            <a:gd name="connsiteX1" fmla="*/ 230192 w 2838348"/>
            <a:gd name="connsiteY1" fmla="*/ 0 h 1381126"/>
            <a:gd name="connsiteX2" fmla="*/ 2751134 w 2838348"/>
            <a:gd name="connsiteY2" fmla="*/ 19050 h 1381126"/>
            <a:gd name="connsiteX3" fmla="*/ 2828926 w 2838348"/>
            <a:gd name="connsiteY3" fmla="*/ 230192 h 1381126"/>
            <a:gd name="connsiteX4" fmla="*/ 2828926 w 2838348"/>
            <a:gd name="connsiteY4" fmla="*/ 1150934 h 1381126"/>
            <a:gd name="connsiteX5" fmla="*/ 2598734 w 2838348"/>
            <a:gd name="connsiteY5" fmla="*/ 1381126 h 1381126"/>
            <a:gd name="connsiteX6" fmla="*/ 230192 w 2838348"/>
            <a:gd name="connsiteY6" fmla="*/ 1381126 h 1381126"/>
            <a:gd name="connsiteX7" fmla="*/ 0 w 2838348"/>
            <a:gd name="connsiteY7" fmla="*/ 1150934 h 1381126"/>
            <a:gd name="connsiteX8" fmla="*/ 0 w 2838348"/>
            <a:gd name="connsiteY8" fmla="*/ 230192 h 1381126"/>
            <a:gd name="connsiteX0" fmla="*/ 0 w 2832080"/>
            <a:gd name="connsiteY0" fmla="*/ 230192 h 1381126"/>
            <a:gd name="connsiteX1" fmla="*/ 230192 w 2832080"/>
            <a:gd name="connsiteY1" fmla="*/ 0 h 1381126"/>
            <a:gd name="connsiteX2" fmla="*/ 2732084 w 2832080"/>
            <a:gd name="connsiteY2" fmla="*/ 0 h 1381126"/>
            <a:gd name="connsiteX3" fmla="*/ 2828926 w 2832080"/>
            <a:gd name="connsiteY3" fmla="*/ 230192 h 1381126"/>
            <a:gd name="connsiteX4" fmla="*/ 2828926 w 2832080"/>
            <a:gd name="connsiteY4" fmla="*/ 1150934 h 1381126"/>
            <a:gd name="connsiteX5" fmla="*/ 2598734 w 2832080"/>
            <a:gd name="connsiteY5" fmla="*/ 1381126 h 1381126"/>
            <a:gd name="connsiteX6" fmla="*/ 230192 w 2832080"/>
            <a:gd name="connsiteY6" fmla="*/ 1381126 h 1381126"/>
            <a:gd name="connsiteX7" fmla="*/ 0 w 2832080"/>
            <a:gd name="connsiteY7" fmla="*/ 1150934 h 1381126"/>
            <a:gd name="connsiteX8" fmla="*/ 0 w 2832080"/>
            <a:gd name="connsiteY8" fmla="*/ 230192 h 1381126"/>
            <a:gd name="connsiteX0" fmla="*/ 3154 w 2835234"/>
            <a:gd name="connsiteY0" fmla="*/ 230192 h 1381126"/>
            <a:gd name="connsiteX1" fmla="*/ 99996 w 2835234"/>
            <a:gd name="connsiteY1" fmla="*/ 0 h 1381126"/>
            <a:gd name="connsiteX2" fmla="*/ 2735238 w 2835234"/>
            <a:gd name="connsiteY2" fmla="*/ 0 h 1381126"/>
            <a:gd name="connsiteX3" fmla="*/ 2832080 w 2835234"/>
            <a:gd name="connsiteY3" fmla="*/ 230192 h 1381126"/>
            <a:gd name="connsiteX4" fmla="*/ 2832080 w 2835234"/>
            <a:gd name="connsiteY4" fmla="*/ 1150934 h 1381126"/>
            <a:gd name="connsiteX5" fmla="*/ 2601888 w 2835234"/>
            <a:gd name="connsiteY5" fmla="*/ 1381126 h 1381126"/>
            <a:gd name="connsiteX6" fmla="*/ 233346 w 2835234"/>
            <a:gd name="connsiteY6" fmla="*/ 1381126 h 1381126"/>
            <a:gd name="connsiteX7" fmla="*/ 3154 w 2835234"/>
            <a:gd name="connsiteY7" fmla="*/ 1150934 h 1381126"/>
            <a:gd name="connsiteX8" fmla="*/ 3154 w 2835234"/>
            <a:gd name="connsiteY8" fmla="*/ 230192 h 13811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835234" h="1381126">
              <a:moveTo>
                <a:pt x="3154" y="230192"/>
              </a:moveTo>
              <a:cubicBezTo>
                <a:pt x="3154" y="103060"/>
                <a:pt x="-27136" y="0"/>
                <a:pt x="99996" y="0"/>
              </a:cubicBezTo>
              <a:lnTo>
                <a:pt x="2735238" y="0"/>
              </a:lnTo>
              <a:cubicBezTo>
                <a:pt x="2862370" y="0"/>
                <a:pt x="2832080" y="103060"/>
                <a:pt x="2832080" y="230192"/>
              </a:cubicBezTo>
              <a:lnTo>
                <a:pt x="2832080" y="1150934"/>
              </a:lnTo>
              <a:cubicBezTo>
                <a:pt x="2832080" y="1278066"/>
                <a:pt x="2729020" y="1381126"/>
                <a:pt x="2601888" y="1381126"/>
              </a:cubicBezTo>
              <a:lnTo>
                <a:pt x="233346" y="1381126"/>
              </a:lnTo>
              <a:cubicBezTo>
                <a:pt x="106214" y="1381126"/>
                <a:pt x="3154" y="1278066"/>
                <a:pt x="3154" y="1150934"/>
              </a:cubicBezTo>
              <a:lnTo>
                <a:pt x="3154" y="230192"/>
              </a:lnTo>
              <a:close/>
            </a:path>
          </a:pathLst>
        </a:cu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256722</xdr:colOff>
      <xdr:row>10</xdr:row>
      <xdr:rowOff>146342</xdr:rowOff>
    </xdr:from>
    <xdr:to>
      <xdr:col>5</xdr:col>
      <xdr:colOff>221077</xdr:colOff>
      <xdr:row>12</xdr:row>
      <xdr:rowOff>132751</xdr:rowOff>
    </xdr:to>
    <xdr:sp macro="" textlink="">
      <xdr:nvSpPr>
        <xdr:cNvPr id="7" name="Rectangle: Rounded Corners 6">
          <a:extLst>
            <a:ext uri="{FF2B5EF4-FFF2-40B4-BE49-F238E27FC236}">
              <a16:creationId xmlns:a16="http://schemas.microsoft.com/office/drawing/2014/main" id="{D113E74E-6B44-5A86-3138-8F2FE2A2CC85}"/>
            </a:ext>
          </a:extLst>
        </xdr:cNvPr>
        <xdr:cNvSpPr/>
      </xdr:nvSpPr>
      <xdr:spPr>
        <a:xfrm>
          <a:off x="256722" y="2051342"/>
          <a:ext cx="3012355" cy="36740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133352</xdr:colOff>
      <xdr:row>0</xdr:row>
      <xdr:rowOff>85725</xdr:rowOff>
    </xdr:from>
    <xdr:to>
      <xdr:col>29</xdr:col>
      <xdr:colOff>304800</xdr:colOff>
      <xdr:row>2</xdr:row>
      <xdr:rowOff>57150</xdr:rowOff>
    </xdr:to>
    <xdr:sp macro="" textlink="">
      <xdr:nvSpPr>
        <xdr:cNvPr id="2" name="Rectangle: Rounded Corners 1">
          <a:extLst>
            <a:ext uri="{FF2B5EF4-FFF2-40B4-BE49-F238E27FC236}">
              <a16:creationId xmlns:a16="http://schemas.microsoft.com/office/drawing/2014/main" id="{ED12DCC0-76E1-E863-6AC2-BAADAE27DAA8}"/>
            </a:ext>
          </a:extLst>
        </xdr:cNvPr>
        <xdr:cNvSpPr/>
      </xdr:nvSpPr>
      <xdr:spPr>
        <a:xfrm>
          <a:off x="133352" y="85725"/>
          <a:ext cx="17849848" cy="3524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ECOMMERCE REVENUE ANALYTICS PORTAL</a:t>
          </a:r>
        </a:p>
      </xdr:txBody>
    </xdr:sp>
    <xdr:clientData/>
  </xdr:twoCellAnchor>
  <xdr:twoCellAnchor>
    <xdr:from>
      <xdr:col>0</xdr:col>
      <xdr:colOff>485774</xdr:colOff>
      <xdr:row>7</xdr:row>
      <xdr:rowOff>133351</xdr:rowOff>
    </xdr:from>
    <xdr:to>
      <xdr:col>4</xdr:col>
      <xdr:colOff>600075</xdr:colOff>
      <xdr:row>10</xdr:row>
      <xdr:rowOff>180975</xdr:rowOff>
    </xdr:to>
    <xdr:graphicFrame macro="">
      <xdr:nvGraphicFramePr>
        <xdr:cNvPr id="6" name="Chart 5">
          <a:extLst>
            <a:ext uri="{FF2B5EF4-FFF2-40B4-BE49-F238E27FC236}">
              <a16:creationId xmlns:a16="http://schemas.microsoft.com/office/drawing/2014/main" id="{74C79363-624D-40BD-9FD3-86606E474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95250</xdr:colOff>
          <xdr:row>11</xdr:row>
          <xdr:rowOff>8782</xdr:rowOff>
        </xdr:from>
        <xdr:to>
          <xdr:col>4</xdr:col>
          <xdr:colOff>571500</xdr:colOff>
          <xdr:row>12</xdr:row>
          <xdr:rowOff>130628</xdr:rowOff>
        </xdr:to>
        <xdr:pic>
          <xdr:nvPicPr>
            <xdr:cNvPr id="9" name="Picture 8">
              <a:extLst>
                <a:ext uri="{FF2B5EF4-FFF2-40B4-BE49-F238E27FC236}">
                  <a16:creationId xmlns:a16="http://schemas.microsoft.com/office/drawing/2014/main" id="{90C3F4C8-6C7A-E4E1-D640-9EA1CB0E7037}"/>
                </a:ext>
              </a:extLst>
            </xdr:cNvPr>
            <xdr:cNvPicPr>
              <a:picLocks noChangeAspect="1" noChangeArrowheads="1"/>
              <a:extLst>
                <a:ext uri="{84589F7E-364E-4C9E-8A38-B11213B215E9}">
                  <a14:cameraTool cellRange="'KPI YOY'!$I$10" spid="_x0000_s7477"/>
                </a:ext>
              </a:extLst>
            </xdr:cNvPicPr>
          </xdr:nvPicPr>
          <xdr:blipFill>
            <a:blip xmlns:r="http://schemas.openxmlformats.org/officeDocument/2006/relationships" r:embed="rId2"/>
            <a:srcRect/>
            <a:stretch>
              <a:fillRect/>
            </a:stretch>
          </xdr:blipFill>
          <xdr:spPr bwMode="auto">
            <a:xfrm>
              <a:off x="1924050" y="2104282"/>
              <a:ext cx="1085850" cy="31234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167187</xdr:colOff>
      <xdr:row>2</xdr:row>
      <xdr:rowOff>171450</xdr:rowOff>
    </xdr:from>
    <xdr:to>
      <xdr:col>5</xdr:col>
      <xdr:colOff>359863</xdr:colOff>
      <xdr:row>4</xdr:row>
      <xdr:rowOff>168065</xdr:rowOff>
    </xdr:to>
    <xdr:sp macro="" textlink="">
      <xdr:nvSpPr>
        <xdr:cNvPr id="3" name="Rectangle: Rounded Corners 2">
          <a:extLst>
            <a:ext uri="{FF2B5EF4-FFF2-40B4-BE49-F238E27FC236}">
              <a16:creationId xmlns:a16="http://schemas.microsoft.com/office/drawing/2014/main" id="{5B361073-B71C-BD1F-264B-D9B235E3BE30}"/>
            </a:ext>
          </a:extLst>
        </xdr:cNvPr>
        <xdr:cNvSpPr/>
      </xdr:nvSpPr>
      <xdr:spPr>
        <a:xfrm>
          <a:off x="167187" y="552450"/>
          <a:ext cx="3240676" cy="37761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SALES</a:t>
          </a:r>
        </a:p>
      </xdr:txBody>
    </xdr:sp>
    <xdr:clientData/>
  </xdr:twoCellAnchor>
  <xdr:twoCellAnchor>
    <xdr:from>
      <xdr:col>0</xdr:col>
      <xdr:colOff>234572</xdr:colOff>
      <xdr:row>5</xdr:row>
      <xdr:rowOff>79623</xdr:rowOff>
    </xdr:from>
    <xdr:to>
      <xdr:col>5</xdr:col>
      <xdr:colOff>287526</xdr:colOff>
      <xdr:row>7</xdr:row>
      <xdr:rowOff>86444</xdr:rowOff>
    </xdr:to>
    <xdr:sp macro="" textlink="KPI!B17">
      <xdr:nvSpPr>
        <xdr:cNvPr id="5" name="Rectangle: Rounded Corners 4">
          <a:extLst>
            <a:ext uri="{FF2B5EF4-FFF2-40B4-BE49-F238E27FC236}">
              <a16:creationId xmlns:a16="http://schemas.microsoft.com/office/drawing/2014/main" id="{A9CDCDAD-6B93-9C13-44A9-B74B357EC174}"/>
            </a:ext>
          </a:extLst>
        </xdr:cNvPr>
        <xdr:cNvSpPr/>
      </xdr:nvSpPr>
      <xdr:spPr>
        <a:xfrm>
          <a:off x="234572" y="1032123"/>
          <a:ext cx="3100954" cy="38782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30B85E13-A64E-4CBB-A7BB-B564C29555FE}"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6</xdr:col>
      <xdr:colOff>47625</xdr:colOff>
      <xdr:row>3</xdr:row>
      <xdr:rowOff>17179</xdr:rowOff>
    </xdr:from>
    <xdr:to>
      <xdr:col>11</xdr:col>
      <xdr:colOff>295274</xdr:colOff>
      <xdr:row>13</xdr:row>
      <xdr:rowOff>19050</xdr:rowOff>
    </xdr:to>
    <xdr:grpSp>
      <xdr:nvGrpSpPr>
        <xdr:cNvPr id="11" name="Group 10">
          <a:extLst>
            <a:ext uri="{FF2B5EF4-FFF2-40B4-BE49-F238E27FC236}">
              <a16:creationId xmlns:a16="http://schemas.microsoft.com/office/drawing/2014/main" id="{CE3575B8-91DD-8687-3B9A-63DD6BCEF4C8}"/>
            </a:ext>
          </a:extLst>
        </xdr:cNvPr>
        <xdr:cNvGrpSpPr/>
      </xdr:nvGrpSpPr>
      <xdr:grpSpPr>
        <a:xfrm>
          <a:off x="3705225" y="588679"/>
          <a:ext cx="3295649" cy="1906871"/>
          <a:chOff x="200026" y="542925"/>
          <a:chExt cx="2809874" cy="1771651"/>
        </a:xfrm>
      </xdr:grpSpPr>
      <xdr:sp macro="" textlink="">
        <xdr:nvSpPr>
          <xdr:cNvPr id="12" name="Rectangle: Rounded Corners 11">
            <a:extLst>
              <a:ext uri="{FF2B5EF4-FFF2-40B4-BE49-F238E27FC236}">
                <a16:creationId xmlns:a16="http://schemas.microsoft.com/office/drawing/2014/main" id="{B09CF778-3837-1962-1733-7D313BCE2E8A}"/>
              </a:ext>
            </a:extLst>
          </xdr:cNvPr>
          <xdr:cNvSpPr/>
        </xdr:nvSpPr>
        <xdr:spPr>
          <a:xfrm>
            <a:off x="212744" y="542925"/>
            <a:ext cx="2787169" cy="3524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PROFIT</a:t>
            </a:r>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3" name="Rectangle: Rounded Corners 3">
            <a:extLst>
              <a:ext uri="{FF2B5EF4-FFF2-40B4-BE49-F238E27FC236}">
                <a16:creationId xmlns:a16="http://schemas.microsoft.com/office/drawing/2014/main" id="{D7D408C0-C8B7-9B6C-A03E-68B3D0E4EBB4}"/>
              </a:ext>
            </a:extLst>
          </xdr:cNvPr>
          <xdr:cNvSpPr/>
        </xdr:nvSpPr>
        <xdr:spPr>
          <a:xfrm>
            <a:off x="200026" y="933450"/>
            <a:ext cx="2809874" cy="1381126"/>
          </a:xfrm>
          <a:custGeom>
            <a:avLst/>
            <a:gdLst>
              <a:gd name="connsiteX0" fmla="*/ 0 w 2828926"/>
              <a:gd name="connsiteY0" fmla="*/ 230192 h 1381126"/>
              <a:gd name="connsiteX1" fmla="*/ 230192 w 2828926"/>
              <a:gd name="connsiteY1" fmla="*/ 0 h 1381126"/>
              <a:gd name="connsiteX2" fmla="*/ 2598734 w 2828926"/>
              <a:gd name="connsiteY2" fmla="*/ 0 h 1381126"/>
              <a:gd name="connsiteX3" fmla="*/ 2828926 w 2828926"/>
              <a:gd name="connsiteY3" fmla="*/ 230192 h 1381126"/>
              <a:gd name="connsiteX4" fmla="*/ 2828926 w 2828926"/>
              <a:gd name="connsiteY4" fmla="*/ 1150934 h 1381126"/>
              <a:gd name="connsiteX5" fmla="*/ 2598734 w 2828926"/>
              <a:gd name="connsiteY5" fmla="*/ 1381126 h 1381126"/>
              <a:gd name="connsiteX6" fmla="*/ 230192 w 2828926"/>
              <a:gd name="connsiteY6" fmla="*/ 1381126 h 1381126"/>
              <a:gd name="connsiteX7" fmla="*/ 0 w 2828926"/>
              <a:gd name="connsiteY7" fmla="*/ 1150934 h 1381126"/>
              <a:gd name="connsiteX8" fmla="*/ 0 w 2828926"/>
              <a:gd name="connsiteY8" fmla="*/ 230192 h 1381126"/>
              <a:gd name="connsiteX0" fmla="*/ 0 w 2838348"/>
              <a:gd name="connsiteY0" fmla="*/ 230192 h 1381126"/>
              <a:gd name="connsiteX1" fmla="*/ 230192 w 2838348"/>
              <a:gd name="connsiteY1" fmla="*/ 0 h 1381126"/>
              <a:gd name="connsiteX2" fmla="*/ 2751134 w 2838348"/>
              <a:gd name="connsiteY2" fmla="*/ 19050 h 1381126"/>
              <a:gd name="connsiteX3" fmla="*/ 2828926 w 2838348"/>
              <a:gd name="connsiteY3" fmla="*/ 230192 h 1381126"/>
              <a:gd name="connsiteX4" fmla="*/ 2828926 w 2838348"/>
              <a:gd name="connsiteY4" fmla="*/ 1150934 h 1381126"/>
              <a:gd name="connsiteX5" fmla="*/ 2598734 w 2838348"/>
              <a:gd name="connsiteY5" fmla="*/ 1381126 h 1381126"/>
              <a:gd name="connsiteX6" fmla="*/ 230192 w 2838348"/>
              <a:gd name="connsiteY6" fmla="*/ 1381126 h 1381126"/>
              <a:gd name="connsiteX7" fmla="*/ 0 w 2838348"/>
              <a:gd name="connsiteY7" fmla="*/ 1150934 h 1381126"/>
              <a:gd name="connsiteX8" fmla="*/ 0 w 2838348"/>
              <a:gd name="connsiteY8" fmla="*/ 230192 h 1381126"/>
              <a:gd name="connsiteX0" fmla="*/ 0 w 2832080"/>
              <a:gd name="connsiteY0" fmla="*/ 230192 h 1381126"/>
              <a:gd name="connsiteX1" fmla="*/ 230192 w 2832080"/>
              <a:gd name="connsiteY1" fmla="*/ 0 h 1381126"/>
              <a:gd name="connsiteX2" fmla="*/ 2732084 w 2832080"/>
              <a:gd name="connsiteY2" fmla="*/ 0 h 1381126"/>
              <a:gd name="connsiteX3" fmla="*/ 2828926 w 2832080"/>
              <a:gd name="connsiteY3" fmla="*/ 230192 h 1381126"/>
              <a:gd name="connsiteX4" fmla="*/ 2828926 w 2832080"/>
              <a:gd name="connsiteY4" fmla="*/ 1150934 h 1381126"/>
              <a:gd name="connsiteX5" fmla="*/ 2598734 w 2832080"/>
              <a:gd name="connsiteY5" fmla="*/ 1381126 h 1381126"/>
              <a:gd name="connsiteX6" fmla="*/ 230192 w 2832080"/>
              <a:gd name="connsiteY6" fmla="*/ 1381126 h 1381126"/>
              <a:gd name="connsiteX7" fmla="*/ 0 w 2832080"/>
              <a:gd name="connsiteY7" fmla="*/ 1150934 h 1381126"/>
              <a:gd name="connsiteX8" fmla="*/ 0 w 2832080"/>
              <a:gd name="connsiteY8" fmla="*/ 230192 h 1381126"/>
              <a:gd name="connsiteX0" fmla="*/ 3154 w 2835234"/>
              <a:gd name="connsiteY0" fmla="*/ 230192 h 1381126"/>
              <a:gd name="connsiteX1" fmla="*/ 99996 w 2835234"/>
              <a:gd name="connsiteY1" fmla="*/ 0 h 1381126"/>
              <a:gd name="connsiteX2" fmla="*/ 2735238 w 2835234"/>
              <a:gd name="connsiteY2" fmla="*/ 0 h 1381126"/>
              <a:gd name="connsiteX3" fmla="*/ 2832080 w 2835234"/>
              <a:gd name="connsiteY3" fmla="*/ 230192 h 1381126"/>
              <a:gd name="connsiteX4" fmla="*/ 2832080 w 2835234"/>
              <a:gd name="connsiteY4" fmla="*/ 1150934 h 1381126"/>
              <a:gd name="connsiteX5" fmla="*/ 2601888 w 2835234"/>
              <a:gd name="connsiteY5" fmla="*/ 1381126 h 1381126"/>
              <a:gd name="connsiteX6" fmla="*/ 233346 w 2835234"/>
              <a:gd name="connsiteY6" fmla="*/ 1381126 h 1381126"/>
              <a:gd name="connsiteX7" fmla="*/ 3154 w 2835234"/>
              <a:gd name="connsiteY7" fmla="*/ 1150934 h 1381126"/>
              <a:gd name="connsiteX8" fmla="*/ 3154 w 2835234"/>
              <a:gd name="connsiteY8" fmla="*/ 230192 h 13811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835234" h="1381126">
                <a:moveTo>
                  <a:pt x="3154" y="230192"/>
                </a:moveTo>
                <a:cubicBezTo>
                  <a:pt x="3154" y="103060"/>
                  <a:pt x="-27136" y="0"/>
                  <a:pt x="99996" y="0"/>
                </a:cubicBezTo>
                <a:lnTo>
                  <a:pt x="2735238" y="0"/>
                </a:lnTo>
                <a:cubicBezTo>
                  <a:pt x="2862370" y="0"/>
                  <a:pt x="2832080" y="103060"/>
                  <a:pt x="2832080" y="230192"/>
                </a:cubicBezTo>
                <a:lnTo>
                  <a:pt x="2832080" y="1150934"/>
                </a:lnTo>
                <a:cubicBezTo>
                  <a:pt x="2832080" y="1278066"/>
                  <a:pt x="2729020" y="1381126"/>
                  <a:pt x="2601888" y="1381126"/>
                </a:cubicBezTo>
                <a:lnTo>
                  <a:pt x="233346" y="1381126"/>
                </a:lnTo>
                <a:cubicBezTo>
                  <a:pt x="106214" y="1381126"/>
                  <a:pt x="3154" y="1278066"/>
                  <a:pt x="3154" y="1150934"/>
                </a:cubicBezTo>
                <a:lnTo>
                  <a:pt x="3154" y="230192"/>
                </a:lnTo>
                <a:close/>
              </a:path>
            </a:pathLst>
          </a:cu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14" name="Rectangle: Rounded Corners 13">
            <a:extLst>
              <a:ext uri="{FF2B5EF4-FFF2-40B4-BE49-F238E27FC236}">
                <a16:creationId xmlns:a16="http://schemas.microsoft.com/office/drawing/2014/main" id="{0D983D32-2C96-9F80-4ECE-FAE7072C9B2D}"/>
              </a:ext>
            </a:extLst>
          </xdr:cNvPr>
          <xdr:cNvSpPr/>
        </xdr:nvSpPr>
        <xdr:spPr>
          <a:xfrm>
            <a:off x="295275" y="99060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679C3FB-D805-4C2F-8331-A99D731B78DE}"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5" name="Rectangle: Rounded Corners 14">
            <a:extLst>
              <a:ext uri="{FF2B5EF4-FFF2-40B4-BE49-F238E27FC236}">
                <a16:creationId xmlns:a16="http://schemas.microsoft.com/office/drawing/2014/main" id="{784F8DD3-5CA7-21F5-B3AB-C65CE74AB3FD}"/>
              </a:ext>
            </a:extLst>
          </xdr:cNvPr>
          <xdr:cNvSpPr/>
        </xdr:nvSpPr>
        <xdr:spPr>
          <a:xfrm>
            <a:off x="314325" y="192405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11</xdr:col>
      <xdr:colOff>552450</xdr:colOff>
      <xdr:row>3</xdr:row>
      <xdr:rowOff>17179</xdr:rowOff>
    </xdr:from>
    <xdr:to>
      <xdr:col>17</xdr:col>
      <xdr:colOff>419100</xdr:colOff>
      <xdr:row>13</xdr:row>
      <xdr:rowOff>19050</xdr:rowOff>
    </xdr:to>
    <xdr:grpSp>
      <xdr:nvGrpSpPr>
        <xdr:cNvPr id="16" name="Group 15">
          <a:extLst>
            <a:ext uri="{FF2B5EF4-FFF2-40B4-BE49-F238E27FC236}">
              <a16:creationId xmlns:a16="http://schemas.microsoft.com/office/drawing/2014/main" id="{2F2DC155-B872-8C47-9D59-EE71EFF4101F}"/>
            </a:ext>
          </a:extLst>
        </xdr:cNvPr>
        <xdr:cNvGrpSpPr/>
      </xdr:nvGrpSpPr>
      <xdr:grpSpPr>
        <a:xfrm>
          <a:off x="7258050" y="588679"/>
          <a:ext cx="3524250" cy="1906871"/>
          <a:chOff x="200026" y="542925"/>
          <a:chExt cx="2809874" cy="1771651"/>
        </a:xfrm>
      </xdr:grpSpPr>
      <xdr:sp macro="" textlink="">
        <xdr:nvSpPr>
          <xdr:cNvPr id="17" name="Rectangle: Rounded Corners 16">
            <a:extLst>
              <a:ext uri="{FF2B5EF4-FFF2-40B4-BE49-F238E27FC236}">
                <a16:creationId xmlns:a16="http://schemas.microsoft.com/office/drawing/2014/main" id="{1198F7A8-C7AE-3D1C-8905-71645231C546}"/>
              </a:ext>
            </a:extLst>
          </xdr:cNvPr>
          <xdr:cNvSpPr/>
        </xdr:nvSpPr>
        <xdr:spPr>
          <a:xfrm>
            <a:off x="212744" y="542925"/>
            <a:ext cx="2787169" cy="3524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18" name="Rectangle: Rounded Corners 3">
            <a:extLst>
              <a:ext uri="{FF2B5EF4-FFF2-40B4-BE49-F238E27FC236}">
                <a16:creationId xmlns:a16="http://schemas.microsoft.com/office/drawing/2014/main" id="{B4A9F0E9-A096-643C-C848-47286EF04E07}"/>
              </a:ext>
            </a:extLst>
          </xdr:cNvPr>
          <xdr:cNvSpPr/>
        </xdr:nvSpPr>
        <xdr:spPr>
          <a:xfrm>
            <a:off x="200026" y="933450"/>
            <a:ext cx="2809874" cy="1381126"/>
          </a:xfrm>
          <a:custGeom>
            <a:avLst/>
            <a:gdLst>
              <a:gd name="connsiteX0" fmla="*/ 0 w 2828926"/>
              <a:gd name="connsiteY0" fmla="*/ 230192 h 1381126"/>
              <a:gd name="connsiteX1" fmla="*/ 230192 w 2828926"/>
              <a:gd name="connsiteY1" fmla="*/ 0 h 1381126"/>
              <a:gd name="connsiteX2" fmla="*/ 2598734 w 2828926"/>
              <a:gd name="connsiteY2" fmla="*/ 0 h 1381126"/>
              <a:gd name="connsiteX3" fmla="*/ 2828926 w 2828926"/>
              <a:gd name="connsiteY3" fmla="*/ 230192 h 1381126"/>
              <a:gd name="connsiteX4" fmla="*/ 2828926 w 2828926"/>
              <a:gd name="connsiteY4" fmla="*/ 1150934 h 1381126"/>
              <a:gd name="connsiteX5" fmla="*/ 2598734 w 2828926"/>
              <a:gd name="connsiteY5" fmla="*/ 1381126 h 1381126"/>
              <a:gd name="connsiteX6" fmla="*/ 230192 w 2828926"/>
              <a:gd name="connsiteY6" fmla="*/ 1381126 h 1381126"/>
              <a:gd name="connsiteX7" fmla="*/ 0 w 2828926"/>
              <a:gd name="connsiteY7" fmla="*/ 1150934 h 1381126"/>
              <a:gd name="connsiteX8" fmla="*/ 0 w 2828926"/>
              <a:gd name="connsiteY8" fmla="*/ 230192 h 1381126"/>
              <a:gd name="connsiteX0" fmla="*/ 0 w 2838348"/>
              <a:gd name="connsiteY0" fmla="*/ 230192 h 1381126"/>
              <a:gd name="connsiteX1" fmla="*/ 230192 w 2838348"/>
              <a:gd name="connsiteY1" fmla="*/ 0 h 1381126"/>
              <a:gd name="connsiteX2" fmla="*/ 2751134 w 2838348"/>
              <a:gd name="connsiteY2" fmla="*/ 19050 h 1381126"/>
              <a:gd name="connsiteX3" fmla="*/ 2828926 w 2838348"/>
              <a:gd name="connsiteY3" fmla="*/ 230192 h 1381126"/>
              <a:gd name="connsiteX4" fmla="*/ 2828926 w 2838348"/>
              <a:gd name="connsiteY4" fmla="*/ 1150934 h 1381126"/>
              <a:gd name="connsiteX5" fmla="*/ 2598734 w 2838348"/>
              <a:gd name="connsiteY5" fmla="*/ 1381126 h 1381126"/>
              <a:gd name="connsiteX6" fmla="*/ 230192 w 2838348"/>
              <a:gd name="connsiteY6" fmla="*/ 1381126 h 1381126"/>
              <a:gd name="connsiteX7" fmla="*/ 0 w 2838348"/>
              <a:gd name="connsiteY7" fmla="*/ 1150934 h 1381126"/>
              <a:gd name="connsiteX8" fmla="*/ 0 w 2838348"/>
              <a:gd name="connsiteY8" fmla="*/ 230192 h 1381126"/>
              <a:gd name="connsiteX0" fmla="*/ 0 w 2832080"/>
              <a:gd name="connsiteY0" fmla="*/ 230192 h 1381126"/>
              <a:gd name="connsiteX1" fmla="*/ 230192 w 2832080"/>
              <a:gd name="connsiteY1" fmla="*/ 0 h 1381126"/>
              <a:gd name="connsiteX2" fmla="*/ 2732084 w 2832080"/>
              <a:gd name="connsiteY2" fmla="*/ 0 h 1381126"/>
              <a:gd name="connsiteX3" fmla="*/ 2828926 w 2832080"/>
              <a:gd name="connsiteY3" fmla="*/ 230192 h 1381126"/>
              <a:gd name="connsiteX4" fmla="*/ 2828926 w 2832080"/>
              <a:gd name="connsiteY4" fmla="*/ 1150934 h 1381126"/>
              <a:gd name="connsiteX5" fmla="*/ 2598734 w 2832080"/>
              <a:gd name="connsiteY5" fmla="*/ 1381126 h 1381126"/>
              <a:gd name="connsiteX6" fmla="*/ 230192 w 2832080"/>
              <a:gd name="connsiteY6" fmla="*/ 1381126 h 1381126"/>
              <a:gd name="connsiteX7" fmla="*/ 0 w 2832080"/>
              <a:gd name="connsiteY7" fmla="*/ 1150934 h 1381126"/>
              <a:gd name="connsiteX8" fmla="*/ 0 w 2832080"/>
              <a:gd name="connsiteY8" fmla="*/ 230192 h 1381126"/>
              <a:gd name="connsiteX0" fmla="*/ 3154 w 2835234"/>
              <a:gd name="connsiteY0" fmla="*/ 230192 h 1381126"/>
              <a:gd name="connsiteX1" fmla="*/ 99996 w 2835234"/>
              <a:gd name="connsiteY1" fmla="*/ 0 h 1381126"/>
              <a:gd name="connsiteX2" fmla="*/ 2735238 w 2835234"/>
              <a:gd name="connsiteY2" fmla="*/ 0 h 1381126"/>
              <a:gd name="connsiteX3" fmla="*/ 2832080 w 2835234"/>
              <a:gd name="connsiteY3" fmla="*/ 230192 h 1381126"/>
              <a:gd name="connsiteX4" fmla="*/ 2832080 w 2835234"/>
              <a:gd name="connsiteY4" fmla="*/ 1150934 h 1381126"/>
              <a:gd name="connsiteX5" fmla="*/ 2601888 w 2835234"/>
              <a:gd name="connsiteY5" fmla="*/ 1381126 h 1381126"/>
              <a:gd name="connsiteX6" fmla="*/ 233346 w 2835234"/>
              <a:gd name="connsiteY6" fmla="*/ 1381126 h 1381126"/>
              <a:gd name="connsiteX7" fmla="*/ 3154 w 2835234"/>
              <a:gd name="connsiteY7" fmla="*/ 1150934 h 1381126"/>
              <a:gd name="connsiteX8" fmla="*/ 3154 w 2835234"/>
              <a:gd name="connsiteY8" fmla="*/ 230192 h 13811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835234" h="1381126">
                <a:moveTo>
                  <a:pt x="3154" y="230192"/>
                </a:moveTo>
                <a:cubicBezTo>
                  <a:pt x="3154" y="103060"/>
                  <a:pt x="-27136" y="0"/>
                  <a:pt x="99996" y="0"/>
                </a:cubicBezTo>
                <a:lnTo>
                  <a:pt x="2735238" y="0"/>
                </a:lnTo>
                <a:cubicBezTo>
                  <a:pt x="2862370" y="0"/>
                  <a:pt x="2832080" y="103060"/>
                  <a:pt x="2832080" y="230192"/>
                </a:cubicBezTo>
                <a:lnTo>
                  <a:pt x="2832080" y="1150934"/>
                </a:lnTo>
                <a:cubicBezTo>
                  <a:pt x="2832080" y="1278066"/>
                  <a:pt x="2729020" y="1381126"/>
                  <a:pt x="2601888" y="1381126"/>
                </a:cubicBezTo>
                <a:lnTo>
                  <a:pt x="233346" y="1381126"/>
                </a:lnTo>
                <a:cubicBezTo>
                  <a:pt x="106214" y="1381126"/>
                  <a:pt x="3154" y="1278066"/>
                  <a:pt x="3154" y="1150934"/>
                </a:cubicBezTo>
                <a:lnTo>
                  <a:pt x="3154" y="230192"/>
                </a:lnTo>
                <a:close/>
              </a:path>
            </a:pathLst>
          </a:cu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19" name="Rectangle: Rounded Corners 18">
            <a:extLst>
              <a:ext uri="{FF2B5EF4-FFF2-40B4-BE49-F238E27FC236}">
                <a16:creationId xmlns:a16="http://schemas.microsoft.com/office/drawing/2014/main" id="{59495A09-0625-3D8C-907F-29F8EDBCCC33}"/>
              </a:ext>
            </a:extLst>
          </xdr:cNvPr>
          <xdr:cNvSpPr/>
        </xdr:nvSpPr>
        <xdr:spPr>
          <a:xfrm>
            <a:off x="295275" y="99060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69CFCF2-907A-4357-A15B-FA8330BD224A}"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0" name="Rectangle: Rounded Corners 19">
            <a:extLst>
              <a:ext uri="{FF2B5EF4-FFF2-40B4-BE49-F238E27FC236}">
                <a16:creationId xmlns:a16="http://schemas.microsoft.com/office/drawing/2014/main" id="{9E1097C6-D801-4D23-FB57-AB315263695E}"/>
              </a:ext>
            </a:extLst>
          </xdr:cNvPr>
          <xdr:cNvSpPr/>
        </xdr:nvSpPr>
        <xdr:spPr>
          <a:xfrm>
            <a:off x="314325" y="192405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18</xdr:col>
      <xdr:colOff>76200</xdr:colOff>
      <xdr:row>3</xdr:row>
      <xdr:rowOff>25769</xdr:rowOff>
    </xdr:from>
    <xdr:to>
      <xdr:col>23</xdr:col>
      <xdr:colOff>323849</xdr:colOff>
      <xdr:row>12</xdr:row>
      <xdr:rowOff>175192</xdr:rowOff>
    </xdr:to>
    <xdr:grpSp>
      <xdr:nvGrpSpPr>
        <xdr:cNvPr id="21" name="Group 20">
          <a:extLst>
            <a:ext uri="{FF2B5EF4-FFF2-40B4-BE49-F238E27FC236}">
              <a16:creationId xmlns:a16="http://schemas.microsoft.com/office/drawing/2014/main" id="{2EBC3141-1411-162C-D065-9AE051AEA193}"/>
            </a:ext>
          </a:extLst>
        </xdr:cNvPr>
        <xdr:cNvGrpSpPr/>
      </xdr:nvGrpSpPr>
      <xdr:grpSpPr>
        <a:xfrm>
          <a:off x="11049000" y="597269"/>
          <a:ext cx="3295649" cy="1863923"/>
          <a:chOff x="200026" y="542925"/>
          <a:chExt cx="2809874" cy="1771651"/>
        </a:xfrm>
      </xdr:grpSpPr>
      <xdr:sp macro="" textlink="">
        <xdr:nvSpPr>
          <xdr:cNvPr id="22" name="Rectangle: Rounded Corners 21">
            <a:extLst>
              <a:ext uri="{FF2B5EF4-FFF2-40B4-BE49-F238E27FC236}">
                <a16:creationId xmlns:a16="http://schemas.microsoft.com/office/drawing/2014/main" id="{594E0C62-B315-A999-8D0A-05D73F2BD1BF}"/>
              </a:ext>
            </a:extLst>
          </xdr:cNvPr>
          <xdr:cNvSpPr/>
        </xdr:nvSpPr>
        <xdr:spPr>
          <a:xfrm>
            <a:off x="212744" y="542925"/>
            <a:ext cx="2787169" cy="3524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NO</a:t>
            </a:r>
            <a:r>
              <a:rPr lang="en-US" sz="1800" baseline="0">
                <a:latin typeface="Lato Black" panose="020F0502020204030203" pitchFamily="34" charset="0"/>
                <a:ea typeface="Lato Black" panose="020F0502020204030203" pitchFamily="34" charset="0"/>
                <a:cs typeface="Lato Black" panose="020F0502020204030203" pitchFamily="34" charset="0"/>
              </a:rPr>
              <a:t> OF ORDERS</a:t>
            </a:r>
            <a:endParaRPr lang="en-US" sz="18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3" name="Rectangle: Rounded Corners 3">
            <a:extLst>
              <a:ext uri="{FF2B5EF4-FFF2-40B4-BE49-F238E27FC236}">
                <a16:creationId xmlns:a16="http://schemas.microsoft.com/office/drawing/2014/main" id="{DA18E572-70E8-6281-3191-A8BBF10AD537}"/>
              </a:ext>
            </a:extLst>
          </xdr:cNvPr>
          <xdr:cNvSpPr/>
        </xdr:nvSpPr>
        <xdr:spPr>
          <a:xfrm>
            <a:off x="200026" y="933450"/>
            <a:ext cx="2809874" cy="1381126"/>
          </a:xfrm>
          <a:custGeom>
            <a:avLst/>
            <a:gdLst>
              <a:gd name="connsiteX0" fmla="*/ 0 w 2828926"/>
              <a:gd name="connsiteY0" fmla="*/ 230192 h 1381126"/>
              <a:gd name="connsiteX1" fmla="*/ 230192 w 2828926"/>
              <a:gd name="connsiteY1" fmla="*/ 0 h 1381126"/>
              <a:gd name="connsiteX2" fmla="*/ 2598734 w 2828926"/>
              <a:gd name="connsiteY2" fmla="*/ 0 h 1381126"/>
              <a:gd name="connsiteX3" fmla="*/ 2828926 w 2828926"/>
              <a:gd name="connsiteY3" fmla="*/ 230192 h 1381126"/>
              <a:gd name="connsiteX4" fmla="*/ 2828926 w 2828926"/>
              <a:gd name="connsiteY4" fmla="*/ 1150934 h 1381126"/>
              <a:gd name="connsiteX5" fmla="*/ 2598734 w 2828926"/>
              <a:gd name="connsiteY5" fmla="*/ 1381126 h 1381126"/>
              <a:gd name="connsiteX6" fmla="*/ 230192 w 2828926"/>
              <a:gd name="connsiteY6" fmla="*/ 1381126 h 1381126"/>
              <a:gd name="connsiteX7" fmla="*/ 0 w 2828926"/>
              <a:gd name="connsiteY7" fmla="*/ 1150934 h 1381126"/>
              <a:gd name="connsiteX8" fmla="*/ 0 w 2828926"/>
              <a:gd name="connsiteY8" fmla="*/ 230192 h 1381126"/>
              <a:gd name="connsiteX0" fmla="*/ 0 w 2838348"/>
              <a:gd name="connsiteY0" fmla="*/ 230192 h 1381126"/>
              <a:gd name="connsiteX1" fmla="*/ 230192 w 2838348"/>
              <a:gd name="connsiteY1" fmla="*/ 0 h 1381126"/>
              <a:gd name="connsiteX2" fmla="*/ 2751134 w 2838348"/>
              <a:gd name="connsiteY2" fmla="*/ 19050 h 1381126"/>
              <a:gd name="connsiteX3" fmla="*/ 2828926 w 2838348"/>
              <a:gd name="connsiteY3" fmla="*/ 230192 h 1381126"/>
              <a:gd name="connsiteX4" fmla="*/ 2828926 w 2838348"/>
              <a:gd name="connsiteY4" fmla="*/ 1150934 h 1381126"/>
              <a:gd name="connsiteX5" fmla="*/ 2598734 w 2838348"/>
              <a:gd name="connsiteY5" fmla="*/ 1381126 h 1381126"/>
              <a:gd name="connsiteX6" fmla="*/ 230192 w 2838348"/>
              <a:gd name="connsiteY6" fmla="*/ 1381126 h 1381126"/>
              <a:gd name="connsiteX7" fmla="*/ 0 w 2838348"/>
              <a:gd name="connsiteY7" fmla="*/ 1150934 h 1381126"/>
              <a:gd name="connsiteX8" fmla="*/ 0 w 2838348"/>
              <a:gd name="connsiteY8" fmla="*/ 230192 h 1381126"/>
              <a:gd name="connsiteX0" fmla="*/ 0 w 2832080"/>
              <a:gd name="connsiteY0" fmla="*/ 230192 h 1381126"/>
              <a:gd name="connsiteX1" fmla="*/ 230192 w 2832080"/>
              <a:gd name="connsiteY1" fmla="*/ 0 h 1381126"/>
              <a:gd name="connsiteX2" fmla="*/ 2732084 w 2832080"/>
              <a:gd name="connsiteY2" fmla="*/ 0 h 1381126"/>
              <a:gd name="connsiteX3" fmla="*/ 2828926 w 2832080"/>
              <a:gd name="connsiteY3" fmla="*/ 230192 h 1381126"/>
              <a:gd name="connsiteX4" fmla="*/ 2828926 w 2832080"/>
              <a:gd name="connsiteY4" fmla="*/ 1150934 h 1381126"/>
              <a:gd name="connsiteX5" fmla="*/ 2598734 w 2832080"/>
              <a:gd name="connsiteY5" fmla="*/ 1381126 h 1381126"/>
              <a:gd name="connsiteX6" fmla="*/ 230192 w 2832080"/>
              <a:gd name="connsiteY6" fmla="*/ 1381126 h 1381126"/>
              <a:gd name="connsiteX7" fmla="*/ 0 w 2832080"/>
              <a:gd name="connsiteY7" fmla="*/ 1150934 h 1381126"/>
              <a:gd name="connsiteX8" fmla="*/ 0 w 2832080"/>
              <a:gd name="connsiteY8" fmla="*/ 230192 h 1381126"/>
              <a:gd name="connsiteX0" fmla="*/ 3154 w 2835234"/>
              <a:gd name="connsiteY0" fmla="*/ 230192 h 1381126"/>
              <a:gd name="connsiteX1" fmla="*/ 99996 w 2835234"/>
              <a:gd name="connsiteY1" fmla="*/ 0 h 1381126"/>
              <a:gd name="connsiteX2" fmla="*/ 2735238 w 2835234"/>
              <a:gd name="connsiteY2" fmla="*/ 0 h 1381126"/>
              <a:gd name="connsiteX3" fmla="*/ 2832080 w 2835234"/>
              <a:gd name="connsiteY3" fmla="*/ 230192 h 1381126"/>
              <a:gd name="connsiteX4" fmla="*/ 2832080 w 2835234"/>
              <a:gd name="connsiteY4" fmla="*/ 1150934 h 1381126"/>
              <a:gd name="connsiteX5" fmla="*/ 2601888 w 2835234"/>
              <a:gd name="connsiteY5" fmla="*/ 1381126 h 1381126"/>
              <a:gd name="connsiteX6" fmla="*/ 233346 w 2835234"/>
              <a:gd name="connsiteY6" fmla="*/ 1381126 h 1381126"/>
              <a:gd name="connsiteX7" fmla="*/ 3154 w 2835234"/>
              <a:gd name="connsiteY7" fmla="*/ 1150934 h 1381126"/>
              <a:gd name="connsiteX8" fmla="*/ 3154 w 2835234"/>
              <a:gd name="connsiteY8" fmla="*/ 230192 h 13811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835234" h="1381126">
                <a:moveTo>
                  <a:pt x="3154" y="230192"/>
                </a:moveTo>
                <a:cubicBezTo>
                  <a:pt x="3154" y="103060"/>
                  <a:pt x="-27136" y="0"/>
                  <a:pt x="99996" y="0"/>
                </a:cubicBezTo>
                <a:lnTo>
                  <a:pt x="2735238" y="0"/>
                </a:lnTo>
                <a:cubicBezTo>
                  <a:pt x="2862370" y="0"/>
                  <a:pt x="2832080" y="103060"/>
                  <a:pt x="2832080" y="230192"/>
                </a:cubicBezTo>
                <a:lnTo>
                  <a:pt x="2832080" y="1150934"/>
                </a:lnTo>
                <a:cubicBezTo>
                  <a:pt x="2832080" y="1278066"/>
                  <a:pt x="2729020" y="1381126"/>
                  <a:pt x="2601888" y="1381126"/>
                </a:cubicBezTo>
                <a:lnTo>
                  <a:pt x="233346" y="1381126"/>
                </a:lnTo>
                <a:cubicBezTo>
                  <a:pt x="106214" y="1381126"/>
                  <a:pt x="3154" y="1278066"/>
                  <a:pt x="3154" y="1150934"/>
                </a:cubicBezTo>
                <a:lnTo>
                  <a:pt x="3154" y="230192"/>
                </a:lnTo>
                <a:close/>
              </a:path>
            </a:pathLst>
          </a:cu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24" name="Rectangle: Rounded Corners 23">
            <a:extLst>
              <a:ext uri="{FF2B5EF4-FFF2-40B4-BE49-F238E27FC236}">
                <a16:creationId xmlns:a16="http://schemas.microsoft.com/office/drawing/2014/main" id="{74978D67-9D09-CA43-A42A-D56570BB499B}"/>
              </a:ext>
            </a:extLst>
          </xdr:cNvPr>
          <xdr:cNvSpPr/>
        </xdr:nvSpPr>
        <xdr:spPr>
          <a:xfrm>
            <a:off x="295275" y="99060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CB4FF9D-6DC9-46E4-93B5-E9E67BA5024B}"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5" name="Rectangle: Rounded Corners 24">
            <a:extLst>
              <a:ext uri="{FF2B5EF4-FFF2-40B4-BE49-F238E27FC236}">
                <a16:creationId xmlns:a16="http://schemas.microsoft.com/office/drawing/2014/main" id="{E7B4344C-B453-98DB-75F7-E5B51298D67C}"/>
              </a:ext>
            </a:extLst>
          </xdr:cNvPr>
          <xdr:cNvSpPr/>
        </xdr:nvSpPr>
        <xdr:spPr>
          <a:xfrm>
            <a:off x="314325" y="192405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23</xdr:col>
      <xdr:colOff>581026</xdr:colOff>
      <xdr:row>3</xdr:row>
      <xdr:rowOff>17179</xdr:rowOff>
    </xdr:from>
    <xdr:to>
      <xdr:col>29</xdr:col>
      <xdr:colOff>152400</xdr:colOff>
      <xdr:row>12</xdr:row>
      <xdr:rowOff>183781</xdr:rowOff>
    </xdr:to>
    <xdr:grpSp>
      <xdr:nvGrpSpPr>
        <xdr:cNvPr id="26" name="Group 25">
          <a:extLst>
            <a:ext uri="{FF2B5EF4-FFF2-40B4-BE49-F238E27FC236}">
              <a16:creationId xmlns:a16="http://schemas.microsoft.com/office/drawing/2014/main" id="{F681762C-4242-E311-C29F-C8FF9D2D6D80}"/>
            </a:ext>
          </a:extLst>
        </xdr:cNvPr>
        <xdr:cNvGrpSpPr/>
      </xdr:nvGrpSpPr>
      <xdr:grpSpPr>
        <a:xfrm>
          <a:off x="14601826" y="588679"/>
          <a:ext cx="3228974" cy="1881102"/>
          <a:chOff x="200026" y="542925"/>
          <a:chExt cx="2809874" cy="1771651"/>
        </a:xfrm>
      </xdr:grpSpPr>
      <xdr:sp macro="" textlink="">
        <xdr:nvSpPr>
          <xdr:cNvPr id="27" name="Rectangle: Rounded Corners 26">
            <a:extLst>
              <a:ext uri="{FF2B5EF4-FFF2-40B4-BE49-F238E27FC236}">
                <a16:creationId xmlns:a16="http://schemas.microsoft.com/office/drawing/2014/main" id="{C3B1E24C-0BDC-1947-5EA3-A2A2F414BFFE}"/>
              </a:ext>
            </a:extLst>
          </xdr:cNvPr>
          <xdr:cNvSpPr/>
        </xdr:nvSpPr>
        <xdr:spPr>
          <a:xfrm>
            <a:off x="212744" y="542925"/>
            <a:ext cx="2787169" cy="3524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PROFIT</a:t>
            </a:r>
            <a:r>
              <a:rPr lang="en-US" sz="1800" baseline="0">
                <a:latin typeface="Lato Black" panose="020F0502020204030203" pitchFamily="34" charset="0"/>
                <a:ea typeface="Lato Black" panose="020F0502020204030203" pitchFamily="34" charset="0"/>
                <a:cs typeface="Lato Black" panose="020F0502020204030203" pitchFamily="34" charset="0"/>
              </a:rPr>
              <a:t> MARGIN</a:t>
            </a:r>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8" name="Rectangle: Rounded Corners 3">
            <a:extLst>
              <a:ext uri="{FF2B5EF4-FFF2-40B4-BE49-F238E27FC236}">
                <a16:creationId xmlns:a16="http://schemas.microsoft.com/office/drawing/2014/main" id="{DEB84483-1065-C847-8250-AA9687047D0C}"/>
              </a:ext>
            </a:extLst>
          </xdr:cNvPr>
          <xdr:cNvSpPr/>
        </xdr:nvSpPr>
        <xdr:spPr>
          <a:xfrm>
            <a:off x="200026" y="933450"/>
            <a:ext cx="2809874" cy="1381126"/>
          </a:xfrm>
          <a:custGeom>
            <a:avLst/>
            <a:gdLst>
              <a:gd name="connsiteX0" fmla="*/ 0 w 2828926"/>
              <a:gd name="connsiteY0" fmla="*/ 230192 h 1381126"/>
              <a:gd name="connsiteX1" fmla="*/ 230192 w 2828926"/>
              <a:gd name="connsiteY1" fmla="*/ 0 h 1381126"/>
              <a:gd name="connsiteX2" fmla="*/ 2598734 w 2828926"/>
              <a:gd name="connsiteY2" fmla="*/ 0 h 1381126"/>
              <a:gd name="connsiteX3" fmla="*/ 2828926 w 2828926"/>
              <a:gd name="connsiteY3" fmla="*/ 230192 h 1381126"/>
              <a:gd name="connsiteX4" fmla="*/ 2828926 w 2828926"/>
              <a:gd name="connsiteY4" fmla="*/ 1150934 h 1381126"/>
              <a:gd name="connsiteX5" fmla="*/ 2598734 w 2828926"/>
              <a:gd name="connsiteY5" fmla="*/ 1381126 h 1381126"/>
              <a:gd name="connsiteX6" fmla="*/ 230192 w 2828926"/>
              <a:gd name="connsiteY6" fmla="*/ 1381126 h 1381126"/>
              <a:gd name="connsiteX7" fmla="*/ 0 w 2828926"/>
              <a:gd name="connsiteY7" fmla="*/ 1150934 h 1381126"/>
              <a:gd name="connsiteX8" fmla="*/ 0 w 2828926"/>
              <a:gd name="connsiteY8" fmla="*/ 230192 h 1381126"/>
              <a:gd name="connsiteX0" fmla="*/ 0 w 2838348"/>
              <a:gd name="connsiteY0" fmla="*/ 230192 h 1381126"/>
              <a:gd name="connsiteX1" fmla="*/ 230192 w 2838348"/>
              <a:gd name="connsiteY1" fmla="*/ 0 h 1381126"/>
              <a:gd name="connsiteX2" fmla="*/ 2751134 w 2838348"/>
              <a:gd name="connsiteY2" fmla="*/ 19050 h 1381126"/>
              <a:gd name="connsiteX3" fmla="*/ 2828926 w 2838348"/>
              <a:gd name="connsiteY3" fmla="*/ 230192 h 1381126"/>
              <a:gd name="connsiteX4" fmla="*/ 2828926 w 2838348"/>
              <a:gd name="connsiteY4" fmla="*/ 1150934 h 1381126"/>
              <a:gd name="connsiteX5" fmla="*/ 2598734 w 2838348"/>
              <a:gd name="connsiteY5" fmla="*/ 1381126 h 1381126"/>
              <a:gd name="connsiteX6" fmla="*/ 230192 w 2838348"/>
              <a:gd name="connsiteY6" fmla="*/ 1381126 h 1381126"/>
              <a:gd name="connsiteX7" fmla="*/ 0 w 2838348"/>
              <a:gd name="connsiteY7" fmla="*/ 1150934 h 1381126"/>
              <a:gd name="connsiteX8" fmla="*/ 0 w 2838348"/>
              <a:gd name="connsiteY8" fmla="*/ 230192 h 1381126"/>
              <a:gd name="connsiteX0" fmla="*/ 0 w 2832080"/>
              <a:gd name="connsiteY0" fmla="*/ 230192 h 1381126"/>
              <a:gd name="connsiteX1" fmla="*/ 230192 w 2832080"/>
              <a:gd name="connsiteY1" fmla="*/ 0 h 1381126"/>
              <a:gd name="connsiteX2" fmla="*/ 2732084 w 2832080"/>
              <a:gd name="connsiteY2" fmla="*/ 0 h 1381126"/>
              <a:gd name="connsiteX3" fmla="*/ 2828926 w 2832080"/>
              <a:gd name="connsiteY3" fmla="*/ 230192 h 1381126"/>
              <a:gd name="connsiteX4" fmla="*/ 2828926 w 2832080"/>
              <a:gd name="connsiteY4" fmla="*/ 1150934 h 1381126"/>
              <a:gd name="connsiteX5" fmla="*/ 2598734 w 2832080"/>
              <a:gd name="connsiteY5" fmla="*/ 1381126 h 1381126"/>
              <a:gd name="connsiteX6" fmla="*/ 230192 w 2832080"/>
              <a:gd name="connsiteY6" fmla="*/ 1381126 h 1381126"/>
              <a:gd name="connsiteX7" fmla="*/ 0 w 2832080"/>
              <a:gd name="connsiteY7" fmla="*/ 1150934 h 1381126"/>
              <a:gd name="connsiteX8" fmla="*/ 0 w 2832080"/>
              <a:gd name="connsiteY8" fmla="*/ 230192 h 1381126"/>
              <a:gd name="connsiteX0" fmla="*/ 3154 w 2835234"/>
              <a:gd name="connsiteY0" fmla="*/ 230192 h 1381126"/>
              <a:gd name="connsiteX1" fmla="*/ 99996 w 2835234"/>
              <a:gd name="connsiteY1" fmla="*/ 0 h 1381126"/>
              <a:gd name="connsiteX2" fmla="*/ 2735238 w 2835234"/>
              <a:gd name="connsiteY2" fmla="*/ 0 h 1381126"/>
              <a:gd name="connsiteX3" fmla="*/ 2832080 w 2835234"/>
              <a:gd name="connsiteY3" fmla="*/ 230192 h 1381126"/>
              <a:gd name="connsiteX4" fmla="*/ 2832080 w 2835234"/>
              <a:gd name="connsiteY4" fmla="*/ 1150934 h 1381126"/>
              <a:gd name="connsiteX5" fmla="*/ 2601888 w 2835234"/>
              <a:gd name="connsiteY5" fmla="*/ 1381126 h 1381126"/>
              <a:gd name="connsiteX6" fmla="*/ 233346 w 2835234"/>
              <a:gd name="connsiteY6" fmla="*/ 1381126 h 1381126"/>
              <a:gd name="connsiteX7" fmla="*/ 3154 w 2835234"/>
              <a:gd name="connsiteY7" fmla="*/ 1150934 h 1381126"/>
              <a:gd name="connsiteX8" fmla="*/ 3154 w 2835234"/>
              <a:gd name="connsiteY8" fmla="*/ 230192 h 13811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835234" h="1381126">
                <a:moveTo>
                  <a:pt x="3154" y="230192"/>
                </a:moveTo>
                <a:cubicBezTo>
                  <a:pt x="3154" y="103060"/>
                  <a:pt x="-27136" y="0"/>
                  <a:pt x="99996" y="0"/>
                </a:cubicBezTo>
                <a:lnTo>
                  <a:pt x="2735238" y="0"/>
                </a:lnTo>
                <a:cubicBezTo>
                  <a:pt x="2862370" y="0"/>
                  <a:pt x="2832080" y="103060"/>
                  <a:pt x="2832080" y="230192"/>
                </a:cubicBezTo>
                <a:lnTo>
                  <a:pt x="2832080" y="1150934"/>
                </a:lnTo>
                <a:cubicBezTo>
                  <a:pt x="2832080" y="1278066"/>
                  <a:pt x="2729020" y="1381126"/>
                  <a:pt x="2601888" y="1381126"/>
                </a:cubicBezTo>
                <a:lnTo>
                  <a:pt x="233346" y="1381126"/>
                </a:lnTo>
                <a:cubicBezTo>
                  <a:pt x="106214" y="1381126"/>
                  <a:pt x="3154" y="1278066"/>
                  <a:pt x="3154" y="1150934"/>
                </a:cubicBezTo>
                <a:lnTo>
                  <a:pt x="3154" y="230192"/>
                </a:lnTo>
                <a:close/>
              </a:path>
            </a:pathLst>
          </a:cu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29" name="Rectangle: Rounded Corners 28">
            <a:extLst>
              <a:ext uri="{FF2B5EF4-FFF2-40B4-BE49-F238E27FC236}">
                <a16:creationId xmlns:a16="http://schemas.microsoft.com/office/drawing/2014/main" id="{1D3AA94F-358F-36C7-D2D9-6A844800F9C7}"/>
              </a:ext>
            </a:extLst>
          </xdr:cNvPr>
          <xdr:cNvSpPr/>
        </xdr:nvSpPr>
        <xdr:spPr>
          <a:xfrm>
            <a:off x="295275" y="99060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F7BAF45-4B35-4046-97A9-69B014311619}"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0" name="Rectangle: Rounded Corners 29">
            <a:extLst>
              <a:ext uri="{FF2B5EF4-FFF2-40B4-BE49-F238E27FC236}">
                <a16:creationId xmlns:a16="http://schemas.microsoft.com/office/drawing/2014/main" id="{78D58C28-B0C7-9979-2430-8DC98BFF9EF4}"/>
              </a:ext>
            </a:extLst>
          </xdr:cNvPr>
          <xdr:cNvSpPr/>
        </xdr:nvSpPr>
        <xdr:spPr>
          <a:xfrm>
            <a:off x="314325" y="192405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6</xdr:col>
      <xdr:colOff>323851</xdr:colOff>
      <xdr:row>7</xdr:row>
      <xdr:rowOff>180975</xdr:rowOff>
    </xdr:from>
    <xdr:to>
      <xdr:col>11</xdr:col>
      <xdr:colOff>9525</xdr:colOff>
      <xdr:row>10</xdr:row>
      <xdr:rowOff>142875</xdr:rowOff>
    </xdr:to>
    <xdr:graphicFrame macro="">
      <xdr:nvGraphicFramePr>
        <xdr:cNvPr id="31" name="Chart 30">
          <a:extLst>
            <a:ext uri="{FF2B5EF4-FFF2-40B4-BE49-F238E27FC236}">
              <a16:creationId xmlns:a16="http://schemas.microsoft.com/office/drawing/2014/main" id="{8894415B-71F0-47B1-AC3A-84845F87F2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247650</xdr:colOff>
      <xdr:row>7</xdr:row>
      <xdr:rowOff>76200</xdr:rowOff>
    </xdr:from>
    <xdr:to>
      <xdr:col>17</xdr:col>
      <xdr:colOff>76200</xdr:colOff>
      <xdr:row>10</xdr:row>
      <xdr:rowOff>142875</xdr:rowOff>
    </xdr:to>
    <xdr:graphicFrame macro="">
      <xdr:nvGraphicFramePr>
        <xdr:cNvPr id="32" name="Chart 31">
          <a:extLst>
            <a:ext uri="{FF2B5EF4-FFF2-40B4-BE49-F238E27FC236}">
              <a16:creationId xmlns:a16="http://schemas.microsoft.com/office/drawing/2014/main" id="{D345C6D7-9BA0-410E-BD76-B4058E095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314325</xdr:colOff>
      <xdr:row>7</xdr:row>
      <xdr:rowOff>161925</xdr:rowOff>
    </xdr:from>
    <xdr:to>
      <xdr:col>23</xdr:col>
      <xdr:colOff>85725</xdr:colOff>
      <xdr:row>10</xdr:row>
      <xdr:rowOff>104775</xdr:rowOff>
    </xdr:to>
    <xdr:graphicFrame macro="">
      <xdr:nvGraphicFramePr>
        <xdr:cNvPr id="33" name="Chart 32">
          <a:extLst>
            <a:ext uri="{FF2B5EF4-FFF2-40B4-BE49-F238E27FC236}">
              <a16:creationId xmlns:a16="http://schemas.microsoft.com/office/drawing/2014/main" id="{1B77F100-5903-45CF-8D70-0372E226AB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152400</xdr:colOff>
      <xdr:row>7</xdr:row>
      <xdr:rowOff>161926</xdr:rowOff>
    </xdr:from>
    <xdr:to>
      <xdr:col>28</xdr:col>
      <xdr:colOff>533400</xdr:colOff>
      <xdr:row>10</xdr:row>
      <xdr:rowOff>93786</xdr:rowOff>
    </xdr:to>
    <xdr:graphicFrame macro="">
      <xdr:nvGraphicFramePr>
        <xdr:cNvPr id="34" name="Chart 33">
          <a:extLst>
            <a:ext uri="{FF2B5EF4-FFF2-40B4-BE49-F238E27FC236}">
              <a16:creationId xmlns:a16="http://schemas.microsoft.com/office/drawing/2014/main" id="{E2C7D9C5-C940-48EE-82AC-EABC129B9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28574</xdr:colOff>
          <xdr:row>11</xdr:row>
          <xdr:rowOff>38100</xdr:rowOff>
        </xdr:from>
        <xdr:to>
          <xdr:col>10</xdr:col>
          <xdr:colOff>476250</xdr:colOff>
          <xdr:row>12</xdr:row>
          <xdr:rowOff>173182</xdr:rowOff>
        </xdr:to>
        <xdr:pic>
          <xdr:nvPicPr>
            <xdr:cNvPr id="36" name="Picture 35">
              <a:extLst>
                <a:ext uri="{FF2B5EF4-FFF2-40B4-BE49-F238E27FC236}">
                  <a16:creationId xmlns:a16="http://schemas.microsoft.com/office/drawing/2014/main" id="{1AE48498-F4D7-45AB-8156-F9979AA49E95}"/>
                </a:ext>
              </a:extLst>
            </xdr:cNvPr>
            <xdr:cNvPicPr>
              <a:picLocks noChangeAspect="1" noChangeArrowheads="1"/>
              <a:extLst>
                <a:ext uri="{84589F7E-364E-4C9E-8A38-B11213B215E9}">
                  <a14:cameraTool cellRange="'KPI YOY'!$J$10" spid="_x0000_s7478"/>
                </a:ext>
              </a:extLst>
            </xdr:cNvPicPr>
          </xdr:nvPicPr>
          <xdr:blipFill>
            <a:blip xmlns:r="http://schemas.openxmlformats.org/officeDocument/2006/relationships" r:embed="rId7"/>
            <a:srcRect/>
            <a:stretch>
              <a:fillRect/>
            </a:stretch>
          </xdr:blipFill>
          <xdr:spPr bwMode="auto">
            <a:xfrm>
              <a:off x="5514974" y="2133600"/>
              <a:ext cx="1057276" cy="32558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609599</xdr:colOff>
          <xdr:row>11</xdr:row>
          <xdr:rowOff>40326</xdr:rowOff>
        </xdr:from>
        <xdr:to>
          <xdr:col>16</xdr:col>
          <xdr:colOff>523875</xdr:colOff>
          <xdr:row>12</xdr:row>
          <xdr:rowOff>171450</xdr:rowOff>
        </xdr:to>
        <xdr:pic>
          <xdr:nvPicPr>
            <xdr:cNvPr id="39" name="Picture 38">
              <a:extLst>
                <a:ext uri="{FF2B5EF4-FFF2-40B4-BE49-F238E27FC236}">
                  <a16:creationId xmlns:a16="http://schemas.microsoft.com/office/drawing/2014/main" id="{60BDDCCE-7FF6-62CD-86B2-DC258430BEE7}"/>
                </a:ext>
              </a:extLst>
            </xdr:cNvPr>
            <xdr:cNvPicPr>
              <a:picLocks noChangeAspect="1" noChangeArrowheads="1"/>
              <a:extLst>
                <a:ext uri="{84589F7E-364E-4C9E-8A38-B11213B215E9}">
                  <a14:cameraTool cellRange="'KPI YOY'!$K$10" spid="_x0000_s7479"/>
                </a:ext>
              </a:extLst>
            </xdr:cNvPicPr>
          </xdr:nvPicPr>
          <xdr:blipFill>
            <a:blip xmlns:r="http://schemas.openxmlformats.org/officeDocument/2006/relationships" r:embed="rId8"/>
            <a:srcRect/>
            <a:stretch>
              <a:fillRect/>
            </a:stretch>
          </xdr:blipFill>
          <xdr:spPr bwMode="auto">
            <a:xfrm>
              <a:off x="9143999" y="2135826"/>
              <a:ext cx="1133476" cy="32162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xdr:colOff>
          <xdr:row>11</xdr:row>
          <xdr:rowOff>9525</xdr:rowOff>
        </xdr:from>
        <xdr:to>
          <xdr:col>22</xdr:col>
          <xdr:colOff>457200</xdr:colOff>
          <xdr:row>12</xdr:row>
          <xdr:rowOff>133770</xdr:rowOff>
        </xdr:to>
        <xdr:pic>
          <xdr:nvPicPr>
            <xdr:cNvPr id="41" name="Picture 40">
              <a:extLst>
                <a:ext uri="{FF2B5EF4-FFF2-40B4-BE49-F238E27FC236}">
                  <a16:creationId xmlns:a16="http://schemas.microsoft.com/office/drawing/2014/main" id="{A816483C-FA1B-0900-77DB-14DA2439D93C}"/>
                </a:ext>
              </a:extLst>
            </xdr:cNvPr>
            <xdr:cNvPicPr>
              <a:picLocks noChangeAspect="1" noChangeArrowheads="1"/>
              <a:extLst>
                <a:ext uri="{84589F7E-364E-4C9E-8A38-B11213B215E9}">
                  <a14:cameraTool cellRange="'KPI YOY'!$L$10" spid="_x0000_s7480"/>
                </a:ext>
              </a:extLst>
            </xdr:cNvPicPr>
          </xdr:nvPicPr>
          <xdr:blipFill>
            <a:blip xmlns:r="http://schemas.openxmlformats.org/officeDocument/2006/relationships" r:embed="rId9"/>
            <a:srcRect/>
            <a:stretch>
              <a:fillRect/>
            </a:stretch>
          </xdr:blipFill>
          <xdr:spPr bwMode="auto">
            <a:xfrm>
              <a:off x="12820650" y="2105025"/>
              <a:ext cx="1047750" cy="31474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523874</xdr:colOff>
          <xdr:row>11</xdr:row>
          <xdr:rowOff>19050</xdr:rowOff>
        </xdr:from>
        <xdr:to>
          <xdr:col>28</xdr:col>
          <xdr:colOff>304799</xdr:colOff>
          <xdr:row>12</xdr:row>
          <xdr:rowOff>133350</xdr:rowOff>
        </xdr:to>
        <xdr:pic>
          <xdr:nvPicPr>
            <xdr:cNvPr id="43" name="Picture 42">
              <a:extLst>
                <a:ext uri="{FF2B5EF4-FFF2-40B4-BE49-F238E27FC236}">
                  <a16:creationId xmlns:a16="http://schemas.microsoft.com/office/drawing/2014/main" id="{AF5E4B3F-6640-2867-F848-A6AED2C81BF4}"/>
                </a:ext>
              </a:extLst>
            </xdr:cNvPr>
            <xdr:cNvPicPr>
              <a:picLocks noChangeAspect="1" noChangeArrowheads="1"/>
              <a:extLst>
                <a:ext uri="{84589F7E-364E-4C9E-8A38-B11213B215E9}">
                  <a14:cameraTool cellRange="'KPI YOY'!$M$10" spid="_x0000_s7481"/>
                </a:ext>
              </a:extLst>
            </xdr:cNvPicPr>
          </xdr:nvPicPr>
          <xdr:blipFill>
            <a:blip xmlns:r="http://schemas.openxmlformats.org/officeDocument/2006/relationships" r:embed="rId10"/>
            <a:srcRect/>
            <a:stretch>
              <a:fillRect/>
            </a:stretch>
          </xdr:blipFill>
          <xdr:spPr bwMode="auto">
            <a:xfrm>
              <a:off x="16373474" y="2114550"/>
              <a:ext cx="1000125" cy="3048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0</xdr:colOff>
      <xdr:row>13</xdr:row>
      <xdr:rowOff>133543</xdr:rowOff>
    </xdr:from>
    <xdr:to>
      <xdr:col>11</xdr:col>
      <xdr:colOff>266702</xdr:colOff>
      <xdr:row>30</xdr:row>
      <xdr:rowOff>114494</xdr:rowOff>
    </xdr:to>
    <xdr:sp macro="" textlink="">
      <xdr:nvSpPr>
        <xdr:cNvPr id="46" name="Rectangle: Rounded Corners 45">
          <a:extLst>
            <a:ext uri="{FF2B5EF4-FFF2-40B4-BE49-F238E27FC236}">
              <a16:creationId xmlns:a16="http://schemas.microsoft.com/office/drawing/2014/main" id="{E92C9F2A-4460-032F-EFA6-3294E43C55B6}"/>
            </a:ext>
          </a:extLst>
        </xdr:cNvPr>
        <xdr:cNvSpPr/>
      </xdr:nvSpPr>
      <xdr:spPr>
        <a:xfrm>
          <a:off x="0" y="2556206"/>
          <a:ext cx="6985968" cy="3190462"/>
        </a:xfrm>
        <a:prstGeom prst="roundRect">
          <a:avLst>
            <a:gd name="adj" fmla="val 588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552451</xdr:colOff>
      <xdr:row>13</xdr:row>
      <xdr:rowOff>171450</xdr:rowOff>
    </xdr:from>
    <xdr:to>
      <xdr:col>22</xdr:col>
      <xdr:colOff>266701</xdr:colOff>
      <xdr:row>30</xdr:row>
      <xdr:rowOff>57150</xdr:rowOff>
    </xdr:to>
    <xdr:sp macro="" textlink="">
      <xdr:nvSpPr>
        <xdr:cNvPr id="48" name="Rectangle: Rounded Corners 47">
          <a:extLst>
            <a:ext uri="{FF2B5EF4-FFF2-40B4-BE49-F238E27FC236}">
              <a16:creationId xmlns:a16="http://schemas.microsoft.com/office/drawing/2014/main" id="{423F2836-19DE-F7AF-9F35-508320D0EE32}"/>
            </a:ext>
          </a:extLst>
        </xdr:cNvPr>
        <xdr:cNvSpPr/>
      </xdr:nvSpPr>
      <xdr:spPr>
        <a:xfrm>
          <a:off x="7258051" y="2647950"/>
          <a:ext cx="6419850" cy="3162300"/>
        </a:xfrm>
        <a:prstGeom prst="roundRect">
          <a:avLst>
            <a:gd name="adj" fmla="val 588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523876</xdr:colOff>
      <xdr:row>30</xdr:row>
      <xdr:rowOff>180974</xdr:rowOff>
    </xdr:from>
    <xdr:to>
      <xdr:col>21</xdr:col>
      <xdr:colOff>381000</xdr:colOff>
      <xdr:row>45</xdr:row>
      <xdr:rowOff>152399</xdr:rowOff>
    </xdr:to>
    <xdr:sp macro="" textlink="">
      <xdr:nvSpPr>
        <xdr:cNvPr id="49" name="Rectangle: Rounded Corners 48">
          <a:extLst>
            <a:ext uri="{FF2B5EF4-FFF2-40B4-BE49-F238E27FC236}">
              <a16:creationId xmlns:a16="http://schemas.microsoft.com/office/drawing/2014/main" id="{1626FC3F-FEE2-4023-522E-4C367EDD3528}"/>
            </a:ext>
          </a:extLst>
        </xdr:cNvPr>
        <xdr:cNvSpPr/>
      </xdr:nvSpPr>
      <xdr:spPr>
        <a:xfrm>
          <a:off x="7229476" y="5934074"/>
          <a:ext cx="5953124" cy="2828925"/>
        </a:xfrm>
        <a:prstGeom prst="roundRect">
          <a:avLst>
            <a:gd name="adj" fmla="val 588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400050</xdr:colOff>
      <xdr:row>13</xdr:row>
      <xdr:rowOff>95249</xdr:rowOff>
    </xdr:from>
    <xdr:to>
      <xdr:col>29</xdr:col>
      <xdr:colOff>228599</xdr:colOff>
      <xdr:row>30</xdr:row>
      <xdr:rowOff>85724</xdr:rowOff>
    </xdr:to>
    <xdr:sp macro="" textlink="">
      <xdr:nvSpPr>
        <xdr:cNvPr id="50" name="Rectangle: Rounded Corners 49">
          <a:extLst>
            <a:ext uri="{FF2B5EF4-FFF2-40B4-BE49-F238E27FC236}">
              <a16:creationId xmlns:a16="http://schemas.microsoft.com/office/drawing/2014/main" id="{387448E8-7B5B-0DC7-D7B2-A1C14446F555}"/>
            </a:ext>
          </a:extLst>
        </xdr:cNvPr>
        <xdr:cNvSpPr/>
      </xdr:nvSpPr>
      <xdr:spPr>
        <a:xfrm>
          <a:off x="13811250" y="2571749"/>
          <a:ext cx="4095749" cy="3267075"/>
        </a:xfrm>
        <a:prstGeom prst="roundRect">
          <a:avLst>
            <a:gd name="adj" fmla="val 588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161924</xdr:colOff>
      <xdr:row>31</xdr:row>
      <xdr:rowOff>9525</xdr:rowOff>
    </xdr:from>
    <xdr:to>
      <xdr:col>11</xdr:col>
      <xdr:colOff>419100</xdr:colOff>
      <xdr:row>46</xdr:row>
      <xdr:rowOff>9525</xdr:rowOff>
    </xdr:to>
    <xdr:sp macro="" textlink="">
      <xdr:nvSpPr>
        <xdr:cNvPr id="51" name="Rectangle: Rounded Corners 50">
          <a:extLst>
            <a:ext uri="{FF2B5EF4-FFF2-40B4-BE49-F238E27FC236}">
              <a16:creationId xmlns:a16="http://schemas.microsoft.com/office/drawing/2014/main" id="{78DBCDE6-C295-C64E-2FE8-D47A1B37581E}"/>
            </a:ext>
          </a:extLst>
        </xdr:cNvPr>
        <xdr:cNvSpPr/>
      </xdr:nvSpPr>
      <xdr:spPr>
        <a:xfrm>
          <a:off x="161924" y="5953125"/>
          <a:ext cx="6962776" cy="2857500"/>
        </a:xfrm>
        <a:prstGeom prst="roundRect">
          <a:avLst>
            <a:gd name="adj" fmla="val 588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485774</xdr:colOff>
      <xdr:row>30</xdr:row>
      <xdr:rowOff>180974</xdr:rowOff>
    </xdr:from>
    <xdr:to>
      <xdr:col>29</xdr:col>
      <xdr:colOff>228599</xdr:colOff>
      <xdr:row>45</xdr:row>
      <xdr:rowOff>152399</xdr:rowOff>
    </xdr:to>
    <xdr:sp macro="" textlink="">
      <xdr:nvSpPr>
        <xdr:cNvPr id="52" name="Rectangle: Rounded Corners 51">
          <a:extLst>
            <a:ext uri="{FF2B5EF4-FFF2-40B4-BE49-F238E27FC236}">
              <a16:creationId xmlns:a16="http://schemas.microsoft.com/office/drawing/2014/main" id="{F6660420-4760-E2B9-0714-1CD44B5E84AD}"/>
            </a:ext>
          </a:extLst>
        </xdr:cNvPr>
        <xdr:cNvSpPr/>
      </xdr:nvSpPr>
      <xdr:spPr>
        <a:xfrm>
          <a:off x="13287374" y="5934074"/>
          <a:ext cx="4619625" cy="2828925"/>
        </a:xfrm>
        <a:prstGeom prst="roundRect">
          <a:avLst>
            <a:gd name="adj" fmla="val 588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314325</xdr:colOff>
      <xdr:row>13</xdr:row>
      <xdr:rowOff>152400</xdr:rowOff>
    </xdr:from>
    <xdr:to>
      <xdr:col>7</xdr:col>
      <xdr:colOff>304800</xdr:colOff>
      <xdr:row>15</xdr:row>
      <xdr:rowOff>171450</xdr:rowOff>
    </xdr:to>
    <xdr:sp macro="" textlink="">
      <xdr:nvSpPr>
        <xdr:cNvPr id="53" name="Rectangle: Rounded Corners 52">
          <a:extLst>
            <a:ext uri="{FF2B5EF4-FFF2-40B4-BE49-F238E27FC236}">
              <a16:creationId xmlns:a16="http://schemas.microsoft.com/office/drawing/2014/main" id="{A0378CC0-4D51-CD1E-07D8-C98622840BFC}"/>
            </a:ext>
          </a:extLst>
        </xdr:cNvPr>
        <xdr:cNvSpPr/>
      </xdr:nvSpPr>
      <xdr:spPr>
        <a:xfrm>
          <a:off x="314325" y="2628900"/>
          <a:ext cx="4257675" cy="4000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latin typeface="Lato Black" panose="020F0502020204030203" pitchFamily="34" charset="0"/>
              <a:ea typeface="Lato Black" panose="020F0502020204030203" pitchFamily="34" charset="0"/>
              <a:cs typeface="Lato Black" panose="020F0502020204030203" pitchFamily="34" charset="0"/>
            </a:rPr>
            <a:t>SALES AND</a:t>
          </a:r>
          <a:r>
            <a:rPr lang="en-US" sz="1600" baseline="0">
              <a:latin typeface="Lato Black" panose="020F0502020204030203" pitchFamily="34" charset="0"/>
              <a:ea typeface="Lato Black" panose="020F0502020204030203" pitchFamily="34" charset="0"/>
              <a:cs typeface="Lato Black" panose="020F0502020204030203" pitchFamily="34" charset="0"/>
            </a:rPr>
            <a:t> PROFIT ANALYSIS</a:t>
          </a:r>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85725</xdr:colOff>
      <xdr:row>14</xdr:row>
      <xdr:rowOff>28575</xdr:rowOff>
    </xdr:from>
    <xdr:to>
      <xdr:col>19</xdr:col>
      <xdr:colOff>76200</xdr:colOff>
      <xdr:row>16</xdr:row>
      <xdr:rowOff>47625</xdr:rowOff>
    </xdr:to>
    <xdr:sp macro="" textlink="">
      <xdr:nvSpPr>
        <xdr:cNvPr id="54" name="Rectangle: Rounded Corners 53">
          <a:extLst>
            <a:ext uri="{FF2B5EF4-FFF2-40B4-BE49-F238E27FC236}">
              <a16:creationId xmlns:a16="http://schemas.microsoft.com/office/drawing/2014/main" id="{53D50E8B-5A1B-0DC8-F7A6-2A34CF2E9F4D}"/>
            </a:ext>
          </a:extLst>
        </xdr:cNvPr>
        <xdr:cNvSpPr/>
      </xdr:nvSpPr>
      <xdr:spPr>
        <a:xfrm>
          <a:off x="7400925" y="2695575"/>
          <a:ext cx="4257675" cy="4000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latin typeface="Lato Black" panose="020F0502020204030203" pitchFamily="34" charset="0"/>
              <a:ea typeface="Lato Black" panose="020F0502020204030203" pitchFamily="34" charset="0"/>
              <a:cs typeface="Lato Black" panose="020F0502020204030203" pitchFamily="34" charset="0"/>
            </a:rPr>
            <a:t>CATEGORY WISE PROFIT</a:t>
          </a:r>
        </a:p>
      </xdr:txBody>
    </xdr:sp>
    <xdr:clientData/>
  </xdr:twoCellAnchor>
  <xdr:twoCellAnchor>
    <xdr:from>
      <xdr:col>22</xdr:col>
      <xdr:colOff>542924</xdr:colOff>
      <xdr:row>14</xdr:row>
      <xdr:rowOff>0</xdr:rowOff>
    </xdr:from>
    <xdr:to>
      <xdr:col>29</xdr:col>
      <xdr:colOff>76199</xdr:colOff>
      <xdr:row>16</xdr:row>
      <xdr:rowOff>19050</xdr:rowOff>
    </xdr:to>
    <xdr:sp macro="" textlink="">
      <xdr:nvSpPr>
        <xdr:cNvPr id="55" name="Rectangle: Rounded Corners 54">
          <a:extLst>
            <a:ext uri="{FF2B5EF4-FFF2-40B4-BE49-F238E27FC236}">
              <a16:creationId xmlns:a16="http://schemas.microsoft.com/office/drawing/2014/main" id="{80CDD18B-7270-C795-B824-30FE7EFD04CF}"/>
            </a:ext>
          </a:extLst>
        </xdr:cNvPr>
        <xdr:cNvSpPr/>
      </xdr:nvSpPr>
      <xdr:spPr>
        <a:xfrm>
          <a:off x="13954124" y="2667000"/>
          <a:ext cx="3800475" cy="4000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clientData/>
  </xdr:twoCellAnchor>
  <xdr:twoCellAnchor>
    <xdr:from>
      <xdr:col>0</xdr:col>
      <xdr:colOff>285750</xdr:colOff>
      <xdr:row>31</xdr:row>
      <xdr:rowOff>57150</xdr:rowOff>
    </xdr:from>
    <xdr:to>
      <xdr:col>7</xdr:col>
      <xdr:colOff>323850</xdr:colOff>
      <xdr:row>33</xdr:row>
      <xdr:rowOff>76200</xdr:rowOff>
    </xdr:to>
    <xdr:sp macro="" textlink="">
      <xdr:nvSpPr>
        <xdr:cNvPr id="56" name="Rectangle: Rounded Corners 55">
          <a:extLst>
            <a:ext uri="{FF2B5EF4-FFF2-40B4-BE49-F238E27FC236}">
              <a16:creationId xmlns:a16="http://schemas.microsoft.com/office/drawing/2014/main" id="{2350B92B-3337-F237-DEE7-3824E2525A9B}"/>
            </a:ext>
          </a:extLst>
        </xdr:cNvPr>
        <xdr:cNvSpPr/>
      </xdr:nvSpPr>
      <xdr:spPr>
        <a:xfrm>
          <a:off x="285750" y="6000750"/>
          <a:ext cx="4305300" cy="4000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12</xdr:col>
      <xdr:colOff>47625</xdr:colOff>
      <xdr:row>31</xdr:row>
      <xdr:rowOff>47625</xdr:rowOff>
    </xdr:from>
    <xdr:to>
      <xdr:col>19</xdr:col>
      <xdr:colOff>38100</xdr:colOff>
      <xdr:row>33</xdr:row>
      <xdr:rowOff>66675</xdr:rowOff>
    </xdr:to>
    <xdr:sp macro="" textlink="">
      <xdr:nvSpPr>
        <xdr:cNvPr id="57" name="Rectangle: Rounded Corners 56">
          <a:extLst>
            <a:ext uri="{FF2B5EF4-FFF2-40B4-BE49-F238E27FC236}">
              <a16:creationId xmlns:a16="http://schemas.microsoft.com/office/drawing/2014/main" id="{2ECB63D4-523B-DD8E-87D6-81834A2DC4F6}"/>
            </a:ext>
          </a:extLst>
        </xdr:cNvPr>
        <xdr:cNvSpPr/>
      </xdr:nvSpPr>
      <xdr:spPr>
        <a:xfrm>
          <a:off x="7362825" y="5991225"/>
          <a:ext cx="4257675" cy="4000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latin typeface="Lato Black" panose="020F0502020204030203" pitchFamily="34" charset="0"/>
              <a:ea typeface="Lato Black" panose="020F0502020204030203" pitchFamily="34" charset="0"/>
              <a:cs typeface="Lato Black" panose="020F0502020204030203" pitchFamily="34" charset="0"/>
            </a:rPr>
            <a:t>TOP 5 SUBCATEGORIES BY SALES</a:t>
          </a:r>
        </a:p>
      </xdr:txBody>
    </xdr:sp>
    <xdr:clientData/>
  </xdr:twoCellAnchor>
  <xdr:twoCellAnchor>
    <xdr:from>
      <xdr:col>21</xdr:col>
      <xdr:colOff>571500</xdr:colOff>
      <xdr:row>31</xdr:row>
      <xdr:rowOff>76200</xdr:rowOff>
    </xdr:from>
    <xdr:to>
      <xdr:col>28</xdr:col>
      <xdr:colOff>561975</xdr:colOff>
      <xdr:row>33</xdr:row>
      <xdr:rowOff>95250</xdr:rowOff>
    </xdr:to>
    <xdr:sp macro="" textlink="">
      <xdr:nvSpPr>
        <xdr:cNvPr id="59" name="Rectangle: Rounded Corners 58">
          <a:extLst>
            <a:ext uri="{FF2B5EF4-FFF2-40B4-BE49-F238E27FC236}">
              <a16:creationId xmlns:a16="http://schemas.microsoft.com/office/drawing/2014/main" id="{7F78F6C2-5AAD-DF9A-C66D-E10569C72DC7}"/>
            </a:ext>
          </a:extLst>
        </xdr:cNvPr>
        <xdr:cNvSpPr/>
      </xdr:nvSpPr>
      <xdr:spPr>
        <a:xfrm>
          <a:off x="13373100" y="6019800"/>
          <a:ext cx="4257675" cy="4000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0</xdr:col>
      <xdr:colOff>186359</xdr:colOff>
      <xdr:row>16</xdr:row>
      <xdr:rowOff>4140</xdr:rowOff>
    </xdr:from>
    <xdr:to>
      <xdr:col>11</xdr:col>
      <xdr:colOff>212913</xdr:colOff>
      <xdr:row>30</xdr:row>
      <xdr:rowOff>38099</xdr:rowOff>
    </xdr:to>
    <xdr:graphicFrame macro="">
      <xdr:nvGraphicFramePr>
        <xdr:cNvPr id="62" name="Chart 61">
          <a:extLst>
            <a:ext uri="{FF2B5EF4-FFF2-40B4-BE49-F238E27FC236}">
              <a16:creationId xmlns:a16="http://schemas.microsoft.com/office/drawing/2014/main" id="{8FD8AF60-4339-495C-A0D8-60A71A801C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142876</xdr:colOff>
      <xdr:row>16</xdr:row>
      <xdr:rowOff>19050</xdr:rowOff>
    </xdr:from>
    <xdr:to>
      <xdr:col>22</xdr:col>
      <xdr:colOff>152400</xdr:colOff>
      <xdr:row>29</xdr:row>
      <xdr:rowOff>169635</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9505688A-D868-4A31-8C17-AD5A763587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458076" y="3067050"/>
              <a:ext cx="6105524" cy="262708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581025</xdr:colOff>
      <xdr:row>16</xdr:row>
      <xdr:rowOff>57150</xdr:rowOff>
    </xdr:from>
    <xdr:to>
      <xdr:col>28</xdr:col>
      <xdr:colOff>466724</xdr:colOff>
      <xdr:row>30</xdr:row>
      <xdr:rowOff>28576</xdr:rowOff>
    </xdr:to>
    <xdr:graphicFrame macro="">
      <xdr:nvGraphicFramePr>
        <xdr:cNvPr id="64" name="Chart 63">
          <a:extLst>
            <a:ext uri="{FF2B5EF4-FFF2-40B4-BE49-F238E27FC236}">
              <a16:creationId xmlns:a16="http://schemas.microsoft.com/office/drawing/2014/main" id="{D0568F78-890E-4A5F-AF11-7BA848C7C9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295274</xdr:colOff>
      <xdr:row>33</xdr:row>
      <xdr:rowOff>38878</xdr:rowOff>
    </xdr:from>
    <xdr:to>
      <xdr:col>11</xdr:col>
      <xdr:colOff>311020</xdr:colOff>
      <xdr:row>45</xdr:row>
      <xdr:rowOff>171450</xdr:rowOff>
    </xdr:to>
    <mc:AlternateContent xmlns:mc="http://schemas.openxmlformats.org/markup-compatibility/2006">
      <mc:Choice xmlns:cx4="http://schemas.microsoft.com/office/drawing/2016/5/10/chartex" Requires="cx4">
        <xdr:graphicFrame macro="">
          <xdr:nvGraphicFramePr>
            <xdr:cNvPr id="65" name="Chart 64">
              <a:extLst>
                <a:ext uri="{FF2B5EF4-FFF2-40B4-BE49-F238E27FC236}">
                  <a16:creationId xmlns:a16="http://schemas.microsoft.com/office/drawing/2014/main" id="{432315B2-BE90-4779-A697-735A0AF1B0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95274" y="6325378"/>
              <a:ext cx="6721346" cy="24185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515129</xdr:colOff>
      <xdr:row>33</xdr:row>
      <xdr:rowOff>38100</xdr:rowOff>
    </xdr:from>
    <xdr:to>
      <xdr:col>21</xdr:col>
      <xdr:colOff>359619</xdr:colOff>
      <xdr:row>45</xdr:row>
      <xdr:rowOff>184668</xdr:rowOff>
    </xdr:to>
    <xdr:graphicFrame macro="">
      <xdr:nvGraphicFramePr>
        <xdr:cNvPr id="8" name="Chart 7">
          <a:extLst>
            <a:ext uri="{FF2B5EF4-FFF2-40B4-BE49-F238E27FC236}">
              <a16:creationId xmlns:a16="http://schemas.microsoft.com/office/drawing/2014/main" id="{AEA4FEA8-8BE5-441F-8128-2E922BD024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21</xdr:col>
      <xdr:colOff>554849</xdr:colOff>
      <xdr:row>33</xdr:row>
      <xdr:rowOff>159860</xdr:rowOff>
    </xdr:from>
    <xdr:to>
      <xdr:col>24</xdr:col>
      <xdr:colOff>200991</xdr:colOff>
      <xdr:row>45</xdr:row>
      <xdr:rowOff>95250</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415170FE-F374-4967-A5E5-92895419D89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356449" y="6484460"/>
              <a:ext cx="1474942" cy="22213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238126</xdr:colOff>
      <xdr:row>33</xdr:row>
      <xdr:rowOff>155696</xdr:rowOff>
    </xdr:from>
    <xdr:to>
      <xdr:col>29</xdr:col>
      <xdr:colOff>164857</xdr:colOff>
      <xdr:row>45</xdr:row>
      <xdr:rowOff>95249</xdr:rowOff>
    </xdr:to>
    <mc:AlternateContent xmlns:mc="http://schemas.openxmlformats.org/markup-compatibility/2006" xmlns:a14="http://schemas.microsoft.com/office/drawing/2010/main">
      <mc:Choice Requires="a14">
        <xdr:graphicFrame macro="">
          <xdr:nvGraphicFramePr>
            <xdr:cNvPr id="35" name="Segment">
              <a:extLst>
                <a:ext uri="{FF2B5EF4-FFF2-40B4-BE49-F238E27FC236}">
                  <a16:creationId xmlns:a16="http://schemas.microsoft.com/office/drawing/2014/main" id="{0125C889-3E17-47C3-ABC0-E16461B87AE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6087726" y="6480296"/>
              <a:ext cx="1755531" cy="22255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241789</xdr:colOff>
      <xdr:row>33</xdr:row>
      <xdr:rowOff>159860</xdr:rowOff>
    </xdr:from>
    <xdr:to>
      <xdr:col>26</xdr:col>
      <xdr:colOff>201490</xdr:colOff>
      <xdr:row>45</xdr:row>
      <xdr:rowOff>104775</xdr:rowOff>
    </xdr:to>
    <mc:AlternateContent xmlns:mc="http://schemas.openxmlformats.org/markup-compatibility/2006" xmlns:a14="http://schemas.microsoft.com/office/drawing/2010/main">
      <mc:Choice Requires="a14">
        <xdr:graphicFrame macro="">
          <xdr:nvGraphicFramePr>
            <xdr:cNvPr id="37" name="Region">
              <a:extLst>
                <a:ext uri="{FF2B5EF4-FFF2-40B4-BE49-F238E27FC236}">
                  <a16:creationId xmlns:a16="http://schemas.microsoft.com/office/drawing/2014/main" id="{DAA16328-F4B6-4077-B2AD-F2D76FD0FEA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872189" y="6484460"/>
              <a:ext cx="1178901" cy="2230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371474</xdr:colOff>
      <xdr:row>1</xdr:row>
      <xdr:rowOff>119061</xdr:rowOff>
    </xdr:from>
    <xdr:to>
      <xdr:col>15</xdr:col>
      <xdr:colOff>581025</xdr:colOff>
      <xdr:row>16</xdr:row>
      <xdr:rowOff>28574</xdr:rowOff>
    </xdr:to>
    <xdr:graphicFrame macro="">
      <xdr:nvGraphicFramePr>
        <xdr:cNvPr id="2" name="Chart 1">
          <a:extLst>
            <a:ext uri="{FF2B5EF4-FFF2-40B4-BE49-F238E27FC236}">
              <a16:creationId xmlns:a16="http://schemas.microsoft.com/office/drawing/2014/main" id="{758B3D63-E286-C34E-E9AB-6BE78FA158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520121</xdr:colOff>
      <xdr:row>0</xdr:row>
      <xdr:rowOff>151258</xdr:rowOff>
    </xdr:from>
    <xdr:to>
      <xdr:col>21</xdr:col>
      <xdr:colOff>22412</xdr:colOff>
      <xdr:row>19</xdr:row>
      <xdr:rowOff>134471</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4EE9C2F-3208-DCB1-2B2C-CAB1C26EA4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11856" y="151258"/>
              <a:ext cx="7973938" cy="36027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266699</xdr:colOff>
      <xdr:row>0</xdr:row>
      <xdr:rowOff>28575</xdr:rowOff>
    </xdr:from>
    <xdr:to>
      <xdr:col>14</xdr:col>
      <xdr:colOff>466724</xdr:colOff>
      <xdr:row>19</xdr:row>
      <xdr:rowOff>61912</xdr:rowOff>
    </xdr:to>
    <xdr:graphicFrame macro="">
      <xdr:nvGraphicFramePr>
        <xdr:cNvPr id="2" name="Chart 1">
          <a:extLst>
            <a:ext uri="{FF2B5EF4-FFF2-40B4-BE49-F238E27FC236}">
              <a16:creationId xmlns:a16="http://schemas.microsoft.com/office/drawing/2014/main" id="{A7CFCC6F-AFB1-C388-4F3A-E59120F11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432593</xdr:colOff>
      <xdr:row>1</xdr:row>
      <xdr:rowOff>186134</xdr:rowOff>
    </xdr:from>
    <xdr:to>
      <xdr:col>19</xdr:col>
      <xdr:colOff>79375</xdr:colOff>
      <xdr:row>25</xdr:row>
      <xdr:rowOff>89297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D1CB732-72EA-2494-6513-2909D21F1A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24077" y="374650"/>
              <a:ext cx="8120064" cy="44275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168647</xdr:colOff>
      <xdr:row>0</xdr:row>
      <xdr:rowOff>115139</xdr:rowOff>
    </xdr:from>
    <xdr:to>
      <xdr:col>15</xdr:col>
      <xdr:colOff>526675</xdr:colOff>
      <xdr:row>23</xdr:row>
      <xdr:rowOff>44824</xdr:rowOff>
    </xdr:to>
    <xdr:graphicFrame macro="">
      <xdr:nvGraphicFramePr>
        <xdr:cNvPr id="2" name="Chart 1">
          <a:extLst>
            <a:ext uri="{FF2B5EF4-FFF2-40B4-BE49-F238E27FC236}">
              <a16:creationId xmlns:a16="http://schemas.microsoft.com/office/drawing/2014/main" id="{27E59FDC-AF08-BC0D-A5F0-24BEFEF8F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17</xdr:row>
      <xdr:rowOff>109537</xdr:rowOff>
    </xdr:from>
    <xdr:to>
      <xdr:col>1</xdr:col>
      <xdr:colOff>752475</xdr:colOff>
      <xdr:row>20</xdr:row>
      <xdr:rowOff>38100</xdr:rowOff>
    </xdr:to>
    <xdr:graphicFrame macro="">
      <xdr:nvGraphicFramePr>
        <xdr:cNvPr id="2" name="Chart 1">
          <a:extLst>
            <a:ext uri="{FF2B5EF4-FFF2-40B4-BE49-F238E27FC236}">
              <a16:creationId xmlns:a16="http://schemas.microsoft.com/office/drawing/2014/main" id="{936069FB-6934-563D-29DA-FBB49DECDD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119429</xdr:colOff>
      <xdr:row>18</xdr:row>
      <xdr:rowOff>8059</xdr:rowOff>
    </xdr:from>
    <xdr:to>
      <xdr:col>4</xdr:col>
      <xdr:colOff>727563</xdr:colOff>
      <xdr:row>20</xdr:row>
      <xdr:rowOff>112101</xdr:rowOff>
    </xdr:to>
    <xdr:graphicFrame macro="">
      <xdr:nvGraphicFramePr>
        <xdr:cNvPr id="5" name="Chart 4">
          <a:extLst>
            <a:ext uri="{FF2B5EF4-FFF2-40B4-BE49-F238E27FC236}">
              <a16:creationId xmlns:a16="http://schemas.microsoft.com/office/drawing/2014/main" id="{E9A96BC6-A54A-E795-1BE5-FCB9E5B11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494567</xdr:colOff>
      <xdr:row>17</xdr:row>
      <xdr:rowOff>156797</xdr:rowOff>
    </xdr:from>
    <xdr:to>
      <xdr:col>7</xdr:col>
      <xdr:colOff>729028</xdr:colOff>
      <xdr:row>20</xdr:row>
      <xdr:rowOff>70338</xdr:rowOff>
    </xdr:to>
    <xdr:graphicFrame macro="">
      <xdr:nvGraphicFramePr>
        <xdr:cNvPr id="6" name="Chart 5">
          <a:extLst>
            <a:ext uri="{FF2B5EF4-FFF2-40B4-BE49-F238E27FC236}">
              <a16:creationId xmlns:a16="http://schemas.microsoft.com/office/drawing/2014/main" id="{1255E215-6E25-3EF8-5FA0-37E08AAA59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488706</xdr:colOff>
      <xdr:row>17</xdr:row>
      <xdr:rowOff>164123</xdr:rowOff>
    </xdr:from>
    <xdr:to>
      <xdr:col>10</xdr:col>
      <xdr:colOff>920994</xdr:colOff>
      <xdr:row>20</xdr:row>
      <xdr:rowOff>106973</xdr:rowOff>
    </xdr:to>
    <xdr:graphicFrame macro="">
      <xdr:nvGraphicFramePr>
        <xdr:cNvPr id="7" name="Chart 6">
          <a:extLst>
            <a:ext uri="{FF2B5EF4-FFF2-40B4-BE49-F238E27FC236}">
              <a16:creationId xmlns:a16="http://schemas.microsoft.com/office/drawing/2014/main" id="{CE434362-9781-A707-30B3-91DE3FE8C1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387594</xdr:colOff>
      <xdr:row>17</xdr:row>
      <xdr:rowOff>159727</xdr:rowOff>
    </xdr:from>
    <xdr:to>
      <xdr:col>13</xdr:col>
      <xdr:colOff>937114</xdr:colOff>
      <xdr:row>20</xdr:row>
      <xdr:rowOff>43962</xdr:rowOff>
    </xdr:to>
    <xdr:graphicFrame macro="">
      <xdr:nvGraphicFramePr>
        <xdr:cNvPr id="8" name="Chart 7">
          <a:extLst>
            <a:ext uri="{FF2B5EF4-FFF2-40B4-BE49-F238E27FC236}">
              <a16:creationId xmlns:a16="http://schemas.microsoft.com/office/drawing/2014/main" id="{A3150223-9165-B31B-A027-15D68725C1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3.508864583331" createdVersion="8" refreshedVersion="8" minRefreshableVersion="3" recordCount="9994" xr:uid="{E8C6F861-81A3-42E9-AA63-F36989D1BD31}">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7188957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0AA7F-EE6F-4B9C-902A-78C4F9989C3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7">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77807B-D1D6-49B5-90FA-85E42603958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5CA90C-7DB9-4CA1-87A1-4937CB5BB3C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45D041-BFCC-45CC-B6CD-C93A1BCE4BE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61ED07-B622-4BA6-B045-04F93EDA9AA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BB2E1F-6F14-4193-BE38-2B2281B450B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BE37EE-D46E-45E7-8FB7-F1291898C14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C707DCB-C685-4D85-B899-4B1869D39F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3A8C1B-8E47-4E54-B330-3E2B4C0CA36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84B7918-981E-4F00-A565-56FDE01456D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B3854A4-7112-466D-B45B-5FE8111AC02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formats count="3">
    <format dxfId="26">
      <pivotArea dataOnly="0" labelOnly="1" outline="0" fieldPosition="0">
        <references count="1">
          <reference field="4294967294" count="1">
            <x v="0"/>
          </reference>
        </references>
      </pivotArea>
    </format>
    <format dxfId="25">
      <pivotArea dataOnly="0" labelOnly="1" outline="0" fieldPosition="0">
        <references count="1">
          <reference field="4294967294" count="1">
            <x v="1"/>
          </reference>
        </references>
      </pivotArea>
    </format>
    <format dxfId="24">
      <pivotArea dataOnly="0" labelOnly="1" outline="0" fieldPosition="0">
        <references count="1">
          <reference field="4294967294" count="1">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16F0EC0-BC37-428D-B740-149BD80B91B0}" sourceName="Year">
  <pivotTables>
    <pivotTable tabId="8" name="PivotTable6"/>
    <pivotTable tabId="3" name="PivotTable1"/>
    <pivotTable tabId="9" name="PivotTable1"/>
    <pivotTable tabId="9" name="PivotTable2"/>
    <pivotTable tabId="9" name="PivotTable3"/>
    <pivotTable tabId="9" name="PivotTable4"/>
    <pivotTable tabId="9" name="PivotTable7"/>
    <pivotTable tabId="7" name="PivotTable3"/>
    <pivotTable tabId="6" name="PivotTable2"/>
    <pivotTable tabId="4" name="PivotTable2"/>
  </pivotTables>
  <data>
    <tabular pivotCacheId="71889579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A7AF268-0FCF-4159-9E09-D339DFCDF090}" sourceName="Segment">
  <pivotTables>
    <pivotTable tabId="8" name="PivotTable6"/>
    <pivotTable tabId="3" name="PivotTable1"/>
    <pivotTable tabId="9" name="PivotTable1"/>
    <pivotTable tabId="9" name="PivotTable2"/>
    <pivotTable tabId="9" name="PivotTable3"/>
    <pivotTable tabId="9" name="PivotTable4"/>
    <pivotTable tabId="9" name="PivotTable7"/>
    <pivotTable tabId="7" name="PivotTable3"/>
    <pivotTable tabId="6" name="PivotTable2"/>
    <pivotTable tabId="4" name="PivotTable2"/>
    <pivotTable tabId="10" name="PivotTable1"/>
  </pivotTables>
  <data>
    <tabular pivotCacheId="71889579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2517D17-31E8-407F-8DEB-45D4B8378327}" sourceName="Region">
  <pivotTables>
    <pivotTable tabId="8" name="PivotTable6"/>
    <pivotTable tabId="3" name="PivotTable1"/>
    <pivotTable tabId="9" name="PivotTable1"/>
    <pivotTable tabId="9" name="PivotTable2"/>
    <pivotTable tabId="9" name="PivotTable3"/>
    <pivotTable tabId="9" name="PivotTable4"/>
    <pivotTable tabId="9" name="PivotTable7"/>
    <pivotTable tabId="7" name="PivotTable3"/>
    <pivotTable tabId="6" name="PivotTable2"/>
    <pivotTable tabId="4" name="PivotTable2"/>
    <pivotTable tabId="10" name="PivotTable1"/>
  </pivotTables>
  <data>
    <tabular pivotCacheId="71889579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53295EF-80ED-44DB-B54B-58156840E147}" cache="Slicer_Year" caption="Year" style="AB" rowHeight="241300"/>
  <slicer name="Segment" xr10:uid="{0B75E211-C197-46C6-85BD-41BDDECE8F1F}" cache="Slicer_Segment" caption="Segment" style="AB" rowHeight="241300"/>
  <slicer name="Region" xr10:uid="{6570A66E-C4F6-4F57-AF36-593F5FB1FA3C}"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7.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4.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AF6EC-DE7F-4F26-A0CD-778928096CB0}">
  <dimension ref="U19"/>
  <sheetViews>
    <sheetView showGridLines="0" showRowColHeaders="0" tabSelected="1" topLeftCell="A4" zoomScaleNormal="100" workbookViewId="0">
      <selection activeCell="V50" sqref="V50"/>
    </sheetView>
  </sheetViews>
  <sheetFormatPr defaultRowHeight="15" x14ac:dyDescent="0.25"/>
  <sheetData>
    <row r="19" spans="21:21" x14ac:dyDescent="0.25">
      <c r="U19" s="32"/>
    </row>
  </sheetData>
  <pageMargins left="0.7" right="0.7" top="0.75" bottom="0.75" header="0.3" footer="0.3"/>
  <pageSetup orientation="portrait" horizontalDpi="1200" verticalDpi="1200"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11" sqref="E11"/>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BA29D-1547-463F-94CB-56481E055646}">
  <dimension ref="A3:C16"/>
  <sheetViews>
    <sheetView workbookViewId="0">
      <selection activeCell="C21" sqref="C21"/>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5" t="s">
        <v>10932</v>
      </c>
      <c r="B3" s="4" t="s">
        <v>10946</v>
      </c>
      <c r="C3" s="10" t="s">
        <v>10947</v>
      </c>
    </row>
    <row r="4" spans="1:3" x14ac:dyDescent="0.25">
      <c r="A4" s="7" t="s">
        <v>10934</v>
      </c>
      <c r="B4" s="11">
        <v>95365.937600000019</v>
      </c>
      <c r="C4" s="12">
        <v>9199.2699999999986</v>
      </c>
    </row>
    <row r="5" spans="1:3" x14ac:dyDescent="0.25">
      <c r="A5" s="8" t="s">
        <v>10935</v>
      </c>
      <c r="B5" s="13">
        <v>60172.649400000024</v>
      </c>
      <c r="C5" s="14">
        <v>10288.898699999991</v>
      </c>
    </row>
    <row r="6" spans="1:3" x14ac:dyDescent="0.25">
      <c r="A6" s="8" t="s">
        <v>10936</v>
      </c>
      <c r="B6" s="13">
        <v>199252.98399999991</v>
      </c>
      <c r="C6" s="14">
        <v>26806.573700000015</v>
      </c>
    </row>
    <row r="7" spans="1:3" x14ac:dyDescent="0.25">
      <c r="A7" s="8" t="s">
        <v>10937</v>
      </c>
      <c r="B7" s="13">
        <v>141851.5674</v>
      </c>
      <c r="C7" s="14">
        <v>13437.806799999998</v>
      </c>
    </row>
    <row r="8" spans="1:3" x14ac:dyDescent="0.25">
      <c r="A8" s="8" t="s">
        <v>10938</v>
      </c>
      <c r="B8" s="13">
        <v>156122.28669999994</v>
      </c>
      <c r="C8" s="14">
        <v>22308.51279999999</v>
      </c>
    </row>
    <row r="9" spans="1:3" x14ac:dyDescent="0.25">
      <c r="A9" s="8" t="s">
        <v>10939</v>
      </c>
      <c r="B9" s="13">
        <v>147082.61130000011</v>
      </c>
      <c r="C9" s="14">
        <v>20899.334500000012</v>
      </c>
    </row>
    <row r="10" spans="1:3" x14ac:dyDescent="0.25">
      <c r="A10" s="8" t="s">
        <v>10940</v>
      </c>
      <c r="B10" s="13">
        <v>149580.83800000031</v>
      </c>
      <c r="C10" s="14">
        <v>13535.38299999998</v>
      </c>
    </row>
    <row r="11" spans="1:3" x14ac:dyDescent="0.25">
      <c r="A11" s="8" t="s">
        <v>10941</v>
      </c>
      <c r="B11" s="13">
        <v>159589.45099999988</v>
      </c>
      <c r="C11" s="14">
        <v>21896.715399999972</v>
      </c>
    </row>
    <row r="12" spans="1:3" x14ac:dyDescent="0.25">
      <c r="A12" s="8" t="s">
        <v>10942</v>
      </c>
      <c r="B12" s="13">
        <v>309770.09970000025</v>
      </c>
      <c r="C12" s="14">
        <v>37293.192500000034</v>
      </c>
    </row>
    <row r="13" spans="1:3" x14ac:dyDescent="0.25">
      <c r="A13" s="8" t="s">
        <v>10943</v>
      </c>
      <c r="B13" s="13">
        <v>197115.20170000009</v>
      </c>
      <c r="C13" s="14">
        <v>31469.663800000035</v>
      </c>
    </row>
    <row r="14" spans="1:3" x14ac:dyDescent="0.25">
      <c r="A14" s="8" t="s">
        <v>10944</v>
      </c>
      <c r="B14" s="13">
        <v>349120.07400000008</v>
      </c>
      <c r="C14" s="14">
        <v>35825.536599999927</v>
      </c>
    </row>
    <row r="15" spans="1:3" x14ac:dyDescent="0.25">
      <c r="A15" s="8" t="s">
        <v>10945</v>
      </c>
      <c r="B15" s="13">
        <v>332177.15950000001</v>
      </c>
      <c r="C15" s="14">
        <v>43436.13390000003</v>
      </c>
    </row>
    <row r="16" spans="1:3" x14ac:dyDescent="0.25">
      <c r="A16" s="9" t="s">
        <v>10933</v>
      </c>
      <c r="B16" s="41">
        <v>2297200.8603000008</v>
      </c>
      <c r="C16" s="42">
        <v>286397.02169999998</v>
      </c>
    </row>
  </sheetData>
  <pageMargins left="0.7" right="0.7" top="0.75" bottom="0.75" header="0.3" footer="0.3"/>
  <pageSetup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C3872-D2A1-4E1F-BE85-95C570E3F888}">
  <dimension ref="A3:F13"/>
  <sheetViews>
    <sheetView zoomScale="85" zoomScaleNormal="85" workbookViewId="0">
      <selection activeCell="B5" sqref="B5"/>
    </sheetView>
  </sheetViews>
  <sheetFormatPr defaultRowHeight="15" x14ac:dyDescent="0.25"/>
  <cols>
    <col min="1" max="1" width="15.28515625" bestFit="1" customWidth="1"/>
    <col min="2" max="2" width="12.7109375" bestFit="1" customWidth="1"/>
    <col min="5" max="5" width="20.7109375" customWidth="1"/>
    <col min="6" max="6" width="24.42578125" customWidth="1"/>
  </cols>
  <sheetData>
    <row r="3" spans="1:6" x14ac:dyDescent="0.25">
      <c r="A3" s="5" t="s">
        <v>10932</v>
      </c>
      <c r="B3" s="6" t="s">
        <v>10947</v>
      </c>
      <c r="E3" s="18" t="s">
        <v>15</v>
      </c>
      <c r="F3" s="18" t="s">
        <v>21</v>
      </c>
    </row>
    <row r="4" spans="1:6" x14ac:dyDescent="0.25">
      <c r="A4" s="15" t="s">
        <v>71</v>
      </c>
      <c r="B4" s="34">
        <v>145454.9480999998</v>
      </c>
      <c r="E4" t="str">
        <f>A4</f>
        <v>Technology</v>
      </c>
      <c r="F4" s="19">
        <f>GETPIVOTDATA("Profit",$A$3,"Category",A4)</f>
        <v>145454.9480999998</v>
      </c>
    </row>
    <row r="5" spans="1:6" x14ac:dyDescent="0.25">
      <c r="A5" s="16" t="s">
        <v>46</v>
      </c>
      <c r="B5" s="35">
        <v>122490.8008000001</v>
      </c>
      <c r="E5" t="str">
        <f t="shared" ref="E5:E7" si="0">A5</f>
        <v>Office Supplies</v>
      </c>
      <c r="F5" s="19">
        <f t="shared" ref="F5:F6" si="1">GETPIVOTDATA("Profit",$A$3,"Category",A5)</f>
        <v>122490.8008000001</v>
      </c>
    </row>
    <row r="6" spans="1:6" x14ac:dyDescent="0.25">
      <c r="A6" s="16" t="s">
        <v>32</v>
      </c>
      <c r="B6" s="35">
        <v>18451.272799999992</v>
      </c>
      <c r="E6" t="str">
        <f t="shared" si="0"/>
        <v>Furniture</v>
      </c>
      <c r="F6" s="19">
        <f t="shared" si="1"/>
        <v>18451.272799999992</v>
      </c>
    </row>
    <row r="7" spans="1:6" x14ac:dyDescent="0.25">
      <c r="A7" s="17" t="s">
        <v>10933</v>
      </c>
      <c r="B7" s="36">
        <v>286397.02169999992</v>
      </c>
      <c r="E7" t="str">
        <f t="shared" si="0"/>
        <v>Grand Total</v>
      </c>
      <c r="F7" s="20">
        <f>GETPIVOTDATA("Profit",$A$3)</f>
        <v>286397.02169999992</v>
      </c>
    </row>
    <row r="8" spans="1:6" x14ac:dyDescent="0.25">
      <c r="E8" s="18"/>
      <c r="F8" s="18"/>
    </row>
    <row r="13" spans="1:6" x14ac:dyDescent="0.25">
      <c r="E13" s="18"/>
      <c r="F13" s="18"/>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EAADE-94C6-455C-B947-4924D08925F8}">
  <dimension ref="A3:B7"/>
  <sheetViews>
    <sheetView workbookViewId="0">
      <selection activeCell="F33" sqref="F33"/>
    </sheetView>
  </sheetViews>
  <sheetFormatPr defaultRowHeight="15" x14ac:dyDescent="0.25"/>
  <cols>
    <col min="1" max="1" width="14.5703125" bestFit="1" customWidth="1"/>
    <col min="2" max="2" width="12.140625" bestFit="1" customWidth="1"/>
  </cols>
  <sheetData>
    <row r="3" spans="1:2" x14ac:dyDescent="0.25">
      <c r="A3" s="5" t="s">
        <v>10932</v>
      </c>
      <c r="B3" s="6" t="s">
        <v>10946</v>
      </c>
    </row>
    <row r="4" spans="1:2" x14ac:dyDescent="0.25">
      <c r="A4" s="15" t="s">
        <v>32</v>
      </c>
      <c r="B4" s="21">
        <v>0.32300170530281774</v>
      </c>
    </row>
    <row r="5" spans="1:2" x14ac:dyDescent="0.25">
      <c r="A5" s="16" t="s">
        <v>46</v>
      </c>
      <c r="B5" s="22">
        <v>0.31301008302169103</v>
      </c>
    </row>
    <row r="6" spans="1:2" x14ac:dyDescent="0.25">
      <c r="A6" s="16" t="s">
        <v>71</v>
      </c>
      <c r="B6" s="22">
        <v>0.36398821167549117</v>
      </c>
    </row>
    <row r="7" spans="1:2" x14ac:dyDescent="0.25">
      <c r="A7" s="17" t="s">
        <v>10933</v>
      </c>
      <c r="B7" s="23">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808F0-D8FD-4C4F-83EF-56AE41A6C54D}">
  <dimension ref="A3:E53"/>
  <sheetViews>
    <sheetView zoomScale="96" zoomScaleNormal="115" workbookViewId="0">
      <selection activeCell="R32" sqref="R32"/>
    </sheetView>
  </sheetViews>
  <sheetFormatPr defaultRowHeight="15" x14ac:dyDescent="0.25"/>
  <cols>
    <col min="1" max="1" width="18.7109375" bestFit="1" customWidth="1"/>
    <col min="2" max="2" width="12.42578125" bestFit="1" customWidth="1"/>
    <col min="4" max="4" width="18.140625" customWidth="1"/>
    <col min="5" max="5" width="14.85546875" customWidth="1"/>
  </cols>
  <sheetData>
    <row r="3" spans="1:5" x14ac:dyDescent="0.25">
      <c r="A3" s="5" t="s">
        <v>10932</v>
      </c>
      <c r="B3" s="6" t="s">
        <v>10946</v>
      </c>
      <c r="D3" t="s">
        <v>11</v>
      </c>
      <c r="E3" t="s">
        <v>18</v>
      </c>
    </row>
    <row r="4" spans="1:5" x14ac:dyDescent="0.25">
      <c r="A4" s="15" t="s">
        <v>358</v>
      </c>
      <c r="B4" s="34">
        <v>19510.639999999992</v>
      </c>
      <c r="D4" t="str">
        <f>A4</f>
        <v>Alabama</v>
      </c>
      <c r="E4" s="19">
        <f>GETPIVOTDATA("Sales",$A$3,"State","Alabama")</f>
        <v>19510.639999999992</v>
      </c>
    </row>
    <row r="5" spans="1:5" x14ac:dyDescent="0.25">
      <c r="A5" s="16" t="s">
        <v>310</v>
      </c>
      <c r="B5" s="35">
        <v>35282.000999999997</v>
      </c>
      <c r="D5" t="str">
        <f t="shared" ref="D5:D52" si="0">A5</f>
        <v>Arizona</v>
      </c>
      <c r="E5" s="19">
        <f t="shared" ref="E5:E52" si="1">GETPIVOTDATA("Sales",$A$3,"State",A5)</f>
        <v>35282.000999999997</v>
      </c>
    </row>
    <row r="6" spans="1:5" x14ac:dyDescent="0.25">
      <c r="A6" s="16" t="s">
        <v>1707</v>
      </c>
      <c r="B6" s="35">
        <v>11678.129999999997</v>
      </c>
      <c r="D6" t="str">
        <f t="shared" si="0"/>
        <v>Arkansas</v>
      </c>
      <c r="E6" s="19">
        <f t="shared" si="1"/>
        <v>11678.129999999997</v>
      </c>
    </row>
    <row r="7" spans="1:5" x14ac:dyDescent="0.25">
      <c r="A7" s="16" t="s">
        <v>43</v>
      </c>
      <c r="B7" s="35">
        <v>457687.63150000101</v>
      </c>
      <c r="D7" t="str">
        <f t="shared" si="0"/>
        <v>California</v>
      </c>
      <c r="E7" s="19">
        <f t="shared" si="1"/>
        <v>457687.63150000101</v>
      </c>
    </row>
    <row r="8" spans="1:5" x14ac:dyDescent="0.25">
      <c r="A8" s="16" t="s">
        <v>457</v>
      </c>
      <c r="B8" s="35">
        <v>32108.117999999995</v>
      </c>
      <c r="D8" t="str">
        <f t="shared" si="0"/>
        <v>Colorado</v>
      </c>
      <c r="E8" s="19">
        <f t="shared" si="1"/>
        <v>32108.117999999995</v>
      </c>
    </row>
    <row r="9" spans="1:5" x14ac:dyDescent="0.25">
      <c r="A9" s="16" t="s">
        <v>747</v>
      </c>
      <c r="B9" s="35">
        <v>13384.356999999996</v>
      </c>
      <c r="D9" t="str">
        <f t="shared" si="0"/>
        <v>Connecticut</v>
      </c>
      <c r="E9" s="19">
        <f t="shared" si="1"/>
        <v>13384.356999999996</v>
      </c>
    </row>
    <row r="10" spans="1:5" x14ac:dyDescent="0.25">
      <c r="A10" s="16" t="s">
        <v>245</v>
      </c>
      <c r="B10" s="35">
        <v>27451.068999999992</v>
      </c>
      <c r="D10" t="str">
        <f t="shared" si="0"/>
        <v>Delaware</v>
      </c>
      <c r="E10" s="19">
        <f t="shared" si="1"/>
        <v>27451.068999999992</v>
      </c>
    </row>
    <row r="11" spans="1:5" x14ac:dyDescent="0.25">
      <c r="A11" s="16" t="s">
        <v>3034</v>
      </c>
      <c r="B11" s="35">
        <v>2865.0199999999995</v>
      </c>
      <c r="D11" t="str">
        <f t="shared" si="0"/>
        <v>District of Columbia</v>
      </c>
      <c r="E11" s="19">
        <f t="shared" si="1"/>
        <v>2865.0199999999995</v>
      </c>
    </row>
    <row r="12" spans="1:5" x14ac:dyDescent="0.25">
      <c r="A12" s="16" t="s">
        <v>54</v>
      </c>
      <c r="B12" s="35">
        <v>89473.707999999999</v>
      </c>
      <c r="D12" t="str">
        <f t="shared" si="0"/>
        <v>Florida</v>
      </c>
      <c r="E12" s="19">
        <f t="shared" si="1"/>
        <v>89473.707999999999</v>
      </c>
    </row>
    <row r="13" spans="1:5" x14ac:dyDescent="0.25">
      <c r="A13" s="16" t="s">
        <v>1272</v>
      </c>
      <c r="B13" s="35">
        <v>49095.840000000004</v>
      </c>
      <c r="D13" t="str">
        <f t="shared" si="0"/>
        <v>Georgia</v>
      </c>
      <c r="E13" s="19">
        <f t="shared" si="1"/>
        <v>49095.840000000004</v>
      </c>
    </row>
    <row r="14" spans="1:5" x14ac:dyDescent="0.25">
      <c r="A14" s="16" t="s">
        <v>6260</v>
      </c>
      <c r="B14" s="35">
        <v>4382.4860000000017</v>
      </c>
      <c r="D14" t="str">
        <f t="shared" si="0"/>
        <v>Idaho</v>
      </c>
      <c r="E14" s="19">
        <f t="shared" si="1"/>
        <v>4382.4860000000017</v>
      </c>
    </row>
    <row r="15" spans="1:5" x14ac:dyDescent="0.25">
      <c r="A15" s="16" t="s">
        <v>211</v>
      </c>
      <c r="B15" s="35">
        <v>80166.10099999985</v>
      </c>
      <c r="D15" t="str">
        <f t="shared" si="0"/>
        <v>Illinois</v>
      </c>
      <c r="E15" s="19">
        <f t="shared" si="1"/>
        <v>80166.10099999985</v>
      </c>
    </row>
    <row r="16" spans="1:5" x14ac:dyDescent="0.25">
      <c r="A16" s="16" t="s">
        <v>254</v>
      </c>
      <c r="B16" s="35">
        <v>53555.360000000001</v>
      </c>
      <c r="D16" t="str">
        <f t="shared" si="0"/>
        <v>Indiana</v>
      </c>
      <c r="E16" s="19">
        <f t="shared" si="1"/>
        <v>53555.360000000001</v>
      </c>
    </row>
    <row r="17" spans="1:5" x14ac:dyDescent="0.25">
      <c r="A17" s="16" t="s">
        <v>489</v>
      </c>
      <c r="B17" s="35">
        <v>4579.7599999999993</v>
      </c>
      <c r="D17" t="str">
        <f t="shared" si="0"/>
        <v>Iowa</v>
      </c>
      <c r="E17" s="19">
        <f t="shared" si="1"/>
        <v>4579.7599999999993</v>
      </c>
    </row>
    <row r="18" spans="1:5" x14ac:dyDescent="0.25">
      <c r="A18" s="16" t="s">
        <v>4530</v>
      </c>
      <c r="B18" s="35">
        <v>2914.31</v>
      </c>
      <c r="D18" t="str">
        <f t="shared" si="0"/>
        <v>Kansas</v>
      </c>
      <c r="E18" s="19">
        <f t="shared" si="1"/>
        <v>2914.31</v>
      </c>
    </row>
    <row r="19" spans="1:5" x14ac:dyDescent="0.25">
      <c r="A19" s="16" t="s">
        <v>29</v>
      </c>
      <c r="B19" s="35">
        <v>36591.749999999971</v>
      </c>
      <c r="D19" t="str">
        <f t="shared" si="0"/>
        <v>Kentucky</v>
      </c>
      <c r="E19" s="19">
        <f t="shared" si="1"/>
        <v>36591.749999999971</v>
      </c>
    </row>
    <row r="20" spans="1:5" x14ac:dyDescent="0.25">
      <c r="A20" s="16" t="s">
        <v>736</v>
      </c>
      <c r="B20" s="35">
        <v>9217.0299999999988</v>
      </c>
      <c r="D20" t="str">
        <f t="shared" si="0"/>
        <v>Louisiana</v>
      </c>
      <c r="E20" s="19">
        <f t="shared" si="1"/>
        <v>9217.0299999999988</v>
      </c>
    </row>
    <row r="21" spans="1:5" x14ac:dyDescent="0.25">
      <c r="A21" s="16" t="s">
        <v>5235</v>
      </c>
      <c r="B21" s="35">
        <v>1270.53</v>
      </c>
      <c r="D21" t="str">
        <f t="shared" si="0"/>
        <v>Maine</v>
      </c>
      <c r="E21" s="19">
        <f t="shared" si="1"/>
        <v>1270.53</v>
      </c>
    </row>
    <row r="22" spans="1:5" x14ac:dyDescent="0.25">
      <c r="A22" s="16" t="s">
        <v>2735</v>
      </c>
      <c r="B22" s="35">
        <v>23705.523000000005</v>
      </c>
      <c r="D22" t="str">
        <f t="shared" si="0"/>
        <v>Maryland</v>
      </c>
      <c r="E22" s="19">
        <f t="shared" si="1"/>
        <v>23705.523000000005</v>
      </c>
    </row>
    <row r="23" spans="1:5" x14ac:dyDescent="0.25">
      <c r="A23" s="16" t="s">
        <v>1245</v>
      </c>
      <c r="B23" s="35">
        <v>28634.43399999999</v>
      </c>
      <c r="D23" t="str">
        <f t="shared" si="0"/>
        <v>Massachusetts</v>
      </c>
      <c r="E23" s="19">
        <f t="shared" si="1"/>
        <v>28634.43399999999</v>
      </c>
    </row>
    <row r="24" spans="1:5" x14ac:dyDescent="0.25">
      <c r="A24" s="16" t="s">
        <v>238</v>
      </c>
      <c r="B24" s="35">
        <v>76269.614000000016</v>
      </c>
      <c r="D24" t="str">
        <f t="shared" si="0"/>
        <v>Michigan</v>
      </c>
      <c r="E24" s="19">
        <f t="shared" si="1"/>
        <v>76269.614000000016</v>
      </c>
    </row>
    <row r="25" spans="1:5" x14ac:dyDescent="0.25">
      <c r="A25" s="16" t="s">
        <v>229</v>
      </c>
      <c r="B25" s="35">
        <v>29863.149999999994</v>
      </c>
      <c r="D25" t="str">
        <f t="shared" si="0"/>
        <v>Minnesota</v>
      </c>
      <c r="E25" s="19">
        <f t="shared" si="1"/>
        <v>29863.149999999994</v>
      </c>
    </row>
    <row r="26" spans="1:5" x14ac:dyDescent="0.25">
      <c r="A26" s="16" t="s">
        <v>1487</v>
      </c>
      <c r="B26" s="35">
        <v>10771.34</v>
      </c>
      <c r="D26" t="str">
        <f t="shared" si="0"/>
        <v>Mississippi</v>
      </c>
      <c r="E26" s="19">
        <f t="shared" si="1"/>
        <v>10771.34</v>
      </c>
    </row>
    <row r="27" spans="1:5" x14ac:dyDescent="0.25">
      <c r="A27" s="16" t="s">
        <v>596</v>
      </c>
      <c r="B27" s="35">
        <v>22205.149999999998</v>
      </c>
      <c r="D27" t="str">
        <f t="shared" si="0"/>
        <v>Missouri</v>
      </c>
      <c r="E27" s="19">
        <f t="shared" si="1"/>
        <v>22205.149999999998</v>
      </c>
    </row>
    <row r="28" spans="1:5" x14ac:dyDescent="0.25">
      <c r="A28" s="16" t="s">
        <v>1762</v>
      </c>
      <c r="B28" s="35">
        <v>5589.3519999999971</v>
      </c>
      <c r="D28" t="str">
        <f t="shared" si="0"/>
        <v>Montana</v>
      </c>
      <c r="E28" s="19">
        <f t="shared" si="1"/>
        <v>5589.3519999999971</v>
      </c>
    </row>
    <row r="29" spans="1:5" x14ac:dyDescent="0.25">
      <c r="A29" s="16" t="s">
        <v>138</v>
      </c>
      <c r="B29" s="35">
        <v>7464.9299999999985</v>
      </c>
      <c r="D29" t="str">
        <f t="shared" si="0"/>
        <v>Nebraska</v>
      </c>
      <c r="E29" s="19">
        <f t="shared" si="1"/>
        <v>7464.9299999999985</v>
      </c>
    </row>
    <row r="30" spans="1:5" x14ac:dyDescent="0.25">
      <c r="A30" s="16" t="s">
        <v>1392</v>
      </c>
      <c r="B30" s="35">
        <v>16729.101999999999</v>
      </c>
      <c r="D30" t="str">
        <f t="shared" si="0"/>
        <v>Nevada</v>
      </c>
      <c r="E30" s="19">
        <f t="shared" si="1"/>
        <v>16729.101999999999</v>
      </c>
    </row>
    <row r="31" spans="1:5" x14ac:dyDescent="0.25">
      <c r="A31" s="16" t="s">
        <v>2694</v>
      </c>
      <c r="B31" s="35">
        <v>7292.5239999999994</v>
      </c>
      <c r="D31" t="str">
        <f t="shared" si="0"/>
        <v>New Hampshire</v>
      </c>
      <c r="E31" s="19">
        <f t="shared" si="1"/>
        <v>7292.5239999999994</v>
      </c>
    </row>
    <row r="32" spans="1:5" x14ac:dyDescent="0.25">
      <c r="A32" s="16" t="s">
        <v>788</v>
      </c>
      <c r="B32" s="35">
        <v>35764.312000000013</v>
      </c>
      <c r="D32" t="str">
        <f t="shared" si="0"/>
        <v>New Jersey</v>
      </c>
      <c r="E32" s="19">
        <f t="shared" si="1"/>
        <v>35764.312000000013</v>
      </c>
    </row>
    <row r="33" spans="1:5" x14ac:dyDescent="0.25">
      <c r="A33" s="16" t="s">
        <v>668</v>
      </c>
      <c r="B33" s="35">
        <v>4783.5220000000008</v>
      </c>
      <c r="D33" t="str">
        <f t="shared" si="0"/>
        <v>New Mexico</v>
      </c>
      <c r="E33" s="19">
        <f t="shared" si="1"/>
        <v>4783.5220000000008</v>
      </c>
    </row>
    <row r="34" spans="1:5" x14ac:dyDescent="0.25">
      <c r="A34" s="16" t="s">
        <v>267</v>
      </c>
      <c r="B34" s="35">
        <v>310876.27099999978</v>
      </c>
      <c r="D34" t="str">
        <f t="shared" si="0"/>
        <v>New York</v>
      </c>
      <c r="E34" s="19">
        <f t="shared" si="1"/>
        <v>310876.27099999978</v>
      </c>
    </row>
    <row r="35" spans="1:5" x14ac:dyDescent="0.25">
      <c r="A35" s="16" t="s">
        <v>88</v>
      </c>
      <c r="B35" s="35">
        <v>55603.163999999968</v>
      </c>
      <c r="D35" t="str">
        <f t="shared" si="0"/>
        <v>North Carolina</v>
      </c>
      <c r="E35" s="19">
        <f t="shared" si="1"/>
        <v>55603.163999999968</v>
      </c>
    </row>
    <row r="36" spans="1:5" x14ac:dyDescent="0.25">
      <c r="A36" s="16" t="s">
        <v>7449</v>
      </c>
      <c r="B36" s="35">
        <v>919.91</v>
      </c>
      <c r="D36" t="str">
        <f t="shared" si="0"/>
        <v>North Dakota</v>
      </c>
      <c r="E36" s="19">
        <f t="shared" si="1"/>
        <v>919.91</v>
      </c>
    </row>
    <row r="37" spans="1:5" x14ac:dyDescent="0.25">
      <c r="A37" s="16" t="s">
        <v>498</v>
      </c>
      <c r="B37" s="35">
        <v>78258.135999999926</v>
      </c>
      <c r="D37" t="str">
        <f t="shared" si="0"/>
        <v>Ohio</v>
      </c>
      <c r="E37" s="19">
        <f t="shared" si="1"/>
        <v>78258.135999999926</v>
      </c>
    </row>
    <row r="38" spans="1:5" x14ac:dyDescent="0.25">
      <c r="A38" s="16" t="s">
        <v>649</v>
      </c>
      <c r="B38" s="35">
        <v>19683.390000000003</v>
      </c>
      <c r="D38" t="str">
        <f t="shared" si="0"/>
        <v>Oklahoma</v>
      </c>
      <c r="E38" s="19">
        <f t="shared" si="1"/>
        <v>19683.390000000003</v>
      </c>
    </row>
    <row r="39" spans="1:5" x14ac:dyDescent="0.25">
      <c r="A39" s="16" t="s">
        <v>420</v>
      </c>
      <c r="B39" s="35">
        <v>17431.149999999991</v>
      </c>
      <c r="D39" t="str">
        <f t="shared" si="0"/>
        <v>Oregon</v>
      </c>
      <c r="E39" s="19">
        <f t="shared" si="1"/>
        <v>17431.149999999991</v>
      </c>
    </row>
    <row r="40" spans="1:5" x14ac:dyDescent="0.25">
      <c r="A40" s="16" t="s">
        <v>147</v>
      </c>
      <c r="B40" s="35">
        <v>116511.91400000003</v>
      </c>
      <c r="D40" t="str">
        <f t="shared" si="0"/>
        <v>Pennsylvania</v>
      </c>
      <c r="E40" s="19">
        <f t="shared" si="1"/>
        <v>116511.91400000003</v>
      </c>
    </row>
    <row r="41" spans="1:5" x14ac:dyDescent="0.25">
      <c r="A41" s="16" t="s">
        <v>1399</v>
      </c>
      <c r="B41" s="35">
        <v>22627.955999999995</v>
      </c>
      <c r="D41" t="str">
        <f t="shared" si="0"/>
        <v>Rhode Island</v>
      </c>
      <c r="E41" s="19">
        <f t="shared" si="1"/>
        <v>22627.955999999995</v>
      </c>
    </row>
    <row r="42" spans="1:5" x14ac:dyDescent="0.25">
      <c r="A42" s="16" t="s">
        <v>383</v>
      </c>
      <c r="B42" s="35">
        <v>8481.7099999999991</v>
      </c>
      <c r="D42" t="str">
        <f t="shared" si="0"/>
        <v>South Carolina</v>
      </c>
      <c r="E42" s="19">
        <f t="shared" si="1"/>
        <v>8481.7099999999991</v>
      </c>
    </row>
    <row r="43" spans="1:5" x14ac:dyDescent="0.25">
      <c r="A43" s="16" t="s">
        <v>5326</v>
      </c>
      <c r="B43" s="35">
        <v>1315.5600000000002</v>
      </c>
      <c r="D43" t="str">
        <f t="shared" si="0"/>
        <v>South Dakota</v>
      </c>
      <c r="E43" s="19">
        <f t="shared" si="1"/>
        <v>1315.5600000000002</v>
      </c>
    </row>
    <row r="44" spans="1:5" x14ac:dyDescent="0.25">
      <c r="A44" s="16" t="s">
        <v>335</v>
      </c>
      <c r="B44" s="35">
        <v>30661.872999999981</v>
      </c>
      <c r="D44" t="str">
        <f t="shared" si="0"/>
        <v>Tennessee</v>
      </c>
      <c r="E44" s="19">
        <f t="shared" si="1"/>
        <v>30661.872999999981</v>
      </c>
    </row>
    <row r="45" spans="1:5" x14ac:dyDescent="0.25">
      <c r="A45" s="16" t="s">
        <v>104</v>
      </c>
      <c r="B45" s="35">
        <v>170188.04580000002</v>
      </c>
      <c r="D45" t="str">
        <f t="shared" si="0"/>
        <v>Texas</v>
      </c>
      <c r="E45" s="19">
        <f t="shared" si="1"/>
        <v>170188.04580000002</v>
      </c>
    </row>
    <row r="46" spans="1:5" x14ac:dyDescent="0.25">
      <c r="A46" s="16" t="s">
        <v>121</v>
      </c>
      <c r="B46" s="35">
        <v>11220.055999999999</v>
      </c>
      <c r="D46" t="str">
        <f t="shared" si="0"/>
        <v>Utah</v>
      </c>
      <c r="E46" s="19">
        <f t="shared" si="1"/>
        <v>11220.055999999999</v>
      </c>
    </row>
    <row r="47" spans="1:5" x14ac:dyDescent="0.25">
      <c r="A47" s="16" t="s">
        <v>5203</v>
      </c>
      <c r="B47" s="35">
        <v>8929.369999999999</v>
      </c>
      <c r="D47" t="str">
        <f t="shared" si="0"/>
        <v>Vermont</v>
      </c>
      <c r="E47" s="19">
        <f t="shared" si="1"/>
        <v>8929.369999999999</v>
      </c>
    </row>
    <row r="48" spans="1:5" x14ac:dyDescent="0.25">
      <c r="A48" s="16" t="s">
        <v>319</v>
      </c>
      <c r="B48" s="35">
        <v>70636.719999999987</v>
      </c>
      <c r="D48" t="str">
        <f t="shared" si="0"/>
        <v>Virginia</v>
      </c>
      <c r="E48" s="19">
        <f t="shared" si="1"/>
        <v>70636.719999999987</v>
      </c>
    </row>
    <row r="49" spans="1:5" x14ac:dyDescent="0.25">
      <c r="A49" s="16" t="s">
        <v>96</v>
      </c>
      <c r="B49" s="35">
        <v>138641.26999999993</v>
      </c>
      <c r="D49" t="str">
        <f t="shared" si="0"/>
        <v>Washington</v>
      </c>
      <c r="E49" s="19">
        <f t="shared" si="1"/>
        <v>138641.26999999993</v>
      </c>
    </row>
    <row r="50" spans="1:5" x14ac:dyDescent="0.25">
      <c r="A50" s="16" t="s">
        <v>9726</v>
      </c>
      <c r="B50" s="35">
        <v>1209.8240000000001</v>
      </c>
      <c r="D50" t="str">
        <f t="shared" si="0"/>
        <v>West Virginia</v>
      </c>
      <c r="E50" s="19">
        <f t="shared" si="1"/>
        <v>1209.8240000000001</v>
      </c>
    </row>
    <row r="51" spans="1:5" x14ac:dyDescent="0.25">
      <c r="A51" s="16" t="s">
        <v>114</v>
      </c>
      <c r="B51" s="35">
        <v>32114.610000000019</v>
      </c>
      <c r="D51" t="str">
        <f t="shared" si="0"/>
        <v>Wisconsin</v>
      </c>
      <c r="E51" s="19">
        <f t="shared" si="1"/>
        <v>32114.610000000019</v>
      </c>
    </row>
    <row r="52" spans="1:5" x14ac:dyDescent="0.25">
      <c r="A52" s="16" t="s">
        <v>8542</v>
      </c>
      <c r="B52" s="35">
        <v>1603.1360000000002</v>
      </c>
      <c r="D52" t="str">
        <f t="shared" si="0"/>
        <v>Wyoming</v>
      </c>
      <c r="E52" s="19">
        <f t="shared" si="1"/>
        <v>1603.1360000000002</v>
      </c>
    </row>
    <row r="53" spans="1:5" x14ac:dyDescent="0.25">
      <c r="A53" s="17" t="s">
        <v>10933</v>
      </c>
      <c r="B53" s="36">
        <v>2297200.8603000003</v>
      </c>
    </row>
  </sheetData>
  <pageMargins left="0.7" right="0.7" top="0.75" bottom="0.75" header="0.3" footer="0.3"/>
  <pageSetup orientation="portrait" horizontalDpi="1200" verticalDpi="120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54364-D3B1-4B2D-B809-E0865FB40CFC}">
  <dimension ref="A3:B9"/>
  <sheetViews>
    <sheetView zoomScale="85" zoomScaleNormal="85" workbookViewId="0">
      <selection activeCell="C21" sqref="C21"/>
    </sheetView>
  </sheetViews>
  <sheetFormatPr defaultRowHeight="15" x14ac:dyDescent="0.25"/>
  <cols>
    <col min="1" max="1" width="14.28515625" bestFit="1" customWidth="1"/>
    <col min="2" max="2" width="12.85546875" bestFit="1" customWidth="1"/>
  </cols>
  <sheetData>
    <row r="3" spans="1:2" x14ac:dyDescent="0.25">
      <c r="A3" s="5" t="s">
        <v>10932</v>
      </c>
      <c r="B3" s="6" t="s">
        <v>10946</v>
      </c>
    </row>
    <row r="4" spans="1:2" x14ac:dyDescent="0.25">
      <c r="A4" s="15" t="s">
        <v>75</v>
      </c>
      <c r="B4" s="34">
        <v>203412.73300000009</v>
      </c>
    </row>
    <row r="5" spans="1:2" x14ac:dyDescent="0.25">
      <c r="A5" s="16" t="s">
        <v>56</v>
      </c>
      <c r="B5" s="35">
        <v>206965.53200000009</v>
      </c>
    </row>
    <row r="6" spans="1:2" x14ac:dyDescent="0.25">
      <c r="A6" s="16" t="s">
        <v>59</v>
      </c>
      <c r="B6" s="35">
        <v>223843.60800000012</v>
      </c>
    </row>
    <row r="7" spans="1:2" x14ac:dyDescent="0.25">
      <c r="A7" s="16" t="s">
        <v>36</v>
      </c>
      <c r="B7" s="35">
        <v>328449.1030000007</v>
      </c>
    </row>
    <row r="8" spans="1:2" x14ac:dyDescent="0.25">
      <c r="A8" s="16" t="s">
        <v>72</v>
      </c>
      <c r="B8" s="35">
        <v>330007.05400000012</v>
      </c>
    </row>
    <row r="9" spans="1:2" x14ac:dyDescent="0.25">
      <c r="A9" s="17" t="s">
        <v>10933</v>
      </c>
      <c r="B9" s="36">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31308-85EE-410B-B9D9-8D7BC5DA2202}">
  <dimension ref="A3:N22"/>
  <sheetViews>
    <sheetView zoomScaleNormal="100" workbookViewId="0">
      <selection activeCell="M24" sqref="M24"/>
    </sheetView>
  </sheetViews>
  <sheetFormatPr defaultRowHeight="15" x14ac:dyDescent="0.25"/>
  <cols>
    <col min="1" max="1" width="13.140625" bestFit="1" customWidth="1"/>
    <col min="2" max="2" width="12.140625" bestFit="1" customWidth="1"/>
    <col min="3" max="3" width="5.5703125" customWidth="1"/>
    <col min="4" max="4" width="13.140625" customWidth="1"/>
    <col min="5" max="5" width="12.5703125" bestFit="1" customWidth="1"/>
    <col min="6" max="6" width="6"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5" t="s">
        <v>10932</v>
      </c>
      <c r="B3" s="6" t="s">
        <v>10946</v>
      </c>
      <c r="D3" s="5" t="s">
        <v>10932</v>
      </c>
      <c r="E3" s="6" t="s">
        <v>10947</v>
      </c>
      <c r="G3" s="5" t="s">
        <v>10932</v>
      </c>
      <c r="H3" s="6" t="s">
        <v>10949</v>
      </c>
      <c r="J3" s="5" t="s">
        <v>10932</v>
      </c>
      <c r="K3" s="6" t="s">
        <v>10950</v>
      </c>
      <c r="M3" s="5" t="s">
        <v>10932</v>
      </c>
      <c r="N3" s="6" t="s">
        <v>10951</v>
      </c>
    </row>
    <row r="4" spans="1:14" x14ac:dyDescent="0.25">
      <c r="A4" s="7" t="s">
        <v>10934</v>
      </c>
      <c r="B4" s="34">
        <v>95365.937600000019</v>
      </c>
      <c r="D4" s="7" t="s">
        <v>10934</v>
      </c>
      <c r="E4" s="34">
        <v>9199.2699999999986</v>
      </c>
      <c r="G4" s="7" t="s">
        <v>10934</v>
      </c>
      <c r="H4" s="34">
        <v>1500</v>
      </c>
      <c r="J4" s="7" t="s">
        <v>10934</v>
      </c>
      <c r="K4" s="34">
        <v>387</v>
      </c>
      <c r="M4" s="7" t="s">
        <v>10934</v>
      </c>
      <c r="N4" s="34">
        <v>9.6462848596792869E-2</v>
      </c>
    </row>
    <row r="5" spans="1:14" x14ac:dyDescent="0.25">
      <c r="A5" s="8" t="s">
        <v>10935</v>
      </c>
      <c r="B5" s="35">
        <v>60172.649400000024</v>
      </c>
      <c r="D5" s="8" t="s">
        <v>10935</v>
      </c>
      <c r="E5" s="35">
        <v>10288.898699999991</v>
      </c>
      <c r="G5" s="8" t="s">
        <v>10935</v>
      </c>
      <c r="H5" s="35">
        <v>1068</v>
      </c>
      <c r="J5" s="8" t="s">
        <v>10935</v>
      </c>
      <c r="K5" s="35">
        <v>301</v>
      </c>
      <c r="M5" s="8" t="s">
        <v>10935</v>
      </c>
      <c r="N5" s="35">
        <v>0.17098962406664425</v>
      </c>
    </row>
    <row r="6" spans="1:14" x14ac:dyDescent="0.25">
      <c r="A6" s="8" t="s">
        <v>10936</v>
      </c>
      <c r="B6" s="35">
        <v>199252.98399999991</v>
      </c>
      <c r="D6" s="8" t="s">
        <v>10936</v>
      </c>
      <c r="E6" s="35">
        <v>26806.573700000015</v>
      </c>
      <c r="G6" s="8" t="s">
        <v>10936</v>
      </c>
      <c r="H6" s="35">
        <v>2491</v>
      </c>
      <c r="J6" s="8" t="s">
        <v>10936</v>
      </c>
      <c r="K6" s="35">
        <v>680</v>
      </c>
      <c r="M6" s="8" t="s">
        <v>10936</v>
      </c>
      <c r="N6" s="35">
        <v>0.13453536886554246</v>
      </c>
    </row>
    <row r="7" spans="1:14" x14ac:dyDescent="0.25">
      <c r="A7" s="8" t="s">
        <v>10937</v>
      </c>
      <c r="B7" s="35">
        <v>141851.5674</v>
      </c>
      <c r="D7" s="8" t="s">
        <v>10937</v>
      </c>
      <c r="E7" s="35">
        <v>13437.806799999998</v>
      </c>
      <c r="G7" s="8" t="s">
        <v>10937</v>
      </c>
      <c r="H7" s="35">
        <v>2441</v>
      </c>
      <c r="J7" s="8" t="s">
        <v>10937</v>
      </c>
      <c r="K7" s="35">
        <v>663</v>
      </c>
      <c r="M7" s="8" t="s">
        <v>10937</v>
      </c>
      <c r="N7" s="35">
        <v>9.4731465053942004E-2</v>
      </c>
    </row>
    <row r="8" spans="1:14" x14ac:dyDescent="0.25">
      <c r="A8" s="8" t="s">
        <v>10938</v>
      </c>
      <c r="B8" s="35">
        <v>156122.28669999994</v>
      </c>
      <c r="D8" s="8" t="s">
        <v>10938</v>
      </c>
      <c r="E8" s="35">
        <v>22308.51279999999</v>
      </c>
      <c r="G8" s="8" t="s">
        <v>10938</v>
      </c>
      <c r="H8" s="35">
        <v>2850</v>
      </c>
      <c r="J8" s="8" t="s">
        <v>10938</v>
      </c>
      <c r="K8" s="35">
        <v>750</v>
      </c>
      <c r="M8" s="8" t="s">
        <v>10938</v>
      </c>
      <c r="N8" s="35">
        <v>0.14289127626517142</v>
      </c>
    </row>
    <row r="9" spans="1:14" x14ac:dyDescent="0.25">
      <c r="A9" s="8" t="s">
        <v>10939</v>
      </c>
      <c r="B9" s="35">
        <v>147082.61130000011</v>
      </c>
      <c r="D9" s="8" t="s">
        <v>10939</v>
      </c>
      <c r="E9" s="35">
        <v>20899.334500000012</v>
      </c>
      <c r="G9" s="8" t="s">
        <v>10939</v>
      </c>
      <c r="H9" s="35">
        <v>2644</v>
      </c>
      <c r="J9" s="8" t="s">
        <v>10939</v>
      </c>
      <c r="K9" s="35">
        <v>709</v>
      </c>
      <c r="M9" s="8" t="s">
        <v>10939</v>
      </c>
      <c r="N9" s="35">
        <v>0.1420924901678027</v>
      </c>
    </row>
    <row r="10" spans="1:14" x14ac:dyDescent="0.25">
      <c r="A10" s="8" t="s">
        <v>10940</v>
      </c>
      <c r="B10" s="35">
        <v>149580.83800000031</v>
      </c>
      <c r="D10" s="8" t="s">
        <v>10940</v>
      </c>
      <c r="E10" s="35">
        <v>13535.38299999998</v>
      </c>
      <c r="G10" s="8" t="s">
        <v>10940</v>
      </c>
      <c r="H10" s="35">
        <v>2705</v>
      </c>
      <c r="J10" s="8" t="s">
        <v>10940</v>
      </c>
      <c r="K10" s="35">
        <v>708</v>
      </c>
      <c r="M10" s="8" t="s">
        <v>10940</v>
      </c>
      <c r="N10" s="35">
        <v>9.0488749635163512E-2</v>
      </c>
    </row>
    <row r="11" spans="1:14" x14ac:dyDescent="0.25">
      <c r="A11" s="8" t="s">
        <v>10941</v>
      </c>
      <c r="B11" s="35">
        <v>159589.45099999988</v>
      </c>
      <c r="D11" s="8" t="s">
        <v>10941</v>
      </c>
      <c r="E11" s="35">
        <v>21896.715399999972</v>
      </c>
      <c r="G11" s="8" t="s">
        <v>10941</v>
      </c>
      <c r="H11" s="35">
        <v>2796</v>
      </c>
      <c r="J11" s="8" t="s">
        <v>10941</v>
      </c>
      <c r="K11" s="35">
        <v>710</v>
      </c>
      <c r="M11" s="8" t="s">
        <v>10941</v>
      </c>
      <c r="N11" s="35">
        <v>0.13720653378273723</v>
      </c>
    </row>
    <row r="12" spans="1:14" x14ac:dyDescent="0.25">
      <c r="A12" s="8" t="s">
        <v>10942</v>
      </c>
      <c r="B12" s="35">
        <v>309770.09970000025</v>
      </c>
      <c r="D12" s="8" t="s">
        <v>10942</v>
      </c>
      <c r="E12" s="35">
        <v>37293.192500000034</v>
      </c>
      <c r="G12" s="8" t="s">
        <v>10942</v>
      </c>
      <c r="H12" s="35">
        <v>5073</v>
      </c>
      <c r="J12" s="8" t="s">
        <v>10942</v>
      </c>
      <c r="K12" s="35">
        <v>1386</v>
      </c>
      <c r="M12" s="8" t="s">
        <v>10942</v>
      </c>
      <c r="N12" s="35">
        <v>0.12038990379031732</v>
      </c>
    </row>
    <row r="13" spans="1:14" x14ac:dyDescent="0.25">
      <c r="A13" s="8" t="s">
        <v>10943</v>
      </c>
      <c r="B13" s="35">
        <v>197115.20170000009</v>
      </c>
      <c r="D13" s="8" t="s">
        <v>10943</v>
      </c>
      <c r="E13" s="35">
        <v>31469.663800000035</v>
      </c>
      <c r="G13" s="8" t="s">
        <v>10943</v>
      </c>
      <c r="H13" s="35">
        <v>3095</v>
      </c>
      <c r="J13" s="8" t="s">
        <v>10943</v>
      </c>
      <c r="K13" s="35">
        <v>817</v>
      </c>
      <c r="M13" s="8" t="s">
        <v>10943</v>
      </c>
      <c r="N13" s="35">
        <v>0.15965112547684351</v>
      </c>
    </row>
    <row r="14" spans="1:14" x14ac:dyDescent="0.25">
      <c r="A14" s="8" t="s">
        <v>10944</v>
      </c>
      <c r="B14" s="35">
        <v>349120.07400000008</v>
      </c>
      <c r="D14" s="8" t="s">
        <v>10944</v>
      </c>
      <c r="E14" s="35">
        <v>35825.536599999927</v>
      </c>
      <c r="G14" s="8" t="s">
        <v>10944</v>
      </c>
      <c r="H14" s="35">
        <v>5741</v>
      </c>
      <c r="J14" s="8" t="s">
        <v>10944</v>
      </c>
      <c r="K14" s="35">
        <v>1462</v>
      </c>
      <c r="M14" s="8" t="s">
        <v>10944</v>
      </c>
      <c r="N14" s="35">
        <v>0.10261666191099604</v>
      </c>
    </row>
    <row r="15" spans="1:14" x14ac:dyDescent="0.25">
      <c r="A15" s="8" t="s">
        <v>10945</v>
      </c>
      <c r="B15" s="35">
        <v>332177.15950000001</v>
      </c>
      <c r="D15" s="8" t="s">
        <v>10945</v>
      </c>
      <c r="E15" s="35">
        <v>43436.13390000003</v>
      </c>
      <c r="G15" s="8" t="s">
        <v>10945</v>
      </c>
      <c r="H15" s="35">
        <v>5469</v>
      </c>
      <c r="J15" s="8" t="s">
        <v>10945</v>
      </c>
      <c r="K15" s="35">
        <v>1421</v>
      </c>
      <c r="M15" s="8" t="s">
        <v>10945</v>
      </c>
      <c r="N15" s="35">
        <v>0.13076195234308405</v>
      </c>
    </row>
    <row r="16" spans="1:14" x14ac:dyDescent="0.25">
      <c r="A16" s="9" t="s">
        <v>10933</v>
      </c>
      <c r="B16" s="36">
        <v>2297200.8603000008</v>
      </c>
      <c r="D16" s="9" t="s">
        <v>10933</v>
      </c>
      <c r="E16" s="36">
        <v>286397.02169999998</v>
      </c>
      <c r="G16" s="9" t="s">
        <v>10933</v>
      </c>
      <c r="H16" s="36">
        <v>37873</v>
      </c>
      <c r="J16" s="9" t="s">
        <v>10933</v>
      </c>
      <c r="K16" s="36">
        <v>9994</v>
      </c>
      <c r="M16" s="9" t="s">
        <v>10933</v>
      </c>
      <c r="N16" s="36">
        <v>0.12467217240315856</v>
      </c>
    </row>
    <row r="17" spans="1:14" x14ac:dyDescent="0.25">
      <c r="B17" s="25">
        <f>GETPIVOTDATA("Sales",$A$3)</f>
        <v>2297200.8603000008</v>
      </c>
      <c r="E17" s="24">
        <f>GETPIVOTDATA("Profit",$D$3)</f>
        <v>286397.02169999998</v>
      </c>
      <c r="H17" s="26">
        <f>GETPIVOTDATA("Quantity",$G$3)</f>
        <v>37873</v>
      </c>
      <c r="K17" s="26">
        <f>GETPIVOTDATA("Order ID",$J$3)</f>
        <v>9994</v>
      </c>
      <c r="N17" s="27">
        <f>GETPIVOTDATA("Profit Margin",$M$3)</f>
        <v>0.12467217240315856</v>
      </c>
    </row>
    <row r="22" spans="1:14" x14ac:dyDescent="0.25">
      <c r="A22" t="s">
        <v>10948</v>
      </c>
    </row>
  </sheetData>
  <pageMargins left="0.7" right="0.7" top="0.75" bottom="0.75" header="0.3" footer="0.3"/>
  <pageSetup orientation="portrait" horizontalDpi="1200" verticalDpi="1200" r:id="rId6"/>
  <drawing r:id="rId7"/>
  <extLst>
    <ext xmlns:x14="http://schemas.microsoft.com/office/spreadsheetml/2009/9/main" uri="{05C60535-1F16-4fd2-B633-F4F36F0B64E0}">
      <x14:sparklineGroups xmlns:xm="http://schemas.microsoft.com/office/excel/2006/main">
        <x14:sparklineGroup displayEmptyCellsAs="gap" xr2:uid="{18645273-2135-4695-A66E-9AD66A79F478}">
          <x14:colorSeries rgb="FF376092"/>
          <x14:colorNegative rgb="FFD00000"/>
          <x14:colorAxis rgb="FF000000"/>
          <x14:colorMarkers rgb="FFD00000"/>
          <x14:colorFirst rgb="FFD00000"/>
          <x14:colorLast rgb="FFD00000"/>
          <x14:colorHigh rgb="FFD00000"/>
          <x14:colorLow rgb="FFD00000"/>
          <x14:sparklines>
            <x14:sparkline>
              <xm:f>KPI!B4:B15</xm:f>
              <xm:sqref>A23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AEEA3-57B8-4678-95A5-1287FDDA6BD9}">
  <dimension ref="A3:M12"/>
  <sheetViews>
    <sheetView zoomScaleNormal="100" workbookViewId="0">
      <selection activeCell="J18" sqref="J1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9" max="9" width="10.85546875" customWidth="1"/>
    <col min="10" max="10" width="12.7109375" customWidth="1"/>
    <col min="11" max="12" width="10.85546875" bestFit="1" customWidth="1"/>
    <col min="13" max="13" width="12.7109375" customWidth="1"/>
  </cols>
  <sheetData>
    <row r="3" spans="1:13" x14ac:dyDescent="0.25">
      <c r="A3" s="5" t="s">
        <v>10932</v>
      </c>
      <c r="B3" s="29" t="s">
        <v>10946</v>
      </c>
      <c r="C3" s="30" t="s">
        <v>10947</v>
      </c>
      <c r="D3" s="30" t="s">
        <v>10949</v>
      </c>
      <c r="E3" s="28" t="s">
        <v>10950</v>
      </c>
      <c r="F3" s="10" t="s">
        <v>10951</v>
      </c>
    </row>
    <row r="4" spans="1:13" x14ac:dyDescent="0.25">
      <c r="A4" s="15" t="s">
        <v>10952</v>
      </c>
      <c r="B4" s="37">
        <v>484247.49810000096</v>
      </c>
      <c r="C4" s="43">
        <v>49543.974100000007</v>
      </c>
      <c r="D4" s="43">
        <v>7581</v>
      </c>
      <c r="E4" s="43">
        <v>1993</v>
      </c>
      <c r="F4" s="38">
        <v>0.10231126499236715</v>
      </c>
    </row>
    <row r="5" spans="1:13" x14ac:dyDescent="0.25">
      <c r="A5" s="16" t="s">
        <v>10953</v>
      </c>
      <c r="B5" s="39">
        <v>470532.50899999985</v>
      </c>
      <c r="C5" s="44">
        <v>61618.603700000051</v>
      </c>
      <c r="D5" s="44">
        <v>7979</v>
      </c>
      <c r="E5" s="44">
        <v>2102</v>
      </c>
      <c r="F5" s="40">
        <v>0.13095504034557592</v>
      </c>
    </row>
    <row r="6" spans="1:13" x14ac:dyDescent="0.25">
      <c r="A6" s="16" t="s">
        <v>10954</v>
      </c>
      <c r="B6" s="39">
        <v>608473.83000000066</v>
      </c>
      <c r="C6" s="44">
        <v>81726.930800000177</v>
      </c>
      <c r="D6" s="44">
        <v>9810</v>
      </c>
      <c r="E6" s="44">
        <v>2580</v>
      </c>
      <c r="F6" s="40">
        <v>0.13431461924993568</v>
      </c>
    </row>
    <row r="7" spans="1:13" x14ac:dyDescent="0.25">
      <c r="A7" s="16" t="s">
        <v>10955</v>
      </c>
      <c r="B7" s="39">
        <v>733947.0231999997</v>
      </c>
      <c r="C7" s="44">
        <v>93507.513099999967</v>
      </c>
      <c r="D7" s="44">
        <v>12503</v>
      </c>
      <c r="E7" s="44">
        <v>3319</v>
      </c>
      <c r="F7" s="40">
        <v>0.12740362743390987</v>
      </c>
    </row>
    <row r="8" spans="1:13" x14ac:dyDescent="0.25">
      <c r="A8" s="17" t="s">
        <v>10933</v>
      </c>
      <c r="B8" s="41">
        <v>2297200.8602999519</v>
      </c>
      <c r="C8" s="45">
        <v>286397.02169999998</v>
      </c>
      <c r="D8" s="45">
        <v>37873</v>
      </c>
      <c r="E8" s="45">
        <v>9994</v>
      </c>
      <c r="F8" s="42">
        <v>0.12467217240315866</v>
      </c>
    </row>
    <row r="10" spans="1:13" x14ac:dyDescent="0.25">
      <c r="I10" s="32">
        <f>(GETPIVOTDATA("Sum of Sales",$A$3,"Years",2014)/GETPIVOTDATA("Sum of Sales",$A$3,"Years",2013))-1</f>
        <v>0.20620967905883303</v>
      </c>
      <c r="J10" s="32">
        <f>(GETPIVOTDATA("Sum of Profit",$A$3,"Years",2014)/GETPIVOTDATA("Sum of Profit",$A$3,"Years",2013))-1</f>
        <v>0.14414565902185772</v>
      </c>
      <c r="K10" s="32">
        <f>(GETPIVOTDATA("Sum of Quantity",$A$3,"Years",2014)/GETPIVOTDATA("Sum of Quantity",$A$3,"Years",2013))-1</f>
        <v>0.27451580020387367</v>
      </c>
      <c r="L10" s="32">
        <f>(GETPIVOTDATA("Count of Order ID",$A$3,"Years",2014)/GETPIVOTDATA("Count of Order ID",$A$3,"Years",2013))-1</f>
        <v>0.2864341085271318</v>
      </c>
      <c r="M10" s="32">
        <f>(GETPIVOTDATA("Sum of Profit Margin",$A$3,"Years",2014)/GETPIVOTDATA("Sum of Profit Margin",$A$3,"Years",2013))-1</f>
        <v>-5.1453757264990463E-2</v>
      </c>
    </row>
    <row r="11" spans="1:13" x14ac:dyDescent="0.25">
      <c r="I11" s="31"/>
    </row>
    <row r="12" spans="1:13" x14ac:dyDescent="0.25">
      <c r="C12" s="3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Combo Chart</vt:lpstr>
      <vt:lpstr>Waterfall Chart</vt:lpstr>
      <vt:lpstr>Pie Chart</vt:lpstr>
      <vt:lpstr>Map Chart</vt:lpstr>
      <vt:lpstr>Bar Chart</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SAIKAT DHIBAR</dc:creator>
  <cp:lastModifiedBy>Hp</cp:lastModifiedBy>
  <dcterms:created xsi:type="dcterms:W3CDTF">2015-06-05T18:17:20Z</dcterms:created>
  <dcterms:modified xsi:type="dcterms:W3CDTF">2024-07-02T02:49:03Z</dcterms:modified>
</cp:coreProperties>
</file>