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E:\#DATA_ANALYST_PORTFOLIO_PROJECTS\"/>
    </mc:Choice>
  </mc:AlternateContent>
  <xr:revisionPtr revIDLastSave="0" documentId="13_ncr:1_{1C1D72BF-01F6-462E-8629-3E6884EF136E}" xr6:coauthVersionLast="47" xr6:coauthVersionMax="47" xr10:uidLastSave="{00000000-0000-0000-0000-000000000000}"/>
  <bookViews>
    <workbookView xWindow="-120" yWindow="-120" windowWidth="29040" windowHeight="15720" activeTab="8" xr2:uid="{00000000-000D-0000-FFFF-FFFF00000000}"/>
  </bookViews>
  <sheets>
    <sheet name="Dashboard" sheetId="12" r:id="rId1"/>
    <sheet name="Data" sheetId="1" r:id="rId2"/>
    <sheet name="Combo Chart" sheetId="3" r:id="rId3"/>
    <sheet name="Waterfall Chart" sheetId="4" r:id="rId4"/>
    <sheet name="Pie Chart" sheetId="6" r:id="rId5"/>
    <sheet name="Map Chart" sheetId="7" r:id="rId6"/>
    <sheet name="Bar Chart" sheetId="8" r:id="rId7"/>
    <sheet name="KPI" sheetId="9" r:id="rId8"/>
    <sheet name="KPI YOY" sheetId="10"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10" i="10"/>
  <c r="J10" i="10"/>
  <c r="K10" i="10"/>
  <c r="I10" i="10"/>
  <c r="L10" i="10"/>
  <c r="E19" i="7"/>
  <c r="E15" i="7"/>
  <c r="E26" i="7"/>
  <c r="E11" i="7"/>
  <c r="E6" i="7"/>
  <c r="E12" i="7"/>
  <c r="E4" i="7"/>
  <c r="E37" i="7"/>
  <c r="E5" i="7"/>
  <c r="E24" i="7"/>
  <c r="E38" i="7"/>
  <c r="E22" i="7"/>
  <c r="E35" i="7"/>
  <c r="E46" i="7"/>
  <c r="E36" i="7"/>
  <c r="E17" i="7"/>
  <c r="E32" i="7"/>
  <c r="E34" i="7"/>
  <c r="E49" i="7"/>
  <c r="E14" i="7"/>
  <c r="E43" i="7"/>
  <c r="E33" i="7"/>
  <c r="F5" i="4"/>
  <c r="N17" i="9"/>
  <c r="E8" i="7"/>
  <c r="E28" i="7"/>
  <c r="E27" i="7"/>
  <c r="E30" i="7"/>
  <c r="E9" i="7"/>
  <c r="E50" i="7"/>
  <c r="F7" i="4"/>
  <c r="E20" i="7"/>
  <c r="E52" i="7"/>
  <c r="E7" i="7"/>
  <c r="E13" i="7"/>
  <c r="E39" i="7"/>
  <c r="E44" i="7"/>
  <c r="E42" i="7"/>
  <c r="H17" i="9"/>
  <c r="E18" i="7"/>
  <c r="E31" i="7"/>
  <c r="E16" i="7"/>
  <c r="F4" i="4"/>
  <c r="F6" i="4"/>
  <c r="E41" i="7"/>
  <c r="B17" i="9"/>
  <c r="E29" i="7"/>
  <c r="E10" i="7"/>
  <c r="E48" i="7"/>
  <c r="E47" i="7"/>
  <c r="K17" i="9"/>
  <c r="E40" i="7"/>
  <c r="E45" i="7"/>
  <c r="E51" i="7"/>
  <c r="E17" i="9"/>
  <c r="E23" i="7"/>
  <c r="E21" i="7"/>
  <c r="E25" i="7"/>
</calcChain>
</file>

<file path=xl/sharedStrings.xml><?xml version="1.0" encoding="utf-8"?>
<sst xmlns="http://schemas.openxmlformats.org/spreadsheetml/2006/main" count="130134" uniqueCount="10956">
  <si>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</si>
  <si>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</si>
  <si>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</si>
  <si>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</si>
  <si>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</si>
  <si>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</si>
  <si>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</si>
  <si>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</si>
  <si>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</si>
  <si>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</si>
  <si>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</si>
  <si>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</si>
  <si>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</si>
  <si>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</si>
  <si>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</si>
  <si>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</si>
  <si>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</si>
  <si>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</si>
  <si>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</si>
  <si>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</si>
  <si>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</si>
  <si>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</si>
  <si>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</si>
  <si>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</si>
  <si>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</si>
  <si>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</si>
  <si>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</si>
  <si>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</si>
  <si>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</si>
  <si>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</si>
  <si>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</si>
  <si>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</si>
  <si>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</si>
  <si>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</si>
  <si>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</si>
  <si>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</si>
  <si>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</si>
  <si>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</si>
  <si>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</si>
  <si>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</si>
  <si>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</si>
  <si>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</si>
  <si>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</si>
  <si>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</si>
  <si>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</si>
  <si>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</si>
  <si>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</si>
  <si>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</si>
  <si>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</si>
  <si>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</si>
  <si>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</si>
  <si>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</si>
  <si>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</si>
  <si>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</si>
  <si>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</si>
  <si>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</si>
  <si>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</si>
  <si>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</si>
  <si>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</si>
  <si>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</si>
  <si>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</si>
  <si>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</si>
  <si>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</si>
  <si>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</si>
  <si>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</si>
  <si>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</si>
  <si>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</si>
  <si>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</si>
  <si>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</si>
  <si>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</si>
  <si>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</si>
  <si>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</si>
  <si>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</si>
  <si>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</si>
  <si>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</si>
  <si>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</si>
  <si>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</si>
  <si>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</si>
  <si>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</si>
  <si>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</si>
  <si>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</si>
  <si>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</si>
  <si>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</si>
  <si>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</si>
  <si>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</si>
  <si>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</si>
  <si>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</si>
  <si>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</si>
  <si>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</si>
  <si>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</si>
  <si>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</si>
  <si>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</si>
  <si>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</si>
  <si>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</si>
  <si>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</si>
  <si>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</si>
  <si>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</si>
  <si>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</si>
  <si>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</si>
  <si>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</si>
  <si>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</si>
  <si>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</si>
  <si>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</si>
  <si>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</si>
  <si>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</si>
  <si>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</si>
  <si>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</si>
  <si>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</si>
  <si>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</si>
  <si>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</si>
  <si>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</si>
  <si>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</si>
  <si>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</si>
  <si>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</si>
  <si>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</si>
  <si>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</si>
  <si>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</si>
  <si>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</si>
  <si>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</si>
  <si>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</si>
  <si>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</si>
  <si>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</si>
  <si>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</si>
  <si>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</si>
  <si>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</si>
  <si>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</si>
  <si>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</si>
  <si>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</si>
  <si>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</si>
  <si>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</si>
  <si>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</si>
  <si>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</si>
  <si>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</si>
  <si>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</si>
  <si>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</si>
  <si>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</si>
  <si>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</si>
  <si>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</si>
  <si>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</si>
  <si>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</si>
  <si>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</si>
  <si>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</si>
  <si>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</si>
  <si>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</si>
  <si>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</si>
  <si>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</si>
  <si>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</si>
  <si>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</si>
  <si>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</si>
  <si>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</si>
  <si>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</si>
  <si>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</si>
  <si>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</si>
  <si>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</si>
  <si>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</si>
  <si>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</si>
  <si>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</si>
  <si>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</si>
  <si>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</si>
  <si>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</si>
  <si>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</si>
  <si>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</si>
  <si>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</si>
  <si>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</si>
  <si>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</si>
  <si>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</si>
  <si>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</si>
  <si>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</si>
  <si>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</si>
  <si>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</si>
  <si>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</si>
  <si>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</si>
  <si>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</si>
  <si>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</si>
  <si>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</si>
  <si>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</si>
  <si>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</si>
  <si>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</si>
  <si>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</si>
  <si>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</si>
  <si>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</si>
  <si>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</si>
  <si>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</si>
  <si>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</si>
  <si>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</si>
  <si>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</si>
  <si>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</si>
  <si>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</si>
  <si>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</si>
  <si>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</si>
  <si>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</si>
  <si>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</si>
  <si>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</si>
  <si>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</si>
  <si>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</si>
  <si>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</si>
  <si>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</si>
  <si>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</si>
  <si>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</si>
  <si>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</si>
  <si>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</si>
  <si>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</si>
  <si>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</si>
  <si>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</si>
  <si>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</si>
  <si>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</si>
  <si>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</si>
  <si>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</si>
  <si>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</si>
  <si>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</si>
  <si>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</si>
  <si>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</si>
  <si>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</si>
  <si>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</si>
  <si>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</si>
  <si>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</si>
  <si>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</si>
  <si>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</si>
  <si>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</si>
  <si>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</si>
  <si>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</si>
  <si>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</si>
  <si>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</si>
  <si>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</si>
  <si>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</si>
  <si>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</si>
  <si>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</si>
  <si>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</si>
  <si>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</si>
  <si>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</si>
  <si>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</si>
  <si>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</si>
  <si>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</si>
  <si>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</si>
  <si>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</si>
  <si>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</si>
  <si>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</si>
  <si>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</si>
  <si>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</si>
  <si>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</si>
  <si>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</si>
  <si>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</si>
  <si>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</si>
  <si>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</si>
  <si>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</si>
  <si>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</si>
  <si>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</si>
  <si>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</si>
  <si>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</si>
  <si>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</si>
  <si>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</si>
  <si>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</si>
  <si>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</si>
  <si>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</si>
  <si>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</si>
  <si>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</si>
  <si>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</si>
  <si>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</si>
  <si>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</si>
  <si>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</si>
  <si>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</si>
  <si>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</si>
  <si>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</si>
  <si>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</si>
  <si>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</si>
  <si>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</si>
  <si>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</si>
  <si>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</si>
  <si>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</si>
  <si>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</si>
  <si>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</si>
  <si>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</si>
  <si>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</si>
  <si>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</si>
  <si>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</si>
  <si>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</si>
  <si>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</si>
  <si>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</si>
  <si>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</si>
  <si>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</si>
  <si>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</si>
  <si>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</si>
  <si>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</si>
  <si>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</si>
  <si>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</si>
  <si>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</si>
  <si>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</si>
  <si>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</si>
  <si>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</si>
  <si>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</si>
  <si>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</si>
  <si>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</si>
  <si>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</si>
  <si>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</si>
  <si>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</si>
  <si>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</si>
  <si>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</si>
  <si>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</si>
  <si>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</si>
  <si>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</si>
  <si>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</si>
  <si>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</si>
  <si>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</si>
  <si>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</si>
  <si>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</si>
  <si>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</si>
  <si>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</si>
  <si>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</si>
  <si>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</si>
  <si>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</si>
  <si>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</si>
  <si>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</si>
  <si>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</si>
  <si>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</si>
  <si>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</si>
  <si>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</si>
  <si>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</si>
  <si>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</si>
  <si>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</si>
  <si>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</si>
  <si>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</si>
  <si>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</si>
  <si>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</si>
  <si>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</si>
  <si>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</si>
  <si>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</si>
  <si>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</si>
  <si>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</si>
  <si>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</si>
  <si>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</si>
  <si>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</si>
  <si>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</si>
  <si>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</si>
  <si>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</si>
  <si>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</si>
  <si>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</si>
  <si>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</si>
  <si>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</si>
  <si>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</si>
  <si>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</si>
  <si>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</si>
  <si>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</si>
  <si>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</si>
  <si>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</si>
  <si>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</si>
  <si>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</si>
  <si>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</si>
  <si>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</si>
  <si>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</si>
  <si>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</si>
  <si>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</si>
  <si>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</si>
  <si>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</si>
  <si>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</si>
  <si>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</si>
  <si>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</si>
  <si>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</si>
  <si>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</si>
  <si>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</si>
  <si>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</si>
  <si>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</si>
  <si>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</si>
  <si>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</si>
  <si>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</si>
  <si>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</si>
  <si>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</si>
  <si>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</si>
  <si>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</si>
  <si>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</si>
  <si>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</si>
  <si>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</si>
  <si>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</si>
  <si>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</si>
  <si>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</si>
  <si>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</si>
  <si>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</si>
  <si>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</si>
  <si>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</si>
  <si>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</si>
  <si>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</si>
  <si>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</si>
  <si>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</si>
  <si>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</si>
  <si>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</si>
  <si>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</si>
  <si>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</si>
  <si>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</si>
  <si>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</si>
  <si>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</si>
  <si>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</si>
  <si>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</si>
  <si>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</si>
  <si>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</si>
  <si>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</si>
  <si>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</si>
  <si>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</si>
  <si>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</si>
  <si>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</si>
  <si>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</si>
  <si>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</si>
  <si>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</si>
  <si>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</si>
  <si>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</si>
  <si>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</si>
  <si>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</si>
  <si>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</si>
  <si>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</si>
  <si>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</si>
  <si>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</si>
  <si>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</si>
  <si>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</si>
  <si>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</si>
  <si>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</si>
  <si>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</si>
  <si>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</si>
  <si>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</si>
  <si>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</si>
  <si>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</si>
  <si>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</si>
  <si>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</si>
  <si>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</si>
  <si>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</si>
  <si>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</si>
  <si>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</si>
  <si>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</si>
  <si>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</si>
  <si>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</si>
  <si>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</si>
  <si>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</si>
  <si>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</si>
  <si>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</si>
  <si>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</si>
  <si>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</si>
  <si>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</si>
  <si>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</si>
  <si>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</si>
  <si>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</si>
  <si>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</si>
  <si>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</si>
  <si>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</si>
  <si>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</si>
  <si>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</si>
  <si>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</si>
  <si>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</si>
  <si>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</si>
  <si>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</si>
  <si>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</si>
  <si>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</si>
  <si>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</si>
  <si>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</si>
  <si>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</si>
  <si>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</si>
  <si>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</si>
  <si>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</si>
  <si>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</si>
  <si>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</si>
  <si>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</si>
  <si>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</si>
  <si>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</si>
  <si>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</si>
  <si>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</si>
  <si>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</si>
  <si>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</si>
  <si>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</si>
  <si>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</si>
  <si>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</si>
  <si>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</si>
  <si>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</si>
  <si>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</si>
  <si>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</si>
  <si>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</si>
  <si>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</si>
  <si>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</si>
  <si>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</si>
  <si>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</si>
  <si>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</si>
  <si>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</si>
  <si>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</si>
  <si>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</si>
  <si>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</si>
  <si>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</si>
  <si>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</si>
  <si>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</si>
  <si>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</si>
  <si>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</si>
  <si>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</si>
  <si>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</si>
  <si>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</si>
  <si>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</si>
  <si>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</si>
  <si>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</si>
  <si>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</si>
  <si>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</si>
  <si>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</si>
  <si>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</si>
  <si>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</si>
  <si>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</si>
  <si>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</si>
  <si>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</si>
  <si>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</si>
  <si>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</si>
  <si>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</si>
  <si>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</si>
  <si>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</si>
  <si>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</si>
  <si>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</si>
  <si>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</si>
  <si>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</si>
  <si>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</si>
  <si>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</si>
  <si>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</si>
  <si>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</si>
  <si>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</si>
  <si>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</si>
  <si>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</si>
  <si>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</si>
  <si>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</si>
  <si>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</si>
  <si>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</si>
  <si>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</si>
  <si>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</si>
  <si>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</si>
  <si>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</si>
  <si>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</si>
  <si>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</si>
  <si>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</si>
  <si>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</si>
  <si>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</si>
  <si>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</si>
  <si>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</si>
  <si>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</si>
  <si>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</si>
  <si>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</si>
  <si>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</si>
  <si>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</si>
  <si>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</si>
  <si>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</si>
  <si>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</si>
  <si>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</si>
  <si>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</si>
  <si>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</si>
  <si>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</si>
  <si>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</si>
  <si>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</si>
  <si>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</si>
  <si>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</si>
  <si>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</si>
  <si>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</si>
  <si>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</si>
  <si>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</si>
  <si>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</si>
  <si>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</si>
  <si>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</si>
  <si>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</si>
  <si>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</si>
  <si>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</si>
  <si>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</si>
  <si>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</si>
  <si>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</si>
  <si>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</si>
  <si>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</si>
  <si>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</si>
  <si>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</si>
  <si>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</si>
  <si>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</si>
  <si>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</si>
  <si>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</si>
  <si>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</si>
  <si>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</si>
  <si>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</si>
  <si>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</si>
  <si>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</si>
  <si>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</si>
  <si>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</si>
  <si>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</si>
  <si>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</si>
  <si>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</si>
  <si>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</si>
  <si>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</si>
  <si>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</si>
  <si>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</si>
  <si>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</si>
  <si>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</si>
  <si>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</si>
  <si>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</si>
  <si>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</si>
  <si>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</si>
  <si>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</si>
  <si>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</si>
  <si>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</si>
  <si>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</si>
  <si>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</si>
  <si>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</si>
  <si>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</si>
  <si>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</si>
  <si>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</si>
  <si>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</si>
  <si>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</si>
  <si>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</si>
  <si>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</si>
  <si>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</si>
  <si>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</si>
  <si>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</si>
  <si>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</si>
  <si>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</si>
  <si>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</si>
  <si>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</si>
  <si>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</si>
  <si>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</si>
  <si>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</si>
  <si>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</si>
  <si>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</si>
  <si>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</si>
  <si>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</si>
  <si>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</si>
  <si>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</si>
  <si>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</si>
  <si>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</si>
  <si>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</si>
  <si>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</si>
  <si>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</si>
  <si>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</si>
  <si>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</si>
  <si>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</si>
  <si>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</si>
  <si>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</si>
  <si>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</si>
  <si>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</si>
  <si>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</si>
  <si>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</si>
  <si>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</si>
  <si>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</si>
  <si>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</si>
  <si>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</si>
  <si>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</si>
  <si>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</si>
  <si>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</si>
  <si>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</si>
  <si>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</si>
  <si>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</si>
  <si>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</si>
  <si>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</si>
  <si>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</si>
  <si>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</si>
  <si>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</si>
  <si>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</si>
  <si>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</si>
  <si>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</si>
  <si>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</si>
  <si>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</si>
  <si>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</si>
  <si>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</si>
  <si>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</si>
  <si>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</si>
  <si>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</si>
  <si>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</si>
  <si>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</si>
  <si>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</si>
  <si>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</si>
  <si>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</si>
  <si>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</si>
  <si>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</si>
  <si>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</si>
  <si>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</si>
  <si>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</si>
  <si>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</si>
  <si>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</si>
  <si>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</si>
  <si>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</si>
  <si>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</si>
  <si>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</si>
  <si>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</si>
  <si>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</si>
  <si>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</si>
  <si>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</si>
  <si>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</si>
  <si>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</si>
  <si>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</si>
  <si>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</si>
  <si>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</si>
  <si>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</si>
  <si>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</si>
  <si>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</si>
  <si>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</si>
  <si>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</si>
  <si>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</si>
  <si>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</si>
  <si>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</si>
  <si>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</si>
  <si>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</si>
  <si>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</si>
  <si>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</si>
  <si>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</si>
  <si>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</si>
  <si>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</si>
  <si>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</si>
  <si>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</si>
  <si>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</si>
  <si>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</si>
  <si>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</si>
  <si>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</si>
  <si>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</si>
  <si>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</si>
  <si>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</si>
  <si>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</si>
  <si>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</si>
  <si>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</si>
  <si>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</si>
  <si>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</si>
  <si>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</si>
  <si>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</si>
  <si>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</si>
  <si>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</si>
  <si>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</si>
  <si>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</si>
  <si>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</si>
  <si>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</si>
  <si>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</si>
  <si>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</si>
  <si>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</si>
  <si>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</si>
  <si>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</si>
  <si>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</si>
  <si>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</si>
  <si>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</si>
  <si>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</si>
  <si>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</si>
  <si>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</si>
  <si>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</si>
  <si>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</si>
  <si>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</si>
  <si>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</si>
  <si>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</si>
  <si>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</si>
  <si>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</si>
  <si>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</si>
  <si>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</si>
  <si>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</si>
  <si>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</si>
  <si>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</si>
  <si>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</si>
  <si>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</si>
  <si>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</si>
  <si>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</si>
  <si>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</si>
  <si>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</si>
  <si>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</si>
  <si>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</si>
  <si>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</si>
  <si>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</si>
  <si>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</si>
  <si>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</si>
  <si>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</si>
  <si>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</si>
  <si>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</si>
  <si>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</si>
  <si>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</si>
  <si>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</si>
  <si>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</si>
  <si>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</si>
  <si>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</si>
  <si>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</si>
  <si>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</si>
  <si>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</si>
  <si>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</si>
  <si>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</si>
  <si>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</si>
  <si>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</si>
  <si>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</si>
  <si>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</si>
  <si>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</si>
  <si>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</si>
  <si>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</si>
  <si>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</si>
  <si>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</si>
  <si>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</si>
  <si>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</si>
  <si>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</si>
  <si>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</si>
  <si>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</si>
  <si>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</si>
  <si>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</si>
  <si>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</si>
  <si>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</si>
  <si>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</si>
  <si>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</si>
  <si>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</si>
  <si>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</si>
  <si>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</si>
  <si>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</si>
  <si>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</si>
  <si>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</si>
  <si>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</si>
  <si>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</si>
  <si>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</si>
  <si>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</si>
  <si>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</si>
  <si>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</si>
  <si>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</si>
  <si>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</si>
  <si>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</si>
  <si>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</si>
  <si>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</si>
  <si>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</si>
  <si>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</si>
  <si>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</si>
  <si>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</si>
  <si>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</si>
  <si>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</si>
  <si>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</si>
  <si>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</si>
  <si>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</si>
  <si>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</si>
  <si>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</si>
  <si>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</si>
  <si>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</si>
  <si>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</si>
  <si>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</si>
  <si>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</si>
  <si>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</si>
  <si>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</si>
  <si>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</si>
  <si>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</si>
  <si>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</si>
  <si>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</si>
  <si>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</si>
  <si>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</si>
  <si>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</si>
  <si>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</si>
  <si>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</si>
  <si>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</si>
  <si>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</si>
  <si>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</si>
  <si>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</si>
  <si>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</si>
  <si>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</si>
  <si>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</si>
  <si>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</si>
  <si>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</si>
  <si>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</si>
  <si>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</si>
  <si>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</si>
  <si>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</si>
  <si>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</si>
  <si>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</si>
  <si>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</si>
  <si>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</si>
  <si>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</si>
  <si>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</si>
  <si>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</si>
  <si>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</si>
  <si>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</si>
  <si>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</si>
  <si>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</si>
  <si>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</si>
  <si>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</si>
  <si>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</si>
  <si>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</si>
  <si>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</si>
  <si>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</si>
  <si>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</si>
  <si>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</si>
  <si>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</si>
  <si>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</si>
  <si>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</si>
  <si>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</si>
  <si>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</si>
  <si>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</si>
  <si>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</si>
  <si>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</si>
  <si>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</si>
  <si>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</si>
  <si>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</si>
  <si>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</si>
  <si>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</si>
  <si>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</si>
  <si>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</si>
  <si>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</si>
  <si>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</si>
  <si>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</si>
  <si>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</si>
  <si>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</si>
  <si>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</si>
  <si>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</si>
  <si>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</si>
  <si>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</si>
  <si>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</si>
  <si>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</si>
  <si>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</si>
  <si>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</si>
  <si>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</si>
  <si>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</si>
  <si>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</si>
  <si>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</si>
  <si>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</si>
  <si>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</si>
  <si>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</si>
  <si>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</si>
  <si>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</si>
  <si>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</si>
  <si>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</si>
  <si>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</si>
  <si>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</si>
  <si>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</si>
  <si>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</si>
  <si>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</si>
  <si>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</si>
  <si>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</si>
  <si>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</si>
  <si>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</si>
  <si>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</si>
  <si>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</si>
  <si>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</si>
  <si>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</si>
  <si>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</si>
  <si>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</si>
  <si>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</si>
  <si>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</si>
  <si>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</si>
  <si>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</si>
  <si>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</si>
  <si>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</si>
  <si>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</si>
  <si>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</si>
  <si>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</si>
  <si>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</si>
  <si>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</si>
  <si>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</si>
  <si>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</si>
  <si>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</si>
  <si>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</si>
  <si>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</si>
  <si>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</si>
  <si>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</si>
  <si>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</si>
  <si>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</si>
  <si>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</si>
  <si>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</si>
  <si>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</si>
  <si>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</si>
  <si>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</si>
  <si>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</si>
  <si>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</si>
  <si>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</si>
  <si>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</si>
  <si>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</si>
  <si>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</si>
  <si>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</si>
  <si>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</si>
  <si>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</si>
  <si>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</si>
  <si>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</si>
  <si>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</si>
  <si>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</si>
  <si>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</si>
  <si>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</si>
  <si>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</si>
  <si>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</si>
  <si>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</si>
  <si>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</si>
  <si>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</si>
  <si>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</si>
  <si>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</si>
  <si>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</si>
  <si>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</si>
  <si>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</si>
  <si>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</si>
  <si>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</si>
  <si>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</si>
  <si>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</si>
  <si>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</si>
  <si>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</si>
  <si>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</si>
  <si>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</si>
  <si>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</si>
  <si>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</si>
  <si>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</si>
  <si>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</si>
  <si>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</si>
  <si>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</si>
  <si>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</si>
  <si>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</si>
  <si>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</si>
  <si>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</si>
  <si>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</si>
  <si>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</si>
  <si>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</si>
  <si>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</si>
  <si>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</si>
  <si>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</si>
  <si>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</si>
  <si>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</si>
  <si>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</si>
  <si>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</si>
  <si>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</si>
  <si>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</si>
  <si>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</si>
  <si>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</si>
  <si>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</si>
  <si>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</si>
  <si>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</si>
  <si>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</si>
  <si>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</si>
  <si>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</si>
  <si>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</si>
  <si>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</si>
  <si>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</si>
  <si>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</si>
  <si>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</si>
  <si>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</si>
  <si>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</si>
  <si>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</si>
  <si>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</si>
  <si>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</si>
  <si>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</si>
  <si>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</si>
  <si>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</si>
  <si>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</si>
  <si>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</si>
  <si>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</si>
  <si>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</si>
  <si>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</si>
  <si>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</si>
  <si>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</si>
  <si>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</si>
  <si>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</si>
  <si>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</si>
  <si>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</si>
  <si>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</si>
  <si>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</si>
  <si>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</si>
  <si>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</si>
  <si>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</si>
  <si>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</si>
  <si>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</si>
  <si>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</si>
  <si>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</si>
  <si>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</si>
  <si>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</si>
  <si>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</si>
  <si>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</si>
  <si>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</si>
  <si>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</si>
  <si>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</si>
  <si>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</si>
  <si>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</si>
  <si>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</si>
  <si>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</si>
  <si>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</si>
  <si>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</si>
  <si>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</si>
  <si>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</si>
  <si>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</si>
  <si>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</si>
  <si>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</si>
  <si>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</si>
  <si>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</si>
  <si>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</si>
  <si>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</si>
  <si>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</si>
  <si>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</si>
  <si>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</si>
  <si>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</si>
  <si>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</si>
  <si>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</si>
  <si>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</si>
  <si>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</si>
  <si>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</si>
  <si>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</si>
  <si>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</si>
  <si>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</si>
  <si>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</si>
  <si>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</si>
  <si>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</si>
  <si>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</si>
  <si>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</si>
  <si>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</si>
  <si>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</si>
  <si>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</si>
  <si>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</si>
  <si>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</si>
  <si>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</si>
  <si>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</si>
  <si>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</si>
  <si>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</si>
  <si>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</si>
  <si>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</si>
  <si>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</si>
  <si>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</si>
  <si>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</si>
  <si>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</si>
  <si>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</si>
  <si>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</si>
  <si>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</si>
  <si>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</si>
  <si>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</si>
  <si>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</si>
  <si>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</si>
  <si>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</si>
  <si>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</si>
  <si>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</si>
  <si>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</si>
  <si>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</si>
  <si>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</si>
  <si>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</si>
  <si>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</si>
  <si>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</si>
  <si>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</si>
  <si>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</si>
  <si>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</si>
  <si>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</si>
  <si>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</si>
  <si>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</si>
  <si>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</si>
  <si>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</si>
  <si>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</si>
  <si>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</si>
  <si>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</si>
  <si>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</si>
  <si>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</si>
  <si>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</si>
  <si>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</si>
  <si>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</si>
  <si>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</si>
  <si>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</si>
  <si>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</si>
  <si>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</si>
  <si>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</si>
  <si>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</si>
  <si>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</si>
  <si>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</si>
  <si>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</si>
  <si>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</si>
  <si>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</si>
  <si>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</si>
  <si>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</si>
  <si>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</si>
  <si>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</si>
  <si>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</si>
  <si>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</si>
  <si>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</si>
  <si>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</si>
  <si>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</si>
  <si>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</si>
  <si>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</si>
  <si>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</si>
  <si>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</si>
  <si>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</si>
  <si>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</si>
  <si>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</si>
  <si>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</si>
  <si>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</si>
  <si>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</si>
  <si>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</si>
  <si>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</si>
  <si>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</si>
  <si>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</si>
  <si>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</si>
  <si>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</si>
  <si>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</si>
  <si>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</si>
  <si>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</si>
  <si>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</si>
  <si>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</si>
  <si>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</si>
  <si>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</si>
  <si>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</si>
  <si>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</si>
  <si>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</si>
  <si>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</si>
  <si>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</si>
  <si>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</si>
  <si>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</si>
  <si>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</si>
  <si>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</si>
  <si>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</si>
  <si>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</si>
  <si>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</si>
  <si>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</si>
  <si>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</si>
  <si>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</si>
  <si>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</si>
  <si>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</si>
  <si>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</si>
  <si>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</si>
  <si>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</si>
  <si>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</si>
  <si>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</si>
  <si>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</si>
  <si>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</si>
  <si>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</si>
  <si>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</si>
  <si>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</si>
  <si>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</si>
  <si>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</si>
  <si>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</si>
  <si>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</si>
  <si>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</si>
  <si>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</si>
  <si>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</si>
  <si>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</si>
  <si>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</si>
  <si>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</si>
  <si>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</si>
  <si>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</si>
  <si>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</si>
  <si>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</si>
  <si>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</si>
  <si>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</si>
  <si>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</si>
  <si>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</si>
  <si>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</si>
  <si>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</si>
  <si>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</si>
  <si>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</si>
  <si>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</si>
  <si>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</si>
  <si>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</si>
  <si>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</si>
  <si>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</si>
  <si>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</si>
  <si>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</si>
  <si>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</si>
  <si>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</si>
  <si>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</si>
  <si>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</si>
  <si>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</si>
  <si>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</si>
  <si>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</si>
  <si>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</si>
  <si>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</si>
  <si>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</si>
  <si>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</si>
  <si>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</si>
  <si>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</si>
  <si>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</si>
  <si>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</si>
  <si>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</si>
  <si>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</si>
  <si>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</si>
  <si>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</si>
  <si>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</si>
  <si>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</si>
  <si>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</si>
  <si>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</si>
  <si>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</si>
  <si>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</si>
  <si>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</si>
  <si>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</si>
  <si>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</si>
  <si>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</si>
  <si>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</si>
  <si>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</si>
  <si>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</si>
  <si>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</si>
  <si>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</si>
  <si>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</si>
  <si>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</si>
  <si>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</si>
  <si>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</si>
  <si>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</si>
  <si>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</si>
  <si>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</si>
  <si>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</si>
  <si>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</si>
  <si>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</si>
  <si>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</si>
  <si>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</si>
  <si>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</si>
  <si>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</si>
  <si>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</si>
  <si>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</si>
  <si>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</si>
  <si>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</si>
  <si>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</si>
  <si>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</si>
  <si>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</si>
  <si>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</si>
  <si>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</si>
  <si>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</si>
  <si>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</si>
  <si>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</si>
  <si>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</si>
  <si>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</si>
  <si>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</si>
  <si>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</si>
  <si>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</si>
  <si>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</si>
  <si>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</si>
  <si>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</si>
  <si>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</si>
  <si>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</si>
  <si>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</si>
  <si>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</si>
  <si>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</si>
  <si>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</si>
  <si>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</si>
  <si>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</si>
  <si>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</si>
  <si>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</si>
  <si>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</si>
  <si>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</si>
  <si>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</si>
  <si>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</si>
  <si>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</si>
  <si>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</si>
  <si>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</si>
  <si>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</si>
  <si>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</si>
  <si>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</si>
  <si>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</si>
  <si>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</si>
  <si>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</si>
  <si>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</si>
  <si>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</si>
  <si>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</si>
  <si>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</si>
  <si>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</si>
  <si>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</si>
  <si>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</si>
  <si>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</si>
  <si>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</si>
  <si>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</si>
  <si>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</si>
  <si>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</si>
  <si>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</si>
  <si>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</si>
  <si>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</si>
  <si>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</si>
  <si>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</si>
  <si>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</si>
  <si>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</si>
  <si>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</si>
  <si>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</si>
  <si>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</si>
  <si>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</si>
  <si>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</si>
  <si>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</si>
  <si>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</si>
  <si>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</si>
  <si>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</si>
  <si>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</si>
  <si>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</si>
  <si>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</si>
  <si>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</si>
  <si>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</si>
  <si>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</si>
  <si>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</si>
  <si>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</si>
  <si>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</si>
  <si>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</si>
  <si>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</si>
  <si>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</si>
  <si>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</si>
  <si>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</si>
  <si>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</si>
  <si>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</si>
  <si>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</si>
  <si>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</si>
  <si>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</si>
  <si>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</si>
  <si>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</si>
  <si>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</si>
  <si>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</si>
  <si>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</si>
  <si>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</si>
  <si>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</si>
  <si>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</si>
  <si>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</si>
  <si>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</si>
  <si>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</si>
  <si>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</si>
  <si>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</si>
  <si>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</si>
  <si>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</si>
  <si>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</si>
  <si>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</si>
  <si>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</si>
  <si>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</si>
  <si>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</si>
  <si>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</si>
  <si>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</si>
  <si>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</si>
  <si>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</si>
  <si>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</si>
  <si>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</si>
  <si>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</si>
  <si>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</si>
  <si>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</si>
  <si>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</si>
  <si>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</si>
  <si>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</si>
  <si>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</si>
  <si>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</si>
  <si>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</si>
  <si>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</si>
  <si>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</si>
  <si>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</si>
  <si>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</si>
  <si>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</si>
  <si>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</si>
  <si>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</si>
  <si>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</si>
  <si>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</si>
  <si>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</si>
  <si>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</si>
  <si>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</si>
  <si>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</si>
  <si>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</si>
  <si>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</si>
  <si>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</si>
  <si>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</si>
  <si>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</si>
  <si>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</si>
  <si>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</si>
  <si>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</si>
  <si>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</si>
  <si>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</si>
  <si>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</si>
  <si>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</si>
  <si>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</si>
  <si>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</si>
  <si>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</si>
  <si>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</si>
  <si>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</si>
  <si>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</si>
  <si>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</si>
  <si>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</si>
  <si>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</si>
  <si>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</si>
  <si>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</si>
  <si>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</si>
  <si>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</si>
  <si>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</si>
  <si>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</si>
  <si>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</si>
  <si>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</si>
  <si>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</si>
  <si>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</si>
  <si>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</si>
  <si>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</si>
  <si>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</si>
  <si>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</si>
  <si>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</si>
  <si>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</si>
  <si>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</si>
  <si>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</si>
  <si>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</si>
  <si>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</si>
  <si>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</si>
  <si>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</si>
  <si>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</si>
  <si>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</si>
  <si>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</si>
  <si>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</si>
  <si>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</si>
  <si>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</si>
  <si>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</si>
  <si>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</si>
  <si>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</si>
  <si>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</si>
  <si>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</si>
  <si>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</si>
  <si>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</si>
  <si>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</si>
  <si>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</si>
  <si>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</si>
  <si>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</si>
  <si>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</si>
  <si>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</si>
  <si>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</si>
  <si>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</si>
  <si>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</si>
  <si>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</si>
  <si>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</si>
  <si>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</si>
  <si>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</si>
  <si>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</si>
  <si>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</si>
  <si>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</si>
  <si>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</si>
  <si>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</si>
  <si>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</si>
  <si>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</si>
  <si>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</si>
  <si>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</si>
  <si>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</si>
  <si>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</si>
  <si>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</si>
  <si>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</si>
  <si>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</si>
  <si>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</si>
  <si>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</si>
  <si>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</si>
  <si>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</si>
  <si>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</si>
  <si>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</si>
  <si>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</si>
  <si>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</si>
  <si>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</si>
  <si>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</si>
  <si>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</si>
  <si>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</si>
  <si>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</si>
  <si>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</si>
  <si>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</si>
  <si>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</si>
  <si>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</si>
  <si>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</si>
  <si>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</si>
  <si>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</si>
  <si>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</si>
  <si>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</si>
  <si>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</si>
  <si>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</si>
  <si>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</si>
  <si>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</si>
  <si>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</si>
  <si>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</si>
  <si>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</si>
  <si>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</si>
  <si>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</si>
  <si>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</si>
  <si>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</si>
  <si>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</si>
  <si>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</si>
  <si>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</si>
  <si>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</si>
  <si>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</si>
  <si>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</si>
  <si>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</si>
  <si>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</si>
  <si>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</si>
  <si>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</si>
  <si>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</si>
  <si>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</si>
  <si>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</si>
  <si>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</si>
  <si>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</si>
  <si>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</si>
  <si>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</si>
  <si>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</si>
  <si>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</si>
  <si>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</si>
  <si>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</si>
  <si>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</si>
  <si>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</si>
  <si>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</si>
  <si>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</si>
  <si>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</si>
  <si>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</si>
  <si>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</si>
  <si>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</si>
  <si>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</si>
  <si>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</si>
  <si>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</si>
  <si>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</si>
  <si>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</si>
  <si>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</si>
  <si>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</si>
  <si>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</si>
  <si>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</si>
  <si>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</si>
  <si>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</si>
  <si>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</si>
  <si>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</si>
  <si>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</si>
  <si>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</si>
  <si>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</si>
  <si>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</si>
  <si>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</si>
  <si>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</si>
  <si>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</si>
  <si>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</si>
  <si>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</si>
  <si>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</si>
  <si>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</si>
  <si>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</si>
  <si>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</si>
  <si>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</si>
  <si>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</si>
  <si>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</si>
  <si>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</si>
  <si>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</si>
  <si>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</si>
  <si>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</si>
  <si>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</si>
  <si>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</si>
  <si>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</si>
  <si>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</si>
  <si>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</si>
  <si>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</si>
  <si>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</si>
  <si>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</si>
  <si>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</si>
  <si>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</si>
  <si>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</si>
  <si>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</si>
  <si>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</si>
  <si>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</si>
  <si>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</si>
  <si>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</si>
  <si>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</si>
  <si>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</si>
  <si>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</si>
  <si>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</si>
  <si>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</si>
  <si>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</si>
  <si>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</si>
  <si>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</si>
  <si>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</si>
  <si>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</si>
  <si>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</si>
  <si>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</si>
  <si>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</si>
  <si>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</si>
  <si>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</si>
  <si>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</si>
  <si>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</si>
  <si>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</si>
  <si>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</si>
  <si>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</si>
  <si>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</si>
  <si>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</si>
  <si>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</si>
  <si>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</si>
  <si>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</si>
  <si>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</si>
  <si>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</si>
  <si>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</si>
  <si>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</si>
  <si>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</si>
  <si>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</si>
  <si>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</si>
  <si>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</si>
  <si>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</si>
  <si>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</si>
  <si>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</si>
  <si>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</si>
  <si>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</si>
  <si>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</si>
  <si>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</si>
  <si>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</si>
  <si>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</si>
  <si>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</si>
  <si>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</si>
  <si>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</si>
  <si>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</si>
  <si>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</si>
  <si>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</si>
  <si>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</si>
  <si>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</si>
  <si>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</si>
  <si>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</si>
  <si>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</si>
  <si>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</si>
  <si>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</si>
  <si>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</si>
  <si>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</si>
  <si>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</si>
  <si>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</si>
  <si>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</si>
  <si>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</si>
  <si>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</si>
  <si>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</si>
  <si>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</si>
  <si>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</si>
  <si>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</si>
  <si>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</si>
  <si>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</si>
  <si>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</si>
  <si>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</si>
  <si>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</si>
  <si>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</si>
  <si>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</si>
  <si>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</si>
  <si>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</si>
  <si>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</si>
  <si>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</si>
  <si>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</si>
  <si>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</si>
  <si>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</si>
  <si>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</si>
  <si>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</si>
  <si>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</si>
  <si>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</si>
  <si>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</si>
  <si>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</si>
  <si>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</si>
  <si>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</si>
  <si>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</si>
  <si>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</si>
  <si>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</si>
  <si>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</si>
  <si>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</si>
  <si>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</si>
  <si>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</si>
  <si>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</si>
  <si>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</si>
  <si>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</si>
  <si>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</si>
  <si>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</si>
  <si>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</si>
  <si>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</si>
  <si>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</si>
  <si>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</si>
  <si>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</si>
  <si>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</si>
  <si>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</si>
  <si>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</si>
  <si>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</si>
  <si>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</si>
  <si>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</si>
  <si>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</si>
  <si>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</si>
  <si>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</si>
  <si>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</si>
  <si>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</si>
  <si>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</si>
  <si>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</si>
  <si>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</si>
  <si>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</si>
  <si>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</si>
  <si>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</si>
  <si>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</si>
  <si>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</si>
  <si>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</si>
  <si>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</si>
  <si>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</si>
  <si>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</si>
  <si>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</si>
  <si>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</si>
  <si>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</si>
  <si>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</si>
  <si>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</si>
  <si>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</si>
  <si>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</si>
  <si>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</si>
  <si>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</si>
  <si>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</si>
  <si>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</si>
  <si>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</si>
  <si>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</si>
  <si>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</si>
  <si>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</si>
  <si>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</si>
  <si>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</si>
  <si>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</si>
  <si>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</si>
  <si>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</si>
  <si>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</si>
  <si>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</si>
  <si>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</si>
  <si>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</si>
  <si>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</si>
  <si>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</si>
  <si>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</si>
  <si>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</si>
  <si>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</si>
  <si>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</si>
  <si>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</si>
  <si>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</si>
  <si>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</si>
  <si>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</si>
  <si>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</si>
  <si>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</si>
  <si>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</si>
  <si>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</si>
  <si>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</si>
  <si>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</si>
  <si>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</si>
  <si>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</si>
  <si>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</si>
  <si>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</si>
  <si>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</si>
  <si>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</si>
  <si>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</si>
  <si>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</si>
  <si>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</si>
  <si>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</si>
  <si>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</si>
  <si>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</si>
  <si>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</si>
  <si>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</si>
  <si>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</si>
  <si>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</si>
  <si>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</si>
  <si>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</si>
  <si>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</si>
  <si>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</si>
  <si>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</si>
  <si>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</si>
  <si>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</si>
  <si>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</si>
  <si>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</si>
  <si>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</si>
  <si>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</si>
  <si>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</si>
  <si>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</si>
  <si>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</si>
  <si>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</si>
  <si>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</si>
  <si>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</si>
  <si>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</si>
  <si>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</si>
  <si>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</si>
  <si>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</si>
  <si>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</si>
  <si>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</si>
  <si>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</si>
  <si>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</si>
  <si>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</si>
  <si>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</si>
  <si>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</si>
  <si>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</si>
  <si>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</si>
  <si>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</si>
  <si>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</si>
  <si>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</si>
  <si>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</si>
  <si>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</si>
  <si>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</si>
  <si>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</si>
  <si>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</si>
  <si>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</si>
  <si>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</si>
  <si>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</si>
  <si>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</si>
  <si>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</si>
  <si>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</si>
  <si>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</si>
  <si>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</si>
  <si>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</si>
  <si>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</si>
  <si>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</si>
  <si>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</si>
  <si>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</si>
  <si>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</si>
  <si>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</si>
  <si>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</si>
  <si>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</si>
  <si>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</si>
  <si>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</si>
  <si>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</si>
  <si>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</si>
  <si>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</si>
  <si>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</si>
  <si>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</si>
  <si>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</si>
  <si>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</si>
  <si>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</si>
  <si>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</si>
  <si>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</si>
  <si>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</si>
  <si>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</si>
  <si>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</si>
  <si>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</si>
  <si>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</si>
  <si>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</si>
  <si>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</si>
  <si>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</si>
  <si>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</si>
  <si>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</si>
  <si>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</si>
  <si>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</si>
  <si>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</si>
  <si>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</si>
  <si>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</si>
  <si>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</si>
  <si>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</si>
  <si>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</si>
  <si>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</si>
  <si>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</si>
  <si>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</si>
  <si>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</si>
  <si>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</si>
  <si>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</si>
  <si>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</si>
  <si>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</si>
  <si>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</si>
  <si>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</si>
  <si>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</si>
  <si>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</si>
  <si>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</si>
  <si>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</si>
  <si>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</si>
  <si>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</si>
  <si>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</si>
  <si>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</si>
  <si>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</si>
  <si>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</si>
  <si>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</si>
  <si>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</si>
  <si>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</si>
  <si>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</si>
  <si>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</si>
  <si>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</si>
  <si>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</si>
  <si>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</si>
  <si>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</si>
  <si>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</si>
  <si>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</si>
  <si>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</si>
  <si>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</si>
  <si>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</si>
  <si>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</si>
  <si>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</si>
  <si>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</si>
  <si>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</si>
  <si>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</si>
  <si>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</si>
  <si>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</si>
  <si>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</si>
  <si>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</si>
  <si>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</si>
  <si>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</si>
  <si>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</si>
  <si>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</si>
  <si>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</si>
  <si>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</si>
  <si>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</si>
  <si>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</si>
  <si>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</si>
  <si>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</si>
  <si>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</si>
  <si>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</si>
  <si>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</si>
  <si>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</si>
  <si>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</si>
  <si>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</si>
  <si>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</si>
  <si>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</si>
  <si>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</si>
  <si>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</si>
  <si>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</si>
  <si>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</si>
  <si>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</si>
  <si>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</si>
  <si>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</si>
  <si>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</si>
  <si>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</si>
  <si>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</si>
  <si>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</si>
  <si>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</si>
  <si>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</si>
  <si>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</si>
  <si>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</si>
  <si>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</si>
  <si>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</si>
  <si>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</si>
  <si>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</si>
  <si>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</si>
  <si>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</si>
  <si>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</si>
  <si>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</si>
  <si>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</si>
  <si>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</si>
  <si>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</si>
  <si>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</si>
  <si>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</si>
  <si>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</si>
  <si>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</si>
  <si>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</si>
  <si>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</si>
  <si>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</si>
  <si>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</si>
  <si>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</si>
  <si>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</si>
  <si>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</si>
  <si>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</si>
  <si>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</si>
  <si>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</si>
  <si>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</si>
  <si>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</si>
  <si>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</si>
  <si>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</si>
  <si>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</si>
  <si>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</si>
  <si>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</si>
  <si>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</si>
  <si>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</si>
  <si>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</si>
  <si>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</si>
  <si>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</si>
  <si>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</si>
  <si>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</si>
  <si>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</si>
  <si>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</si>
  <si>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</si>
  <si>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</si>
  <si>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</si>
  <si>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</si>
  <si>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</si>
  <si>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</si>
  <si>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</si>
  <si>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</si>
  <si>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</si>
  <si>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</si>
  <si>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</si>
  <si>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</si>
  <si>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</si>
  <si>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</si>
  <si>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</si>
  <si>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</si>
  <si>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</si>
  <si>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</si>
  <si>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</si>
  <si>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</si>
  <si>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</si>
  <si>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</si>
  <si>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</si>
  <si>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</si>
  <si>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</si>
  <si>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</si>
  <si>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</si>
  <si>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</si>
  <si>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</si>
  <si>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</si>
  <si>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</si>
  <si>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</si>
  <si>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</si>
  <si>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</si>
  <si>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</si>
  <si>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</si>
  <si>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</si>
  <si>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</si>
  <si>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</si>
  <si>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</si>
  <si>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</si>
  <si>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</si>
  <si>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</si>
  <si>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</si>
  <si>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</si>
  <si>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</si>
  <si>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</si>
  <si>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</si>
  <si>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</si>
  <si>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</si>
  <si>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</si>
  <si>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</si>
  <si>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</si>
  <si>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</si>
  <si>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</si>
  <si>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</si>
  <si>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</si>
  <si>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</si>
  <si>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</si>
  <si>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</si>
  <si>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</si>
  <si>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</si>
  <si>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</si>
  <si>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</si>
  <si>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</si>
  <si>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</si>
  <si>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</si>
  <si>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</si>
  <si>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</si>
  <si>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</si>
  <si>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</si>
  <si>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</si>
  <si>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</si>
  <si>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</si>
  <si>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</si>
  <si>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</si>
  <si>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</si>
  <si>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</si>
  <si>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</si>
  <si>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</si>
  <si>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</si>
  <si>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</si>
  <si>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</si>
  <si>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</si>
  <si>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</si>
  <si>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</si>
  <si>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</si>
  <si>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</si>
  <si>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</si>
  <si>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</si>
  <si>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</si>
  <si>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</si>
  <si>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</si>
  <si>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</si>
  <si>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</si>
  <si>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</si>
  <si>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</si>
  <si>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</si>
  <si>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</si>
  <si>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</si>
  <si>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</si>
  <si>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</si>
  <si>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</si>
  <si>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</si>
  <si>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</si>
  <si>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</si>
  <si>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</si>
  <si>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</si>
  <si>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</si>
  <si>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</si>
  <si>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</si>
  <si>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</si>
  <si>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</si>
  <si>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</si>
  <si>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</si>
  <si>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</si>
  <si>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</si>
  <si>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</si>
  <si>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</si>
  <si>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</si>
  <si>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</si>
  <si>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</si>
  <si>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</si>
  <si>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</si>
  <si>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</si>
  <si>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</si>
  <si>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</si>
  <si>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</si>
  <si>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</si>
  <si>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</si>
  <si>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</si>
  <si>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</si>
  <si>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</si>
  <si>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</si>
  <si>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</si>
  <si>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</si>
  <si>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</si>
  <si>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</si>
  <si>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</si>
  <si>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</si>
  <si>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</si>
  <si>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</si>
  <si>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</si>
  <si>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</si>
  <si>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</si>
  <si>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</si>
  <si>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</si>
  <si>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</si>
  <si>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</si>
  <si>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</si>
  <si>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</si>
  <si>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</si>
  <si>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</si>
  <si>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</si>
  <si>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</si>
  <si>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</si>
  <si>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</si>
  <si>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</si>
  <si>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</si>
  <si>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</si>
  <si>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</si>
  <si>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</si>
  <si>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</si>
  <si>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</si>
  <si>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</si>
  <si>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</si>
  <si>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</si>
  <si>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</si>
  <si>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</si>
  <si>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</si>
  <si>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</si>
  <si>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</si>
  <si>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</si>
  <si>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</si>
  <si>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</si>
  <si>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</si>
  <si>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</si>
  <si>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</si>
  <si>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</si>
  <si>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</si>
  <si>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</si>
  <si>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</si>
  <si>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</si>
  <si>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</si>
  <si>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</si>
  <si>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</si>
  <si>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</si>
  <si>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</si>
  <si>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</si>
  <si>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</si>
  <si>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</si>
  <si>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</si>
  <si>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</si>
  <si>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</si>
  <si>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</si>
  <si>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</si>
  <si>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</si>
  <si>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</si>
  <si>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</si>
  <si>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</si>
  <si>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</si>
  <si>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</si>
  <si>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</si>
  <si>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</si>
  <si>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</si>
  <si>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</si>
  <si>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</si>
  <si>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</si>
  <si>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</si>
  <si>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</si>
  <si>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</si>
  <si>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</si>
  <si>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</si>
  <si>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</si>
  <si>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</si>
  <si>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</si>
  <si>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</si>
  <si>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</si>
  <si>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</si>
  <si>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</si>
  <si>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</si>
  <si>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</si>
  <si>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</si>
  <si>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</si>
  <si>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</si>
  <si>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</si>
  <si>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</si>
  <si>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</si>
  <si>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</si>
  <si>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</si>
  <si>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</si>
  <si>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</si>
  <si>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</si>
  <si>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</si>
  <si>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</si>
  <si>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</si>
  <si>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</si>
  <si>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</si>
  <si>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</si>
  <si>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</si>
  <si>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</si>
  <si>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</si>
  <si>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</si>
  <si>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</si>
  <si>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</si>
  <si>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</si>
  <si>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</si>
  <si>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</si>
  <si>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</si>
  <si>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</si>
  <si>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</si>
  <si>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</si>
  <si>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</si>
  <si>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</si>
  <si>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</si>
  <si>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</si>
  <si>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</si>
  <si>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</si>
  <si>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</si>
  <si>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</si>
  <si>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</si>
  <si>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</si>
  <si>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</si>
  <si>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</si>
  <si>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</si>
  <si>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</si>
  <si>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</si>
  <si>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</si>
  <si>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</si>
  <si>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</si>
  <si>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</si>
  <si>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</si>
  <si>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</si>
  <si>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</si>
  <si>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</si>
  <si>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</si>
  <si>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</si>
  <si>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</si>
  <si>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</si>
  <si>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</si>
  <si>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</si>
  <si>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</si>
  <si>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</si>
  <si>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</si>
  <si>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</si>
  <si>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</si>
  <si>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</si>
  <si>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</si>
  <si>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</si>
  <si>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</si>
  <si>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</si>
  <si>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</si>
  <si>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</si>
  <si>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</si>
  <si>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</si>
  <si>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</si>
  <si>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</si>
  <si>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</si>
  <si>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</si>
  <si>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</si>
  <si>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</si>
  <si>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</si>
  <si>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</si>
  <si>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</si>
  <si>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</si>
  <si>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</si>
  <si>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</si>
  <si>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</si>
  <si>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</si>
  <si>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</si>
  <si>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</si>
  <si>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</si>
  <si>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</si>
  <si>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</si>
  <si>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</si>
  <si>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</si>
  <si>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</si>
  <si>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</si>
  <si>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</si>
  <si>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</si>
  <si>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</si>
  <si>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</si>
  <si>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</si>
  <si>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</si>
  <si>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</si>
  <si>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</si>
  <si>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</si>
  <si>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</si>
  <si>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</si>
  <si>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</si>
  <si>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</si>
  <si>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</si>
  <si>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</si>
  <si>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</si>
  <si>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</si>
  <si>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</si>
  <si>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</si>
  <si>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</si>
  <si>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</si>
  <si>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</si>
  <si>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</si>
  <si>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</si>
  <si>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</si>
  <si>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</si>
  <si>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</si>
  <si>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</si>
  <si>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</si>
  <si>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</si>
  <si>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</si>
  <si>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</si>
  <si>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</si>
  <si>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</si>
  <si>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</si>
  <si>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</si>
  <si>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</si>
  <si>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</si>
  <si>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</si>
  <si>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</si>
  <si>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</si>
  <si>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</si>
  <si>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</si>
  <si>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</si>
  <si>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</si>
  <si>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</si>
  <si>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</si>
  <si>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</si>
  <si>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</si>
  <si>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</si>
  <si>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</si>
  <si>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</si>
  <si>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</si>
  <si>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</si>
  <si>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</si>
  <si>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</si>
  <si>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</si>
  <si>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</si>
  <si>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</si>
  <si>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</si>
  <si>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</si>
  <si>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</si>
  <si>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</si>
  <si>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</si>
  <si>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</si>
  <si>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</si>
  <si>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</si>
  <si>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</si>
  <si>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</si>
  <si>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</si>
  <si>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</si>
  <si>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</si>
  <si>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</si>
  <si>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</si>
  <si>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</si>
  <si>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</si>
  <si>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</si>
  <si>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</si>
  <si>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</si>
  <si>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</si>
  <si>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</si>
  <si>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</si>
  <si>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</si>
  <si>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</si>
  <si>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</si>
  <si>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</si>
  <si>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</si>
  <si>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</si>
  <si>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</si>
  <si>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</si>
  <si>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</si>
  <si>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</si>
  <si>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</si>
  <si>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</si>
  <si>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</si>
  <si>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</si>
  <si>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</si>
  <si>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</si>
  <si>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</si>
  <si>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</si>
  <si>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</si>
  <si>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</si>
  <si>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</si>
  <si>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</si>
  <si>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</si>
  <si>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</si>
  <si>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</si>
  <si>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</si>
  <si>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</si>
  <si>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</si>
  <si>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</si>
  <si>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</si>
  <si>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</si>
  <si>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</si>
  <si>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</si>
  <si>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</si>
  <si>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</si>
  <si>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</si>
  <si>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</si>
  <si>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</si>
  <si>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</si>
  <si>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</si>
  <si>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</si>
  <si>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</si>
  <si>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</si>
  <si>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</si>
  <si>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</si>
  <si>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</si>
  <si>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</si>
  <si>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</si>
  <si>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</si>
  <si>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</si>
  <si>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</si>
  <si>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</si>
  <si>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</si>
  <si>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</si>
  <si>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</si>
  <si>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</si>
  <si>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</si>
  <si>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</si>
  <si>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</si>
  <si>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</si>
  <si>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</si>
  <si>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</si>
  <si>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</si>
  <si>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</si>
  <si>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</si>
  <si>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</si>
  <si>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</si>
  <si>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</si>
  <si>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</si>
  <si>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</si>
  <si>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</si>
  <si>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</si>
  <si>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</si>
  <si>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</si>
  <si>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</si>
  <si>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</si>
  <si>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</si>
  <si>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</si>
  <si>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</si>
  <si>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</si>
  <si>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</si>
  <si>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</si>
  <si>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</si>
  <si>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</si>
  <si>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</si>
  <si>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</si>
  <si>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</si>
  <si>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</si>
  <si>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</si>
  <si>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</si>
  <si>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</si>
  <si>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</si>
  <si>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</si>
  <si>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</si>
  <si>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</si>
  <si>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</si>
  <si>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</si>
  <si>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</si>
  <si>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</si>
  <si>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</si>
  <si>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</si>
  <si>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</si>
  <si>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</si>
  <si>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</si>
  <si>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</si>
  <si>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</si>
  <si>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</si>
  <si>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</si>
  <si>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</si>
  <si>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</si>
  <si>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</si>
  <si>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</si>
  <si>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</si>
  <si>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</si>
  <si>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</si>
  <si>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</si>
  <si>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</si>
  <si>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</si>
  <si>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</si>
  <si>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</si>
  <si>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</si>
  <si>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</si>
  <si>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</si>
  <si>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</si>
  <si>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</si>
  <si>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</si>
  <si>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</si>
  <si>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</si>
  <si>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</si>
  <si>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</si>
  <si>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</si>
  <si>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</si>
  <si>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</si>
  <si>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</si>
  <si>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</si>
  <si>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</si>
  <si>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</si>
  <si>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</si>
  <si>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</si>
  <si>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</si>
  <si>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</si>
  <si>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</si>
  <si>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</si>
  <si>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</si>
  <si>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</si>
  <si>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</si>
  <si>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</si>
  <si>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</si>
  <si>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</si>
  <si>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</si>
  <si>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</si>
  <si>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</si>
  <si>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</si>
  <si>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</si>
  <si>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</si>
  <si>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</si>
  <si>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</si>
  <si>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</si>
  <si>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</si>
  <si>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</si>
  <si>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</si>
  <si>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</si>
  <si>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</si>
  <si>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</si>
  <si>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</si>
  <si>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</si>
  <si>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</si>
  <si>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</si>
  <si>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</si>
  <si>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</si>
  <si>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</si>
  <si>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</si>
  <si>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</si>
  <si>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</si>
  <si>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</si>
  <si>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</si>
  <si>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</si>
  <si>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</si>
  <si>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</si>
  <si>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</si>
  <si>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</si>
  <si>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</si>
  <si>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</si>
  <si>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</si>
  <si>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</si>
  <si>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</si>
  <si>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</si>
  <si>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</si>
  <si>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</si>
  <si>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</si>
  <si>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</si>
  <si>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</si>
  <si>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</si>
  <si>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</si>
  <si>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</si>
  <si>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</si>
  <si>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</si>
  <si>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</si>
  <si>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</si>
  <si>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</si>
  <si>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</si>
  <si>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</si>
  <si>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</si>
  <si>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</si>
  <si>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</si>
  <si>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</si>
  <si>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</si>
  <si>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</si>
  <si>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</si>
  <si>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</si>
  <si>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</si>
  <si>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</si>
  <si>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</si>
  <si>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</si>
  <si>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</si>
  <si>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</si>
  <si>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</si>
  <si>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</si>
  <si>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</si>
  <si>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</si>
  <si>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</si>
  <si>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</si>
  <si>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</si>
  <si>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</si>
  <si>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</si>
  <si>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</si>
  <si>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</si>
  <si>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</si>
  <si>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</si>
  <si>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</si>
  <si>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</si>
  <si>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</si>
  <si>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</si>
  <si>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</si>
  <si>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</si>
  <si>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</si>
  <si>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</si>
  <si>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</si>
  <si>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</si>
  <si>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</si>
  <si>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</si>
  <si>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</si>
  <si>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</si>
  <si>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</si>
  <si>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</si>
  <si>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</si>
  <si>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</si>
  <si>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</si>
  <si>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</si>
  <si>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</si>
  <si>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</si>
  <si>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</si>
  <si>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</si>
  <si>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</si>
  <si>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</si>
  <si>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</si>
  <si>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</si>
  <si>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</si>
  <si>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</si>
  <si>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</si>
  <si>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</si>
  <si>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</si>
  <si>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</si>
  <si>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</si>
  <si>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</si>
  <si>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</si>
  <si>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</si>
  <si>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</si>
  <si>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</si>
  <si>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</si>
  <si>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</si>
  <si>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</si>
  <si>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</si>
  <si>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</si>
  <si>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</si>
  <si>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</si>
  <si>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</si>
  <si>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</si>
  <si>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</si>
  <si>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</si>
  <si>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</si>
  <si>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</si>
  <si>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</si>
  <si>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</si>
  <si>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</si>
  <si>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</si>
  <si>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</si>
  <si>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</si>
  <si>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</si>
  <si>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</si>
  <si>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</si>
  <si>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</si>
  <si>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</si>
  <si>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</si>
  <si>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</si>
  <si>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</si>
  <si>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</si>
  <si>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</si>
  <si>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</si>
  <si>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</si>
  <si>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</si>
  <si>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</si>
  <si>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</si>
  <si>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</si>
  <si>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</si>
  <si>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</si>
  <si>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</si>
  <si>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</si>
  <si>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</si>
  <si>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</si>
  <si>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</si>
  <si>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</si>
  <si>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</si>
  <si>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</si>
  <si>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</si>
  <si>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</si>
  <si>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</si>
  <si>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</si>
  <si>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</si>
  <si>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</si>
  <si>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</si>
  <si>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</si>
  <si>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</si>
  <si>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</si>
  <si>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</si>
  <si>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</si>
  <si>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</si>
  <si>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</si>
  <si>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</si>
  <si>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</si>
  <si>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</si>
  <si>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</si>
  <si>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</si>
  <si>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</si>
  <si>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</si>
  <si>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</si>
  <si>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</si>
  <si>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</si>
  <si>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</si>
  <si>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</si>
  <si>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</si>
  <si>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</si>
  <si>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</si>
  <si>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</si>
  <si>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</si>
  <si>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</si>
  <si>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</si>
  <si>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</si>
  <si>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</si>
  <si>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</si>
  <si>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</si>
  <si>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</si>
  <si>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</si>
  <si>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</si>
  <si>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</si>
  <si>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</si>
  <si>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</si>
  <si>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</si>
  <si>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</si>
  <si>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</si>
  <si>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</si>
  <si>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</si>
  <si>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</si>
  <si>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</si>
  <si>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</si>
  <si>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</si>
  <si>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</si>
  <si>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</si>
  <si>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</si>
  <si>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</si>
  <si>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</si>
  <si>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</si>
  <si>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</si>
  <si>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</si>
  <si>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</si>
  <si>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</si>
  <si>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</si>
  <si>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</si>
  <si>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</si>
  <si>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</si>
  <si>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</si>
  <si>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</si>
  <si>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</si>
  <si>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</si>
  <si>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</si>
  <si>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</si>
  <si>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</si>
  <si>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</si>
  <si>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</si>
  <si>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</si>
  <si>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</si>
  <si>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</si>
  <si>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</si>
  <si>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</si>
  <si>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</si>
  <si>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</si>
  <si>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</si>
  <si>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</si>
  <si>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</si>
  <si>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</si>
  <si>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</si>
  <si>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</si>
  <si>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</si>
  <si>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</si>
  <si>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</si>
  <si>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</si>
  <si>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</si>
  <si>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</si>
  <si>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</si>
  <si>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</si>
  <si>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</si>
  <si>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</si>
  <si>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</si>
  <si>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</si>
  <si>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</si>
  <si>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</si>
  <si>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</si>
  <si>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</si>
  <si>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</si>
  <si>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</si>
  <si>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</si>
  <si>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</si>
  <si>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</si>
  <si>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</si>
  <si>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</si>
  <si>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</si>
  <si>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</si>
  <si>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</si>
  <si>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</si>
  <si>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</si>
  <si>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</si>
  <si>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</si>
  <si>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</si>
  <si>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</si>
  <si>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</si>
  <si>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</si>
  <si>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</si>
  <si>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</si>
  <si>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</si>
  <si>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</si>
  <si>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</si>
  <si>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</si>
  <si>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</si>
  <si>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</si>
  <si>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</si>
  <si>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</si>
  <si>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</si>
  <si>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</si>
  <si>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</si>
  <si>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</si>
  <si>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</si>
  <si>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</si>
  <si>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</si>
  <si>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</si>
  <si>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</si>
  <si>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</si>
  <si>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</si>
  <si>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</si>
  <si>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</si>
  <si>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</si>
  <si>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</si>
  <si>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</si>
  <si>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</si>
  <si>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</si>
  <si>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</si>
  <si>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</si>
  <si>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</si>
  <si>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</si>
  <si>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</si>
  <si>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</si>
  <si>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</si>
  <si>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</si>
  <si>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</si>
  <si>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</si>
  <si>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</si>
  <si>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</si>
  <si>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</si>
  <si>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</si>
  <si>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</si>
  <si>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</si>
  <si>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</si>
  <si>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</si>
  <si>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</si>
  <si>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</si>
  <si>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</si>
  <si>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</si>
  <si>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</si>
  <si>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</si>
  <si>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</si>
  <si>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</si>
  <si>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</si>
  <si>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</si>
  <si>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</si>
  <si>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</si>
  <si>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</si>
  <si>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</si>
  <si>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</si>
  <si>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</si>
  <si>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</si>
  <si>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</si>
  <si>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</si>
  <si>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</si>
  <si>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</si>
  <si>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</si>
  <si>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</si>
  <si>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</si>
  <si>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</si>
  <si>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</si>
  <si>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</si>
  <si>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</si>
  <si>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</si>
  <si>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</si>
  <si>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</si>
  <si>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</si>
  <si>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</si>
  <si>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</si>
  <si>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</si>
  <si>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</si>
  <si>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</si>
  <si>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</si>
  <si>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</si>
  <si>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</si>
  <si>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</si>
  <si>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</si>
  <si>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</si>
  <si>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</si>
  <si>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</si>
  <si>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</si>
  <si>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</si>
  <si>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</si>
  <si>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</si>
  <si>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</si>
  <si>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</si>
  <si>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</si>
  <si>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</si>
  <si>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</si>
  <si>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</si>
  <si>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</si>
  <si>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</si>
  <si>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</si>
  <si>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</si>
  <si>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</si>
  <si>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</si>
  <si>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</si>
  <si>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</si>
  <si>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</si>
  <si>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</si>
  <si>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</si>
  <si>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</si>
  <si>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</si>
  <si>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</si>
  <si>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</si>
  <si>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</si>
  <si>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</si>
  <si>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</si>
  <si>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</si>
  <si>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</si>
  <si>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</si>
  <si>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</si>
  <si>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</si>
  <si>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</si>
  <si>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</si>
  <si>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</si>
  <si>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</si>
  <si>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</si>
  <si>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</si>
  <si>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</si>
  <si>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</si>
  <si>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</si>
  <si>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</si>
  <si>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</si>
  <si>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</si>
  <si>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</si>
  <si>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</si>
  <si>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</si>
  <si>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</si>
  <si>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</si>
  <si>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</si>
  <si>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</si>
  <si>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</si>
  <si>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</si>
  <si>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</si>
  <si>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</si>
  <si>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</si>
  <si>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</si>
  <si>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</si>
  <si>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</si>
  <si>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</si>
  <si>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</si>
  <si>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</si>
  <si>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</si>
  <si>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</si>
  <si>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</si>
  <si>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</si>
  <si>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</si>
  <si>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</si>
  <si>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</si>
  <si>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</si>
  <si>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</si>
  <si>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</si>
  <si>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</si>
  <si>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</si>
  <si>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</si>
  <si>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</si>
  <si>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</si>
  <si>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</si>
  <si>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</si>
  <si>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</si>
  <si>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</si>
  <si>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</si>
  <si>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</si>
  <si>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</si>
  <si>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</si>
  <si>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</si>
  <si>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</si>
  <si>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</si>
  <si>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</si>
  <si>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</si>
  <si>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</si>
  <si>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</si>
  <si>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</si>
  <si>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</si>
  <si>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</si>
  <si>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</si>
  <si>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</si>
  <si>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</si>
  <si>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</si>
  <si>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</si>
  <si>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</si>
  <si>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</si>
  <si>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</si>
  <si>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</si>
  <si>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</si>
  <si>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</si>
  <si>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</si>
  <si>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</si>
  <si>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</si>
  <si>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</si>
  <si>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</si>
  <si>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</si>
  <si>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</si>
  <si>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</si>
  <si>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</si>
  <si>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</si>
  <si>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</si>
  <si>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</si>
  <si>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</si>
  <si>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</si>
  <si>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</si>
  <si>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</si>
  <si>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</si>
  <si>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</si>
  <si>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</si>
  <si>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</si>
  <si>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</si>
  <si>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</si>
  <si>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</si>
  <si>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</si>
  <si>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</si>
  <si>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</si>
  <si>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</si>
  <si>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</si>
  <si>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</si>
  <si>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</si>
  <si>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</si>
  <si>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</si>
  <si>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</si>
  <si>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</si>
  <si>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</si>
  <si>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</si>
  <si>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</si>
  <si>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</si>
  <si>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</si>
  <si>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</si>
  <si>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</si>
  <si>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</si>
  <si>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</si>
  <si>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</si>
  <si>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</si>
  <si>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</si>
  <si>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</si>
  <si>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</si>
  <si>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</si>
  <si>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</si>
  <si>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</si>
  <si>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</si>
  <si>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</si>
  <si>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</si>
  <si>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</si>
  <si>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</si>
  <si>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</si>
  <si>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</si>
  <si>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</si>
  <si>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</si>
  <si>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</si>
  <si>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</si>
  <si>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</si>
  <si>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</si>
  <si>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</si>
  <si>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</si>
  <si>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</si>
  <si>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</si>
  <si>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</si>
  <si>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</si>
  <si>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</si>
  <si>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</si>
  <si>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</si>
  <si>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</si>
  <si>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</si>
  <si>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</si>
  <si>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</si>
  <si>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</si>
  <si>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</si>
  <si>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</si>
  <si>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</si>
  <si>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</si>
  <si>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</si>
  <si>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</si>
  <si>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</si>
  <si>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</si>
  <si>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</si>
  <si>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</si>
  <si>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</si>
  <si>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</si>
  <si>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</si>
  <si>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</si>
  <si>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</si>
  <si>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</si>
  <si>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</si>
  <si>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</si>
  <si>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</si>
  <si>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</si>
  <si>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</si>
  <si>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</si>
  <si>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</si>
  <si>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</si>
  <si>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</si>
  <si>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</si>
  <si>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</si>
  <si>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</si>
  <si>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</si>
  <si>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</si>
  <si>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</si>
  <si>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</si>
  <si>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</si>
  <si>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</si>
  <si>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</si>
  <si>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</si>
  <si>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</si>
  <si>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</si>
  <si>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</si>
  <si>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</si>
  <si>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</si>
  <si>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</si>
  <si>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</si>
  <si>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</si>
  <si>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</si>
  <si>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</si>
  <si>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</si>
  <si>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</si>
  <si>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</si>
  <si>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</si>
  <si>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</si>
  <si>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</si>
  <si>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</si>
  <si>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</si>
  <si>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</si>
  <si>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</si>
  <si>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</si>
  <si>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</si>
  <si>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</si>
  <si>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</si>
  <si>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</si>
  <si>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</si>
  <si>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</si>
  <si>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</si>
  <si>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</si>
  <si>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</si>
  <si>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</si>
  <si>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</si>
  <si>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</si>
  <si>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</si>
  <si>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</si>
  <si>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</si>
  <si>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</si>
  <si>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</si>
  <si>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</si>
  <si>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</si>
  <si>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</si>
  <si>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</si>
  <si>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</si>
  <si>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</si>
  <si>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</si>
  <si>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</si>
  <si>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</si>
  <si>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</si>
  <si>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</si>
  <si>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</si>
  <si>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</si>
  <si>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</si>
  <si>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</si>
  <si>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</si>
  <si>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</si>
  <si>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</si>
  <si>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</si>
  <si>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</si>
  <si>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</si>
  <si>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</si>
  <si>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</si>
  <si>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</si>
  <si>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</si>
  <si>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</si>
  <si>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</si>
  <si>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</si>
  <si>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</si>
  <si>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</si>
  <si>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</si>
  <si>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</si>
  <si>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</si>
  <si>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</si>
  <si>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</si>
  <si>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</si>
  <si>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</si>
  <si>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</si>
  <si>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</si>
  <si>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</si>
  <si>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</si>
  <si>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</si>
  <si>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</si>
  <si>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</si>
  <si>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</si>
  <si>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</si>
  <si>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</si>
  <si>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</si>
  <si>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</si>
  <si>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</si>
  <si>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</si>
  <si>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</si>
  <si>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</si>
  <si>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</si>
  <si>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</si>
  <si>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</si>
  <si>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</si>
  <si>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</si>
  <si>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</si>
  <si>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</si>
  <si>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</si>
  <si>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</si>
  <si>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</si>
  <si>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</si>
  <si>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</si>
  <si>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</si>
  <si>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</si>
  <si>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</si>
  <si>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</si>
  <si>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</si>
  <si>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</si>
  <si>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</si>
  <si>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</si>
  <si>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</si>
  <si>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</si>
  <si>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</si>
  <si>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</si>
  <si>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</si>
  <si>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</si>
  <si>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</si>
  <si>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</si>
  <si>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</si>
  <si>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</si>
  <si>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</si>
  <si>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</si>
  <si>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</si>
  <si>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</si>
  <si>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</si>
  <si>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</si>
  <si>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</si>
  <si>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</si>
  <si>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</si>
  <si>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</si>
  <si>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</si>
  <si>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</si>
  <si>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</si>
  <si>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</si>
  <si>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</si>
  <si>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</si>
  <si>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</si>
  <si>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</si>
  <si>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</si>
  <si>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</si>
  <si>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</si>
  <si>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</si>
  <si>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</si>
  <si>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</si>
  <si>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</si>
  <si>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</si>
  <si>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</si>
  <si>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</si>
  <si>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</si>
  <si>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</si>
  <si>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</si>
  <si>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</si>
  <si>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</si>
  <si>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</si>
  <si>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</si>
  <si>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</si>
  <si>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</si>
  <si>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</si>
  <si>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</si>
  <si>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</si>
  <si>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</si>
  <si>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</si>
  <si>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</si>
  <si>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</si>
  <si>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</si>
  <si>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</si>
  <si>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</si>
  <si>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</si>
  <si>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</si>
  <si>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</si>
  <si>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</si>
  <si>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</si>
  <si>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</si>
  <si>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</si>
  <si>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</si>
  <si>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</si>
  <si>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</si>
  <si>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</si>
  <si>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</si>
  <si>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</si>
  <si>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</si>
  <si>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</si>
  <si>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</si>
  <si>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</si>
  <si>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</si>
  <si>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</si>
  <si>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</si>
  <si>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</si>
  <si>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</si>
  <si>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</si>
  <si>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</si>
  <si>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</si>
  <si>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</si>
  <si>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</si>
  <si>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</si>
  <si>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</si>
  <si>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</si>
  <si>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</si>
  <si>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</si>
  <si>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</si>
  <si>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</si>
  <si>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</si>
  <si>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</si>
  <si>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</si>
  <si>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</si>
  <si>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</si>
  <si>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</si>
  <si>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</si>
  <si>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</si>
  <si>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</si>
  <si>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</si>
  <si>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</si>
  <si>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</si>
  <si>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</si>
  <si>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</si>
  <si>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</si>
  <si>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</si>
  <si>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</si>
  <si>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</si>
  <si>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</si>
  <si>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</si>
  <si>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</si>
  <si>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</si>
  <si>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</si>
  <si>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</si>
  <si>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</si>
  <si>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</si>
  <si>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</si>
  <si>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</si>
  <si>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</si>
  <si>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</si>
  <si>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</si>
  <si>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</si>
  <si>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</si>
  <si>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</si>
  <si>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</si>
  <si>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</si>
  <si>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</si>
  <si>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</si>
  <si>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</si>
  <si>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</si>
  <si>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</si>
  <si>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</si>
  <si>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</si>
  <si>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</si>
  <si>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</si>
  <si>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</si>
  <si>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</si>
  <si>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</si>
  <si>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</si>
  <si>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</si>
  <si>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</si>
  <si>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</si>
  <si>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</si>
  <si>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</si>
  <si>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</si>
  <si>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</si>
  <si>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</si>
  <si>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</si>
  <si>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</si>
  <si>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</si>
  <si>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</si>
  <si>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</si>
  <si>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</si>
  <si>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</si>
  <si>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</si>
  <si>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</si>
  <si>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</si>
  <si>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</si>
  <si>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</si>
  <si>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</si>
  <si>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</si>
  <si>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</si>
  <si>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</si>
  <si>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</si>
  <si>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</si>
  <si>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</si>
  <si>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</si>
  <si>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</si>
  <si>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</si>
  <si>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</si>
  <si>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</si>
  <si>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</si>
  <si>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</si>
  <si>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</si>
  <si>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</si>
  <si>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</si>
  <si>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</si>
  <si>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</si>
  <si>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</si>
  <si>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</si>
  <si>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</si>
  <si>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</si>
  <si>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</si>
  <si>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</si>
  <si>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</si>
  <si>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</si>
  <si>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</si>
  <si>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</si>
  <si>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</si>
  <si>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</si>
  <si>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</si>
  <si>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</si>
  <si>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</si>
  <si>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</si>
  <si>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</si>
  <si>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</si>
  <si>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</si>
  <si>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</si>
  <si>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</si>
  <si>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</si>
  <si>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</si>
  <si>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</si>
  <si>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</si>
  <si>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</si>
  <si>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</si>
  <si>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</si>
  <si>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</si>
  <si>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</si>
  <si>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</si>
  <si>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</si>
  <si>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</si>
  <si>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</si>
  <si>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</si>
  <si>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</si>
  <si>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</si>
  <si>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</si>
  <si>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</si>
  <si>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</si>
  <si>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</si>
  <si>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</si>
  <si>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</si>
  <si>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</si>
  <si>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</si>
  <si>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</si>
  <si>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</si>
  <si>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</si>
  <si>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</si>
  <si>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</si>
  <si>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</si>
  <si>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</si>
  <si>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</si>
  <si>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</si>
  <si>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</si>
  <si>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</si>
  <si>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</si>
  <si>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</si>
  <si>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</si>
  <si>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</si>
  <si>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</si>
  <si>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</si>
  <si>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</si>
  <si>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</si>
  <si>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</si>
  <si>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</si>
  <si>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</si>
  <si>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</si>
  <si>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</si>
  <si>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</si>
  <si>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</si>
  <si>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</si>
  <si>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</si>
  <si>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</si>
  <si>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</si>
  <si>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</si>
  <si>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</si>
  <si>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</si>
  <si>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</si>
  <si>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</si>
  <si>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</si>
  <si>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</si>
  <si>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</si>
  <si>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</si>
  <si>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</si>
  <si>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</si>
  <si>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</si>
  <si>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</si>
  <si>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</si>
  <si>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</si>
  <si>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</si>
  <si>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</si>
  <si>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</si>
  <si>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</si>
  <si>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</si>
  <si>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</si>
  <si>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</si>
  <si>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</si>
  <si>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</si>
  <si>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</si>
  <si>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</si>
  <si>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</si>
  <si>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</si>
  <si>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</si>
  <si>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</si>
  <si>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</si>
  <si>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</si>
  <si>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</si>
  <si>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</si>
  <si>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</si>
  <si>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</si>
  <si>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</si>
  <si>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</si>
  <si>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</si>
  <si>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</si>
  <si>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</si>
  <si>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</si>
  <si>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</si>
  <si>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</si>
  <si>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</si>
  <si>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</si>
  <si>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</si>
  <si>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</si>
  <si>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</si>
  <si>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</si>
  <si>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</si>
  <si>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</si>
  <si>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</si>
  <si>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</si>
  <si>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</si>
  <si>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</si>
  <si>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</si>
  <si>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</si>
  <si>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</si>
  <si>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</si>
  <si>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</si>
  <si>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</si>
  <si>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</si>
  <si>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</si>
  <si>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</si>
  <si>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</si>
  <si>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</si>
  <si>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</si>
  <si>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</si>
  <si>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</si>
  <si>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</si>
  <si>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</si>
  <si>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</si>
  <si>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</si>
  <si>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</si>
  <si>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</si>
  <si>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</si>
  <si>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</si>
  <si>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</si>
  <si>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</si>
  <si>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</si>
  <si>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</si>
  <si>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</si>
  <si>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</si>
  <si>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</si>
  <si>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</si>
  <si>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</si>
  <si>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</si>
  <si>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</si>
  <si>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</si>
  <si>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</si>
  <si>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</si>
  <si>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</si>
  <si>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</si>
  <si>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</si>
  <si>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</si>
  <si>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</si>
  <si>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</si>
  <si>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</si>
  <si>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</si>
  <si>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</si>
  <si>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</si>
  <si>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</si>
  <si>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</si>
  <si>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</si>
  <si>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</si>
  <si>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</si>
  <si>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</si>
  <si>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</si>
  <si>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</si>
  <si>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</si>
  <si>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</si>
  <si>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</si>
  <si>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</si>
  <si>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</si>
  <si>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</si>
  <si>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</si>
  <si>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</si>
  <si>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</si>
  <si>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</si>
  <si>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</si>
  <si>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</si>
  <si>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</si>
  <si>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</si>
  <si>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</si>
  <si>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</si>
  <si>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</si>
  <si>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</si>
  <si>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</si>
  <si>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</si>
  <si>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</si>
  <si>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</si>
  <si>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</si>
  <si>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</si>
  <si>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</si>
  <si>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</si>
  <si>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</si>
  <si>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</si>
  <si>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</si>
  <si>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</si>
  <si>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</si>
  <si>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</si>
  <si>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</si>
  <si>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</si>
  <si>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</si>
  <si>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</si>
  <si>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</si>
  <si>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</si>
  <si>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</si>
  <si>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</si>
  <si>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</si>
  <si>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</si>
  <si>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</si>
  <si>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</si>
  <si>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</si>
  <si>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</si>
  <si>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</si>
  <si>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</si>
  <si>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</si>
  <si>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</si>
  <si>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</si>
  <si>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</si>
  <si>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</si>
  <si>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</si>
  <si>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</si>
  <si>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</si>
  <si>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</si>
  <si>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</si>
  <si>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</si>
  <si>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</si>
  <si>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</si>
  <si>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</si>
  <si>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</si>
  <si>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</si>
  <si>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</si>
  <si>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</si>
  <si>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</si>
  <si>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</si>
  <si>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</si>
  <si>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</si>
  <si>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</si>
  <si>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</si>
  <si>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</si>
  <si>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</si>
  <si>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</si>
  <si>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</si>
  <si>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</si>
  <si>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</si>
  <si>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</si>
  <si>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</si>
  <si>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</si>
  <si>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</si>
  <si>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</si>
  <si>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</si>
  <si>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</si>
  <si>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</si>
  <si>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</si>
  <si>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</si>
  <si>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</si>
  <si>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</si>
  <si>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</si>
  <si>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</si>
  <si>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</si>
  <si>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</si>
  <si>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</si>
  <si>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</si>
  <si>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</si>
  <si>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</si>
  <si>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</si>
  <si>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</si>
  <si>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</si>
  <si>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</si>
  <si>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</si>
  <si>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</si>
  <si>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</si>
  <si>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</si>
  <si>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</si>
  <si>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</si>
  <si>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</si>
  <si>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</si>
  <si>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</si>
  <si>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</si>
  <si>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</si>
  <si>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</si>
  <si>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</si>
  <si>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</si>
  <si>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</si>
  <si>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</si>
  <si>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</si>
  <si>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</si>
  <si>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</si>
  <si>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</si>
  <si>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</si>
  <si>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</si>
  <si>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</si>
  <si>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</si>
  <si>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</si>
  <si>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</si>
  <si>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</si>
  <si>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</si>
  <si>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</si>
  <si>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</si>
  <si>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</si>
  <si>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</si>
  <si>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</si>
  <si>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</si>
  <si>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</si>
  <si>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</si>
  <si>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</si>
  <si>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</si>
  <si>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</si>
  <si>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</si>
  <si>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</si>
  <si>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</si>
  <si>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</si>
  <si>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</si>
  <si>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</si>
  <si>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</si>
  <si>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</si>
  <si>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</si>
  <si>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</si>
  <si>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</si>
  <si>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</si>
  <si>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</si>
  <si>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</si>
  <si>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</si>
  <si>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</si>
  <si>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</si>
  <si>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</si>
  <si>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</si>
  <si>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</si>
  <si>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</si>
  <si>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</si>
  <si>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</si>
  <si>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</si>
  <si>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</si>
  <si>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</si>
  <si>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</si>
  <si>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</si>
  <si>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</si>
  <si>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</si>
  <si>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</si>
  <si>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</si>
  <si>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</si>
  <si>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</si>
  <si>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</si>
  <si>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</si>
  <si>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</si>
  <si>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</si>
  <si>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</si>
  <si>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</si>
  <si>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</si>
  <si>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</si>
  <si>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</si>
  <si>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</si>
  <si>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</si>
  <si>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</si>
  <si>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</si>
  <si>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</si>
  <si>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</si>
  <si>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</si>
  <si>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</si>
  <si>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</si>
  <si>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</si>
  <si>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</si>
  <si>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</si>
  <si>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</si>
  <si>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</si>
  <si>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</si>
  <si>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</si>
  <si>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</si>
  <si>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</si>
  <si>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</si>
  <si>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</si>
  <si>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</si>
  <si>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</si>
  <si>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</si>
  <si>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</si>
  <si>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</si>
  <si>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</si>
  <si>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</si>
  <si>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</si>
  <si>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</si>
  <si>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</si>
  <si>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</si>
  <si>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</si>
  <si>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</si>
  <si>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</si>
  <si>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</si>
  <si>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</si>
  <si>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</si>
  <si>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</si>
  <si>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</si>
  <si>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</si>
  <si>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</si>
  <si>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</si>
  <si>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</si>
  <si>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</si>
  <si>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</si>
  <si>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</si>
  <si>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</si>
  <si>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</si>
  <si>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</si>
  <si>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</si>
  <si>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</si>
  <si>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</si>
  <si>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</si>
  <si>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</si>
  <si>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</si>
  <si>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</si>
  <si>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</si>
  <si>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</si>
  <si>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</si>
  <si>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</si>
  <si>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</si>
  <si>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</si>
  <si>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</si>
  <si>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</si>
  <si>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</si>
  <si>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</si>
  <si>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</si>
  <si>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</si>
  <si>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</si>
  <si>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</si>
  <si>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</si>
  <si>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</si>
  <si>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</si>
  <si>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</si>
  <si>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</si>
  <si>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</si>
  <si>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</si>
  <si>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</si>
  <si>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</si>
  <si>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</si>
  <si>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</si>
  <si>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</si>
  <si>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</si>
  <si>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</si>
  <si>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</si>
  <si>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</si>
  <si>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</si>
  <si>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</si>
  <si>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</si>
  <si>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</si>
  <si>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</si>
  <si>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</si>
  <si>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</si>
  <si>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</si>
  <si>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</si>
  <si>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</si>
  <si>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</si>
  <si>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</si>
  <si>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</si>
  <si>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</si>
  <si>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</si>
  <si>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</si>
  <si>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</si>
  <si>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</si>
  <si>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</si>
  <si>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</si>
  <si>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</si>
  <si>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</si>
  <si>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</si>
  <si>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</si>
  <si>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</si>
  <si>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</si>
  <si>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</si>
  <si>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</si>
  <si>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</si>
  <si>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</si>
  <si>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</si>
  <si>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</si>
  <si>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</si>
  <si>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</si>
  <si>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</si>
  <si>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</si>
  <si>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</si>
  <si>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</si>
  <si>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</si>
  <si>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</si>
  <si>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</si>
  <si>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</si>
  <si>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</si>
  <si>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</si>
  <si>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</si>
  <si>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</si>
  <si>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</si>
  <si>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</si>
  <si>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</si>
  <si>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</si>
  <si>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</si>
  <si>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</si>
  <si>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</si>
  <si>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</si>
  <si>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</si>
  <si>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</si>
  <si>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</si>
  <si>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</si>
  <si>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</si>
  <si>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</si>
  <si>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</si>
  <si>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</si>
  <si>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</si>
  <si>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</si>
  <si>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</si>
  <si>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</si>
  <si>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</si>
  <si>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</si>
  <si>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</si>
  <si>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</si>
  <si>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</si>
  <si>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</si>
  <si>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</si>
  <si>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</si>
  <si>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</si>
  <si>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</si>
  <si>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</si>
  <si>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</si>
  <si>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</si>
  <si>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</si>
  <si>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</si>
  <si>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</si>
  <si>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</si>
  <si>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</si>
  <si>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</si>
  <si>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</si>
  <si>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</si>
  <si>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</si>
  <si>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</si>
  <si>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</si>
  <si>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</si>
  <si>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</si>
  <si>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</si>
  <si>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</si>
  <si>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</si>
  <si>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</si>
  <si>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</si>
  <si>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</si>
  <si>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</si>
  <si>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</si>
  <si>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</si>
  <si>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</si>
  <si>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</si>
  <si>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</si>
  <si>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</si>
  <si>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</si>
  <si>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</si>
  <si>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</si>
  <si>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</si>
  <si>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</si>
  <si>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</si>
  <si>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</si>
  <si>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</si>
  <si>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</si>
  <si>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</si>
  <si>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</si>
  <si>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</si>
  <si>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</si>
  <si>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</si>
  <si>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</si>
  <si>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</si>
  <si>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</si>
  <si>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</si>
  <si>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</si>
  <si>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</si>
  <si>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</si>
  <si>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</si>
  <si>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</si>
  <si>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</si>
  <si>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</si>
  <si>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</si>
  <si>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</si>
  <si>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</si>
  <si>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</si>
  <si>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</si>
  <si>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</si>
  <si>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</si>
  <si>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</si>
  <si>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</si>
  <si>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</si>
  <si>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</si>
  <si>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</si>
  <si>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</si>
  <si>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</si>
  <si>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</si>
  <si>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</si>
  <si>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</si>
  <si>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</si>
  <si>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</si>
  <si>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</si>
  <si>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</si>
  <si>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</si>
  <si>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</si>
  <si>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</si>
  <si>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</si>
  <si>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</si>
  <si>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</si>
  <si>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</si>
  <si>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</si>
  <si>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</si>
  <si>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</si>
  <si>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</si>
  <si>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</si>
  <si>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</si>
  <si>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</si>
  <si>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</si>
  <si>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</si>
  <si>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</si>
  <si>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</si>
  <si>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</si>
  <si>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</si>
  <si>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</si>
  <si>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</si>
  <si>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</si>
  <si>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</si>
  <si>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</si>
  <si>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</si>
  <si>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</si>
  <si>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</si>
  <si>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</si>
  <si>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</si>
  <si>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</si>
  <si>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</si>
  <si>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</si>
  <si>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</si>
  <si>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</si>
  <si>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</si>
  <si>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</si>
  <si>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</si>
  <si>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</si>
  <si>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</si>
  <si>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</si>
  <si>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</si>
  <si>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</si>
  <si>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</si>
  <si>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</si>
  <si>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</si>
  <si>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</si>
  <si>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</si>
  <si>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</si>
  <si>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</si>
  <si>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</si>
  <si>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</si>
  <si>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</si>
  <si>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</si>
  <si>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</si>
  <si>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</si>
  <si>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</si>
  <si>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</si>
  <si>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</si>
  <si>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</si>
  <si>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</si>
  <si>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</si>
  <si>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</si>
  <si>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</si>
  <si>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</si>
  <si>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</si>
  <si>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</si>
  <si>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</si>
  <si>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</si>
  <si>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</si>
  <si>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</si>
  <si>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</si>
  <si>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</si>
  <si>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</si>
  <si>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</si>
  <si>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</si>
  <si>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</si>
  <si>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</si>
  <si>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</si>
  <si>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</si>
  <si>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</si>
  <si>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</si>
  <si>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</si>
  <si>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</si>
  <si>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</si>
  <si>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</si>
  <si>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</si>
  <si>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</si>
  <si>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</si>
  <si>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</si>
  <si>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</si>
  <si>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</si>
  <si>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</si>
  <si>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</si>
  <si>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</si>
  <si>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</si>
  <si>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</si>
  <si>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</si>
  <si>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</si>
  <si>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</si>
  <si>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</si>
  <si>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</si>
  <si>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</si>
  <si>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</si>
  <si>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</si>
  <si>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</si>
  <si>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</si>
  <si>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</si>
  <si>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</si>
  <si>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</si>
  <si>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</si>
  <si>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</si>
  <si>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</si>
  <si>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</si>
  <si>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</si>
  <si>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</si>
  <si>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</si>
  <si>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</si>
  <si>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</si>
  <si>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</si>
  <si>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</si>
  <si>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</si>
  <si>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</si>
  <si>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</si>
  <si>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</si>
  <si>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</si>
  <si>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</si>
  <si>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</si>
  <si>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</si>
  <si>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</si>
  <si>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</si>
  <si>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</si>
  <si>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</si>
  <si>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</si>
  <si>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</si>
  <si>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</si>
  <si>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</si>
  <si>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</si>
  <si>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</si>
  <si>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</si>
  <si>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</si>
  <si>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</si>
  <si>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</si>
  <si>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</si>
  <si>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</si>
  <si>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</si>
  <si>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</si>
  <si>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</si>
  <si>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</si>
  <si>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</si>
  <si>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</si>
  <si>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</si>
  <si>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</si>
  <si>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</si>
  <si>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</si>
  <si>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</si>
  <si>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</si>
  <si>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</si>
  <si>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</si>
  <si>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</si>
  <si>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</si>
  <si>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</si>
  <si>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</si>
  <si>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</si>
  <si>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</si>
  <si>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</si>
  <si>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</si>
  <si>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</si>
  <si>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</si>
  <si>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</si>
  <si>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</si>
  <si>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</si>
  <si>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</si>
  <si>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</si>
  <si>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</si>
  <si>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</si>
  <si>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</si>
  <si>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</si>
  <si>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</si>
  <si>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</si>
  <si>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</si>
  <si>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</si>
  <si>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</si>
  <si>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</si>
  <si>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</si>
  <si>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</si>
  <si>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</si>
  <si>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</si>
  <si>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</si>
  <si>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</si>
  <si>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</si>
  <si>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</si>
  <si>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</si>
  <si>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</si>
  <si>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</si>
  <si>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</si>
  <si>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</si>
  <si>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</si>
  <si>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</si>
  <si>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</si>
  <si>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</si>
  <si>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</si>
  <si>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</si>
  <si>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</si>
  <si>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</si>
  <si>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</si>
  <si>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</si>
  <si>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</si>
  <si>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</si>
  <si>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</si>
  <si>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</si>
  <si>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</si>
  <si>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</si>
  <si>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</si>
  <si>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</si>
  <si>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</si>
  <si>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</si>
  <si>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</si>
  <si>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</si>
  <si>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</si>
  <si>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</si>
  <si>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</si>
  <si>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</si>
  <si>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</si>
  <si>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</si>
  <si>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</si>
  <si>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</si>
  <si>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</si>
  <si>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</si>
  <si>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</si>
  <si>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</si>
  <si>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</si>
  <si>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</si>
  <si>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</si>
  <si>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</si>
  <si>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</si>
  <si>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</si>
  <si>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</si>
  <si>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</si>
  <si>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</si>
  <si>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</si>
  <si>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</si>
  <si>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</si>
  <si>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</si>
  <si>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</si>
  <si>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</si>
  <si>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</si>
  <si>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</si>
  <si>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</si>
  <si>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</si>
  <si>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</si>
  <si>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</si>
  <si>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</si>
  <si>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</si>
  <si>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</si>
  <si>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</si>
  <si>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</si>
  <si>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</si>
  <si>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</si>
  <si>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</si>
  <si>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</si>
  <si>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</si>
  <si>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</si>
  <si>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</si>
  <si>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</si>
  <si>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</si>
  <si>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</si>
  <si>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</si>
  <si>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</si>
  <si>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</si>
  <si>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</si>
  <si>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</si>
  <si>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</si>
  <si>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</si>
  <si>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</si>
  <si>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</si>
  <si>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</si>
  <si>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</si>
  <si>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</si>
  <si>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</si>
  <si>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</si>
  <si>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</si>
  <si>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</si>
  <si>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</si>
  <si>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</si>
  <si>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</si>
  <si>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</si>
  <si>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</si>
  <si>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</si>
  <si>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</si>
  <si>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</si>
  <si>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</si>
  <si>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</si>
  <si>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</si>
  <si>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</si>
  <si>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</si>
  <si>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</si>
  <si>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</si>
  <si>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</si>
  <si>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</si>
  <si>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</si>
  <si>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</si>
  <si>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</si>
  <si>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</si>
  <si>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</si>
  <si>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</si>
  <si>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</si>
  <si>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</si>
  <si>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</si>
  <si>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</si>
  <si>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</si>
  <si>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</si>
  <si>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</si>
  <si>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</si>
  <si>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</si>
  <si>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</si>
  <si>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</si>
  <si>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</si>
  <si>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</si>
  <si>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</si>
  <si>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</si>
  <si>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</si>
  <si>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</si>
  <si>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</si>
  <si>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</si>
  <si>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</si>
  <si>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</si>
  <si>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</si>
  <si>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</si>
  <si>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</si>
  <si>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</si>
  <si>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</si>
  <si>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</si>
  <si>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</si>
  <si>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</si>
  <si>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</si>
  <si>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</si>
  <si>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</si>
  <si>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</si>
  <si>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</si>
  <si>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</si>
  <si>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</si>
  <si>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</si>
  <si>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</si>
  <si>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</si>
  <si>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</si>
  <si>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</si>
  <si>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</si>
  <si>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</si>
  <si>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</si>
  <si>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</si>
  <si>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</si>
  <si>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</si>
  <si>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</si>
  <si>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</si>
  <si>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</si>
  <si>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</si>
  <si>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</si>
  <si>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</si>
  <si>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</si>
  <si>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</si>
  <si>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</si>
  <si>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</si>
  <si>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</si>
  <si>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</si>
  <si>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</si>
  <si>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</si>
  <si>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</si>
  <si>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</si>
  <si>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</si>
  <si>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</si>
  <si>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</si>
  <si>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</si>
  <si>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</si>
  <si>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</si>
  <si>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</si>
  <si>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</si>
  <si>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</si>
  <si>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</si>
  <si>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</si>
  <si>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</si>
  <si>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</si>
  <si>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</si>
  <si>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</si>
  <si>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</si>
  <si>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</si>
  <si>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</si>
  <si>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</si>
  <si>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</si>
  <si>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</si>
  <si>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</si>
  <si>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</si>
  <si>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</si>
  <si>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</si>
  <si>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</si>
  <si>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</si>
  <si>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</si>
  <si>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</si>
  <si>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</si>
  <si>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</si>
  <si>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</si>
  <si>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</si>
  <si>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</si>
  <si>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</si>
  <si>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</si>
  <si>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</si>
  <si>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</si>
  <si>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</si>
  <si>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</si>
  <si>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</si>
  <si>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</si>
  <si>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</si>
  <si>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</si>
  <si>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</si>
  <si>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</si>
  <si>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</si>
  <si>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</si>
  <si>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</si>
  <si>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</si>
  <si>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</si>
  <si>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</si>
  <si>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</si>
  <si>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</si>
  <si>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</si>
  <si>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</si>
  <si>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</si>
  <si>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</si>
  <si>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</si>
  <si>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</si>
  <si>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</si>
  <si>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</si>
  <si>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</si>
  <si>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</si>
  <si>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</si>
  <si>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</si>
  <si>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</si>
  <si>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</si>
  <si>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</si>
  <si>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</si>
  <si>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</si>
  <si>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</si>
  <si>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</si>
  <si>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</si>
  <si>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</si>
  <si>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</si>
  <si>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</si>
  <si>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</si>
  <si>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</si>
  <si>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</si>
  <si>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</si>
  <si>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</si>
  <si>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</si>
  <si>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</si>
  <si>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</si>
  <si>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</si>
  <si>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</si>
  <si>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</si>
  <si>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</si>
  <si>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</si>
  <si>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</si>
  <si>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</si>
  <si>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</si>
  <si>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</si>
  <si>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</si>
  <si>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</si>
  <si>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</si>
  <si>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</si>
  <si>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</si>
  <si>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</si>
  <si>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</si>
  <si>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</si>
  <si>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</si>
  <si>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</si>
  <si>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</si>
  <si>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</si>
  <si>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</si>
  <si>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</si>
  <si>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</si>
  <si>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</si>
  <si>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</si>
  <si>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</si>
  <si>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</si>
  <si>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</si>
  <si>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</si>
  <si>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</si>
  <si>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</si>
  <si>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</si>
  <si>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</si>
  <si>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</si>
  <si>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</si>
  <si>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</si>
  <si>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</si>
  <si>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</si>
  <si>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</si>
  <si>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</si>
  <si>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</si>
  <si>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</si>
  <si>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</si>
  <si>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</si>
  <si>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</si>
  <si>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</si>
  <si>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</si>
  <si>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</si>
  <si>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</si>
  <si>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</si>
  <si>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</si>
  <si>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</si>
  <si>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</si>
  <si>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</si>
  <si>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</si>
  <si>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</si>
  <si>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</si>
  <si>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</si>
  <si>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</si>
  <si>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</si>
  <si>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</si>
  <si>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</si>
  <si>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</si>
  <si>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</si>
  <si>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</si>
  <si>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</si>
  <si>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</si>
  <si>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</si>
  <si>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</si>
  <si>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</si>
  <si>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</si>
  <si>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</si>
  <si>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</si>
  <si>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</si>
  <si>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</si>
  <si>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</si>
  <si>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</si>
  <si>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</si>
  <si>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</si>
  <si>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</si>
  <si>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</si>
  <si>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</si>
  <si>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</si>
  <si>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</si>
  <si>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</si>
  <si>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</si>
  <si>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</si>
  <si>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</si>
  <si>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</si>
  <si>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</si>
  <si>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</si>
  <si>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</si>
  <si>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</si>
  <si>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</si>
  <si>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</si>
  <si>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</si>
  <si>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</si>
  <si>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</si>
  <si>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</si>
  <si>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</si>
  <si>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</si>
  <si>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</si>
  <si>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</si>
  <si>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</si>
  <si>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</si>
  <si>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</si>
  <si>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</si>
  <si>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</si>
  <si>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</si>
  <si>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</si>
  <si>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</si>
  <si>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</si>
  <si>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</si>
  <si>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</si>
  <si>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</si>
  <si>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</si>
  <si>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</si>
  <si>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</si>
  <si>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</si>
  <si>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</si>
  <si>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</si>
  <si>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</si>
  <si>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</si>
  <si>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</si>
  <si>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</si>
  <si>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</si>
  <si>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</si>
  <si>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</si>
  <si>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</si>
  <si>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</si>
  <si>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</si>
  <si>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</si>
  <si>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</si>
  <si>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</si>
  <si>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</si>
  <si>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</si>
  <si>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</si>
  <si>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</si>
  <si>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</si>
  <si>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</si>
  <si>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</si>
  <si>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</si>
  <si>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</si>
  <si>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</si>
  <si>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</si>
  <si>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</si>
  <si>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</si>
  <si>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</si>
  <si>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</si>
  <si>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</si>
  <si>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</si>
  <si>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</si>
  <si>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</si>
  <si>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</si>
  <si>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</si>
  <si>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</si>
  <si>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</si>
  <si>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</si>
  <si>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</si>
  <si>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</si>
  <si>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</si>
  <si>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</si>
  <si>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</si>
  <si>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</si>
  <si>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</si>
  <si>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</si>
  <si>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</si>
  <si>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</si>
  <si>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</si>
  <si>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</si>
  <si>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</si>
  <si>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</si>
  <si>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</si>
  <si>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</si>
  <si>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</si>
  <si>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</si>
  <si>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</si>
  <si>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</si>
  <si>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</si>
  <si>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</si>
  <si>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</si>
  <si>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</si>
  <si>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</si>
  <si>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</si>
  <si>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</si>
  <si>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</si>
  <si>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</si>
  <si>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</si>
  <si>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</si>
  <si>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</si>
  <si>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</si>
  <si>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</si>
  <si>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</si>
  <si>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</si>
  <si>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</si>
  <si>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</si>
  <si>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</si>
  <si>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</si>
  <si>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</si>
  <si>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</si>
  <si>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</si>
  <si>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</si>
  <si>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</si>
  <si>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</si>
  <si>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</si>
  <si>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</si>
  <si>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</si>
  <si>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</si>
  <si>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</si>
  <si>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</si>
  <si>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</si>
  <si>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</si>
  <si>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</si>
  <si>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</si>
  <si>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</si>
  <si>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</si>
  <si>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</si>
  <si>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</si>
  <si>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</si>
  <si>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</si>
  <si>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</si>
  <si>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</si>
  <si>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</si>
  <si>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</si>
  <si>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</si>
  <si>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</si>
  <si>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</si>
  <si>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</si>
  <si>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</si>
  <si>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</si>
  <si>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</si>
  <si>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</si>
  <si>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</si>
  <si>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</si>
  <si>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</si>
  <si>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</si>
  <si>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</si>
  <si>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</si>
  <si>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</si>
  <si>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</si>
  <si>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</si>
  <si>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</si>
  <si>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</si>
  <si>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</si>
  <si>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</si>
  <si>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</si>
  <si>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</si>
  <si>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</si>
  <si>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</si>
  <si>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</si>
  <si>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</si>
  <si>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</si>
  <si>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</si>
  <si>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</si>
  <si>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</si>
  <si>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</si>
  <si>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</si>
  <si>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</si>
  <si>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</si>
  <si>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</si>
  <si>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</si>
  <si>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</si>
  <si>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</si>
  <si>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</si>
  <si>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</si>
  <si>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</si>
  <si>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</si>
  <si>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</si>
  <si>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</si>
  <si>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</si>
  <si>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</si>
  <si>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</si>
  <si>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</si>
  <si>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</si>
  <si>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</si>
  <si>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</si>
  <si>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</si>
  <si>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</si>
  <si>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</si>
  <si>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</si>
  <si>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</si>
  <si>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</si>
  <si>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</si>
  <si>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</si>
  <si>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</si>
  <si>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</si>
  <si>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</si>
  <si>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</si>
  <si>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</si>
  <si>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</si>
  <si>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</si>
  <si>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</si>
  <si>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</si>
  <si>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</si>
  <si>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</si>
  <si>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</si>
  <si>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</si>
  <si>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</si>
  <si>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</si>
  <si>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</si>
  <si>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</si>
  <si>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</si>
  <si>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</si>
  <si>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</si>
  <si>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</si>
  <si>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</si>
  <si>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</si>
  <si>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</si>
  <si>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</si>
  <si>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</si>
  <si>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</si>
  <si>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</si>
  <si>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</si>
  <si>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</si>
  <si>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</si>
  <si>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</si>
  <si>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</si>
  <si>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</si>
  <si>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</si>
  <si>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</si>
  <si>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</si>
  <si>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</si>
  <si>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</si>
  <si>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</si>
  <si>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</si>
  <si>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</si>
  <si>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</si>
  <si>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</si>
  <si>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</si>
  <si>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</si>
  <si>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</si>
  <si>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</si>
  <si>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</si>
  <si>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</si>
  <si>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</si>
  <si>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</si>
  <si>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</si>
  <si>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</si>
  <si>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</si>
  <si>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</si>
  <si>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</si>
  <si>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</si>
  <si>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</si>
  <si>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</si>
  <si>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</si>
  <si>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</si>
  <si>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</si>
  <si>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</si>
  <si>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</si>
  <si>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</si>
  <si>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</si>
  <si>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</si>
  <si>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</si>
  <si>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</si>
  <si>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</si>
  <si>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</si>
  <si>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</si>
  <si>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</si>
  <si>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</si>
  <si>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</si>
  <si>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</si>
  <si>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</si>
  <si>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</si>
  <si>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</si>
  <si>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</si>
  <si>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</si>
  <si>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</si>
  <si>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</si>
  <si>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</si>
  <si>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</si>
  <si>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</si>
  <si>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</si>
  <si>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</si>
  <si>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</si>
  <si>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</si>
  <si>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</si>
  <si>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</si>
  <si>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</si>
  <si>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</si>
  <si>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</si>
  <si>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</si>
  <si>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</si>
  <si>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</si>
  <si>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</si>
  <si>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</si>
  <si>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</si>
  <si>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</si>
  <si>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</si>
  <si>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</si>
  <si>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</si>
  <si>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</si>
  <si>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</si>
  <si>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</si>
  <si>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</si>
  <si>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</si>
  <si>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</si>
  <si>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</si>
  <si>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</si>
  <si>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</si>
  <si>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</si>
  <si>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</si>
  <si>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</si>
  <si>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</si>
  <si>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</si>
  <si>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</si>
  <si>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</si>
  <si>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</si>
  <si>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</si>
  <si>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</si>
  <si>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</si>
  <si>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</si>
  <si>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</si>
  <si>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</si>
  <si>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</si>
  <si>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</si>
  <si>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</si>
  <si>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</si>
  <si>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</si>
  <si>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</si>
  <si>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</si>
  <si>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</si>
  <si>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</si>
  <si>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</si>
  <si>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</si>
  <si>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</si>
  <si>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</si>
  <si>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</si>
  <si>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</si>
  <si>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</si>
  <si>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</si>
  <si>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</si>
  <si>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</si>
  <si>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</si>
  <si>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</si>
  <si>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</si>
  <si>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</si>
  <si>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</si>
  <si>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</si>
  <si>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</si>
  <si>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</si>
  <si>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</si>
  <si>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</si>
  <si>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</si>
  <si>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</si>
  <si>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</si>
  <si>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</si>
  <si>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</si>
  <si>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</si>
  <si>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</si>
  <si>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</si>
  <si>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</si>
  <si>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</si>
  <si>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</si>
  <si>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</si>
  <si>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</si>
  <si>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</si>
  <si>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</si>
  <si>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</si>
  <si>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</si>
  <si>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</si>
  <si>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</si>
  <si>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</si>
  <si>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</si>
  <si>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</si>
  <si>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</si>
  <si>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</si>
  <si>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</si>
  <si>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</si>
  <si>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</si>
  <si>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</si>
  <si>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</si>
  <si>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</si>
  <si>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</si>
  <si>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</si>
  <si>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</si>
  <si>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</si>
  <si>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</si>
  <si>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</si>
  <si>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</si>
  <si>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</si>
  <si>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</si>
  <si>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</si>
  <si>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</si>
  <si>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</si>
  <si>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</si>
  <si>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</si>
  <si>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</si>
  <si>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</si>
  <si>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</si>
  <si>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</si>
  <si>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</si>
  <si>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</si>
  <si>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</si>
  <si>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</si>
  <si>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</si>
  <si>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</si>
  <si>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</si>
  <si>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</si>
  <si>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</si>
  <si>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</si>
  <si>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</si>
  <si>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</si>
  <si>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</si>
  <si>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</si>
  <si>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</si>
  <si>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</si>
  <si>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</si>
  <si>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</si>
  <si>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</si>
  <si>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</si>
  <si>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</si>
  <si>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</si>
  <si>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</si>
  <si>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</si>
  <si>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</si>
  <si>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</si>
  <si>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</si>
  <si>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</si>
  <si>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</si>
  <si>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</si>
  <si>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</si>
  <si>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</si>
  <si>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</si>
  <si>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</si>
  <si>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</si>
  <si>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</si>
  <si>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</si>
  <si>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</si>
  <si>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</si>
  <si>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</si>
  <si>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</si>
  <si>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</si>
  <si>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</si>
  <si>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</si>
  <si>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</si>
  <si>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</si>
  <si>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</si>
  <si>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</si>
  <si>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</si>
  <si>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</si>
  <si>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</si>
  <si>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</si>
  <si>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</si>
  <si>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</si>
  <si>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</si>
  <si>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</si>
  <si>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</si>
  <si>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</si>
  <si>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</si>
  <si>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</si>
  <si>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</si>
  <si>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</si>
  <si>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</si>
  <si>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</si>
  <si>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</si>
  <si>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</si>
  <si>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</si>
  <si>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</si>
  <si>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</si>
  <si>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</si>
  <si>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</si>
  <si>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</si>
  <si>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</si>
  <si>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</si>
  <si>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</si>
  <si>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</si>
  <si>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</si>
  <si>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</si>
  <si>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</si>
  <si>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</si>
  <si>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</si>
  <si>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</si>
  <si>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</si>
  <si>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</si>
  <si>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</si>
  <si>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</si>
  <si>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</si>
  <si>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</si>
  <si>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</si>
  <si>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</si>
  <si>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</si>
  <si>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</si>
  <si>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</si>
  <si>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</si>
  <si>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</si>
  <si>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</si>
  <si>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</si>
  <si>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</si>
  <si>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</si>
  <si>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</si>
  <si>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</si>
  <si>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</si>
  <si>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</si>
  <si>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</si>
  <si>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</si>
  <si>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</si>
  <si>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</si>
  <si>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</si>
  <si>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</si>
  <si>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</si>
  <si>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</si>
  <si>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</si>
  <si>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</si>
  <si>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</si>
  <si>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</si>
  <si>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</si>
  <si>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</si>
  <si>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</si>
  <si>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</si>
  <si>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</si>
  <si>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</si>
  <si>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</si>
  <si>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</si>
  <si>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</si>
  <si>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</si>
  <si>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</si>
  <si>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</si>
  <si>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</si>
  <si>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</si>
  <si>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</si>
  <si>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</si>
  <si>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</si>
  <si>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</si>
  <si>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</si>
  <si>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</si>
  <si>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</si>
  <si>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</si>
  <si>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</si>
  <si>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</si>
  <si>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</si>
  <si>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</si>
  <si>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</si>
  <si>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</si>
  <si>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</si>
  <si>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</si>
  <si>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</si>
  <si>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</si>
  <si>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</si>
  <si>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</si>
  <si>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</si>
  <si>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</si>
  <si>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</si>
  <si>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</si>
  <si>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</si>
  <si>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</si>
  <si>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</si>
  <si>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</si>
  <si>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</si>
  <si>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</si>
  <si>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</si>
  <si>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</si>
  <si>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</si>
  <si>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</si>
  <si>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</si>
  <si>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</si>
  <si>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</si>
  <si>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</si>
  <si>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</si>
  <si>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</si>
  <si>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</si>
  <si>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</si>
  <si>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</si>
  <si>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</si>
  <si>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</si>
  <si>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</si>
  <si>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</si>
  <si>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</si>
  <si>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</si>
  <si>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</si>
  <si>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</si>
  <si>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</si>
  <si>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</si>
  <si>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</si>
  <si>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</si>
  <si>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</si>
  <si>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</si>
  <si>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</si>
  <si>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</si>
  <si>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</si>
  <si>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</si>
  <si>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</si>
  <si>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</si>
  <si>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</si>
  <si>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</si>
  <si>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</si>
  <si>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</si>
  <si>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</si>
  <si>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</si>
  <si>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</si>
  <si>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</si>
  <si>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</si>
  <si>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</si>
  <si>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</si>
  <si>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</si>
  <si>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</si>
  <si>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</si>
  <si>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</si>
  <si>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</si>
  <si>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</si>
  <si>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</si>
  <si>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</si>
  <si>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</si>
  <si>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</si>
  <si>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</si>
  <si>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</si>
  <si>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</si>
  <si>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</si>
  <si>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</si>
  <si>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</si>
  <si>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</si>
  <si>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</si>
  <si>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</si>
  <si>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</si>
  <si>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</si>
  <si>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</si>
  <si>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</si>
  <si>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</si>
  <si>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</si>
  <si>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</si>
  <si>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</si>
  <si>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</si>
  <si>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</si>
  <si>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</si>
  <si>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</si>
  <si>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</si>
  <si>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</si>
  <si>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</si>
  <si>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</si>
  <si>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</si>
  <si>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</si>
  <si>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</si>
  <si>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</si>
  <si>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</si>
  <si>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</si>
  <si>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</si>
  <si>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</si>
  <si>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</si>
  <si>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</si>
  <si>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</si>
  <si>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</si>
  <si>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</si>
  <si>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</si>
  <si>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</si>
  <si>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</si>
  <si>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</si>
  <si>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</si>
  <si>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</si>
  <si>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</si>
  <si>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</si>
  <si>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</si>
  <si>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</si>
  <si>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</si>
  <si>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</si>
  <si>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</si>
  <si>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</si>
  <si>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</si>
  <si>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</si>
  <si>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</si>
  <si>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</si>
  <si>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</si>
  <si>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</si>
  <si>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</si>
  <si>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</si>
  <si>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</si>
  <si>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</si>
  <si>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</si>
  <si>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</si>
  <si>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</si>
  <si>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</si>
  <si>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</si>
  <si>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</si>
  <si>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</si>
  <si>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</si>
  <si>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</si>
  <si>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</si>
  <si>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</si>
  <si>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</si>
  <si>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</si>
  <si>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</si>
  <si>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</si>
  <si>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</si>
  <si>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</si>
  <si>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</si>
  <si>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</si>
  <si>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</si>
  <si>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</si>
  <si>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</si>
  <si>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</si>
  <si>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</si>
  <si>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</si>
  <si>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</si>
  <si>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</si>
  <si>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</si>
  <si>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</si>
  <si>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</si>
  <si>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</si>
  <si>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</si>
  <si>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</si>
  <si>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</si>
  <si>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</si>
  <si>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</si>
  <si>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</si>
  <si>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</si>
  <si>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</si>
  <si>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</si>
  <si>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</si>
  <si>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</si>
  <si>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</si>
  <si>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</si>
  <si>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</si>
  <si>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</si>
  <si>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</si>
  <si>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</si>
  <si>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</si>
  <si>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</si>
  <si>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</si>
  <si>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</si>
  <si>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</si>
  <si>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</si>
  <si>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</si>
  <si>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</si>
  <si>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</si>
  <si>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</si>
  <si>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</si>
  <si>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</si>
  <si>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</si>
  <si>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</si>
  <si>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</si>
  <si>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</si>
  <si>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</si>
  <si>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</si>
  <si>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</si>
  <si>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</si>
  <si>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</si>
  <si>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</si>
  <si>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</si>
  <si>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</si>
  <si>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</si>
  <si>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</si>
  <si>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</si>
  <si>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</si>
  <si>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</si>
  <si>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</si>
  <si>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</si>
  <si>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</si>
  <si>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</si>
  <si>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</si>
  <si>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</si>
  <si>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</si>
  <si>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</si>
  <si>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</si>
  <si>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</si>
  <si>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</si>
  <si>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</si>
  <si>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</si>
  <si>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</si>
  <si>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</si>
  <si>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</si>
  <si>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</si>
  <si>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</si>
  <si>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</si>
  <si>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</si>
  <si>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</si>
  <si>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</si>
  <si>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</si>
  <si>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</si>
  <si>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</si>
  <si>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</si>
  <si>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</si>
  <si>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</si>
  <si>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</si>
  <si>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</si>
  <si>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</si>
  <si>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</si>
  <si>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</si>
  <si>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</si>
  <si>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</si>
  <si>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</si>
  <si>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</si>
  <si>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</si>
  <si>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</si>
  <si>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</si>
  <si>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</si>
  <si>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</si>
  <si>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</si>
  <si>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</si>
  <si>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</si>
  <si>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</si>
  <si>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</si>
  <si>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</si>
  <si>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</si>
  <si>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</si>
  <si>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</si>
  <si>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</si>
  <si>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</si>
  <si>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</si>
  <si>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</si>
  <si>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</si>
  <si>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</si>
  <si>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</si>
  <si>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</si>
  <si>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</si>
  <si>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</si>
  <si>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</si>
  <si>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</si>
  <si>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</si>
  <si>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</si>
  <si>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</si>
  <si>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</si>
  <si>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</si>
  <si>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</si>
  <si>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</si>
  <si>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</si>
  <si>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</si>
  <si>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</si>
  <si>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</si>
  <si>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</si>
  <si>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</si>
  <si>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</si>
  <si>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</si>
  <si>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</si>
  <si>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</si>
  <si>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</si>
  <si>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</si>
  <si>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</si>
  <si>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</si>
  <si>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</si>
  <si>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</si>
  <si>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</si>
  <si>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</si>
  <si>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</si>
  <si>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</si>
  <si>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</si>
  <si>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</si>
  <si>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</si>
  <si>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</si>
  <si>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</si>
  <si>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</si>
  <si>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</si>
  <si>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</si>
  <si>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</si>
  <si>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</si>
  <si>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</si>
  <si>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</si>
  <si>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</si>
  <si>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</si>
  <si>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</si>
  <si>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</si>
  <si>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</si>
  <si>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</si>
  <si>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</si>
  <si>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</si>
  <si>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</si>
  <si>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</si>
  <si>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</si>
  <si>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</si>
  <si>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</si>
  <si>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</si>
  <si>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</si>
  <si>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</si>
  <si>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</si>
  <si>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</si>
  <si>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</si>
  <si>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</si>
  <si>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</si>
  <si>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</si>
  <si>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</si>
  <si>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</si>
  <si>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</si>
  <si>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</si>
  <si>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</si>
  <si>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</si>
  <si>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</si>
  <si>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</si>
  <si>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</si>
  <si>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</si>
  <si>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</si>
  <si>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</si>
  <si>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</si>
  <si>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</si>
  <si>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</si>
  <si>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</si>
  <si>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</si>
  <si>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</si>
  <si>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</si>
  <si>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</si>
  <si>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</si>
  <si>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</si>
  <si>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</si>
  <si>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</si>
  <si>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</si>
  <si>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</si>
  <si>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</si>
  <si>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</si>
  <si>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</si>
  <si>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</si>
  <si>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</si>
  <si>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</si>
  <si>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</si>
  <si>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</si>
  <si>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</si>
  <si>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</si>
  <si>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</si>
  <si>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</si>
  <si>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</si>
  <si>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</si>
  <si>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</si>
  <si>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</si>
  <si>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</si>
  <si>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</si>
  <si>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</si>
  <si>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</si>
  <si>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</si>
  <si>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</si>
  <si>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</si>
  <si>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</si>
  <si>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</si>
  <si>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</si>
  <si>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</si>
  <si>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</si>
  <si>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</si>
  <si>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</si>
  <si>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</si>
  <si>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</si>
  <si>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</si>
  <si>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</si>
  <si>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</si>
  <si>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</si>
  <si>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</si>
  <si>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</si>
  <si>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</si>
  <si>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</si>
  <si>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</si>
  <si>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</si>
  <si>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</si>
  <si>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</si>
  <si>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</si>
  <si>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</si>
  <si>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</si>
  <si>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</si>
  <si>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</si>
  <si>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</si>
  <si>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</si>
  <si>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</si>
  <si>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</si>
  <si>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</si>
  <si>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</si>
  <si>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</si>
  <si>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</si>
  <si>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</si>
  <si>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</si>
  <si>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</si>
  <si>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</si>
  <si>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</si>
  <si>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</si>
  <si>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</si>
  <si>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</si>
  <si>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</si>
  <si>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</si>
  <si>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</si>
  <si>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</si>
  <si>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</si>
  <si>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</si>
  <si>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</si>
  <si>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</si>
  <si>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</si>
  <si>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</si>
  <si>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</si>
  <si>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</si>
  <si>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</si>
  <si>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</si>
  <si>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</si>
  <si>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</si>
  <si>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</si>
  <si>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</si>
  <si>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</si>
  <si>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</si>
  <si>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</si>
  <si>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</si>
  <si>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</si>
  <si>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</si>
  <si>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</si>
  <si>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</si>
  <si>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</si>
  <si>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</si>
  <si>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</si>
  <si>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</si>
  <si>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</si>
  <si>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</si>
  <si>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</si>
  <si>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</si>
  <si>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</si>
  <si>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</si>
  <si>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</si>
  <si>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</si>
  <si>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</si>
  <si>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</si>
  <si>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</si>
  <si>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</si>
  <si>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</si>
  <si>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</si>
  <si>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</si>
  <si>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</si>
  <si>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</si>
  <si>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</si>
  <si>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</si>
  <si>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</si>
  <si>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</si>
  <si>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</si>
  <si>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</si>
  <si>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</si>
  <si>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</si>
  <si>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</si>
  <si>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</si>
  <si>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</si>
  <si>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</si>
  <si>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</si>
  <si>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</si>
  <si>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</si>
  <si>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</si>
  <si>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</si>
  <si>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</si>
  <si>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</si>
  <si>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</si>
  <si>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</si>
  <si>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</si>
  <si>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</si>
  <si>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</si>
  <si>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</si>
  <si>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</si>
  <si>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</si>
  <si>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</si>
  <si>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</si>
  <si>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</si>
  <si>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</si>
  <si>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</si>
  <si>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</si>
  <si>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</si>
  <si>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</si>
  <si>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</si>
  <si>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</si>
  <si>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</si>
  <si>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</si>
  <si>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</si>
  <si>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</si>
  <si>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</si>
  <si>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</si>
  <si>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</si>
  <si>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</si>
  <si>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</si>
  <si>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</si>
  <si>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</si>
  <si>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</si>
  <si>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</si>
  <si>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</si>
  <si>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</si>
  <si>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</si>
  <si>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</si>
  <si>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</si>
  <si>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</si>
  <si>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</si>
  <si>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</si>
  <si>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</si>
  <si>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</si>
  <si>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</si>
  <si>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</si>
  <si>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</si>
  <si>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</si>
  <si>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</si>
  <si>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</si>
  <si>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</si>
  <si>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</si>
  <si>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</si>
  <si>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</si>
  <si>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</si>
  <si>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</si>
  <si>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</si>
  <si>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</si>
  <si>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</si>
  <si>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</si>
  <si>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</si>
  <si>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</si>
  <si>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</si>
  <si>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</si>
  <si>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</si>
  <si>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</si>
  <si>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</si>
  <si>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</si>
  <si>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</si>
  <si>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</si>
  <si>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</si>
  <si>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</si>
  <si>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</si>
  <si>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</si>
  <si>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</si>
  <si>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</si>
  <si>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</si>
  <si>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</si>
  <si>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</si>
  <si>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</si>
  <si>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</si>
  <si>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</si>
  <si>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</si>
  <si>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</si>
  <si>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</si>
  <si>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</si>
  <si>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</si>
  <si>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</si>
  <si>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</si>
  <si>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</si>
  <si>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</si>
  <si>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</si>
  <si>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</si>
  <si>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</si>
  <si>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</si>
  <si>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</si>
  <si>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</si>
  <si>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</si>
  <si>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</si>
  <si>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</si>
  <si>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</si>
  <si>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</si>
  <si>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</si>
  <si>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</si>
  <si>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</si>
  <si>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</si>
  <si>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</si>
  <si>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</si>
  <si>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</si>
  <si>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</si>
  <si>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</si>
  <si>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</si>
  <si>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</si>
  <si>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</si>
  <si>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</si>
  <si>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</si>
  <si>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</si>
  <si>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</si>
  <si>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</si>
  <si>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</si>
  <si>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</si>
  <si>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</si>
  <si>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</si>
  <si>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</si>
  <si>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</si>
  <si>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</si>
  <si>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</si>
  <si>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</si>
  <si>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</si>
  <si>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</si>
  <si>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</si>
  <si>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</si>
  <si>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</si>
  <si>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</si>
  <si>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</si>
  <si>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</si>
  <si>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</si>
  <si>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</si>
  <si>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</si>
  <si>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</si>
  <si>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</si>
  <si>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</si>
  <si>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</si>
  <si>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</si>
  <si>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</si>
  <si>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</si>
  <si>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</si>
  <si>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</si>
  <si>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</si>
  <si>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</si>
  <si>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</si>
  <si>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</si>
  <si>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</si>
  <si>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</si>
  <si>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</si>
  <si>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</si>
  <si>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</si>
  <si>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</si>
  <si>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</si>
  <si>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</si>
  <si>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</si>
  <si>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</si>
  <si>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</si>
  <si>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</si>
  <si>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</si>
  <si>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</si>
  <si>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</si>
  <si>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</si>
  <si>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</si>
  <si>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</si>
  <si>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</si>
  <si>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</si>
  <si>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</si>
  <si>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</si>
  <si>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</si>
  <si>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</si>
  <si>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</si>
  <si>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</si>
  <si>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</si>
  <si>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</si>
  <si>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</si>
  <si>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</si>
  <si>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</si>
  <si>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</si>
  <si>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</si>
  <si>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</si>
  <si>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</si>
  <si>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</si>
  <si>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</si>
  <si>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</si>
  <si>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</si>
  <si>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</si>
  <si>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</si>
  <si>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</si>
  <si>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</si>
  <si>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</si>
  <si>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</si>
  <si>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</si>
  <si>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</si>
  <si>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</si>
  <si>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</si>
  <si>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</si>
  <si>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</si>
  <si>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</si>
  <si>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</si>
  <si>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</si>
  <si>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</si>
  <si>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</si>
  <si>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</si>
  <si>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</si>
  <si>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</si>
  <si>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</si>
  <si>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</si>
  <si>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</si>
  <si>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</si>
  <si>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</si>
  <si>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</si>
  <si>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</si>
  <si>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</si>
  <si>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</si>
  <si>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</si>
  <si>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</si>
  <si>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</si>
  <si>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</si>
  <si>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</si>
  <si>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</si>
  <si>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</si>
  <si>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</si>
  <si>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</si>
  <si>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</si>
  <si>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</si>
  <si>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</si>
  <si>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</si>
  <si>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</si>
  <si>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</si>
  <si>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</si>
  <si>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</si>
  <si>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</si>
  <si>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</si>
  <si>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</si>
  <si>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</si>
  <si>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</si>
  <si>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</si>
  <si>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</si>
  <si>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</si>
  <si>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</si>
  <si>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</si>
  <si>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</si>
  <si>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</si>
  <si>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</si>
  <si>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</si>
  <si>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</si>
  <si>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</si>
  <si>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</si>
  <si>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</si>
  <si>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</si>
  <si>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</si>
  <si>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</si>
  <si>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</si>
  <si>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</si>
  <si>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</si>
  <si>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</si>
  <si>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</si>
  <si>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</si>
  <si>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</si>
  <si>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</si>
  <si>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</si>
  <si>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</si>
  <si>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</si>
  <si>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</si>
  <si>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</si>
  <si>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</si>
  <si>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</si>
  <si>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</si>
  <si>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</si>
  <si>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</si>
  <si>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</si>
  <si>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</si>
  <si>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</si>
  <si>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</si>
  <si>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</si>
  <si>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</si>
  <si>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</si>
  <si>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</si>
  <si>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</si>
  <si>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</si>
  <si>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</si>
  <si>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</si>
  <si>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</si>
  <si>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</si>
  <si>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</si>
  <si>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</si>
  <si>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</si>
  <si>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</si>
  <si>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</si>
  <si>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</si>
  <si>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</si>
  <si>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</si>
  <si>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</si>
  <si>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</si>
  <si>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</si>
  <si>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</si>
  <si>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</si>
  <si>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</si>
  <si>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</si>
  <si>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</si>
  <si>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</si>
  <si>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</si>
  <si>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</si>
  <si>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</si>
  <si>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</si>
  <si>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</si>
  <si>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</si>
  <si>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</si>
  <si>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</si>
  <si>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</si>
  <si>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</si>
  <si>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</si>
  <si>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</si>
  <si>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</si>
  <si>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</si>
  <si>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</si>
  <si>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</si>
  <si>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</si>
  <si>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</si>
  <si>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</si>
  <si>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</si>
  <si>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</si>
  <si>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</si>
  <si>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</si>
  <si>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</si>
  <si>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</si>
  <si>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</si>
  <si>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</si>
  <si>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</si>
  <si>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</si>
  <si>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</si>
  <si>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</si>
  <si>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</si>
  <si>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</si>
  <si>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</si>
  <si>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</si>
  <si>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</si>
  <si>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</si>
  <si>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</si>
  <si>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</si>
  <si>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</si>
  <si>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</si>
  <si>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</si>
  <si>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</si>
  <si>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</si>
  <si>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</si>
  <si>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</si>
  <si>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</si>
  <si>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</si>
  <si>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</si>
  <si>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</si>
  <si>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</si>
  <si>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</si>
  <si>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</si>
  <si>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</si>
  <si>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</si>
  <si>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</si>
  <si>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</si>
  <si>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</si>
  <si>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</si>
  <si>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</si>
  <si>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</si>
  <si>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</si>
  <si>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</si>
  <si>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</si>
  <si>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</si>
  <si>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</si>
  <si>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</si>
  <si>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</si>
  <si>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</si>
  <si>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</si>
  <si>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</si>
  <si>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</si>
  <si>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</si>
  <si>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</si>
  <si>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</si>
  <si>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</si>
  <si>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</si>
  <si>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</si>
  <si>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</si>
  <si>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</si>
  <si>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</si>
  <si>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</si>
  <si>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</si>
  <si>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</si>
  <si>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</si>
  <si>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</si>
  <si>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</si>
  <si>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</si>
  <si>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</si>
  <si>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</si>
  <si>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</si>
  <si>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</si>
  <si>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</si>
  <si>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</si>
  <si>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</si>
  <si>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</si>
  <si>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</si>
  <si>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</si>
  <si>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</si>
  <si>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</si>
  <si>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</si>
  <si>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</si>
  <si>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</si>
  <si>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</si>
  <si>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</si>
  <si>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</si>
  <si>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</si>
  <si>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</si>
  <si>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</si>
  <si>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</si>
  <si>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</si>
  <si>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</si>
  <si>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</si>
  <si>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</si>
  <si>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</si>
  <si>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</si>
  <si>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</si>
  <si>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</si>
  <si>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</si>
  <si>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</si>
  <si>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</si>
  <si>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</si>
  <si>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</si>
  <si>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</si>
  <si>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</si>
  <si>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</si>
  <si>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</si>
  <si>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</si>
  <si>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</si>
  <si>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</si>
  <si>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</si>
  <si>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</si>
  <si>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</si>
  <si>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</si>
  <si>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</si>
  <si>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</si>
  <si>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</si>
  <si>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</si>
  <si>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</si>
  <si>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</si>
  <si>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</si>
  <si>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</si>
  <si>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</si>
  <si>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</si>
  <si>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</si>
  <si>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</si>
  <si>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</si>
  <si>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</si>
  <si>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</si>
  <si>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</si>
  <si>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</si>
  <si>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</si>
  <si>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</si>
  <si>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</si>
  <si>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</si>
  <si>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</si>
  <si>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</si>
  <si>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</si>
  <si>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</si>
  <si>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</si>
  <si>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</si>
  <si>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</si>
  <si>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</si>
  <si>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</si>
  <si>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</si>
  <si>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</si>
  <si>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</si>
  <si>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</si>
  <si>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</si>
  <si>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</si>
  <si>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</si>
  <si>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</si>
  <si>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</si>
  <si>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</si>
  <si>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</si>
  <si>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</si>
  <si>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</si>
  <si>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</si>
  <si>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</si>
  <si>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</si>
  <si>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</si>
  <si>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</si>
  <si>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</si>
  <si>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</si>
  <si>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</si>
  <si>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</si>
  <si>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</si>
  <si>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</si>
  <si>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</si>
  <si>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</si>
  <si>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</si>
  <si>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</si>
  <si>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</si>
  <si>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</si>
  <si>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</si>
  <si>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</si>
  <si>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</si>
  <si>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</si>
  <si>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</si>
  <si>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</si>
  <si>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</si>
  <si>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</si>
  <si>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</si>
  <si>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</si>
  <si>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</si>
  <si>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</si>
  <si>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</si>
  <si>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</si>
  <si>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</si>
  <si>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</si>
  <si>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</si>
  <si>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</si>
  <si>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</si>
  <si>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</si>
  <si>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</si>
  <si>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</si>
  <si>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</si>
  <si>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</si>
  <si>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</si>
  <si>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</si>
  <si>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</si>
  <si>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</si>
  <si>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</si>
  <si>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</si>
  <si>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</si>
  <si>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</si>
  <si>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</si>
  <si>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</si>
  <si>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</si>
  <si>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</si>
  <si>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</si>
  <si>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</si>
  <si>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</si>
  <si>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</si>
  <si>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</si>
  <si>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</si>
  <si>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</si>
  <si>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</si>
  <si>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</si>
  <si>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</si>
  <si>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</si>
  <si>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</si>
  <si>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</si>
  <si>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</si>
  <si>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</si>
  <si>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</si>
  <si>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</si>
  <si>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</si>
  <si>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</si>
  <si>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</si>
  <si>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</si>
  <si>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</si>
  <si>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</si>
  <si>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</si>
  <si>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</si>
  <si>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</si>
  <si>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</si>
  <si>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</si>
  <si>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</si>
  <si>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</si>
  <si>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</si>
  <si>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</si>
  <si>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</si>
  <si>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</si>
  <si>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</si>
  <si>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</si>
  <si>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</si>
  <si>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</si>
  <si>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</si>
  <si>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</si>
  <si>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</si>
  <si>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</si>
  <si>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</si>
  <si>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</si>
  <si>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</si>
  <si>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</si>
  <si>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</si>
  <si>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</si>
  <si>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</si>
  <si>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</si>
  <si>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</si>
  <si>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</si>
  <si>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</si>
  <si>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</si>
  <si>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</si>
  <si>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</si>
  <si>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</si>
  <si>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</si>
  <si>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</si>
  <si>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</si>
  <si>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</si>
  <si>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</si>
  <si>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</si>
  <si>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</si>
  <si>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</si>
  <si>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</si>
  <si>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</si>
  <si>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</si>
  <si>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</si>
  <si>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</si>
  <si>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</si>
  <si>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</si>
  <si>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</si>
  <si>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</si>
  <si>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</si>
  <si>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</si>
  <si>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</si>
  <si>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</si>
  <si>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</si>
  <si>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</si>
  <si>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</si>
  <si>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</si>
  <si>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</si>
  <si>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</si>
  <si>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</si>
  <si>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</si>
  <si>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</si>
  <si>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</si>
  <si>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</si>
  <si>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</si>
  <si>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</si>
  <si>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</si>
  <si>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</si>
  <si>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</si>
  <si>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</si>
  <si>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</si>
  <si>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</si>
  <si>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</si>
  <si>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</si>
  <si>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</si>
  <si>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</si>
  <si>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</si>
  <si>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</si>
  <si>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</si>
  <si>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</si>
  <si>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</si>
  <si>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</si>
  <si>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</si>
  <si>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</si>
  <si>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</si>
  <si>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</si>
  <si>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</si>
  <si>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</si>
  <si>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</si>
  <si>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</si>
  <si>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</si>
  <si>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</si>
  <si>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</si>
  <si>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</si>
  <si>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</si>
  <si>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</si>
  <si>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</si>
  <si>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</si>
  <si>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</si>
  <si>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</si>
  <si>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</si>
  <si>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</si>
  <si>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</si>
  <si>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</si>
  <si>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</si>
  <si>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</si>
  <si>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</si>
  <si>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</si>
  <si>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</si>
  <si>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</si>
  <si>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</si>
  <si>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</si>
  <si>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</si>
  <si>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</si>
  <si>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</si>
  <si>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</si>
  <si>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</si>
  <si>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</si>
  <si>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</si>
  <si>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</si>
  <si>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</si>
  <si>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</si>
  <si>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</si>
  <si>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</si>
  <si>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</si>
  <si>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</si>
  <si>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</si>
  <si>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</si>
  <si>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</si>
  <si>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</si>
  <si>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</si>
  <si>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</si>
  <si>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</si>
  <si>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</si>
  <si>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</si>
  <si>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</si>
  <si>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</si>
  <si>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</si>
  <si>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</si>
  <si>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</si>
  <si>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</si>
  <si>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</si>
  <si>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</si>
  <si>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</si>
  <si>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</si>
  <si>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</si>
  <si>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</si>
  <si>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</si>
  <si>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</si>
  <si>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</si>
  <si>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</si>
  <si>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</si>
  <si>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</si>
  <si>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</si>
  <si>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</si>
  <si>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</si>
  <si>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</si>
  <si>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</si>
  <si>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</si>
  <si>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</si>
  <si>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</si>
  <si>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</si>
  <si>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</si>
  <si>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</si>
  <si>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</si>
  <si>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</si>
  <si>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</si>
  <si>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</si>
  <si>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</si>
  <si>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</si>
  <si>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</si>
  <si>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</si>
  <si>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</si>
  <si>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</si>
  <si>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</si>
  <si>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</si>
  <si>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</si>
  <si>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</si>
  <si>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</si>
  <si>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</si>
  <si>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</si>
  <si>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</si>
  <si>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</si>
  <si>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</si>
  <si>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</si>
  <si>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</si>
  <si>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</si>
  <si>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</si>
  <si>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</si>
  <si>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</si>
  <si>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</si>
  <si>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</si>
  <si>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</si>
  <si>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</si>
  <si>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</si>
  <si>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</si>
  <si>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</si>
  <si>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</si>
  <si>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</si>
  <si>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</si>
  <si>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</si>
  <si>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</si>
  <si>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</si>
  <si>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</si>
  <si>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</si>
  <si>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</si>
  <si>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</si>
  <si>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</si>
  <si>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</si>
  <si>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</si>
  <si>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</si>
  <si>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</si>
  <si>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</si>
  <si>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</si>
  <si>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</si>
  <si>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</si>
  <si>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</si>
  <si>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</si>
  <si>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</si>
  <si>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</si>
  <si>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</si>
  <si>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</si>
  <si>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</si>
  <si>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</si>
  <si>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</si>
  <si>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</si>
  <si>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</si>
  <si>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</si>
  <si>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</si>
  <si>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</si>
  <si>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</si>
  <si>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</si>
  <si>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</si>
  <si>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</si>
  <si>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</si>
  <si>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</si>
  <si>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</si>
  <si>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</si>
  <si>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</si>
  <si>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</si>
  <si>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</si>
  <si>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</si>
  <si>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</si>
  <si>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</si>
  <si>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</si>
  <si>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</si>
  <si>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</si>
  <si>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</si>
  <si>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</si>
  <si>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</si>
  <si>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</si>
  <si>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</si>
  <si>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</si>
  <si>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</si>
  <si>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</si>
  <si>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</si>
  <si>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</si>
  <si>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</si>
  <si>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</si>
  <si>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</si>
  <si>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</si>
  <si>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</si>
  <si>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</si>
  <si>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</si>
  <si>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</si>
  <si>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</si>
  <si>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</si>
  <si>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</si>
  <si>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</si>
  <si>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</si>
  <si>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</si>
  <si>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</si>
  <si>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</si>
  <si>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</si>
  <si>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</si>
  <si>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</si>
  <si>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</si>
  <si>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</si>
  <si>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</si>
  <si>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</si>
  <si>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</si>
  <si>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</si>
  <si>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</si>
  <si>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</si>
  <si>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</si>
  <si>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</si>
  <si>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</si>
  <si>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</si>
  <si>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</si>
  <si>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</si>
  <si>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</si>
  <si>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</si>
  <si>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</si>
  <si>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</si>
  <si>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</si>
  <si>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</si>
  <si>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</si>
  <si>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</si>
  <si>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</si>
  <si>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</si>
  <si>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</si>
  <si>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</si>
  <si>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</si>
  <si>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</si>
  <si>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</si>
  <si>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</si>
  <si>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</si>
  <si>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</si>
  <si>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</si>
  <si>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</si>
  <si>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</si>
  <si>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</si>
  <si>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</si>
  <si>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</si>
  <si>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</si>
  <si>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</si>
  <si>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</si>
  <si>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</si>
  <si>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</si>
  <si>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</si>
  <si>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</si>
  <si>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</si>
  <si>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</si>
  <si>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</si>
  <si>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</si>
  <si>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</si>
  <si>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</si>
  <si>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</si>
  <si>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</si>
  <si>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</si>
  <si>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</si>
  <si>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</si>
  <si>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</si>
  <si>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</si>
  <si>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</si>
  <si>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</si>
  <si>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</si>
  <si>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</si>
  <si>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</si>
  <si>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</si>
  <si>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</si>
  <si>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</si>
  <si>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</si>
  <si>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</si>
  <si>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</si>
  <si>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</si>
  <si>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</si>
  <si>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</si>
  <si>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</si>
  <si>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</si>
  <si>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</si>
  <si>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</si>
  <si>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</si>
  <si>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</si>
  <si>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</si>
  <si>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</si>
  <si>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</si>
  <si>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</si>
  <si>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</si>
  <si>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</si>
  <si>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</si>
  <si>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</si>
  <si>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</si>
  <si>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</si>
  <si>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</si>
  <si>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</si>
  <si>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</si>
  <si>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</si>
  <si>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</si>
  <si>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</si>
  <si>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</si>
  <si>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</si>
  <si>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</si>
  <si>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</si>
  <si>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</si>
  <si>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</si>
  <si>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</si>
  <si>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</si>
  <si>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</si>
  <si>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</si>
  <si>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</si>
  <si>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</si>
  <si>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</si>
  <si>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</si>
  <si>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</si>
  <si>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</si>
  <si>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</si>
  <si>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</si>
  <si>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</si>
  <si>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</si>
  <si>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</si>
  <si>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</si>
  <si>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</si>
  <si>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</si>
  <si>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</si>
  <si>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</si>
  <si>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</si>
  <si>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</si>
  <si>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</si>
  <si>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</si>
  <si>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</si>
  <si>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</si>
  <si>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</si>
  <si>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</si>
  <si>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</si>
  <si>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</si>
  <si>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</si>
  <si>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</si>
  <si>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</si>
  <si>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</si>
  <si>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</si>
  <si>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</si>
  <si>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</si>
  <si>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</si>
  <si>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</si>
  <si>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</si>
  <si>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</si>
  <si>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</si>
  <si>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</si>
  <si>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</si>
  <si>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</si>
  <si>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</si>
  <si>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</si>
  <si>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</si>
  <si>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</si>
  <si>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</si>
  <si>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</si>
  <si>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</si>
  <si>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</si>
  <si>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</si>
  <si>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</si>
  <si>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</si>
  <si>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</si>
  <si>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</si>
  <si>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</si>
  <si>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</si>
  <si>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</si>
  <si>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</si>
  <si>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</si>
  <si>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</si>
  <si>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</si>
  <si>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</si>
  <si>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</si>
  <si>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</si>
  <si>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</si>
  <si>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</si>
  <si>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</si>
  <si>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</si>
  <si>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</si>
  <si>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</si>
  <si>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</si>
  <si>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</si>
  <si>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</si>
  <si>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</si>
  <si>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</si>
  <si>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</si>
  <si>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</si>
  <si>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</si>
  <si>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</si>
  <si>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</si>
  <si>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</si>
  <si>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</si>
  <si>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</si>
  <si>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</si>
  <si>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</si>
  <si>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</si>
  <si>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</si>
  <si>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</si>
  <si>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</si>
  <si>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</si>
  <si>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</si>
  <si>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</si>
  <si>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</si>
  <si>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</si>
  <si>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</si>
  <si>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</si>
  <si>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</si>
  <si>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</si>
  <si>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</si>
  <si>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</si>
  <si>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</si>
  <si>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</si>
  <si>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</si>
  <si>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</si>
  <si>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</si>
  <si>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</si>
  <si>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</si>
  <si>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</si>
  <si>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</si>
  <si>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</si>
  <si>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</si>
  <si>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</si>
  <si>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</si>
  <si>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</si>
  <si>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</si>
  <si>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</si>
  <si>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</si>
  <si>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</si>
  <si>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</si>
  <si>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</si>
  <si>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</si>
  <si>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</si>
  <si>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</si>
  <si>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</si>
  <si>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</si>
  <si>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</si>
  <si>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</si>
  <si>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</si>
  <si>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</si>
  <si>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</si>
  <si>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</si>
  <si>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</si>
  <si>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</si>
  <si>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</si>
  <si>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</si>
  <si>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</si>
  <si>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</si>
  <si>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</si>
  <si>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</si>
  <si>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</si>
  <si>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</si>
  <si>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</si>
  <si>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</si>
  <si>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</si>
  <si>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</si>
  <si>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</si>
  <si>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</si>
  <si>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</si>
  <si>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</si>
  <si>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</si>
  <si>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</si>
  <si>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</si>
  <si>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</si>
  <si>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</si>
  <si>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</si>
  <si>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</si>
  <si>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</si>
  <si>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</si>
  <si>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</si>
  <si>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</si>
  <si>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</si>
  <si>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</si>
  <si>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</si>
  <si>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</si>
  <si>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</si>
  <si>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</si>
  <si>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</si>
  <si>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</si>
  <si>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</si>
  <si>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</si>
  <si>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</si>
  <si>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</si>
  <si>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</si>
  <si>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</si>
  <si>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</si>
  <si>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</si>
  <si>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</si>
  <si>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</si>
  <si>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</si>
  <si>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</si>
  <si>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</si>
  <si>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</si>
  <si>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</si>
  <si>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</si>
  <si>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</si>
  <si>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</si>
  <si>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</si>
  <si>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</si>
  <si>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</si>
  <si>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</si>
  <si>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</si>
  <si>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</si>
  <si>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</si>
  <si>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</si>
  <si>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</si>
  <si>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</si>
  <si>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</si>
  <si>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</si>
  <si>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</si>
  <si>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</si>
  <si>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</si>
  <si>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</si>
  <si>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</si>
  <si>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</si>
  <si>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</si>
  <si>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</si>
  <si>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</si>
  <si>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</si>
  <si>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</si>
  <si>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</si>
  <si>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</si>
  <si>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</si>
  <si>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</si>
  <si>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</si>
  <si>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</si>
  <si>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</si>
  <si>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</si>
  <si>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</si>
  <si>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</si>
  <si>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</si>
  <si>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</si>
  <si>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</si>
  <si>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</si>
  <si>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</si>
  <si>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</si>
  <si>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</si>
  <si>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</si>
  <si>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</si>
  <si>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</si>
  <si>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</si>
  <si>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</si>
  <si>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</si>
  <si>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</si>
  <si>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</si>
  <si>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</si>
  <si>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</si>
  <si>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</si>
  <si>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</si>
  <si>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</si>
  <si>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</si>
  <si>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</si>
  <si>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</si>
  <si>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</si>
  <si>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</si>
  <si>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</si>
  <si>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</si>
  <si>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</si>
  <si>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</si>
  <si>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</si>
  <si>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</si>
  <si>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</si>
  <si>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</si>
  <si>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</si>
  <si>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</si>
  <si>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</si>
  <si>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</si>
  <si>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</si>
  <si>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</si>
  <si>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</si>
  <si>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</si>
  <si>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</si>
  <si>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</si>
  <si>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</si>
  <si>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</si>
  <si>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</si>
  <si>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</si>
  <si>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</si>
  <si>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</si>
  <si>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</si>
  <si>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</si>
  <si>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</si>
  <si>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</si>
  <si>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</si>
  <si>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</si>
  <si>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</si>
  <si>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</si>
  <si>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</si>
  <si>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</si>
  <si>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</si>
  <si>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</si>
  <si>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</si>
  <si>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</si>
  <si>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</si>
  <si>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</si>
  <si>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</si>
  <si>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</si>
  <si>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</si>
  <si>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</si>
  <si>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</si>
  <si>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</si>
  <si>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</si>
  <si>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</si>
  <si>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</si>
  <si>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</si>
  <si>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</si>
  <si>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</si>
  <si>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</si>
  <si>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</si>
  <si>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</si>
  <si>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</si>
  <si>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</si>
  <si>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</si>
  <si>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</si>
  <si>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</si>
  <si>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</si>
  <si>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</si>
  <si>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</si>
  <si>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</si>
  <si>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</si>
  <si>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</si>
  <si>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</si>
  <si>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</si>
  <si>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</si>
  <si>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</si>
  <si>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</si>
  <si>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</si>
  <si>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</si>
  <si>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</si>
  <si>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</si>
  <si>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</si>
  <si>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</si>
  <si>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</si>
  <si>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</si>
  <si>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</si>
  <si>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</si>
  <si>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</si>
  <si>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</si>
  <si>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</si>
  <si>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</si>
  <si>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</si>
  <si>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</si>
  <si>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</si>
  <si>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</si>
  <si>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</si>
  <si>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</si>
  <si>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</si>
  <si>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</si>
  <si>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</si>
  <si>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</si>
  <si>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</si>
  <si>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</si>
  <si>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</si>
  <si>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</si>
  <si>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</si>
  <si>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</si>
  <si>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</si>
  <si>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</si>
  <si>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</si>
  <si>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</si>
  <si>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</si>
  <si>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</si>
  <si>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</si>
  <si>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</si>
  <si>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</si>
  <si>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</si>
  <si>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</si>
  <si>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</si>
  <si>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</si>
  <si>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</si>
  <si>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</si>
  <si>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</si>
  <si>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</si>
  <si>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</si>
  <si>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</si>
  <si>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</si>
  <si>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</si>
  <si>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</si>
  <si>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</si>
  <si>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</si>
  <si>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</si>
  <si>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</si>
  <si>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</si>
  <si>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</si>
  <si>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</si>
  <si>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</si>
  <si>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</si>
  <si>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</si>
  <si>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</si>
  <si>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</si>
  <si>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</si>
  <si>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</si>
  <si>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</si>
  <si>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</si>
  <si>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</si>
  <si>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</si>
  <si>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</si>
  <si>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</si>
  <si>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</si>
  <si>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</si>
  <si>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</si>
  <si>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</si>
  <si>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</si>
  <si>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</si>
  <si>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</si>
  <si>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</si>
  <si>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</si>
  <si>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</si>
  <si>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</si>
  <si>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</si>
  <si>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</si>
  <si>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</si>
  <si>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</si>
  <si>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</si>
  <si>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</si>
  <si>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</si>
  <si>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</si>
  <si>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</si>
  <si>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</si>
  <si>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</si>
  <si>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</si>
  <si>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</si>
  <si>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</si>
  <si>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</si>
  <si>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</si>
  <si>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</si>
  <si>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</si>
  <si>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</si>
  <si>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</si>
  <si>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</si>
  <si>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</si>
  <si>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</si>
  <si>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</si>
  <si>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</si>
  <si>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</si>
  <si>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</si>
  <si>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</si>
  <si>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</si>
  <si>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</si>
  <si>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</si>
  <si>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</si>
  <si>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</si>
  <si>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</si>
  <si>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</si>
  <si>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</si>
  <si>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</si>
  <si>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</si>
  <si>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</si>
  <si>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</si>
  <si>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</si>
  <si>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</si>
  <si>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</si>
  <si>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</si>
  <si>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</si>
  <si>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</si>
  <si>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</si>
  <si>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</si>
  <si>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</si>
  <si>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</si>
  <si>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</si>
  <si>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</si>
  <si>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</si>
  <si>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</si>
  <si>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</si>
  <si>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</si>
  <si>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</si>
  <si>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</si>
  <si>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</si>
  <si>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</si>
  <si>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</si>
  <si>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</si>
  <si>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</si>
  <si>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</si>
  <si>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</si>
  <si>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</si>
  <si>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</si>
  <si>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</si>
  <si>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</si>
  <si>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</si>
  <si>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</si>
  <si>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</si>
  <si>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</si>
  <si>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</si>
  <si>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</si>
  <si>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</si>
  <si>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</si>
  <si>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</si>
  <si>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</si>
  <si>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</si>
  <si>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</si>
  <si>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</si>
  <si>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</si>
  <si>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</si>
  <si>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</si>
  <si>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</si>
  <si>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</si>
  <si>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</si>
  <si>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</si>
  <si>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</si>
  <si>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</si>
  <si>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</si>
  <si>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</si>
  <si>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</si>
  <si>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</si>
  <si>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</si>
  <si>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</si>
  <si>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</si>
  <si>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</si>
  <si>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</si>
  <si>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</si>
  <si>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</si>
  <si>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</si>
  <si>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</si>
  <si>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</si>
  <si>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</si>
  <si>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</si>
  <si>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</si>
  <si>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</si>
  <si>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</si>
  <si>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</si>
  <si>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</si>
  <si>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</si>
  <si>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</si>
  <si>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</si>
  <si>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</si>
  <si>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</si>
  <si>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</si>
  <si>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</si>
  <si>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</si>
  <si>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</si>
  <si>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</si>
  <si>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</si>
  <si>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</si>
  <si>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</si>
  <si>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</si>
  <si>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</si>
  <si>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</si>
  <si>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</si>
  <si>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</si>
  <si>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</si>
  <si>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</si>
  <si>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</si>
  <si>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</si>
  <si>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</si>
  <si>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</si>
  <si>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</si>
  <si>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</si>
  <si>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</si>
  <si>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</si>
  <si>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</si>
  <si>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</si>
  <si>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</si>
  <si>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</si>
  <si>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</si>
  <si>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</si>
  <si>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</si>
  <si>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</si>
  <si>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</si>
  <si>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</si>
  <si>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</si>
  <si>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</si>
  <si>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</si>
  <si>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</si>
  <si>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</si>
  <si>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</si>
  <si>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</si>
  <si>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</si>
  <si>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</si>
  <si>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</si>
  <si>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</si>
  <si>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</si>
  <si>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</si>
  <si>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</si>
  <si>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</si>
  <si>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</si>
  <si>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</si>
  <si>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</si>
  <si>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</si>
  <si>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</si>
  <si>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</si>
  <si>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</si>
  <si>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</si>
  <si>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</si>
  <si>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</si>
  <si>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</si>
  <si>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</si>
  <si>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</si>
  <si>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</si>
  <si>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</si>
  <si>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</si>
  <si>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</si>
  <si>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</si>
  <si>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</si>
  <si>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</si>
  <si>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</si>
  <si>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</si>
  <si>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</si>
  <si>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</si>
  <si>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</si>
  <si>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</si>
  <si>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</si>
  <si>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</si>
  <si>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</si>
  <si>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</si>
  <si>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</si>
  <si>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</si>
  <si>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</si>
  <si>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</si>
  <si>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</si>
  <si>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</si>
  <si>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</si>
  <si>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</si>
  <si>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</si>
  <si>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</si>
  <si>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</si>
  <si>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</si>
  <si>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</si>
  <si>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</si>
  <si>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</si>
  <si>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</si>
  <si>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</si>
  <si>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</si>
  <si>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</si>
  <si>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</si>
  <si>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</si>
  <si>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</si>
  <si>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</si>
  <si>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</si>
  <si>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</si>
  <si>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</si>
  <si>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</si>
  <si>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</si>
  <si>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</si>
  <si>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</si>
  <si>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</si>
  <si>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</si>
  <si>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</si>
  <si>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</si>
  <si>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</si>
  <si>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</si>
  <si>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</si>
  <si>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</si>
  <si>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</si>
  <si>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</si>
  <si>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</si>
  <si>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</si>
  <si>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</si>
  <si>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</si>
  <si>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</si>
  <si>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</si>
  <si>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</si>
  <si>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</si>
  <si>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</si>
  <si>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</si>
  <si>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</si>
  <si>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</si>
  <si>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</si>
  <si>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</si>
  <si>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</si>
  <si>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</si>
  <si>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</si>
  <si>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</si>
  <si>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</si>
  <si>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</si>
  <si>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</si>
  <si>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</si>
  <si>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</si>
  <si>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</si>
  <si>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</si>
  <si>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</si>
  <si>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</si>
  <si>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</si>
  <si>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</si>
  <si>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</si>
  <si>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</si>
  <si>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</si>
  <si>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</si>
  <si>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</si>
  <si>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</si>
  <si>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</si>
  <si>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</si>
  <si>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</si>
  <si>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</si>
  <si>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</si>
  <si>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</si>
  <si>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</si>
  <si>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</si>
  <si>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</si>
  <si>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</si>
  <si>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</si>
  <si>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</si>
  <si>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</si>
  <si>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</si>
  <si>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</si>
  <si>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</si>
  <si>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</si>
  <si>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</si>
  <si>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</si>
  <si>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</si>
  <si>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</si>
  <si>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</si>
  <si>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</si>
  <si>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</si>
  <si>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</si>
  <si>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</si>
  <si>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</si>
  <si>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</si>
  <si>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</si>
  <si>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</si>
  <si>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</si>
  <si>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</si>
  <si>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</si>
  <si>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</si>
  <si>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</si>
  <si>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</si>
  <si>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</si>
  <si>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</si>
  <si>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</si>
  <si>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</si>
  <si>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</si>
  <si>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</si>
  <si>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</si>
  <si>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</si>
  <si>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</si>
  <si>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</si>
  <si>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</si>
  <si>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</si>
  <si>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</si>
  <si>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</si>
  <si>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</si>
  <si>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</si>
  <si>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</si>
  <si>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</si>
  <si>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</si>
  <si>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</si>
  <si>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</si>
  <si>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</si>
  <si>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</si>
  <si>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</si>
  <si>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</si>
  <si>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</si>
  <si>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</si>
  <si>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</si>
  <si>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</si>
  <si>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</si>
  <si>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</si>
  <si>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</si>
  <si>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</si>
  <si>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</si>
  <si>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</si>
  <si>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</si>
  <si>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</si>
  <si>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</si>
  <si>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</si>
  <si>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</si>
  <si>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</si>
  <si>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</si>
  <si>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</si>
  <si>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</si>
  <si>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</si>
  <si>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</si>
  <si>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</si>
  <si>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</si>
  <si>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</si>
  <si>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</si>
  <si>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</si>
  <si>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</si>
  <si>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</si>
  <si>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</si>
  <si>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</si>
  <si>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</si>
  <si>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</si>
  <si>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</si>
  <si>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</si>
  <si>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</si>
  <si>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</si>
  <si>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</si>
  <si>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</si>
  <si>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</si>
  <si>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</si>
  <si>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</si>
  <si>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</si>
  <si>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</si>
  <si>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</si>
  <si>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</si>
  <si>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</si>
  <si>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</si>
  <si>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</si>
  <si>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</si>
  <si>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</si>
  <si>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</si>
  <si>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</si>
  <si>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</si>
  <si>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</si>
  <si>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</si>
  <si>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</si>
  <si>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</si>
  <si>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</si>
  <si>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</si>
  <si>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</si>
  <si>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</si>
  <si>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</si>
  <si>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</si>
  <si>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</si>
  <si>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</si>
  <si>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</si>
  <si>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</si>
  <si>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</si>
  <si>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</si>
  <si>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</si>
  <si>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</si>
  <si>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</si>
  <si>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</si>
  <si>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</si>
  <si>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</si>
  <si>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</si>
  <si>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</si>
  <si>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</si>
  <si>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</si>
  <si>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</si>
  <si>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</si>
  <si>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</si>
  <si>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</si>
  <si>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</si>
  <si>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</si>
  <si>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</si>
  <si>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</si>
  <si>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</si>
  <si>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</si>
  <si>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</si>
  <si>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</si>
  <si>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</si>
  <si>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</si>
  <si>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</si>
  <si>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</si>
  <si>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</si>
  <si>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</si>
  <si>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</si>
  <si>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</si>
  <si>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</si>
  <si>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</si>
  <si>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</si>
  <si>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</si>
  <si>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</si>
  <si>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</si>
  <si>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</si>
  <si>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</si>
  <si>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</si>
  <si>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</si>
  <si>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</si>
  <si>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</si>
  <si>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</si>
  <si>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</si>
  <si>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</si>
  <si>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</si>
  <si>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</si>
  <si>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</si>
  <si>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</si>
  <si>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</si>
  <si>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</si>
  <si>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</si>
  <si>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</si>
  <si>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</si>
  <si>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</si>
  <si>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</si>
  <si>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</si>
  <si>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</si>
  <si>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</si>
  <si>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</si>
  <si>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</si>
  <si>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</si>
  <si>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</si>
  <si>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</si>
  <si>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</si>
  <si>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</si>
  <si>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</si>
  <si>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</si>
  <si>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</si>
  <si>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</si>
  <si>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</si>
  <si>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</si>
  <si>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</si>
  <si>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</si>
  <si>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</si>
  <si>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</si>
  <si>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</si>
  <si>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</si>
  <si>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</si>
  <si>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</si>
  <si>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</si>
  <si>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</si>
  <si>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</si>
  <si>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</si>
  <si>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</si>
  <si>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</si>
  <si>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</si>
  <si>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</si>
  <si>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</si>
  <si>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</si>
  <si>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</si>
  <si>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</si>
  <si>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</si>
  <si>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</si>
  <si>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</si>
  <si>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</si>
  <si>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</si>
  <si>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</si>
  <si>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</si>
  <si>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</si>
  <si>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</si>
  <si>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</si>
  <si>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</si>
  <si>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</si>
  <si>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</si>
  <si>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</si>
  <si>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</si>
  <si>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</si>
  <si>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</si>
  <si>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</si>
  <si>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</si>
  <si>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</si>
  <si>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</si>
  <si>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</si>
  <si>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</si>
  <si>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</si>
  <si>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</si>
  <si>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</si>
  <si>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</si>
  <si>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</si>
  <si>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</si>
  <si>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</si>
  <si>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</si>
  <si>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</si>
  <si>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</si>
  <si>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</si>
  <si>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</si>
  <si>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</si>
  <si>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</si>
  <si>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</si>
  <si>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</si>
  <si>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</si>
  <si>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</si>
  <si>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</si>
  <si>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</si>
  <si>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</si>
  <si>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</si>
  <si>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</si>
  <si>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</si>
  <si>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</si>
  <si>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</si>
  <si>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</si>
  <si>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</si>
  <si>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</si>
  <si>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</si>
  <si>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</si>
  <si>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</si>
  <si>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</si>
  <si>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</si>
  <si>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</si>
  <si>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</si>
  <si>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</si>
  <si>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</si>
  <si>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</si>
  <si>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</si>
  <si>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</si>
  <si>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</si>
  <si>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</si>
  <si>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</si>
  <si>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</si>
  <si>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</si>
  <si>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</si>
  <si>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</si>
  <si>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</si>
  <si>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</si>
  <si>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</si>
  <si>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</si>
  <si>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</si>
  <si>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</si>
  <si>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</si>
  <si>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</si>
  <si>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</si>
  <si>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</si>
  <si>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</si>
  <si>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</si>
  <si>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</si>
  <si>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</si>
  <si>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</si>
  <si>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</si>
  <si>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</si>
  <si>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</si>
  <si>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</si>
  <si>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</si>
  <si>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</si>
  <si>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</si>
  <si>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</si>
  <si>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</si>
  <si>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</si>
  <si>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</si>
  <si>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</si>
  <si>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</si>
  <si>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</si>
  <si>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</si>
  <si>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</si>
  <si>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</si>
  <si>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</si>
  <si>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</si>
  <si>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</si>
  <si>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</si>
  <si>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</si>
  <si>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</si>
  <si>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</si>
  <si>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</si>
  <si>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</si>
  <si>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</si>
  <si>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</si>
  <si>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</si>
  <si>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</si>
  <si>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</si>
  <si>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</si>
  <si>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</si>
  <si>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</si>
  <si>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</si>
  <si>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</si>
  <si>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</si>
  <si>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</si>
  <si>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</si>
  <si>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</si>
  <si>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</si>
  <si>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</si>
  <si>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</si>
  <si>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</si>
  <si>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</si>
  <si>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</si>
  <si>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</si>
  <si>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</si>
  <si>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</si>
  <si>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</si>
  <si>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</si>
  <si>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</si>
  <si>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</si>
  <si>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</si>
  <si>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</si>
  <si>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</si>
  <si>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</si>
  <si>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</si>
  <si>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</si>
  <si>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</si>
  <si>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</si>
  <si>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</si>
  <si>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</si>
  <si>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</si>
  <si>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</si>
  <si>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</si>
  <si>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</si>
  <si>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</si>
  <si>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</si>
  <si>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</si>
  <si>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</si>
  <si>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</si>
  <si>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</si>
  <si>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</si>
  <si>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</si>
  <si>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</si>
  <si>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</si>
  <si>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</si>
  <si>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</si>
  <si>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</si>
  <si>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</si>
  <si>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</si>
  <si>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</si>
  <si>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</si>
  <si>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</si>
  <si>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</si>
  <si>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</si>
  <si>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</si>
  <si>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</si>
  <si>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</si>
  <si>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</si>
  <si>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</si>
  <si>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</si>
  <si>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</si>
  <si>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</si>
  <si>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</si>
  <si>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</si>
  <si>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</si>
  <si>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</si>
  <si>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</si>
  <si>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</si>
  <si>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</si>
  <si>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</si>
  <si>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</si>
  <si>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</si>
  <si>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</si>
  <si>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</si>
  <si>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</si>
  <si>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</si>
  <si>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</si>
  <si>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</si>
  <si>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</si>
  <si>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</si>
  <si>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</si>
  <si>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</si>
  <si>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</si>
  <si>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</si>
  <si>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</si>
  <si>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</si>
  <si>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</si>
  <si>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</si>
  <si>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</si>
  <si>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</si>
  <si>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</si>
  <si>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</si>
  <si>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</si>
  <si>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</si>
  <si>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</si>
  <si>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</si>
  <si>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</si>
  <si>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</si>
  <si>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</si>
  <si>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</si>
  <si>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</si>
  <si>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</si>
  <si>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</si>
  <si>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</si>
  <si>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</si>
  <si>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</si>
  <si>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</si>
  <si>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</si>
  <si>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</si>
  <si>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</si>
  <si>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</si>
  <si>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</si>
  <si>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</si>
  <si>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</si>
  <si>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</si>
  <si>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</si>
  <si>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</si>
  <si>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</si>
  <si>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</si>
  <si>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</si>
  <si>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</si>
  <si>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</si>
  <si>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</si>
  <si>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</si>
  <si>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</si>
  <si>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</si>
  <si>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</si>
  <si>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</si>
  <si>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</si>
  <si>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</si>
  <si>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</si>
  <si>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</si>
  <si>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</si>
  <si>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</si>
  <si>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</si>
  <si>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</si>
  <si>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</si>
  <si>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</si>
  <si>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</si>
  <si>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</si>
  <si>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</si>
  <si>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</si>
  <si>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</si>
  <si>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</si>
  <si>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</si>
  <si>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</si>
  <si>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</si>
  <si>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</si>
  <si>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</si>
  <si>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</si>
  <si>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</si>
  <si>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</si>
  <si>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</si>
  <si>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</si>
  <si>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</si>
  <si>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</si>
  <si>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</si>
  <si>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</si>
  <si>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</si>
  <si>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</si>
  <si>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</si>
  <si>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</si>
  <si>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</si>
  <si>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</si>
  <si>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</si>
  <si>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</si>
  <si>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</si>
  <si>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</si>
  <si>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</si>
  <si>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</si>
  <si>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</si>
  <si>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</si>
  <si>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</si>
  <si>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</si>
  <si>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</si>
  <si>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</si>
  <si>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</si>
  <si>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</si>
  <si>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</si>
  <si>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</si>
  <si>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</si>
  <si>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</si>
  <si>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</si>
  <si>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</si>
  <si>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</si>
  <si>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</si>
  <si>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</si>
  <si>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</si>
  <si>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</si>
  <si>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</si>
  <si>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</si>
  <si>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</si>
  <si>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</si>
  <si>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</si>
  <si>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</si>
  <si>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</si>
  <si>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</si>
  <si>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</si>
  <si>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</si>
  <si>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</si>
  <si>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</si>
  <si>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</si>
  <si>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</si>
  <si>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</si>
  <si>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</si>
  <si>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</si>
  <si>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</si>
  <si>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</si>
  <si>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</si>
  <si>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</si>
  <si>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</si>
  <si>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</si>
  <si>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</si>
  <si>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</si>
  <si>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</si>
  <si>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</si>
  <si>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</si>
  <si>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</si>
  <si>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</si>
  <si>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</si>
  <si>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</si>
  <si>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</si>
  <si>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</si>
  <si>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</si>
  <si>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</si>
  <si>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</si>
  <si>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</si>
  <si>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</si>
  <si>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</si>
  <si>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</si>
  <si>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</si>
  <si>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</si>
  <si>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</si>
  <si>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</si>
  <si>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</si>
  <si>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</si>
  <si>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</si>
  <si>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</si>
  <si>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</si>
  <si>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</si>
  <si>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</si>
  <si>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</si>
  <si>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</si>
  <si>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</si>
  <si>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</si>
  <si>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</si>
  <si>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</si>
  <si>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</si>
  <si>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</si>
  <si>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</si>
  <si>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</si>
  <si>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</si>
  <si>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</si>
  <si>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</si>
  <si>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</si>
  <si>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</si>
  <si>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</si>
  <si>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</si>
  <si>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</si>
  <si>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</si>
  <si>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</si>
  <si>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</si>
  <si>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</si>
  <si>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</si>
  <si>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</si>
  <si>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</si>
  <si>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</si>
  <si>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</si>
  <si>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</si>
  <si>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</si>
  <si>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</si>
  <si>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</si>
  <si>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</si>
  <si>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</si>
  <si>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</si>
  <si>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</si>
  <si>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</si>
  <si>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</si>
  <si>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</si>
  <si>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</si>
  <si>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</si>
  <si>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</si>
  <si>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</si>
  <si>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</si>
  <si>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</si>
  <si>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</si>
  <si>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</si>
  <si>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</si>
  <si>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</si>
  <si>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</si>
  <si>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</si>
  <si>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</si>
  <si>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</si>
  <si>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</si>
  <si>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</si>
  <si>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</si>
  <si>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</si>
  <si>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</si>
  <si>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</si>
  <si>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</si>
  <si>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</si>
  <si>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</si>
  <si>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</si>
  <si>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</si>
  <si>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</si>
  <si>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</si>
  <si>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</si>
  <si>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</si>
  <si>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</si>
  <si>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</si>
  <si>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</si>
  <si>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</si>
  <si>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</si>
  <si>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</si>
  <si>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</si>
  <si>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</si>
  <si>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</si>
  <si>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</si>
  <si>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</si>
  <si>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</si>
  <si>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</si>
  <si>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</si>
  <si>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</si>
  <si>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</si>
  <si>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</si>
  <si>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</si>
  <si>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</si>
  <si>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</si>
  <si>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</si>
  <si>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</si>
  <si>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</si>
  <si>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</si>
  <si>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</si>
  <si>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</si>
  <si>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</si>
  <si>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</si>
  <si>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</si>
  <si>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</si>
  <si>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</si>
  <si>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</si>
  <si>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</si>
  <si>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</si>
  <si>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</si>
  <si>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</si>
  <si>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</si>
  <si>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</si>
  <si>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</si>
  <si>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</si>
  <si>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</si>
  <si>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</si>
  <si>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</si>
  <si>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</si>
  <si>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</si>
  <si>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</si>
  <si>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</si>
  <si>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</si>
  <si>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</si>
  <si>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</si>
  <si>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</si>
  <si>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</si>
  <si>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</si>
  <si>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</si>
  <si>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</si>
  <si>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</si>
  <si>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</si>
  <si>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</si>
  <si>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</si>
  <si>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</si>
  <si>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</si>
  <si>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</si>
  <si>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</si>
  <si>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</si>
  <si>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</si>
  <si>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</si>
  <si>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</si>
  <si>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</si>
  <si>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</si>
  <si>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</si>
  <si>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</si>
  <si>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</si>
  <si>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</si>
  <si>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</si>
  <si>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</si>
  <si>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</si>
  <si>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</si>
  <si>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</si>
  <si>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</si>
  <si>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</si>
  <si>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</si>
  <si>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</si>
  <si>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</si>
  <si>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</si>
  <si>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</si>
  <si>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</si>
  <si>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</si>
  <si>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</si>
  <si>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</si>
  <si>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</si>
  <si>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</si>
  <si>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</si>
  <si>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</si>
  <si>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</si>
  <si>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</si>
  <si>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</si>
  <si>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</si>
  <si>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</si>
  <si>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</si>
  <si>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</si>
  <si>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</si>
  <si>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</si>
  <si>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</si>
  <si>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</si>
  <si>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</si>
  <si>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</si>
  <si>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</si>
  <si>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</si>
  <si>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</si>
  <si>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</si>
  <si>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</si>
  <si>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</si>
  <si>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</si>
  <si>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</si>
  <si>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</si>
  <si>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</si>
  <si>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</si>
  <si>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</si>
  <si>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</si>
  <si>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</si>
  <si>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</si>
  <si>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</si>
  <si>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</si>
  <si>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</si>
  <si>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</si>
  <si>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</si>
  <si>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</si>
  <si>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</si>
  <si>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</si>
  <si>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</si>
  <si>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</si>
  <si>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</si>
  <si>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</si>
  <si>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</si>
  <si>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</si>
  <si>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</si>
  <si>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</si>
  <si>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</si>
  <si>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</si>
  <si>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</si>
  <si>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</si>
  <si>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</si>
  <si>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</si>
  <si>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</si>
  <si>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</si>
  <si>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</si>
  <si>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</si>
  <si>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</si>
  <si>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</si>
  <si>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</si>
  <si>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</si>
  <si>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</si>
  <si>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</si>
  <si>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</si>
  <si>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</si>
  <si>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</si>
  <si>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</si>
  <si>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</si>
  <si>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</si>
  <si>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</si>
  <si>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</si>
  <si>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</si>
  <si>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</si>
  <si>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</si>
  <si>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</si>
  <si>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</si>
  <si>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</si>
  <si>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</si>
  <si>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</si>
  <si>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</si>
  <si>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</si>
  <si>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</si>
  <si>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</si>
  <si>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</si>
  <si>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</si>
  <si>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</si>
  <si>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</si>
  <si>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</si>
  <si>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</si>
  <si>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</si>
  <si>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</si>
  <si>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</si>
  <si>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</si>
  <si>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</si>
  <si>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</si>
  <si>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</si>
  <si>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</si>
  <si>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</si>
  <si>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</si>
  <si>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</si>
  <si>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</si>
  <si>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</si>
  <si>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</si>
  <si>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</si>
  <si>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</si>
  <si>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</si>
  <si>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</si>
  <si>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</si>
  <si>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</si>
  <si>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</si>
  <si>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</si>
  <si>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</si>
  <si>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</si>
  <si>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</si>
  <si>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</si>
  <si>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</si>
  <si>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</si>
  <si>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</si>
  <si>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</si>
  <si>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</si>
  <si>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</si>
  <si>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</si>
  <si>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</si>
  <si>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</si>
  <si>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</si>
  <si>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</si>
  <si>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</si>
  <si>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</si>
  <si>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</si>
  <si>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</si>
  <si>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</si>
  <si>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</si>
  <si>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</si>
  <si>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</si>
  <si>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</si>
  <si>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</si>
  <si>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</si>
  <si>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</si>
  <si>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</si>
  <si>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</si>
  <si>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</si>
  <si>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</si>
  <si>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</si>
  <si>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</si>
  <si>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</si>
  <si>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</si>
  <si>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</si>
  <si>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</si>
  <si>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</si>
  <si>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</si>
  <si>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</si>
  <si>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</si>
  <si>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</si>
  <si>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</si>
  <si>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</si>
  <si>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</si>
  <si>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</si>
  <si>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</si>
  <si>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</si>
  <si>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</si>
  <si>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</si>
  <si>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</si>
  <si>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</si>
  <si>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</si>
  <si>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</si>
  <si>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</si>
  <si>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</si>
  <si>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</si>
  <si>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</si>
  <si>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</si>
  <si>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</si>
  <si>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</si>
  <si>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</si>
  <si>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</si>
  <si>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</si>
  <si>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</si>
  <si>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</si>
  <si>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</si>
  <si>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</si>
  <si>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</si>
  <si>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</si>
  <si>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</si>
  <si>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</si>
  <si>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</si>
  <si>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</si>
  <si>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</si>
  <si>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</si>
  <si>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</si>
  <si>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</si>
  <si>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</si>
  <si>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</si>
  <si>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</si>
  <si>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</si>
  <si>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</si>
  <si>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</si>
  <si>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</si>
  <si>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</si>
  <si>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</si>
  <si>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</si>
  <si>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</si>
  <si>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</si>
  <si>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</si>
  <si>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</si>
  <si>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</si>
  <si>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</si>
  <si>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</si>
  <si>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</si>
  <si>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</si>
  <si>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</si>
  <si>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</si>
  <si>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</si>
  <si>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</si>
  <si>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</si>
  <si>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</si>
  <si>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</si>
  <si>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</si>
  <si>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</si>
  <si>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</si>
  <si>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</si>
  <si>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</si>
  <si>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</si>
  <si>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</si>
  <si>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</si>
  <si>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</si>
  <si>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</si>
  <si>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</si>
  <si>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</si>
  <si>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</si>
  <si>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</si>
  <si>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</si>
  <si>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</si>
  <si>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</si>
  <si>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</si>
  <si>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</si>
  <si>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</si>
  <si>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</si>
  <si>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</si>
  <si>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</si>
  <si>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</si>
  <si>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</si>
  <si>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</si>
  <si>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</si>
  <si>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</si>
  <si>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</si>
  <si>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</si>
  <si>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</si>
  <si>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</si>
  <si>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</si>
  <si>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</si>
  <si>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</si>
  <si>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</si>
  <si>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</si>
  <si>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</si>
  <si>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</si>
  <si>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</si>
  <si>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</si>
  <si>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</si>
  <si>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</si>
  <si>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</si>
  <si>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</si>
  <si>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</si>
  <si>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</si>
  <si>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</si>
  <si>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</si>
  <si>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</si>
  <si>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</si>
  <si>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</si>
  <si>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</si>
  <si>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</si>
  <si>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</si>
  <si>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</si>
  <si>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</si>
  <si>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</si>
  <si>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</si>
  <si>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</si>
  <si>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</si>
  <si>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</si>
  <si>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</si>
  <si>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</si>
  <si>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</si>
  <si>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</si>
  <si>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</si>
  <si>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</si>
  <si>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</si>
  <si>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</si>
  <si>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</si>
  <si>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</si>
  <si>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</si>
  <si>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</si>
  <si>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</si>
  <si>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</si>
  <si>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</si>
  <si>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</si>
  <si>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</si>
  <si>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</si>
  <si>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</si>
  <si>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</si>
  <si>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</si>
  <si>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</si>
  <si>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</si>
  <si>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</si>
  <si>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</si>
  <si>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</si>
  <si>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</si>
  <si>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</si>
  <si>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</si>
  <si>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</si>
  <si>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</si>
  <si>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</si>
  <si>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</si>
  <si>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</si>
  <si>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</si>
  <si>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</si>
  <si>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</si>
  <si>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</si>
  <si>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</si>
  <si>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</si>
  <si>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</si>
  <si>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</si>
  <si>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</si>
  <si>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</si>
  <si>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</si>
  <si>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</si>
  <si>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</si>
  <si>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</si>
  <si>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</si>
  <si>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</si>
  <si>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</si>
  <si>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</si>
  <si>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</si>
  <si>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</si>
  <si>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</si>
  <si>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</si>
  <si>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</si>
  <si>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</si>
  <si>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</si>
  <si>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</si>
  <si>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</si>
  <si>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</si>
  <si>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</si>
  <si>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</si>
  <si>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</si>
  <si>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</si>
  <si>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</si>
  <si>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</si>
  <si>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</si>
  <si>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</si>
  <si>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</si>
  <si>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</si>
  <si>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</si>
  <si>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</si>
  <si>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</si>
  <si>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</si>
  <si>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</si>
  <si>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</si>
  <si>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</si>
  <si>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</si>
  <si>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</si>
  <si>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</si>
  <si>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</si>
  <si>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</si>
  <si>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</si>
  <si>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</si>
  <si>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</si>
  <si>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</si>
  <si>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</si>
  <si>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</si>
  <si>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</si>
  <si>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</si>
  <si>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</si>
  <si>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</si>
  <si>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</si>
  <si>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</si>
  <si>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</si>
  <si>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</si>
  <si>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</si>
  <si>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</si>
  <si>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</si>
  <si>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</si>
  <si>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</si>
  <si>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</si>
  <si>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</si>
  <si>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</si>
  <si>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</si>
  <si>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</si>
  <si>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</si>
  <si>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</si>
  <si>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</si>
  <si>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</si>
  <si>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</si>
  <si>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</si>
  <si>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</si>
  <si>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</si>
  <si>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</si>
  <si>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</si>
  <si>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</si>
  <si>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</si>
  <si>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</si>
  <si>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</si>
  <si>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</si>
  <si>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</si>
  <si>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</si>
  <si>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</si>
  <si>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</si>
  <si>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</si>
  <si>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</si>
  <si>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</si>
  <si>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</si>
  <si>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</si>
  <si>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</si>
  <si>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</si>
  <si>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</si>
  <si>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</si>
  <si>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</si>
  <si>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</si>
  <si>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</si>
  <si>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</si>
  <si>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</si>
  <si>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</si>
  <si>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</si>
  <si>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</si>
  <si>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</si>
  <si>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</si>
  <si>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</si>
  <si>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</si>
  <si>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</si>
  <si>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</si>
  <si>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</si>
  <si>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</si>
  <si>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</si>
  <si>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</si>
  <si>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</si>
  <si>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</si>
  <si>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</si>
  <si>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</si>
  <si>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</si>
  <si>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</si>
  <si>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</si>
  <si>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</si>
  <si>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</si>
  <si>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</si>
  <si>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</si>
  <si>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</si>
  <si>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</si>
  <si>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</si>
  <si>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</si>
  <si>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</si>
  <si>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</si>
  <si>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</si>
  <si>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</si>
  <si>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</si>
  <si>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</si>
  <si>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</si>
  <si>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</si>
  <si>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</si>
  <si>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</si>
  <si>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</si>
  <si>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</si>
  <si>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</si>
  <si>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</si>
  <si>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</si>
  <si>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</si>
  <si>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</si>
  <si>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</si>
  <si>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</si>
  <si>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</si>
  <si>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</si>
  <si>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</si>
  <si>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</si>
  <si>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</si>
  <si>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</si>
  <si>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</si>
  <si>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</si>
  <si>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</si>
  <si>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</si>
  <si>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</si>
  <si>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</si>
  <si>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</si>
  <si>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</si>
  <si>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</si>
  <si>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</si>
  <si>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</si>
  <si>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</si>
  <si>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</si>
  <si>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</si>
  <si>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</si>
  <si>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</si>
  <si>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</si>
  <si>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</si>
  <si>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</si>
  <si>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</si>
  <si>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</si>
  <si>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</si>
  <si>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</si>
  <si>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</si>
  <si>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</si>
  <si>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</si>
  <si>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</si>
  <si>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</si>
  <si>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</si>
  <si>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</si>
  <si>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</si>
  <si>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</si>
  <si>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</si>
  <si>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</si>
  <si>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</si>
  <si>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</si>
  <si>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</si>
  <si>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</si>
  <si>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</si>
  <si>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</si>
  <si>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</si>
  <si>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</si>
  <si>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</si>
  <si>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</si>
  <si>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</si>
  <si>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</si>
  <si>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</si>
  <si>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</si>
  <si>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</si>
  <si>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</si>
  <si>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</si>
  <si>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</si>
  <si>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</si>
  <si>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</si>
  <si>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</si>
  <si>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</si>
  <si>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</si>
  <si>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</si>
  <si>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</si>
  <si>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</si>
  <si>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</si>
  <si>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</si>
  <si>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</si>
  <si>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</si>
  <si>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</si>
  <si>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</si>
  <si>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</si>
  <si>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</si>
  <si>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</si>
  <si>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</si>
  <si>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</si>
  <si>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</si>
  <si>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</si>
  <si>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</si>
  <si>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</si>
  <si>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</si>
  <si>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</si>
  <si>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</si>
  <si>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</si>
  <si>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</si>
  <si>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</si>
  <si>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</si>
  <si>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</si>
  <si>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</si>
  <si>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</si>
  <si>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</si>
  <si>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</si>
  <si>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</si>
  <si>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</si>
  <si>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</si>
  <si>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</si>
  <si>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</si>
  <si>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</si>
  <si>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</si>
  <si>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</si>
  <si>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</si>
  <si>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</si>
  <si>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</si>
  <si>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</si>
  <si>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</si>
  <si>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</si>
  <si>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</si>
  <si>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</si>
  <si>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</si>
  <si>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</si>
  <si>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</si>
  <si>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</si>
  <si>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</si>
  <si>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</si>
  <si>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</si>
  <si>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</si>
  <si>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</si>
  <si>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</si>
  <si>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</si>
  <si>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</si>
  <si>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</si>
  <si>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</si>
  <si>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</si>
  <si>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</si>
  <si>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</si>
  <si>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</si>
  <si>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</si>
  <si>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</si>
  <si>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</si>
  <si>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</si>
  <si>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</si>
  <si>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</si>
  <si>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</si>
  <si>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</si>
  <si>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</si>
  <si>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</si>
  <si>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</si>
  <si>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</si>
  <si>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</si>
  <si>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</si>
  <si>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</si>
  <si>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</si>
  <si>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</si>
  <si>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</si>
  <si>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</si>
  <si>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</si>
  <si>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</si>
  <si>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</si>
  <si>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</si>
  <si>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</si>
  <si>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</si>
  <si>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</si>
  <si>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</si>
  <si>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</si>
  <si>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</si>
  <si>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</si>
  <si>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</si>
  <si>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</si>
  <si>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</si>
  <si>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</si>
  <si>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</si>
  <si>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</si>
  <si>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</si>
  <si>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</si>
  <si>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</si>
  <si>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</si>
  <si>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</si>
  <si>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</si>
  <si>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</si>
  <si>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</si>
  <si>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</si>
  <si>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</si>
  <si>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</si>
  <si>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</si>
  <si>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</si>
  <si>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</si>
  <si>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</si>
  <si>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</si>
  <si>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</si>
  <si>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</si>
  <si>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</si>
  <si>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</si>
  <si>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</si>
  <si>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</si>
  <si>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</si>
  <si>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</si>
  <si>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</si>
  <si>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</si>
  <si>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</si>
  <si>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</si>
  <si>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</si>
  <si>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</si>
  <si>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</si>
  <si>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</si>
  <si>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</si>
  <si>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</si>
  <si>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</si>
  <si>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</si>
  <si>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</si>
  <si>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</si>
  <si>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</si>
  <si>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</si>
  <si>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</si>
  <si>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</si>
  <si>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</si>
  <si>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</si>
  <si>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</si>
  <si>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</si>
  <si>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</si>
  <si>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</si>
  <si>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</si>
  <si>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</si>
  <si>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</si>
  <si>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</si>
  <si>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</si>
  <si>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</si>
  <si>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</si>
  <si>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</si>
  <si>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</si>
  <si>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</si>
  <si>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</si>
  <si>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</si>
  <si>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</si>
  <si>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</si>
  <si>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</si>
  <si>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</si>
  <si>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</si>
  <si>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</si>
  <si>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</si>
  <si>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</si>
  <si>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</si>
  <si>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</si>
  <si>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</si>
  <si>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</si>
  <si>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</si>
  <si>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</si>
  <si>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</si>
  <si>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</si>
  <si>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</si>
  <si>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</si>
  <si>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</si>
  <si>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</si>
  <si>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</si>
  <si>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</si>
  <si>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</si>
  <si>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</si>
  <si>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</si>
  <si>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</si>
  <si>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</si>
  <si>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</si>
  <si>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</si>
  <si>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</si>
  <si>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</si>
  <si>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</si>
  <si>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</si>
  <si>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</si>
  <si>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</si>
  <si>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</si>
  <si>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</si>
  <si>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</si>
  <si>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</si>
  <si>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</si>
  <si>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</si>
  <si>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</si>
  <si>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</si>
  <si>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</si>
  <si>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</si>
  <si>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</si>
  <si>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</si>
  <si>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</si>
  <si>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</si>
  <si>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</si>
  <si>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</si>
  <si>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</si>
  <si>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</si>
  <si>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</si>
  <si>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</si>
  <si>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</si>
  <si>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</si>
  <si>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</si>
  <si>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</si>
  <si>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</si>
  <si>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</si>
  <si>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</si>
  <si>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</si>
  <si>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</si>
  <si>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</si>
  <si>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</si>
  <si>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</si>
  <si>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</si>
  <si>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</si>
  <si>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</si>
  <si>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</si>
  <si>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</si>
  <si>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</si>
  <si>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</si>
  <si>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</si>
  <si>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</si>
  <si>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</si>
  <si>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</si>
  <si>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</si>
  <si>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</si>
  <si>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</si>
  <si>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</si>
  <si>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</si>
  <si>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</si>
  <si>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</si>
  <si>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</si>
  <si>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</si>
  <si>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</si>
  <si>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</si>
  <si>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</si>
  <si>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</si>
  <si>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</si>
  <si>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</si>
  <si>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</si>
  <si>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</si>
  <si>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</si>
  <si>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</si>
  <si>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</si>
  <si>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</si>
  <si>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</si>
  <si>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</si>
  <si>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</si>
  <si>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</si>
  <si>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</si>
  <si>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</si>
  <si>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</si>
  <si>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</si>
  <si>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</si>
  <si>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</si>
  <si>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</si>
  <si>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</si>
  <si>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</si>
  <si>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</si>
  <si>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</si>
  <si>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</si>
  <si>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</si>
  <si>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</si>
  <si>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</si>
  <si>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</si>
  <si>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</si>
  <si>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</si>
  <si>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</si>
  <si>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</si>
  <si>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</si>
  <si>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</si>
  <si>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</si>
  <si>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</si>
  <si>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</si>
  <si>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</si>
  <si>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</si>
  <si>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</si>
  <si>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</si>
  <si>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</si>
  <si>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</si>
  <si>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</si>
  <si>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</si>
  <si>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</si>
  <si>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</si>
  <si>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</si>
  <si>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</si>
  <si>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</si>
  <si>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</si>
  <si>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</si>
  <si>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</si>
  <si>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</si>
  <si>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</si>
  <si>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</si>
  <si>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</si>
  <si>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</si>
  <si>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</si>
  <si>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</si>
  <si>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</si>
  <si>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</si>
  <si>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</si>
  <si>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</si>
  <si>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</si>
  <si>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</si>
  <si>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</si>
  <si>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</si>
  <si>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</si>
  <si>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</si>
  <si>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</si>
  <si>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</si>
  <si>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</si>
  <si>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</si>
  <si>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</si>
  <si>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</si>
  <si>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</si>
  <si>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</si>
  <si>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</si>
  <si>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</si>
  <si>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</si>
  <si>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</si>
  <si>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</si>
  <si>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</si>
  <si>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</si>
  <si>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</si>
  <si>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</si>
  <si>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</si>
  <si>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</si>
  <si>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</si>
  <si>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</si>
  <si>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</si>
  <si>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</si>
  <si>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</si>
  <si>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</si>
  <si>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</si>
  <si>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</si>
  <si>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</si>
  <si>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</si>
  <si>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</si>
  <si>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</si>
  <si>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</si>
  <si>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</si>
  <si>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</si>
  <si>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</si>
  <si>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</si>
  <si>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</si>
  <si>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</si>
  <si>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</si>
  <si>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</si>
  <si>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</si>
  <si>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</si>
  <si>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</si>
  <si>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</si>
  <si>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</si>
  <si>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</si>
  <si>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</si>
  <si>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</si>
  <si>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</si>
  <si>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</si>
  <si>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</si>
  <si>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</si>
  <si>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</si>
  <si>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</si>
  <si>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</si>
  <si>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</si>
  <si>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</si>
  <si>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</si>
  <si>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</si>
  <si>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</si>
  <si>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</si>
  <si>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</si>
  <si>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</si>
  <si>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</si>
  <si>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</si>
  <si>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</si>
  <si>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</si>
  <si>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</si>
  <si>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</si>
  <si>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</si>
  <si>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</si>
  <si>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</si>
  <si>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</si>
  <si>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</si>
  <si>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</si>
  <si>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</si>
  <si>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</si>
  <si>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</si>
  <si>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</si>
  <si>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</si>
  <si>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</si>
  <si>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</si>
  <si>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</si>
  <si>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</si>
  <si>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</si>
  <si>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</si>
  <si>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</si>
  <si>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</si>
  <si>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</si>
  <si>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</si>
  <si>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</si>
  <si>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</si>
  <si>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</si>
  <si>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</si>
  <si>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</si>
  <si>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</si>
  <si>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</si>
  <si>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</si>
  <si>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</si>
  <si>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</si>
  <si>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</si>
  <si>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</si>
  <si>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</si>
  <si>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</si>
  <si>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</si>
  <si>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</si>
  <si>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</si>
  <si>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</si>
  <si>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</si>
  <si>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</si>
  <si>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</si>
  <si>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</si>
  <si>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</si>
  <si>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</si>
  <si>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</si>
  <si>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</si>
  <si>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</si>
  <si>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</si>
  <si>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</si>
  <si>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</si>
  <si>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</si>
  <si>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</si>
  <si>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</si>
  <si>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</si>
  <si>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</si>
  <si>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</si>
  <si>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</si>
  <si>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</si>
  <si>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</si>
  <si>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</si>
  <si>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</si>
  <si>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</si>
  <si>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</si>
  <si>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</si>
  <si>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</si>
  <si>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</si>
  <si>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</si>
  <si>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</si>
  <si>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</si>
  <si>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</si>
  <si>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</si>
  <si>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</si>
  <si>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</si>
  <si>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</si>
  <si>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</si>
  <si>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</si>
  <si>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</si>
  <si>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</si>
  <si>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</si>
  <si>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</si>
  <si>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</si>
  <si>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</si>
  <si>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</si>
  <si>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</si>
  <si>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</si>
  <si>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</si>
  <si>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</si>
  <si>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</si>
  <si>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</si>
  <si>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</si>
  <si>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</si>
  <si>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</si>
  <si>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</si>
  <si>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</si>
  <si>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</si>
  <si>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</si>
  <si>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</si>
  <si>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</si>
  <si>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</si>
  <si>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</si>
  <si>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</si>
  <si>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</si>
  <si>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</si>
  <si>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</si>
  <si>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</si>
  <si>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</si>
  <si>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</si>
  <si>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</si>
  <si>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</si>
  <si>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</si>
  <si>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</si>
  <si>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</si>
  <si>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</si>
  <si>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</si>
  <si>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</si>
  <si>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</si>
  <si>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</si>
  <si>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</si>
  <si>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</si>
  <si>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</si>
  <si>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</si>
  <si>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</si>
  <si>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</si>
  <si>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</si>
  <si>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</si>
  <si>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</si>
  <si>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</si>
  <si>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</si>
  <si>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</si>
  <si>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</si>
  <si>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</si>
  <si>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</si>
  <si>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</si>
  <si>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</si>
  <si>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</si>
  <si>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</si>
  <si>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</si>
  <si>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</si>
  <si>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</si>
  <si>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</si>
  <si>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</si>
  <si>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</si>
  <si>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</si>
  <si>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</si>
  <si>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</si>
  <si>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</si>
  <si>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</si>
  <si>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</si>
  <si>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</si>
  <si>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</si>
  <si>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</si>
  <si>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</si>
  <si>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</si>
  <si>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</si>
  <si>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</si>
  <si>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</si>
  <si>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</si>
  <si>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</si>
  <si>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</si>
  <si>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</si>
  <si>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</si>
  <si>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</si>
  <si>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</si>
  <si>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</si>
  <si>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</si>
  <si>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</si>
  <si>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</si>
  <si>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</si>
  <si>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</si>
  <si>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</si>
  <si>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</si>
  <si>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</si>
  <si>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</si>
  <si>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</si>
  <si>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</si>
  <si>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</si>
  <si>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</si>
  <si>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</si>
  <si>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</si>
  <si>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</si>
  <si>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</si>
  <si>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</si>
  <si>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</si>
  <si>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</si>
  <si>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</si>
  <si>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</si>
  <si>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</si>
  <si>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</si>
  <si>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</si>
  <si>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</si>
  <si>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</si>
  <si>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</si>
  <si>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</si>
  <si>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</si>
  <si>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</si>
  <si>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</si>
  <si>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</si>
  <si>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</si>
  <si>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</si>
  <si>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</si>
  <si>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</si>
  <si>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</si>
  <si>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</si>
  <si>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</si>
  <si>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</si>
  <si>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</si>
  <si>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</si>
  <si>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</si>
  <si>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</si>
  <si>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</si>
  <si>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</si>
  <si>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</si>
  <si>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</si>
  <si>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</si>
  <si>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</si>
  <si>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</si>
  <si>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</si>
  <si>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</si>
  <si>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</si>
  <si>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</si>
  <si>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</si>
  <si>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</si>
  <si>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</si>
  <si>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</si>
  <si>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</si>
  <si>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</si>
  <si>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</si>
  <si>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</si>
  <si>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</si>
  <si>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</si>
  <si>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</si>
  <si>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</si>
  <si>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</si>
  <si>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</si>
  <si>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</si>
  <si>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</si>
  <si>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</si>
  <si>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</si>
  <si>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</si>
  <si>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</si>
  <si>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</si>
  <si>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</si>
  <si>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</si>
  <si>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</si>
  <si>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</si>
  <si>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</si>
  <si>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</si>
  <si>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</si>
  <si>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</si>
  <si>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</si>
  <si>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</si>
  <si>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</si>
  <si>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</si>
  <si>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</si>
  <si>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</si>
  <si>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</si>
  <si>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</si>
  <si>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</si>
  <si>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</si>
  <si>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</si>
  <si>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</si>
  <si>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</si>
  <si>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</si>
  <si>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</si>
  <si>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</si>
  <si>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</si>
  <si>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</si>
  <si>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</si>
  <si>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</si>
  <si>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</si>
  <si>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</si>
  <si>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</si>
  <si>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</si>
  <si>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</si>
  <si>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</si>
  <si>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</si>
  <si>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</si>
  <si>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</si>
  <si>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</si>
  <si>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</si>
  <si>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</si>
  <si>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</si>
  <si>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</si>
  <si>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</si>
  <si>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</si>
  <si>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</si>
  <si>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</si>
  <si>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</si>
  <si>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</si>
  <si>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</si>
  <si>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</si>
  <si>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</si>
  <si>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</si>
  <si>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</si>
  <si>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</si>
  <si>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</si>
  <si>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</si>
  <si>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</si>
  <si>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</si>
  <si>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</si>
  <si>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</si>
  <si>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</si>
  <si>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</si>
  <si>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</si>
  <si>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</si>
  <si>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</si>
  <si>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</si>
  <si>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</si>
  <si>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</si>
  <si>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</si>
  <si>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</si>
  <si>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</si>
  <si>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</si>
  <si>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</si>
  <si>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</si>
  <si>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</si>
  <si>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</si>
  <si>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</si>
  <si>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</si>
  <si>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</si>
  <si>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</si>
  <si>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</si>
  <si>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</si>
  <si>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</si>
  <si>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</si>
  <si>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</si>
  <si>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</si>
  <si>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</si>
  <si>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</si>
  <si>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</si>
  <si>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</si>
  <si>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</si>
  <si>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</si>
  <si>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</si>
  <si>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</si>
  <si>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</si>
  <si>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</si>
  <si>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</si>
  <si>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</si>
  <si>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</si>
  <si>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</si>
  <si>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</si>
  <si>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</si>
  <si>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</si>
  <si>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</si>
  <si>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</si>
  <si>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</si>
  <si>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</si>
  <si>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</si>
  <si>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</si>
  <si>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</si>
  <si>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</si>
  <si>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</si>
  <si>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</si>
  <si>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</si>
  <si>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</si>
  <si>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</si>
  <si>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</si>
  <si>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</si>
  <si>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</si>
  <si>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</si>
  <si>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</si>
  <si>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</si>
  <si>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</si>
  <si>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</si>
  <si>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</si>
  <si>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</si>
  <si>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</si>
  <si>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</si>
  <si>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</si>
  <si>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</si>
  <si>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</si>
  <si>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</si>
  <si>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</si>
  <si>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</si>
  <si>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</si>
  <si>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</si>
  <si>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</si>
  <si>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</si>
  <si>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</si>
  <si>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</si>
  <si>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</si>
  <si>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</si>
  <si>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</si>
  <si>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</si>
  <si>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</si>
  <si>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</si>
  <si>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</si>
  <si>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</si>
  <si>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</si>
  <si>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</si>
  <si>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</si>
  <si>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</si>
  <si>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</si>
  <si>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</si>
  <si>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</si>
  <si>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</si>
  <si>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</si>
  <si>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</si>
  <si>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</si>
  <si>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</si>
  <si>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</si>
  <si>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</si>
  <si>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</si>
  <si>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</si>
  <si>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</si>
  <si>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</si>
  <si>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</si>
  <si>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</si>
  <si>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</si>
  <si>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</si>
  <si>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</si>
  <si>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</si>
  <si>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</si>
  <si>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</si>
  <si>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</si>
  <si>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</si>
  <si>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</si>
  <si>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</si>
  <si>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</si>
  <si>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</si>
  <si>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</si>
  <si>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</si>
  <si>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</si>
  <si>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</si>
  <si>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</si>
  <si>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</si>
  <si>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</si>
  <si>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</si>
  <si>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</si>
  <si>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</si>
  <si>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</si>
  <si>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</si>
  <si>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</si>
  <si>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</si>
  <si>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</si>
  <si>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</si>
  <si>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</si>
  <si>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</si>
  <si>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</si>
  <si>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</si>
  <si>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</si>
  <si>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</si>
  <si>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</si>
  <si>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</si>
  <si>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</si>
  <si>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</si>
  <si>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</si>
  <si>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</si>
  <si>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</si>
  <si>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</si>
  <si>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</si>
  <si>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</si>
  <si>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</si>
  <si>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</si>
  <si>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</si>
  <si>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</si>
  <si>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</si>
  <si>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</si>
  <si>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</si>
  <si>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</si>
  <si>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</si>
  <si>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</si>
  <si>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</si>
  <si>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</si>
  <si>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</si>
  <si>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</si>
  <si>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</si>
  <si>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</si>
  <si>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</si>
  <si>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</si>
  <si>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</si>
  <si>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</si>
  <si>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</si>
  <si>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</si>
  <si>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</si>
  <si>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</si>
  <si>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</si>
  <si>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</si>
  <si>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</si>
  <si>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</si>
  <si>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</si>
  <si>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</si>
  <si>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</si>
  <si>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</si>
  <si>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</si>
  <si>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</si>
  <si>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</si>
  <si>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</si>
  <si>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</si>
  <si>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</si>
  <si>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</si>
  <si>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</si>
  <si>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</si>
  <si>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</si>
  <si>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</si>
  <si>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</si>
  <si>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</si>
  <si>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</si>
  <si>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</si>
  <si>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</si>
  <si>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</si>
  <si>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</si>
  <si>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</si>
  <si>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</si>
  <si>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</si>
  <si>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</si>
  <si>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</si>
  <si>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</si>
  <si>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</si>
  <si>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</si>
  <si>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</si>
  <si>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</si>
  <si>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</si>
  <si>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</si>
  <si>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</si>
  <si>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</si>
  <si>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</si>
  <si>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</si>
  <si>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</si>
  <si>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</si>
  <si>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</si>
  <si>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</si>
  <si>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</si>
  <si>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</si>
  <si>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</si>
  <si>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</si>
  <si>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</si>
  <si>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</si>
  <si>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</si>
  <si>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</si>
  <si>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</si>
  <si>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</si>
  <si>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</si>
  <si>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</si>
  <si>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</si>
  <si>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</si>
  <si>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</si>
  <si>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</si>
  <si>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</si>
  <si>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</si>
  <si>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</si>
  <si>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</si>
  <si>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</si>
  <si>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</si>
  <si>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</si>
  <si>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</si>
  <si>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</si>
  <si>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</si>
  <si>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</si>
  <si>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</si>
  <si>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</si>
  <si>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</si>
  <si>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</si>
  <si>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</si>
  <si>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</si>
  <si>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</si>
  <si>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</si>
  <si>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</si>
  <si>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</si>
  <si>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</si>
  <si>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</si>
  <si>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</si>
  <si>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</si>
  <si>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</si>
  <si>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</si>
  <si>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</si>
  <si>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</si>
  <si>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</si>
  <si>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</si>
  <si>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</si>
  <si>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</si>
  <si>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</si>
  <si>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</si>
  <si>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</si>
  <si>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</si>
  <si>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</si>
  <si>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</si>
  <si>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</si>
  <si>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</si>
  <si>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</si>
  <si>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</si>
  <si>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</si>
  <si>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</si>
  <si>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</si>
  <si>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</si>
  <si>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</si>
  <si>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</si>
  <si>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</si>
  <si>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</si>
  <si>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</si>
  <si>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</si>
  <si>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</si>
  <si>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</si>
  <si>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</si>
  <si>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</si>
  <si>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</si>
  <si>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</si>
  <si>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</si>
  <si>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</si>
  <si>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</si>
  <si>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</si>
  <si>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</si>
  <si>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</si>
  <si>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</si>
  <si>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</si>
  <si>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</si>
  <si>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</si>
  <si>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</si>
  <si>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</si>
  <si>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</si>
  <si>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</si>
  <si>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</si>
  <si>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</si>
  <si>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</si>
  <si>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</si>
  <si>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</si>
  <si>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</si>
  <si>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</si>
  <si>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</si>
  <si>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</si>
  <si>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</si>
  <si>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</si>
  <si>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</si>
  <si>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</si>
  <si>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</si>
  <si>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</si>
  <si>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</si>
  <si>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</si>
  <si>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</si>
  <si>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</si>
  <si>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</si>
  <si>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</si>
  <si>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</si>
  <si>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</si>
  <si>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</si>
  <si>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</si>
  <si>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</si>
  <si>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</si>
  <si>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</si>
  <si>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</si>
  <si>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</si>
  <si>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</si>
  <si>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</si>
  <si>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</si>
  <si>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</si>
  <si>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</si>
  <si>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</si>
  <si>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</si>
  <si>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</si>
  <si>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</si>
  <si>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</si>
  <si>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</si>
  <si>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</si>
  <si>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</si>
  <si>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</si>
  <si>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</si>
  <si>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</si>
  <si>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</si>
  <si>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</si>
  <si>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</si>
  <si>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</si>
  <si>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</si>
  <si>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</si>
  <si>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</si>
  <si>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</si>
  <si>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</si>
  <si>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</si>
  <si>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</si>
  <si>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</si>
  <si>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</si>
  <si>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</si>
  <si>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</si>
  <si>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</si>
  <si>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</si>
  <si>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</si>
  <si>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</si>
  <si>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</si>
  <si>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</si>
  <si>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</si>
  <si>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</si>
  <si>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</si>
  <si>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</si>
  <si>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</si>
  <si>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</si>
  <si>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</si>
  <si>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</si>
  <si>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</si>
  <si>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</si>
  <si>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</si>
  <si>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</si>
  <si>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</si>
  <si>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</si>
  <si>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</si>
  <si>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</si>
  <si>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</si>
  <si>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</si>
  <si>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</si>
  <si>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</si>
  <si>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</si>
  <si>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</si>
  <si>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</si>
  <si>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</si>
  <si>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</si>
  <si>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</si>
  <si>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</si>
  <si>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</si>
  <si>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</si>
  <si>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</si>
  <si>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</si>
  <si>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</si>
  <si>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</si>
  <si>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</si>
  <si>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</si>
  <si>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</si>
  <si>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</si>
  <si>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</si>
  <si>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</si>
  <si>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</si>
  <si>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</si>
  <si>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</si>
  <si>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</si>
  <si>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</si>
  <si>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</si>
  <si>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</si>
  <si>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</si>
  <si>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</si>
  <si>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</si>
  <si>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</si>
  <si>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</si>
  <si>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</si>
  <si>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</si>
  <si>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</si>
  <si>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</si>
  <si>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</si>
  <si>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</si>
  <si>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</si>
  <si>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</si>
  <si>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</si>
  <si>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</si>
  <si>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</si>
  <si>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</si>
  <si>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</si>
  <si>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</si>
  <si>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</si>
  <si>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</si>
  <si>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</si>
  <si>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</si>
  <si>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</si>
  <si>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</si>
  <si>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</si>
  <si>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</si>
  <si>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</si>
  <si>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</si>
  <si>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</si>
  <si>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</si>
  <si>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</si>
  <si>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</si>
  <si>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</si>
  <si>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</si>
  <si>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</si>
  <si>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</si>
  <si>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</si>
  <si>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</si>
  <si>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</si>
  <si>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</si>
  <si>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</si>
  <si>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</si>
  <si>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</si>
  <si>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</si>
  <si>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</si>
  <si>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</si>
  <si>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</si>
  <si>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</si>
  <si>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</si>
  <si>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</si>
  <si>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</si>
  <si>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</si>
  <si>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</si>
  <si>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</si>
  <si>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</si>
  <si>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</si>
  <si>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</si>
  <si>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</si>
  <si>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</si>
  <si>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</si>
  <si>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</si>
  <si>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</si>
  <si>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</si>
  <si>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</si>
  <si>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</si>
  <si>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</si>
  <si>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</si>
  <si>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</si>
  <si>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</si>
  <si>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</si>
  <si>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</si>
  <si>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</si>
  <si>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</si>
  <si>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</si>
  <si>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</si>
  <si>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</si>
  <si>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</si>
  <si>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</si>
  <si>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</si>
  <si>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</si>
  <si>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</si>
  <si>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</si>
  <si>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</si>
  <si>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</si>
  <si>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</si>
  <si>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</si>
  <si>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</si>
  <si>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</si>
  <si>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</si>
  <si>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</si>
  <si>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</si>
  <si>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</si>
  <si>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</si>
  <si>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</si>
  <si>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</si>
  <si>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</si>
  <si>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</si>
  <si>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</si>
  <si>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</si>
  <si>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</si>
  <si>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</si>
  <si>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</si>
  <si>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</si>
  <si>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</si>
  <si>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</si>
  <si>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</si>
  <si>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</si>
  <si>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</si>
  <si>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</si>
  <si>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</si>
  <si>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</si>
  <si>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</si>
  <si>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</si>
  <si>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</si>
  <si>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</si>
  <si>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</si>
  <si>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</si>
  <si>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</si>
  <si>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</si>
  <si>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</si>
  <si>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</si>
  <si>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</si>
  <si>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</si>
  <si>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</si>
  <si>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</si>
  <si>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</si>
  <si>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</si>
  <si>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</si>
  <si>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</si>
  <si>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</si>
  <si>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</si>
  <si>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</si>
  <si>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</si>
  <si>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</si>
  <si>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</si>
  <si>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</si>
  <si>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</si>
  <si>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</si>
  <si>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</si>
  <si>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</si>
  <si>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</si>
  <si>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</si>
  <si>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</si>
  <si>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</si>
  <si>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</si>
  <si>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</si>
  <si>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</si>
  <si>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</si>
  <si>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</si>
  <si>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</si>
  <si>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</si>
  <si>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</si>
  <si>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</si>
  <si>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</si>
  <si>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</si>
  <si>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</si>
  <si>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</si>
  <si>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</si>
  <si>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</si>
  <si>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</si>
  <si>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</si>
  <si>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</si>
  <si>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</si>
  <si>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</si>
  <si>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</si>
  <si>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</si>
  <si>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</si>
  <si>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</si>
  <si>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</si>
  <si>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</si>
  <si>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</si>
  <si>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</si>
  <si>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</si>
  <si>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</si>
  <si>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</si>
  <si>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</si>
  <si>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</si>
  <si>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</si>
  <si>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</si>
  <si>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</si>
  <si>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</si>
  <si>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</si>
  <si>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</si>
  <si>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</si>
  <si>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</si>
  <si>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</si>
  <si>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</si>
  <si>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</si>
  <si>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</si>
  <si>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</si>
  <si>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</si>
  <si>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</si>
  <si>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</si>
  <si>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</si>
  <si>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</si>
  <si>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</si>
  <si>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</si>
  <si>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</si>
  <si>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</si>
  <si>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</si>
  <si>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</si>
  <si>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</si>
  <si>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</si>
  <si>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</si>
  <si>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</si>
  <si>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</si>
  <si>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</si>
  <si>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</si>
  <si>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</si>
  <si>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</si>
  <si>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</si>
  <si>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</si>
  <si>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</si>
  <si>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</si>
  <si>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</si>
  <si>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</si>
  <si>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</si>
  <si>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</si>
  <si>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</si>
  <si>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</si>
  <si>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</si>
  <si>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</si>
  <si>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</si>
  <si>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</si>
  <si>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</si>
  <si>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</si>
  <si>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</si>
  <si>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</si>
  <si>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</si>
  <si>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</si>
  <si>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</si>
  <si>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</si>
  <si>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</si>
  <si>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</si>
  <si>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</si>
  <si>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</si>
  <si>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</si>
  <si>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</si>
  <si>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</si>
  <si>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</si>
  <si>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</si>
  <si>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</si>
  <si>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</si>
  <si>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</si>
  <si>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</si>
  <si>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</si>
  <si>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</si>
  <si>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</si>
  <si>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</si>
  <si>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</si>
  <si>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</si>
  <si>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</si>
  <si>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</si>
  <si>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</si>
  <si>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</si>
  <si>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</si>
  <si>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</si>
  <si>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</si>
  <si>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</si>
  <si>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</si>
  <si>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</si>
  <si>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</si>
  <si>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</si>
  <si>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</si>
  <si>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</si>
  <si>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</si>
  <si>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</si>
  <si>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</si>
  <si>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</si>
  <si>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</si>
  <si>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</si>
  <si>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</si>
  <si>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</si>
  <si>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</si>
  <si>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</si>
  <si>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</si>
  <si>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</si>
  <si>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</si>
  <si>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</si>
  <si>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</si>
  <si>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</si>
  <si>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</si>
  <si>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</si>
  <si>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</si>
  <si>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</si>
  <si>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</si>
  <si>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</si>
  <si>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</si>
  <si>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</si>
  <si>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</si>
  <si>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</si>
  <si>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</si>
  <si>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</si>
  <si>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</si>
  <si>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</si>
  <si>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</si>
  <si>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</si>
  <si>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</si>
  <si>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</si>
  <si>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</si>
  <si>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</si>
  <si>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</si>
  <si>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</si>
  <si>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</si>
  <si>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</si>
  <si>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</si>
  <si>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</si>
  <si>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</si>
  <si>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</si>
  <si>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</si>
  <si>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</si>
  <si>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</si>
  <si>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</si>
  <si>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</si>
  <si>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</si>
  <si>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</si>
  <si>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</si>
  <si>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</si>
  <si>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</si>
  <si>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</si>
  <si>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</si>
  <si>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</si>
  <si>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</si>
  <si>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</si>
  <si>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</si>
  <si>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</si>
  <si>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</si>
  <si>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</si>
  <si>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</si>
  <si>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</si>
  <si>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</si>
  <si>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</si>
  <si>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</si>
  <si>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</si>
  <si>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</si>
  <si>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</si>
  <si>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</si>
  <si>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</si>
  <si>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</si>
  <si>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</si>
  <si>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</si>
  <si>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</si>
  <si>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</si>
  <si>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</si>
  <si>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</si>
  <si>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</si>
  <si>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</si>
  <si>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</si>
  <si>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</si>
  <si>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</si>
  <si>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</si>
  <si>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</si>
  <si>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</si>
  <si>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</si>
  <si>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</si>
  <si>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</si>
  <si>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</si>
  <si>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</si>
  <si>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</si>
  <si>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</si>
  <si>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</si>
  <si>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</si>
  <si>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</si>
  <si>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</si>
  <si>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</si>
  <si>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</si>
  <si>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</si>
  <si>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</si>
  <si>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</si>
  <si>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</si>
  <si>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</si>
  <si>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</si>
  <si>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</si>
  <si>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</si>
  <si>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</si>
  <si>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</si>
  <si>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</si>
  <si>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</si>
  <si>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</si>
  <si>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</si>
  <si>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</si>
  <si>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</si>
  <si>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</si>
  <si>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</si>
  <si>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</si>
  <si>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</si>
  <si>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</si>
  <si>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</si>
  <si>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</si>
  <si>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</si>
  <si>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</si>
  <si>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</si>
  <si>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</si>
  <si>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</si>
  <si>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</si>
  <si>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</si>
  <si>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</si>
  <si>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</si>
  <si>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</si>
  <si>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</si>
  <si>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</si>
  <si>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</si>
  <si>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</si>
  <si>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</si>
  <si>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</si>
  <si>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</si>
  <si>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</si>
  <si>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</si>
  <si>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</si>
  <si>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</si>
  <si>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</si>
  <si>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</si>
  <si>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</si>
  <si>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</si>
  <si>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</si>
  <si>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</si>
  <si>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</si>
  <si>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</si>
  <si>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</si>
  <si>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</si>
  <si>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</si>
  <si>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</si>
  <si>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</si>
  <si>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</si>
  <si>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</si>
  <si>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</si>
  <si>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</si>
  <si>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</si>
  <si>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</si>
  <si>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</si>
  <si>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</si>
  <si>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</si>
  <si>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</si>
  <si>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</si>
  <si>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</si>
  <si>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</si>
  <si>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</si>
  <si>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</si>
  <si>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</si>
  <si>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</si>
  <si>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</si>
  <si>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</si>
  <si>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</si>
  <si>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</si>
  <si>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</si>
  <si>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</si>
  <si>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</si>
  <si>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</si>
  <si>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</si>
  <si>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</si>
  <si>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</si>
  <si>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</si>
  <si>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</si>
  <si>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</si>
  <si>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</si>
  <si>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</si>
  <si>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</si>
  <si>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</si>
  <si>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</si>
  <si>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</si>
  <si>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</si>
  <si>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</si>
  <si>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</si>
  <si>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</si>
  <si>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</si>
  <si>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</si>
  <si>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</si>
  <si>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</si>
  <si>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</si>
  <si>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</si>
  <si>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</si>
  <si>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</si>
  <si>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</si>
  <si>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</si>
  <si>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</si>
  <si>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</si>
  <si>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</si>
  <si>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</si>
  <si>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</si>
  <si>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</si>
  <si>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</si>
  <si>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</si>
  <si>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</si>
  <si>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</si>
  <si>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</si>
  <si>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</si>
  <si>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</si>
  <si>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</si>
  <si>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</si>
  <si>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</si>
  <si>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</si>
  <si>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</si>
  <si>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</si>
  <si>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</si>
  <si>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</si>
  <si>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</si>
  <si>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</si>
  <si>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</si>
  <si>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</si>
  <si>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</si>
  <si>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</si>
  <si>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</si>
  <si>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</si>
  <si>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</si>
  <si>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</si>
  <si>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</si>
  <si>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</si>
  <si>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</si>
  <si>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</si>
  <si>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</si>
  <si>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</si>
  <si>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</si>
  <si>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</si>
  <si>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</si>
  <si>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</si>
  <si>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</si>
  <si>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</si>
  <si>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</si>
  <si>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</si>
  <si>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</si>
  <si>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</si>
  <si>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</si>
  <si>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</si>
  <si>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</si>
  <si>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</si>
  <si>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</si>
  <si>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</si>
  <si>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</si>
  <si>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</si>
  <si>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</si>
  <si>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</si>
  <si>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</si>
  <si>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</si>
  <si>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</si>
  <si>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</si>
  <si>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</si>
  <si>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</si>
  <si>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</si>
  <si>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</si>
  <si>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</si>
  <si>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</si>
  <si>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</si>
  <si>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</si>
  <si>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</si>
  <si>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</si>
  <si>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</si>
  <si>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</si>
  <si>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</si>
  <si>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</si>
  <si>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</si>
  <si>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</si>
  <si>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</si>
  <si>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</si>
  <si>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</si>
  <si>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</si>
  <si>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</si>
  <si>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</si>
  <si>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</si>
  <si>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</si>
  <si>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</si>
  <si>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</si>
  <si>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</si>
  <si>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</si>
  <si>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</si>
  <si>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</si>
  <si>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</si>
  <si>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</si>
  <si>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</si>
  <si>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</si>
  <si>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</si>
  <si>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</si>
  <si>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</si>
  <si>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</si>
  <si>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</si>
  <si>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</si>
  <si>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</si>
  <si>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</si>
  <si>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</si>
  <si>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</si>
  <si>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</si>
  <si>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</si>
  <si>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</si>
  <si>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</si>
  <si>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</si>
  <si>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</si>
  <si>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</si>
  <si>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</si>
  <si>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</si>
  <si>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</si>
  <si>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</si>
  <si>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</si>
  <si>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</si>
  <si>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</si>
  <si>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</si>
  <si>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</si>
  <si>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</si>
  <si>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</si>
  <si>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</si>
  <si>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</si>
  <si>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</si>
  <si>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</si>
  <si>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</si>
  <si>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</si>
  <si>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</si>
  <si>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</si>
  <si>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</si>
  <si>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</si>
  <si>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</si>
  <si>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</si>
  <si>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</si>
  <si>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</si>
  <si>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</si>
  <si>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</si>
  <si>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</si>
  <si>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</si>
  <si>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</si>
  <si>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</si>
  <si>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</si>
  <si>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</si>
  <si>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</si>
  <si>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</si>
  <si>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</si>
  <si>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</si>
  <si>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</si>
  <si>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</si>
  <si>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</si>
  <si>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</si>
  <si>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</si>
  <si>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</si>
  <si>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</si>
  <si>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</si>
  <si>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</si>
  <si>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</si>
  <si>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</si>
  <si>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</si>
  <si>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</si>
  <si>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</si>
  <si>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</si>
  <si>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</si>
  <si>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</si>
  <si>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</si>
  <si>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</si>
  <si>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</si>
  <si>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</si>
  <si>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</si>
  <si>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</si>
  <si>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</si>
  <si>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</si>
  <si>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</si>
  <si>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</si>
  <si>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</si>
  <si>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</si>
  <si>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</si>
  <si>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</si>
  <si>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</si>
  <si>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</si>
  <si>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</si>
  <si>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</si>
  <si>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</si>
  <si>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</si>
  <si>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</si>
  <si>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</si>
  <si>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</si>
  <si>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</si>
  <si>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</si>
  <si>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</si>
  <si>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</si>
  <si>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</si>
  <si>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</si>
  <si>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</si>
  <si>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</si>
  <si>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</si>
  <si>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</si>
  <si>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</si>
  <si>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</si>
  <si>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</si>
  <si>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</si>
  <si>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</si>
  <si>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</si>
  <si>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</si>
  <si>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</si>
  <si>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</si>
  <si>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</si>
  <si>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</si>
  <si>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</si>
  <si>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</si>
  <si>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</si>
  <si>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</si>
  <si>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</si>
  <si>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</si>
  <si>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</si>
  <si>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</si>
  <si>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</si>
  <si>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</si>
  <si>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</si>
  <si>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</si>
  <si>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</si>
  <si>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</si>
  <si>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</si>
  <si>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</si>
  <si>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</si>
  <si>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</si>
  <si>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</si>
  <si>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</si>
  <si>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</si>
  <si>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</si>
  <si>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</si>
  <si>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</si>
  <si>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</si>
  <si>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</si>
  <si>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</si>
  <si>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</si>
  <si>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</si>
  <si>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</si>
  <si>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</si>
  <si>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</si>
  <si>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</si>
  <si>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</si>
  <si>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</si>
  <si>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</si>
  <si>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</si>
  <si>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</si>
  <si>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</si>
  <si>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</si>
  <si>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</si>
  <si>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</si>
  <si>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</si>
  <si>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</si>
  <si>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</si>
  <si>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</si>
  <si>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</si>
  <si>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</si>
  <si>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</si>
  <si>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</si>
  <si>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</si>
  <si>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</si>
  <si>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</si>
  <si>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</si>
  <si>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</si>
  <si>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</si>
  <si>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</si>
  <si>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</si>
  <si>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</si>
  <si>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</si>
  <si>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</si>
  <si>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</si>
  <si>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</si>
  <si>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</si>
  <si>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</si>
  <si>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</si>
  <si>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</si>
  <si>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</si>
  <si>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</si>
  <si>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</si>
  <si>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</si>
  <si>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</si>
  <si>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</si>
  <si>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</si>
  <si>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</si>
  <si>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</si>
  <si>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</si>
  <si>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</si>
  <si>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</si>
  <si>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</si>
  <si>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</si>
  <si>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</si>
  <si>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</si>
  <si>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</si>
  <si>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</si>
  <si>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</si>
  <si>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</si>
  <si>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</si>
  <si>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</si>
  <si>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</si>
  <si>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</si>
  <si>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</si>
  <si>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</si>
  <si>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</si>
  <si>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</si>
  <si>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</si>
  <si>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</si>
  <si>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</si>
  <si>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</si>
  <si>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</si>
  <si>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</si>
  <si>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</si>
  <si>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</si>
  <si>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</si>
  <si>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</si>
  <si>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</si>
  <si>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</si>
  <si>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</si>
  <si>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</si>
  <si>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</si>
  <si>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</si>
  <si>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</si>
  <si>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</si>
  <si>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</si>
  <si>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</si>
  <si>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</si>
  <si>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</si>
  <si>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</si>
  <si>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</si>
  <si>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</si>
  <si>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</si>
  <si>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</si>
  <si>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</si>
  <si>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</si>
  <si>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</si>
  <si>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</si>
  <si>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</si>
  <si>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</si>
  <si>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</si>
  <si>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</si>
  <si>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</si>
  <si>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</si>
  <si>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</si>
  <si>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</si>
  <si>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</si>
  <si>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</si>
  <si>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</si>
  <si>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</si>
  <si>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</si>
  <si>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</si>
  <si>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</si>
  <si>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</si>
  <si>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</si>
  <si>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</si>
  <si>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</si>
  <si>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</si>
  <si>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</si>
  <si>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</si>
  <si>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</si>
  <si>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</si>
  <si>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</si>
  <si>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</si>
  <si>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</si>
  <si>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</si>
  <si>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</si>
  <si>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</si>
  <si>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</si>
  <si>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</si>
  <si>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</si>
  <si>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</si>
  <si>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</si>
  <si>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</si>
  <si>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</si>
  <si>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</si>
  <si>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</si>
  <si>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</si>
  <si>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</si>
  <si>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</si>
  <si>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</si>
  <si>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</si>
  <si>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</si>
  <si>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</si>
  <si>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</si>
  <si>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</si>
  <si>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</si>
  <si>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</si>
  <si>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</si>
  <si>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</si>
  <si>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</si>
  <si>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</si>
  <si>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</si>
  <si>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</si>
  <si>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</si>
  <si>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</si>
  <si>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</si>
  <si>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</si>
  <si>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</si>
  <si>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</si>
  <si>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</si>
  <si>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</si>
  <si>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</si>
  <si>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</si>
  <si>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</si>
  <si>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</si>
  <si>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</si>
  <si>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</si>
  <si>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</si>
  <si>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</si>
  <si>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</si>
  <si>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</si>
  <si>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</si>
  <si>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</si>
  <si>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</si>
  <si>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</si>
  <si>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</si>
  <si>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</si>
  <si>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</si>
  <si>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</si>
  <si>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</si>
  <si>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</si>
  <si>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</si>
  <si>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</si>
  <si>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</si>
  <si>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</si>
  <si>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</si>
  <si>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</si>
  <si>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</si>
  <si>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</si>
  <si>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</si>
  <si>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</si>
  <si>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</si>
  <si>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</si>
  <si>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</si>
  <si>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</si>
  <si>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</si>
  <si>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</si>
  <si>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</si>
  <si>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</si>
  <si>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</si>
  <si>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</si>
  <si>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</si>
  <si>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</si>
  <si>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</si>
  <si>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</si>
  <si>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</si>
  <si>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</si>
  <si>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</si>
  <si>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</si>
  <si>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</si>
  <si>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</si>
  <si>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</si>
  <si>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</si>
  <si>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</si>
  <si>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</si>
  <si>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</si>
  <si>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</si>
  <si>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</si>
  <si>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</si>
  <si>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</si>
  <si>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</si>
  <si>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</si>
  <si>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</si>
  <si>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</si>
  <si>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</si>
  <si>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</si>
  <si>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</si>
  <si>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</si>
  <si>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</si>
  <si>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</si>
  <si>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</si>
  <si>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</si>
  <si>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</si>
  <si>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</si>
  <si>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</si>
  <si>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</si>
  <si>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</si>
  <si>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</si>
  <si>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</si>
  <si>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</si>
  <si>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</si>
  <si>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</si>
  <si>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</si>
  <si>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</si>
  <si>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</si>
  <si>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</si>
  <si>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</si>
  <si>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</si>
  <si>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</si>
  <si>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</si>
  <si>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</si>
  <si>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</si>
  <si>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</si>
  <si>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</si>
  <si>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</si>
  <si>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</si>
  <si>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</si>
  <si>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</si>
  <si>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</si>
  <si>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</si>
  <si>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</si>
  <si>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</si>
  <si>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</si>
  <si>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</si>
  <si>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</si>
  <si>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</si>
  <si>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</si>
  <si>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</si>
  <si>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</si>
  <si>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</si>
  <si>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</si>
  <si>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</si>
  <si>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</si>
  <si>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</si>
  <si>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</si>
  <si>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</si>
  <si>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</si>
  <si>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</si>
  <si>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</si>
  <si>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</si>
  <si>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</si>
  <si>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</si>
  <si>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</si>
  <si>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</si>
  <si>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</si>
  <si>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</si>
  <si>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</si>
  <si>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</si>
  <si>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</si>
  <si>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</si>
  <si>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</si>
  <si>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</si>
  <si>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</si>
  <si>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</si>
  <si>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</si>
  <si>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</si>
  <si>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</si>
  <si>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</si>
  <si>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</si>
  <si>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</si>
  <si>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</si>
  <si>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</si>
  <si>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</si>
  <si>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</si>
  <si>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</si>
  <si>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</si>
  <si>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</si>
  <si>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</si>
  <si>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</si>
  <si>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</si>
  <si>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</si>
  <si>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</si>
  <si>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</si>
  <si>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</si>
  <si>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</si>
  <si>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</si>
  <si>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</si>
  <si>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</si>
  <si>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</si>
  <si>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</si>
  <si>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</si>
  <si>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</si>
  <si>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</si>
  <si>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</si>
  <si>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</si>
  <si>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</si>
  <si>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</si>
  <si>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</si>
  <si>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</si>
  <si>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</si>
  <si>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</si>
  <si>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</si>
  <si>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</si>
  <si>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</si>
  <si>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</si>
  <si>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</si>
  <si>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</si>
  <si>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</si>
  <si>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</si>
  <si>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</si>
  <si>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</si>
  <si>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</si>
  <si>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</si>
  <si>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</si>
  <si>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</si>
  <si>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</si>
  <si>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</si>
  <si>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</si>
  <si>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</si>
  <si>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</si>
  <si>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</si>
  <si>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</si>
  <si>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</si>
  <si>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</si>
  <si>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</si>
  <si>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</si>
  <si>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</si>
  <si>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</si>
  <si>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</si>
  <si>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</si>
  <si>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</si>
  <si>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</si>
  <si>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</si>
  <si>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</si>
  <si>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</si>
  <si>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</si>
  <si>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</si>
  <si>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</si>
  <si>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</si>
  <si>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</si>
  <si>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</si>
  <si>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</si>
  <si>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</si>
  <si>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</si>
  <si>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</si>
  <si>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</si>
  <si>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</si>
  <si>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</si>
  <si>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</si>
  <si>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</si>
  <si>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</si>
  <si>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</si>
  <si>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</si>
  <si>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</si>
  <si>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</si>
  <si>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</si>
  <si>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</si>
  <si>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</si>
  <si>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</si>
  <si>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</si>
  <si>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</si>
  <si>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</si>
  <si>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</si>
  <si>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</si>
  <si>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</si>
  <si>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</si>
  <si>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</si>
  <si>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</si>
  <si>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</si>
  <si>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</si>
  <si>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</si>
  <si>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</si>
  <si>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</si>
  <si>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</si>
  <si>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</si>
  <si>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</si>
  <si>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</si>
  <si>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</si>
  <si>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</si>
  <si>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</si>
  <si>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</si>
  <si>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</si>
  <si>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</si>
  <si>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</si>
  <si>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</si>
  <si>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</si>
  <si>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</si>
  <si>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</si>
  <si>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</si>
  <si>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</si>
  <si>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</si>
  <si>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</si>
  <si>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</si>
  <si>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</si>
  <si>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</si>
  <si>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</si>
  <si>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</si>
  <si>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</si>
  <si>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</si>
  <si>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</si>
  <si>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</si>
  <si>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</si>
  <si>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</si>
  <si>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</si>
  <si>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</si>
  <si>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</si>
  <si>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</si>
  <si>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</si>
  <si>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</si>
  <si>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</si>
  <si>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</si>
  <si>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</si>
  <si>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</si>
  <si>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</si>
  <si>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</si>
  <si>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</si>
  <si>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</si>
  <si>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</si>
  <si>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</si>
  <si>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</si>
  <si>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</si>
  <si>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</si>
  <si>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</si>
  <si>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</si>
  <si>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</si>
  <si>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</si>
  <si>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</si>
  <si>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</si>
  <si>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</si>
  <si>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</si>
  <si>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</si>
  <si>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</si>
  <si>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</si>
  <si>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</si>
  <si>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</si>
  <si>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</si>
  <si>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</si>
  <si>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</si>
  <si>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</si>
  <si>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</si>
  <si>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</si>
  <si>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</si>
  <si>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</si>
  <si>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</si>
  <si>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</si>
  <si>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</si>
  <si>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</si>
  <si>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</si>
  <si>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</si>
  <si>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</si>
  <si>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</si>
  <si>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</si>
  <si>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</si>
  <si>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</si>
  <si>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</si>
  <si>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</si>
  <si>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</si>
  <si>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</si>
  <si>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</si>
  <si>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</si>
  <si>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</si>
  <si>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</si>
  <si>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</si>
  <si>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</si>
  <si>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</si>
  <si>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</si>
  <si>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</si>
  <si>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</si>
  <si>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</si>
  <si>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</si>
  <si>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</si>
  <si>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</si>
  <si>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</si>
  <si>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</si>
  <si>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</si>
  <si>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</si>
  <si>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</si>
  <si>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</si>
  <si>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</si>
  <si>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</si>
  <si>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</si>
  <si>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</si>
  <si>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</si>
  <si>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</si>
  <si>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</si>
  <si>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</si>
  <si>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</si>
  <si>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</si>
  <si>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</si>
  <si>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</si>
  <si>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</si>
  <si>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</si>
  <si>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</si>
  <si>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</si>
  <si>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</si>
  <si>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</si>
  <si>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</si>
  <si>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</si>
  <si>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</si>
  <si>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</si>
  <si>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</si>
  <si>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</si>
  <si>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</si>
  <si>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</si>
  <si>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</si>
  <si>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</si>
  <si>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</si>
  <si>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</si>
  <si>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</si>
  <si>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</si>
  <si>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</si>
  <si>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</si>
  <si>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</si>
  <si>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</si>
  <si>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</si>
  <si>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</si>
  <si>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</si>
  <si>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</si>
  <si>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</si>
  <si>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</si>
  <si>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</si>
  <si>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</si>
  <si>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</si>
  <si>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</si>
  <si>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</si>
  <si>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</si>
  <si>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</si>
  <si>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</si>
  <si>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</si>
  <si>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</si>
  <si>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</si>
  <si>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</si>
  <si>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</si>
  <si>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</si>
  <si>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</si>
  <si>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</si>
  <si>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</si>
  <si>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</si>
  <si>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</si>
  <si>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</si>
  <si>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</si>
  <si>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</si>
  <si>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</si>
  <si>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</si>
  <si>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</si>
  <si>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</si>
  <si>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</si>
  <si>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</si>
  <si>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</si>
  <si>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</si>
  <si>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</si>
  <si>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</si>
  <si>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</si>
  <si>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</si>
  <si>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</si>
  <si>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</si>
  <si>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</si>
  <si>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</si>
  <si>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</si>
  <si>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</si>
  <si>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</si>
  <si>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</si>
  <si>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</si>
  <si>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</si>
  <si>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</si>
  <si>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</si>
  <si>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</si>
  <si>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</si>
  <si>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</si>
  <si>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</si>
  <si>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</si>
  <si>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</si>
  <si>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</si>
  <si>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</si>
  <si>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</si>
  <si>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</si>
  <si>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</si>
  <si>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</si>
  <si>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</si>
  <si>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</si>
  <si>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</si>
  <si>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</si>
  <si>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</si>
  <si>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</si>
  <si>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</si>
  <si>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</si>
  <si>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</si>
  <si>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</si>
  <si>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</si>
  <si>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</si>
  <si>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</si>
  <si>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</si>
  <si>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</si>
  <si>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</si>
  <si>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</si>
  <si>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</si>
  <si>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</si>
  <si>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</si>
  <si>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</si>
  <si>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</si>
  <si>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</si>
  <si>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</si>
  <si>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</si>
  <si>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</si>
  <si>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ActualSparkLine:</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</si>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</sst>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65"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44" fontId="0" fillId="0" borderId="0" xfId="1" applyFont="1"/>
    <xf numFmtId="167" fontId="0" fillId="0" borderId="0" xfId="0" applyNumberFormat="1"/>
    <xf numFmtId="10" fontId="0" fillId="0" borderId="0" xfId="2" applyNumberFormat="1" applyFont="1"/>
    <xf numFmtId="0" fontId="0" fillId="0" borderId="10" xfId="0" applyBorder="1"/>
    <xf numFmtId="0" fontId="0" fillId="0" borderId="1" xfId="0" applyBorder="1" applyAlignment="1">
      <alignment horizontal="center"/>
    </xf>
    <xf numFmtId="0" fontId="0" fillId="0" borderId="10" xfId="0" applyBorder="1" applyAlignment="1">
      <alignment horizontal="center"/>
    </xf>
    <xf numFmtId="164" fontId="0" fillId="0" borderId="0" xfId="0" applyNumberFormat="1"/>
    <xf numFmtId="164" fontId="5" fillId="0" borderId="0" xfId="0" applyNumberFormat="1" applyFont="1"/>
    <xf numFmtId="0" fontId="5" fillId="0" borderId="0" xfId="0" applyFont="1"/>
    <xf numFmtId="0" fontId="0" fillId="0" borderId="4" xfId="0" applyBorder="1"/>
    <xf numFmtId="0" fontId="0" fillId="0" borderId="5" xfId="0" applyBorder="1"/>
    <xf numFmtId="0" fontId="0" fillId="0" borderId="2" xfId="0" applyBorder="1"/>
    <xf numFmtId="0" fontId="0" fillId="0" borderId="8" xfId="0" applyBorder="1"/>
    <xf numFmtId="0" fontId="0" fillId="0" borderId="6" xfId="0" applyBorder="1"/>
    <xf numFmtId="0" fontId="0" fillId="0" borderId="9" xfId="0" applyBorder="1"/>
    <xf numFmtId="0" fontId="0" fillId="0" borderId="11" xfId="0" applyBorder="1"/>
    <xf numFmtId="0" fontId="0" fillId="0" borderId="12" xfId="0" applyBorder="1"/>
  </cellXfs>
  <cellStyles count="3">
    <cellStyle name="Currency" xfId="1" builtinId="4"/>
    <cellStyle name="Normal" xfId="0" builtinId="0"/>
    <cellStyle name="Percent" xfId="2" builtinId="5"/>
  </cellStyles>
  <dxfs count="9">
    <dxf>
      <alignment horizontal="center"/>
    </dxf>
    <dxf>
      <alignment horizontal="center"/>
    </dxf>
    <dxf>
      <alignment horizontal="cent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z val="14"/>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E7134B93-2C43-40D5-9C57-DA51C1D8C82E}">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E00-4125-A168-A955C6DB5ACE}"/>
            </c:ext>
          </c:extLst>
        </c:ser>
        <c:dLbls>
          <c:showLegendKey val="0"/>
          <c:showVal val="0"/>
          <c:showCatName val="0"/>
          <c:showSerName val="0"/>
          <c:showPercent val="0"/>
          <c:showBubbleSize val="0"/>
        </c:dLbls>
        <c:smooth val="0"/>
        <c:axId val="431761784"/>
        <c:axId val="431765064"/>
      </c:lineChart>
      <c:catAx>
        <c:axId val="431761784"/>
        <c:scaling>
          <c:orientation val="minMax"/>
        </c:scaling>
        <c:delete val="1"/>
        <c:axPos val="b"/>
        <c:numFmt formatCode="General" sourceLinked="1"/>
        <c:majorTickMark val="none"/>
        <c:minorTickMark val="none"/>
        <c:tickLblPos val="nextTo"/>
        <c:crossAx val="431765064"/>
        <c:crosses val="autoZero"/>
        <c:auto val="1"/>
        <c:lblAlgn val="ctr"/>
        <c:lblOffset val="100"/>
        <c:noMultiLvlLbl val="0"/>
      </c:catAx>
      <c:valAx>
        <c:axId val="431765064"/>
        <c:scaling>
          <c:orientation val="minMax"/>
        </c:scaling>
        <c:delete val="1"/>
        <c:axPos val="l"/>
        <c:numFmt formatCode="General" sourceLinked="1"/>
        <c:majorTickMark val="none"/>
        <c:minorTickMark val="none"/>
        <c:tickLblPos val="nextTo"/>
        <c:crossAx val="43176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2FC-4E48-874C-416B1CEBF06F}"/>
            </c:ext>
          </c:extLst>
        </c:ser>
        <c:dLbls>
          <c:showLegendKey val="0"/>
          <c:showVal val="0"/>
          <c:showCatName val="0"/>
          <c:showSerName val="0"/>
          <c:showPercent val="0"/>
          <c:showBubbleSize val="0"/>
        </c:dLbls>
        <c:smooth val="0"/>
        <c:axId val="552098440"/>
        <c:axId val="552099752"/>
      </c:lineChart>
      <c:catAx>
        <c:axId val="552098440"/>
        <c:scaling>
          <c:orientation val="minMax"/>
        </c:scaling>
        <c:delete val="1"/>
        <c:axPos val="b"/>
        <c:numFmt formatCode="General" sourceLinked="1"/>
        <c:majorTickMark val="none"/>
        <c:minorTickMark val="none"/>
        <c:tickLblPos val="nextTo"/>
        <c:crossAx val="552099752"/>
        <c:crosses val="autoZero"/>
        <c:auto val="1"/>
        <c:lblAlgn val="ctr"/>
        <c:lblOffset val="100"/>
        <c:noMultiLvlLbl val="0"/>
      </c:catAx>
      <c:valAx>
        <c:axId val="552099752"/>
        <c:scaling>
          <c:orientation val="minMax"/>
        </c:scaling>
        <c:delete val="1"/>
        <c:axPos val="l"/>
        <c:numFmt formatCode="General" sourceLinked="1"/>
        <c:majorTickMark val="none"/>
        <c:minorTickMark val="none"/>
        <c:tickLblPos val="nextTo"/>
        <c:crossAx val="55209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52-46AA-AB67-AA1817073F17}"/>
            </c:ext>
          </c:extLst>
        </c:ser>
        <c:dLbls>
          <c:showLegendKey val="0"/>
          <c:showVal val="0"/>
          <c:showCatName val="0"/>
          <c:showSerName val="0"/>
          <c:showPercent val="0"/>
          <c:showBubbleSize val="0"/>
        </c:dLbls>
        <c:smooth val="0"/>
        <c:axId val="444917952"/>
        <c:axId val="444921888"/>
      </c:lineChart>
      <c:catAx>
        <c:axId val="444917952"/>
        <c:scaling>
          <c:orientation val="minMax"/>
        </c:scaling>
        <c:delete val="1"/>
        <c:axPos val="b"/>
        <c:numFmt formatCode="General" sourceLinked="1"/>
        <c:majorTickMark val="none"/>
        <c:minorTickMark val="none"/>
        <c:tickLblPos val="nextTo"/>
        <c:crossAx val="444921888"/>
        <c:crosses val="autoZero"/>
        <c:auto val="1"/>
        <c:lblAlgn val="ctr"/>
        <c:lblOffset val="100"/>
        <c:noMultiLvlLbl val="0"/>
      </c:catAx>
      <c:valAx>
        <c:axId val="444921888"/>
        <c:scaling>
          <c:orientation val="minMax"/>
        </c:scaling>
        <c:delete val="1"/>
        <c:axPos val="l"/>
        <c:numFmt formatCode="General" sourceLinked="1"/>
        <c:majorTickMark val="none"/>
        <c:minorTickMark val="none"/>
        <c:tickLblPos val="nextTo"/>
        <c:crossAx val="4449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04A-48F0-8051-D9972C6143C3}"/>
            </c:ext>
          </c:extLst>
        </c:ser>
        <c:dLbls>
          <c:showLegendKey val="0"/>
          <c:showVal val="0"/>
          <c:showCatName val="0"/>
          <c:showSerName val="0"/>
          <c:showPercent val="0"/>
          <c:showBubbleSize val="0"/>
        </c:dLbls>
        <c:smooth val="0"/>
        <c:axId val="552090568"/>
        <c:axId val="552092208"/>
      </c:lineChart>
      <c:catAx>
        <c:axId val="552090568"/>
        <c:scaling>
          <c:orientation val="minMax"/>
        </c:scaling>
        <c:delete val="1"/>
        <c:axPos val="b"/>
        <c:numFmt formatCode="General" sourceLinked="1"/>
        <c:majorTickMark val="none"/>
        <c:minorTickMark val="none"/>
        <c:tickLblPos val="nextTo"/>
        <c:crossAx val="552092208"/>
        <c:crosses val="autoZero"/>
        <c:auto val="1"/>
        <c:lblAlgn val="ctr"/>
        <c:lblOffset val="100"/>
        <c:noMultiLvlLbl val="0"/>
      </c:catAx>
      <c:valAx>
        <c:axId val="552092208"/>
        <c:scaling>
          <c:orientation val="minMax"/>
        </c:scaling>
        <c:delete val="1"/>
        <c:axPos val="l"/>
        <c:numFmt formatCode="General" sourceLinked="1"/>
        <c:majorTickMark val="none"/>
        <c:minorTickMark val="none"/>
        <c:tickLblPos val="nextTo"/>
        <c:crossAx val="552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4590991781654E-2"/>
          <c:y val="0.22016937439274151"/>
          <c:w val="0.90345992844148593"/>
          <c:h val="0.77983062560725847"/>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4D-477D-9E7A-7C31B3773596}"/>
            </c:ext>
          </c:extLst>
        </c:ser>
        <c:dLbls>
          <c:showLegendKey val="0"/>
          <c:showVal val="0"/>
          <c:showCatName val="0"/>
          <c:showSerName val="0"/>
          <c:showPercent val="0"/>
          <c:showBubbleSize val="0"/>
        </c:dLbls>
        <c:smooth val="0"/>
        <c:axId val="584403184"/>
        <c:axId val="584405152"/>
      </c:lineChart>
      <c:catAx>
        <c:axId val="584403184"/>
        <c:scaling>
          <c:orientation val="minMax"/>
        </c:scaling>
        <c:delete val="1"/>
        <c:axPos val="b"/>
        <c:numFmt formatCode="General" sourceLinked="1"/>
        <c:majorTickMark val="none"/>
        <c:minorTickMark val="none"/>
        <c:tickLblPos val="nextTo"/>
        <c:crossAx val="584405152"/>
        <c:crosses val="autoZero"/>
        <c:auto val="1"/>
        <c:lblAlgn val="ctr"/>
        <c:lblOffset val="100"/>
        <c:noMultiLvlLbl val="0"/>
      </c:catAx>
      <c:valAx>
        <c:axId val="584405152"/>
        <c:scaling>
          <c:orientation val="minMax"/>
        </c:scaling>
        <c:delete val="1"/>
        <c:axPos val="l"/>
        <c:numFmt formatCode="General" sourceLinked="1"/>
        <c:majorTickMark val="none"/>
        <c:minorTickMark val="none"/>
        <c:tickLblPos val="nextTo"/>
        <c:crossAx val="5844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1-4096-B79C-1949D3E6267D}"/>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1-4096-B79C-1949D3E6267D}"/>
            </c:ext>
          </c:extLst>
        </c:ser>
        <c:dLbls>
          <c:showLegendKey val="0"/>
          <c:showVal val="0"/>
          <c:showCatName val="0"/>
          <c:showSerName val="0"/>
          <c:showPercent val="0"/>
          <c:showBubbleSize val="0"/>
        </c:dLbls>
        <c:gapWidth val="59"/>
        <c:overlap val="-27"/>
        <c:axId val="347360352"/>
        <c:axId val="347358056"/>
      </c:barChart>
      <c:catAx>
        <c:axId val="34736035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Sales</a:t>
                </a:r>
              </a:p>
            </c:rich>
          </c:tx>
          <c:layout>
            <c:manualLayout>
              <c:xMode val="edge"/>
              <c:yMode val="edge"/>
              <c:x val="1.8881919758977498E-3"/>
              <c:y val="0.415946720793749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360352"/>
        <c:crosses val="autoZero"/>
        <c:crossBetween val="between"/>
      </c:valAx>
      <c:valAx>
        <c:axId val="452395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Profit</a:t>
                </a:r>
              </a:p>
            </c:rich>
          </c:tx>
          <c:layout>
            <c:manualLayout>
              <c:xMode val="edge"/>
              <c:yMode val="edge"/>
              <c:x val="0.96751358271641263"/>
              <c:y val="0.411290178689316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t"/>
      <c:layout>
        <c:manualLayout>
          <c:xMode val="edge"/>
          <c:yMode val="edge"/>
          <c:x val="0.38748371247335195"/>
          <c:y val="5.0925925925925923E-2"/>
          <c:w val="0.26865514499165555"/>
          <c:h val="0.10127369495479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Portal.xlsx]Pie Chart!PivotTable2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19345502595182"/>
                  <c:h val="7.1103363090812499E-2"/>
                </c:manualLayout>
              </c15:layout>
            </c:ext>
          </c:extLst>
        </c:dLbl>
      </c:pivotFmt>
      <c:pivotFmt>
        <c:idx val="11"/>
        <c:spPr>
          <a:solidFill>
            <a:schemeClr val="accent6">
              <a:lumMod val="20000"/>
              <a:lumOff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93538140585934"/>
                  <c:h val="6.6358406382004118E-2"/>
                </c:manualLayout>
              </c15:layout>
            </c:ext>
          </c:extLst>
        </c:dLbl>
      </c:pivotFmt>
    </c:pivotFmts>
    <c:plotArea>
      <c:layout>
        <c:manualLayout>
          <c:layoutTarget val="inner"/>
          <c:xMode val="edge"/>
          <c:yMode val="edge"/>
          <c:x val="0.17313469735407594"/>
          <c:y val="9.3082973974472877E-2"/>
          <c:w val="0.66448301427567924"/>
          <c:h val="0.87967088681372796"/>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019-488A-9F19-CCAC1B59AC1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019-488A-9F19-CCAC1B59AC1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019-488A-9F19-CCAC1B59AC1C}"/>
              </c:ext>
            </c:extLst>
          </c:dPt>
          <c:dLbls>
            <c:dLbl>
              <c:idx val="1"/>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19345502595182"/>
                      <c:h val="7.1103363090812499E-2"/>
                    </c:manualLayout>
                  </c15:layout>
                </c:ext>
                <c:ext xmlns:c16="http://schemas.microsoft.com/office/drawing/2014/chart" uri="{C3380CC4-5D6E-409C-BE32-E72D297353CC}">
                  <c16:uniqueId val="{00000003-8019-488A-9F19-CCAC1B59AC1C}"/>
                </c:ext>
              </c:extLst>
            </c:dLbl>
            <c:dLbl>
              <c:idx val="2"/>
              <c:showLegendKey val="0"/>
              <c:showVal val="1"/>
              <c:showCatName val="0"/>
              <c:showSerName val="0"/>
              <c:showPercent val="0"/>
              <c:showBubbleSize val="0"/>
              <c:extLst>
                <c:ext xmlns:c15="http://schemas.microsoft.com/office/drawing/2012/chart" uri="{CE6537A1-D6FC-4f65-9D91-7224C49458BB}">
                  <c15:layout>
                    <c:manualLayout>
                      <c:w val="0.13693538140585934"/>
                      <c:h val="6.6358406382004118E-2"/>
                    </c:manualLayout>
                  </c15:layout>
                </c:ext>
                <c:ext xmlns:c16="http://schemas.microsoft.com/office/drawing/2014/chart" uri="{C3380CC4-5D6E-409C-BE32-E72D297353CC}">
                  <c16:uniqueId val="{00000005-8019-488A-9F19-CCAC1B59AC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019-488A-9F19-CCAC1B59AC1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layout>
        <c:manualLayout>
          <c:xMode val="edge"/>
          <c:yMode val="edge"/>
          <c:x val="0.15567667306654054"/>
          <c:y val="9.4899134176167164E-3"/>
          <c:w val="0.68864665386691892"/>
          <c:h val="8.00717048890987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Portal.xlsx]Bar Chart!PivotTable6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67249806176"/>
          <c:y val="3.6986427511995566E-2"/>
          <c:w val="0.8174068289676798"/>
          <c:h val="0.88116262320313343"/>
        </c:manualLayout>
      </c:layout>
      <c:barChart>
        <c:barDir val="bar"/>
        <c:grouping val="clustered"/>
        <c:varyColors val="0"/>
        <c:ser>
          <c:idx val="0"/>
          <c:order val="0"/>
          <c:tx>
            <c:strRef>
              <c:f>'Bar Chart'!$B$3</c:f>
              <c:strCache>
                <c:ptCount val="1"/>
                <c:pt idx="0">
                  <c:v>Total</c:v>
                </c:pt>
              </c:strCache>
            </c:strRef>
          </c:tx>
          <c:spPr>
            <a:solidFill>
              <a:schemeClr val="accent2">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837-411B-82DB-6B2A99C3EDA5}"/>
            </c:ext>
          </c:extLst>
        </c:ser>
        <c:dLbls>
          <c:dLblPos val="outEnd"/>
          <c:showLegendKey val="0"/>
          <c:showVal val="1"/>
          <c:showCatName val="0"/>
          <c:showSerName val="0"/>
          <c:showPercent val="0"/>
          <c:showBubbleSize val="0"/>
        </c:dLbls>
        <c:gapWidth val="70"/>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1"/>
        <c:axPos val="b"/>
        <c:numFmt formatCode="General" sourceLinked="1"/>
        <c:majorTickMark val="none"/>
        <c:minorTickMark val="none"/>
        <c:tickLblPos val="nextTo"/>
        <c:crossAx val="544334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D89-4C98-8E35-F106A5C3840F}"/>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89-4C98-8E35-F106A5C3840F}"/>
            </c:ext>
          </c:extLst>
        </c:ser>
        <c:dLbls>
          <c:showLegendKey val="0"/>
          <c:showVal val="0"/>
          <c:showCatName val="0"/>
          <c:showSerName val="0"/>
          <c:showPercent val="0"/>
          <c:showBubbleSize val="0"/>
        </c:dLbls>
        <c:gapWidth val="219"/>
        <c:overlap val="-27"/>
        <c:axId val="347360352"/>
        <c:axId val="347358056"/>
      </c:barChart>
      <c:catAx>
        <c:axId val="34736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60352"/>
        <c:crosses val="autoZero"/>
        <c:crossBetween val="between"/>
      </c:valAx>
      <c:valAx>
        <c:axId val="4523955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4-44B0-9B9A-08E9169D52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D4-44B0-9B9A-08E9169D52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D4-44B0-9B9A-08E9169D52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369-4801-8678-890D699E080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Portal.xlsx]Bar Chart!PivotTable6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70-4BA5-8BBF-91A427EF63E0}"/>
            </c:ext>
          </c:extLst>
        </c:ser>
        <c:dLbls>
          <c:showLegendKey val="0"/>
          <c:showVal val="0"/>
          <c:showCatName val="0"/>
          <c:showSerName val="0"/>
          <c:showPercent val="0"/>
          <c:showBubbleSize val="0"/>
        </c:dLbls>
        <c:gapWidth val="182"/>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F3-4F78-92EF-583703CCB868}"/>
            </c:ext>
          </c:extLst>
        </c:ser>
        <c:dLbls>
          <c:showLegendKey val="0"/>
          <c:showVal val="0"/>
          <c:showCatName val="0"/>
          <c:showSerName val="0"/>
          <c:showPercent val="0"/>
          <c:showBubbleSize val="0"/>
        </c:dLbls>
        <c:smooth val="0"/>
        <c:axId val="431761784"/>
        <c:axId val="431765064"/>
      </c:lineChart>
      <c:catAx>
        <c:axId val="431761784"/>
        <c:scaling>
          <c:orientation val="minMax"/>
        </c:scaling>
        <c:delete val="1"/>
        <c:axPos val="b"/>
        <c:numFmt formatCode="General" sourceLinked="1"/>
        <c:majorTickMark val="none"/>
        <c:minorTickMark val="none"/>
        <c:tickLblPos val="nextTo"/>
        <c:crossAx val="431765064"/>
        <c:crosses val="autoZero"/>
        <c:auto val="1"/>
        <c:lblAlgn val="ctr"/>
        <c:lblOffset val="100"/>
        <c:noMultiLvlLbl val="0"/>
      </c:catAx>
      <c:valAx>
        <c:axId val="431765064"/>
        <c:scaling>
          <c:orientation val="minMax"/>
        </c:scaling>
        <c:delete val="1"/>
        <c:axPos val="l"/>
        <c:numFmt formatCode="General" sourceLinked="1"/>
        <c:majorTickMark val="none"/>
        <c:minorTickMark val="none"/>
        <c:tickLblPos val="nextTo"/>
        <c:crossAx val="43176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9B-42AC-94A5-2AF7C800CDEC}"/>
            </c:ext>
          </c:extLst>
        </c:ser>
        <c:dLbls>
          <c:showLegendKey val="0"/>
          <c:showVal val="0"/>
          <c:showCatName val="0"/>
          <c:showSerName val="0"/>
          <c:showPercent val="0"/>
          <c:showBubbleSize val="0"/>
        </c:dLbls>
        <c:smooth val="0"/>
        <c:axId val="552098440"/>
        <c:axId val="552099752"/>
      </c:lineChart>
      <c:catAx>
        <c:axId val="552098440"/>
        <c:scaling>
          <c:orientation val="minMax"/>
        </c:scaling>
        <c:delete val="1"/>
        <c:axPos val="b"/>
        <c:numFmt formatCode="General" sourceLinked="1"/>
        <c:majorTickMark val="none"/>
        <c:minorTickMark val="none"/>
        <c:tickLblPos val="nextTo"/>
        <c:crossAx val="552099752"/>
        <c:crosses val="autoZero"/>
        <c:auto val="1"/>
        <c:lblAlgn val="ctr"/>
        <c:lblOffset val="100"/>
        <c:noMultiLvlLbl val="0"/>
      </c:catAx>
      <c:valAx>
        <c:axId val="552099752"/>
        <c:scaling>
          <c:orientation val="minMax"/>
        </c:scaling>
        <c:delete val="1"/>
        <c:axPos val="l"/>
        <c:numFmt formatCode="General" sourceLinked="1"/>
        <c:majorTickMark val="none"/>
        <c:minorTickMark val="none"/>
        <c:tickLblPos val="nextTo"/>
        <c:crossAx val="55209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B68-4414-8941-9497B3731828}"/>
            </c:ext>
          </c:extLst>
        </c:ser>
        <c:dLbls>
          <c:showLegendKey val="0"/>
          <c:showVal val="0"/>
          <c:showCatName val="0"/>
          <c:showSerName val="0"/>
          <c:showPercent val="0"/>
          <c:showBubbleSize val="0"/>
        </c:dLbls>
        <c:smooth val="0"/>
        <c:axId val="444917952"/>
        <c:axId val="444921888"/>
      </c:lineChart>
      <c:catAx>
        <c:axId val="444917952"/>
        <c:scaling>
          <c:orientation val="minMax"/>
        </c:scaling>
        <c:delete val="1"/>
        <c:axPos val="b"/>
        <c:numFmt formatCode="General" sourceLinked="1"/>
        <c:majorTickMark val="none"/>
        <c:minorTickMark val="none"/>
        <c:tickLblPos val="nextTo"/>
        <c:crossAx val="444921888"/>
        <c:crosses val="autoZero"/>
        <c:auto val="1"/>
        <c:lblAlgn val="ctr"/>
        <c:lblOffset val="100"/>
        <c:noMultiLvlLbl val="0"/>
      </c:catAx>
      <c:valAx>
        <c:axId val="444921888"/>
        <c:scaling>
          <c:orientation val="minMax"/>
        </c:scaling>
        <c:delete val="1"/>
        <c:axPos val="l"/>
        <c:numFmt formatCode="General" sourceLinked="1"/>
        <c:majorTickMark val="none"/>
        <c:minorTickMark val="none"/>
        <c:tickLblPos val="nextTo"/>
        <c:crossAx val="4449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CE-4028-802C-7BB6E8A485FE}"/>
            </c:ext>
          </c:extLst>
        </c:ser>
        <c:dLbls>
          <c:showLegendKey val="0"/>
          <c:showVal val="0"/>
          <c:showCatName val="0"/>
          <c:showSerName val="0"/>
          <c:showPercent val="0"/>
          <c:showBubbleSize val="0"/>
        </c:dLbls>
        <c:smooth val="0"/>
        <c:axId val="552090568"/>
        <c:axId val="552092208"/>
      </c:lineChart>
      <c:catAx>
        <c:axId val="552090568"/>
        <c:scaling>
          <c:orientation val="minMax"/>
        </c:scaling>
        <c:delete val="1"/>
        <c:axPos val="b"/>
        <c:numFmt formatCode="General" sourceLinked="1"/>
        <c:majorTickMark val="none"/>
        <c:minorTickMark val="none"/>
        <c:tickLblPos val="nextTo"/>
        <c:crossAx val="552092208"/>
        <c:crosses val="autoZero"/>
        <c:auto val="1"/>
        <c:lblAlgn val="ctr"/>
        <c:lblOffset val="100"/>
        <c:noMultiLvlLbl val="0"/>
      </c:catAx>
      <c:valAx>
        <c:axId val="552092208"/>
        <c:scaling>
          <c:orientation val="minMax"/>
        </c:scaling>
        <c:delete val="1"/>
        <c:axPos val="l"/>
        <c:numFmt formatCode="General" sourceLinked="1"/>
        <c:majorTickMark val="none"/>
        <c:minorTickMark val="none"/>
        <c:tickLblPos val="nextTo"/>
        <c:crossAx val="552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4590991781654E-2"/>
          <c:y val="0.22016937439274151"/>
          <c:w val="0.90345992844148593"/>
          <c:h val="0.7798306256072584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EF-41E6-8B94-3D83E57A812E}"/>
            </c:ext>
          </c:extLst>
        </c:ser>
        <c:dLbls>
          <c:showLegendKey val="0"/>
          <c:showVal val="0"/>
          <c:showCatName val="0"/>
          <c:showSerName val="0"/>
          <c:showPercent val="0"/>
          <c:showBubbleSize val="0"/>
        </c:dLbls>
        <c:smooth val="0"/>
        <c:axId val="584403184"/>
        <c:axId val="584405152"/>
      </c:lineChart>
      <c:catAx>
        <c:axId val="584403184"/>
        <c:scaling>
          <c:orientation val="minMax"/>
        </c:scaling>
        <c:delete val="1"/>
        <c:axPos val="b"/>
        <c:numFmt formatCode="General" sourceLinked="1"/>
        <c:majorTickMark val="none"/>
        <c:minorTickMark val="none"/>
        <c:tickLblPos val="nextTo"/>
        <c:crossAx val="584405152"/>
        <c:crosses val="autoZero"/>
        <c:auto val="1"/>
        <c:lblAlgn val="ctr"/>
        <c:lblOffset val="100"/>
        <c:noMultiLvlLbl val="0"/>
      </c:catAx>
      <c:valAx>
        <c:axId val="584405152"/>
        <c:scaling>
          <c:orientation val="minMax"/>
        </c:scaling>
        <c:delete val="1"/>
        <c:axPos val="l"/>
        <c:numFmt formatCode="General" sourceLinked="1"/>
        <c:majorTickMark val="none"/>
        <c:minorTickMark val="none"/>
        <c:tickLblPos val="nextTo"/>
        <c:crossAx val="5844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212D57C-3E41-42C7-B32C-B06DF79C50A9}">
          <cx:tx>
            <cx:txData>
              <cx:f>_xlchart.v1.1</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29A75D3-197E-456F-945F-AA556632ECE3}">
          <cx:tx>
            <cx:txData>
              <cx:f>_xlchart.v5.5</cx:f>
              <cx:v>Sales</cx:v>
            </cx:txData>
          </cx:tx>
          <cx:dataId val="0"/>
          <cx:layoutPr>
            <cx:regionLabelLayout val="none"/>
            <cx:geography cultureLanguage="en-US" cultureRegion="US" attribution="Powered by Bing">
              <cx:geoCache provider="{E9337A44-BEBE-4D9F-B70C-5C5E7DAFC167}">
                <cx:binary>1H1pc9s4tvZfSeXzSzdAbMTU9K1qSpa32EnsxN2dLyzFdnMnuG+//j605LTNVmxPjW+9Jc9Uq2IJ
4gEenO05B/C/b/p/3SR36/JdnyZZ9a+b/tf3QV3n//rll+omuEvX1UEa3pSmMn/VBzcm/cX89Vd4
c/fLbbnuwsz/xSaU/3ITrMv6rn//P//Gt/l35oO5WdehyT43d+VweVc1SV09897Ot96tb9MwW4ZV
XYY3Nf31/W/J+vs6Xb9/d5fVYT18GfK7X98/+dD7d7/Mv+ofj32XQLK6ucVYZh8oKbktiSb3P+z9
u8Rk/vZty5EHDieM2cTWm5+HZ1+sU4x/hUD34qxvb8u7qsKE7l8fDXwiPX7/4f27G9Nk9bRoPtbv
1/dfs7C+u313Va/ru+r9u7Ayi80HFmaawter+zn/8nTZ/+ffs19gFWa/eYTMfMleeusfwPx+V9Xv
rsPSD7PwLeFxDgCOUA7dLr+awUMOJGWKaUJ/wLfZGht4Xi3WbpBmw2dQ/X69l1D9Voajyd4SJH5g
a2bbDuUbFZmBRCk9gI4JLYW8R4nOdOhlgXbD82MmM2B++7aXwCzvknW3Lu8eVucNrJs+IMRR0mbi
h/V6bN2UOODSkZxRZ/O+eHj2Rn1eI9FuaP4eOcNmebiX2PxWxuusWsP8vpnn4QdYdIcwusXGeWra
tH3AmaZCCGdj2mbYvEai3dj8PXKGzW+Xe4nNYp2Ef5nybR2POrAFl1LTbVwAm/VYcyjV8DzKVpTT
XXHB62Tajc/jsTOEFr/tJUL/B4GBOhCICYij+Q/H/xgfhcBBK+Vwbu/UntdItBudv0fOsLneT2wW
JjHl+ta8oWVzDmDYhCAPaz/XHSIOBFcOkwi2H0drrxFlNyh/j5yBsvi4lwrz5a5/U19D4eeZwx26
DZNniGh9wJDjQGG2YTZ80WNgXhRnNyrbYTNIvvyxl5AsTJbd3dThTVM/LM5/H6BxeiCUoIIxsTFT
M2AU0lPmILK2Z97/ldLsxuXJ4Bk6iy97ic4DR/DO/PUOxqBJv79xGqoJLBZl/GkYoNQBodLWUK5N
FID3HyvOfyrWbrx2f8sMuOViL4FbwfuEt+uHZfvvVcp2DoQWCA6YfoqVg4DaUYzbDvsRMjzG6hWS
7Ibnx8AZIqv9pHKO7gxonDdEBByb5DBizoN3mfEDDjvgnDPFyTbTmYUFrxBoNzA/Bs6AOfptL1Xl
98GADfXfTlW4jUBNS1v+JAWlBFG2oJzDOe1Kcl4h0G5gfgycAfP7n3sJzMntOnjD+JnzA7gTouyH
1HLGDFDKD6TQTCHAftgMG77mRUF2w7EdNgPjZLmfYCRJmJnwDZkaTg4osODIaDZaMMPD0QeUO5IJ
52+W7bFjOXmFRD8B5sfIOTb76VpOsttw/abUsz4AQ6OV3iKj5z5fHiB4dojU2/h6Fp+9QqCfIPMw
kzkwF/upNKZ7Q4cPv0IUl0Lx3eSMZgcTHJKS7ftyZsZekOYnkNyPmuOxn67+7K3JZgexL0f8pdTO
PFM7cDkEivJQKECI9tiEvSzPbkwexs1QObvaSy05w5I0N/HwsDb/fbLCEGDZitmowsySFQHDBbA4
lzsTy9eI8hNIfkxiDsp+BF/PF8c3m3YDzJNP/qd9ARomiglFBGzTY2IZVBn0hHFKts5+pimzYv3P
5dmNzmz4kynsRyfAB9OE1Rt7eXKgHTCXjkBm+AQMihoadVB63vr/mXt/lSy7gXg0dKYnH/bTpZyv
w+zu7SwXFwcM9TEuHnmMx9BIfWBTSTkCgZ0G7EVxdsOyHTaD5Hw/i8rn63JI1tnt26HCUHqZHIqY
xcFKHiiCehnTWzRmFMtrJPkZIA9zmGOyn+njhSnr4N1iXRqkkW8YEzPUvBhydsG2pmpGgikkkbBv
jpSbHhkyi4lfL9dunObjZ2hdLPYyIjtfV9X6Jmiqu7qu3k6NkMCgtg9GUm2pYvrU7yg0NBHEB8yZ
ef9Xy7MbpNnwGUbne+p4wpsg9NfZG8KD1hlgo1GQ2U3ICFTNCFiBiRuYfma6dP4KiX4C0I+Rc2xO
9lN/QhQ1K1O/oaHjEoGBpuhd2rL5M93R/IBqlGDQMPiwIzbk5flrZPkZLD+mMcdlP/mY87Cqpv/n
efiwSG+QbKKYbKMd8AdNOQsSwGOiQ9MGq7ztmfmH2rxKqJ9B9GjwHKSrPVWeqjJN+ZYIgYaRCg1/
SC/vf6Aij4PqqSdQKfTNiG25eQdCL0n0c3g2I+fY7GcDzbnJ6jdlmjkq/ejSoBplyvsfRNCPoaEE
2sNRdpZTj8Am7d/atZdF+QkmDwPnkHzZS3W5uPterqv4LV0NumfQgcmU2sbMc3XRB6ANpqrz7hba
10i0G5q/R86wudjPTPTirl2/ZRMGQ0OZkBxxwO4AmlIJX4OECOXle21CkPBYZ16W52e4bOYxR+V6
TzWme3e8TvMqCN/yVABnB9IRkuqHprOZKUN2I6BS6K7d9j7PArWLu1eK9TOMngyfQ3W8l1B9DMK3
7AAgBxyd/4ijt+WaGUJoZVIE8Dn2NsFBJPdYfV6SZjcwm1EzPD7uJx7THj29K6u74WFl/vv4eeoD
wEkzLdju6EyhLQPBNU5DbrJOPQsEXifTbmwej50hdHG6lxozzej8rg9v3lBvGD/gNuIByrcBwUxv
KJEHlDgA0fmHw3mNND/H5mEmc2zO9xabP00Zv6HuoNWMaZtPJ2l3hc84iYbME9W2hzOEs8xm2i0v
SfRzdDYj59j8uZ/Y3BPUy3X8tqyNQg+mZNALtjVe8/QGLklOpzwfjNvD3tgkORt6+WWpfoLRkznN
cdrPQsLHOEFX4JueVUcJAZVnNNZsVIjMmTU0E8C4EaLAfN7/PMXoNRLtxufvkTNsPp7tpQ59LO98
85aENIN1c3CSlm27NRCPPSEHbIJGWpy+YTO387IgPwFkO4E5HJd7CcenuyyrhqRdv+kRToRrjpYo
e06tA9PPLBjA2Q2HOc7UErXRFrTgPA6iXyvVboSejp7h9Om3vcTpMsCFE+9OqretWeMMlLQdWz9w
mnrWCjWlo9RBDyduELj/AY6PcXqtVLtxejp6htPlyV7idGWa/5saNswcQQuB/XCMcKZRzqRxOMWB
Cx82SM2CuNfLtRur+fgZWleLPUbr5dDpP7vYBocIOEM0DSZng8Ws3wA28cBmBAydnKWpm1V+WZ7n
MHoYPUdoP0O5L/BPuLzn7g3bp9AO4nAQ0wSG7f5nRl3j3iHGGa4g+AkH9yqRdiP0aOgMni/7WSz9
Wq+DB5fw37M8E3WN1g/A8neD55NYbrrNRqHn0JYz8/aSHLvh2IyaIfH1y16asuu7MkXR6u3AgBUj
Stj438zV4GC0xME1LUHm3P+Ih4du8tFXSLIbjh8DZ4hc7yciv69RPMj8+k2zHXAFSGVwK9dPXMt9
toMjnw9l7FnS8zqZdsPzeOwMod/3M6j+PaxuTFaFb5mOgoiGWgiGW+02P0/TUTR64MwBam9690no
V4n0E3z+ns0cnv9PsfTPL737cS/gcl2vD+8vFHx0793z797PHrcczoZuE5Od5w82OcvJ7a/vbc4f
HUeYvuJJQjM7AzAbd7eu6l/fW1IeaMUYDlnhHhW0W039oh0u4fv1PToXH+7GYQJ3GDnIp7KJYPv1
PVIphptX0ECyvVKimjIFDEHbMIINRO0U9XSNa41+XOP4ySQDuJIfq7H997usST+ZMKsr3KEI25xv
PjbNbnoitYnGxXy2AmWIk994/2Z9CTuET9P/l9CozGgXizuHenWjD+2c51ayIHkbjtdCNHm85lYp
qlVWDNXAl7Xdi6BfWMYj3/2s5Jm1MHYfq1MdiKFZxtrKiuNOp0l1nog0twbXxL3Iv4u4jnqzxFol
EVv4SnF6p3ozNJdJ0Ktk7Tgi925Yygp54cuwyJmb0rCCKDwXZfoxoKTusqWfiDLOXdOJNP1A1VBA
ZD9N6XBmpyyL/rKq1mDMI0h3LBLC7ydrhDqSzTVq5Hq6ZApNV0/XSNE0bAIZOHdeZ7KoOK5TnvDj
hLdVqY7Hyq/DbjGGOW6+SogX2t7q+cdTxJdPn48+oungEYMDxUE8Pb3/CKMxYk4liQxvIxqzOFzU
hgkWuFrbVhGtyr7zy3pZBrXPA9fi1phnnzrOhspeUD7Kjp3WMsiq2DWmYCW9QHZf4L3nhcQWfiyj
QsMNw8FaPeUxaOVUMxn7ILTsoGTWrbTKlthLf1S+KlaJw2tG3KyspfwWC+LVMD0/bgV9GZvpuVzj
tJwtcOunw+bPzZvBKGMx59YfsOek25I8qf4IuGdnvttFYRN+zDxcoFq7QWAQJ7rPPx5k4WzaCjf1
4MYEzVHhhQ49hcYXbWiRPmC3lkpUwRaiI1KsoUhWfWLGUCUXoUUNPWdxMTRXcUXIGLgIAxIsyvOS
IIh6Komw4cbBXE59gYjBZgDUMiTREGfejafHTJRHpshTbzi0vLTSw9HglD1Qef6R/5w8GhQlOG4c
6Zm4BvJ08oEKvCQaSHnLZQctXw1UjjReibJrKn4YOh6X38oGq164lUQXwzdDhrbUh21oSN69sBHo
zJLh+BfufYGWQFFxJB9HJJ9K4+sxEjqvre/o0FCpddzXwaQQaW8C3NLadBEf+SJMq8HO3V7bDFKJ
kATNVZrLaFhkFi2zK50GaZktC2FK+zJtw6z6/vyaTfb0kb1VCMZwUJCg+wx3CUFbZrak6TynJMXY
f+/LusQmIE1MsFik75iw3L5krXWV23ExKU3dmeklzP3mP10sNPXg1C/DYWuHMw7T9nSxnMKu6qGS
5nuWCAs2PIL1Gju3HUg9iDPmCdj9ym9w02IaiQwWtczTkopjx4qsNnaLANZ2svxDgFFZOCbtGe/j
3KQvmBU632Ogp9BmaU9Z3HTAbzp7+dj29azLcp2N7Hvl2dJKD6O6ypPmUzHWYZ4tumIoIJyl0hbv
maFIzbB04nGwrro8904qXSaRv0jHkQxnaVBktedmmkivXjSCWMmlTLU/pgtcUNPDJNpWNNDslIw6
wbfGodcVxQtqShFQP9kAuMEDVLeWBFE5boaYziw+nhB2Zla0WZt/U8KISCxyHKXDVvS8RutyQUdl
wbR7w8Z6Jg3He829Ocmp5+CtvquZLFZNx15WaD634uiIRCuR0BRX8kyGZLYt4j6uUi8w+be8hBYV
h6yKHX5u04ANZ6xqBiyH9tpkvE6DfhiU2wRlVwQLGPxOXvrF6FnHZcqj8bq0mkpeOKGcAoSet2mi
j+JGTPCYimlsoaFVor3Myyger8dExl3skiSZnFaI1QdAJtMBfskGXEl77aR9D+yYiAa8VCPxa2eZ
i4pVK6maCbu490MEGMX947XjW0PnOqaP8BUGwQMkD61sig3qXKTxuq9kVuQr3Za0veLMjPWHsoy9
0k2StLTTheV7aX/sczjXPzMn8/h1S1qKTaYcH3FGW2QGIcrztmFuwrH6CgXB6ciqkuhcmW0N5g2Z
T3WefBtpWpW+29tE5ZXbmcgkJ6wpOhiK5584t0b2dOzfpvDbaMPQ/3hiVZIq6FLW/cnGZtqMXcMn
82dXKobzlm0h5DcvYiM2YWc3deWfKxgW7NPnxZhuSHuiFAwXe9sKjgsdOTZHlPxUKUbWNoWlZXqd
8iytmVubRlh3pggKWKMgrjJ6WHrKhJ/ayvFhcfJAGP/Qd2q7NS7OZndJ69a2X5wlniOvelYmzuBW
HZXtZe1YJFwUYuzNGTYRCdyIcC/MXe5JOil7QLAPTRsgujjxorieNL/FWcqPoJVUPrgsLlnfHj0/
47ldc3AeiUy0lH1/tyJygqczjqUXZF1Rqa9tkxEEsaIsbQSx7TjtW44gix8HtOuxbftYM7z49X1k
a8l82tKsiTrbu/J6OW1puwjHtDwOc5tNJrIYK0JXRdLmVXg0iiGG1nldOsXUdHBSaKeiBdTo+SnZ
M8vmIAJy4DZh1YAgyg4zU12wLB1NlNlfnTpg0K069ycBaos1k+re6zH6SgbI5gX9pOKwlZNJKfMC
jsYKKMJ42ovpV6aI0Z6c6Ejx47BLpnUohs7IC6/o8akwYNMUBz+V1Sq2VMlWuVO2rFoM8BeY7gtT
m2UAmBq6Y1FLgaoQgetlZlOr+5iqpDHDV+a3k6WqywJba0zG0NzUxIntzB1qU4zXys4m/5hahgKQ
XqaJPxyOqaS1v9LMarqviFJLLEenIobdx9oR1iQLLY0txrskn6xbA7N5HNp5B7NWIyLBA8PaI/gX
ciyKpUh9jqWoaxVY9UIkTQSVCLQd4V+b9ZlM4dTd/VykPdNRB+ECoitlCwdpJ/lHqEu7kctBFtaX
NlUG1mET3tqB07fxApll4GcvmYWZO5oeydH4ahO4JdQU54kXiQxCyLxXX6qGYofUA04Whkfw/Vgf
HuXciEOvs0xfuTJhAxY8ab0MIQuMHlapK/uk/qRk5XjRyqu5A2MAhWwvS3DI8ACpBcWv+wyOagub
X3QZlrJPnAy6Ai2a4PDjfgLCikKKFz1Eur0kJjWQRMQxfFMs6ylPfX61uWZPbSImPzkBGAncIYUo
aJ7ZIBysLJ/0w5cgGGTiuXUTs3zhdcSLLqQ98nI4LIJS5o6rbVtHgVuWRVickqRhvXBzRDvWWemn
Fj/30kCxRdGZ3r8hYUKOO6/hchmrzCS3PErG8jI1MsVfkBhp0n3kLSX9uHSiTIt8USB+rJpV1wmn
vSiLwOuNK1OS0g+MlFQvs6zUdBH1dVN6rumdYozcIGtL3i/8Pm6hDO1YdkPi9paIeLTSNm34lUzq
gfsL0tOma45y3QXUQ/zm+fVJHShEZgs1Jt04Iq3FVsxP+njwGreo8kiuWq18thSp1Y9fOmns8Lrh
ie8tGa9tuhiQn5rBlX5d6aUO7S5e+CLxj3GGtF4WhnTjmaczQo5oRwN75VuVE5DDPDYp/zqI1o+t
r9qQvv/S1z2rz62qzqxLeAzV3IpSyvLrqFo/M25uDA2qz7ofk/jIC8FurEbDndS4OjbMDhaqHKvC
+U7TyMluAzs3bb/EVhmKO93UXUcWcdJVNDquvawQzhJ5gEjkkZdasbzQVFlxfNTK3K6S4C5wMlZj
lXvKnJKfj8y02NIjLas8+AxmsZbkMMt4nquTRnthkHzIRB8X/mHU+nXXfuiE54fhyuNp14hLL7NZ
cSIjHvjOCntFstjN25HArSeVE3ba9S0ui3oZeOUYDSedX1lBeNSFKbzNItYdh4Ft87ARfxirkaI6
weboLG/RMYQt9KLJEXVptx6Y08uPia0UXurNL60wTPAeGqY5Hjeaihffx6bQdnsayTL37WPaW5ZS
iyEScaOO+iyiaeIK3k5+kQgrxHR8JuBU1r03gFRdRCLQwv84dHmXq0+RZ0VdslIxs+z8JG4G7bQf
ZcREqN1C64mTUGUtgvha+Z5njWecJxVWyhoKmOxzWO0iEGcW80qVfKBhEdLkUxR1keMddhEMgX9o
QvTllQuYrEmkobUSYh8SPxjCYknyOCqdZVYTS2R/2L6d4XlplGj9tfGdoliUyIOxsrbThPAgCyqD
6UsgP0IWtyj0FNPzoMLsF3lAMyZXUdBNK8aSOsaLqYLauspSNZl83ta+oxa6qw02wJgh3jiqdZni
c/lmqkEtRixfESn8wJdUHp6WBBRJZkbDCR6a88AWv9Okn9Y54zoCl2Q1VgkorCx2An5XFEhoilUZ
hoi0Fp1DB1UsQicQjQUEeVM013WUNWGG9bKC0RwFzchpf+5EahI5BNL5eCWxs/AEhreK757VTxtM
ltaEvBgs/C7R6bQ0bUvxUbhYp+ggQws6HnPczqcsGSu+g3AL8DvR50ZexYJ7mi14p0EAubkKKNZi
u3u8sdL4ShVZ0+S8erhfjAa7plxsY1wtRjH9i1UiPmckLK2r7VJbm48/LPLmc2AK7Phc2XkKAWhm
Be33OJR5WB6FGRsw6cIe8Yd7XN9mfkiukID7RrtiA5QZ2xpbDZl3U/onGdWDJ1waB+0gP+q0MVil
1k4TfMTOwbGVC9AcXqvdmAxT0OunwsYvE+WT4rverKDJoUGwa5s5BXaIHG2Rm0x29HhonCk7Jxto
N9tDenGC9ZE8xIhDoZJp8r0cAuxTn5bTYwIeSPxyMAVRwdfRCnlTn2KmbFrezUYam6GBlJjk9C00
LCuMQxGKYXdVdTCJvllQa+xG/MMkzHB1aBGRxdHJiD8i0+dHPgGjRQ67sDHQaR35E/NRdcA3bJVd
fKfSz7B9KoGIFZMvWwS7Hytw2dMX2u30wlvfwUuSkUkd0lFM8meN9IPua5P4iR+uMt/B9wYFoz47
jqtB0fqMbfZKGFW6VkfbJddRW0KcPmQxvgQewODhUR7G8PMtLUZJviJyi5x2mRdWnYULUvkeHi6i
AH/vYFknObjNBIQBKBvAFDQnyviTOjfwr/hdPDQyclYxgsV+OGW6SnpzXHND0nSRaJ6kretVPmhD
qmmDzwd1UeEFQaNILtKiwX+HtAOJJkhHQRUV4PKTizauPZACXRnh6TTwTXstM69HFuAN47T3Ow1T
Hq16VtiwME4ZJI1zmKRwselhb2Werk6Ehqvq/ySyj2Bv/MSYOD7e0slRnQRltGqCBPnuzcArdI0f
51GA5Thi9zpTGCfBglVeF3vjNQsc09VfC9YFnTyuN1PvtV9hiVjejzFmFPtdJQ7lSCisXF3yaflo
n0+7BnzVtMU3/KlTxR1WgDb2NN86DG28lNjg+HwRggq13DAZwSujCyrOtAvKYpDpOctpiU/IgU45
bCuaCvtqQ7KMVCSlt2qyovTsE98rRnzHuKHePKTlYA0LwWPwpR6NkfqmKXKnbFEnICbEWRrLSZ9q
3oUg4f3YqWEqmfQG+LxqgKWJVshsp8VrQjZRBXbjxODioyTzMRx3s2CWf3YIzzzrtPOqsgwvNIsm
ktI0cHfnKvaYrD9z0FiDd9h7kTUEK9nlIqmWoC7QHeQqkEDyG/cZRUoOZ6gB/mjxEbOSWTq5jVR4
03Yr7ZJi821WMqoNmGgWkpC1p90oUk99jsems65KBNNgFca80PIb7C32l9XlI1Yg4mSag5dnFow/
0suJpUpCxKuIrHVquvyb1ENQ0O+8T2RyIWWRD96K26aqrb+6kEa9dwiPxhLhVgn4b2vhJFSV12Ak
u7j+Qvwi8v2FJwYW9JedQmxT3Oo2bAv7z8pzQE0clXHTpnph2WMVX4+8sblxG3iHHsk+pQYxpVJC
N7TBLk8jbS9a/NJSras6VKb65XYmGyyLPAJBvMBJrmGa1r25SZJ2sn968Cdrguh/Ut6wSqdPZPfs
vRfZ0+9wMtLCJwZ/mD7oMbAT6SEy96m2ESZeDlX2ES16F2M90PwwgqJOWqnT6Z3tlkVMCUuk0QSG
tzZ8+GROLX9R9kPJlEvtkjifmkD5nXE7koE958PoafukK7JJy31rnOjACnUivHCEZfVJMRLsb05Q
f7gAbzlJHoeoNH7bPkiUGi6twFaxrjYZWxZGo4rdKMsb/jneGKx4QzQWaM/FbrCSYiIhq1KWnC9T
Py2M5waFbKyrJhQ55lx3qOK1p6HtT2FcwHs8Q7XJJFZzr3CWieFHXE80k5Ln9lRmXGZdP+1J5Y12
HLoiqLI0PQyiBNq42iwIeODJ6MXo3sb38opa0Vlgs0Q5LxBfs4QeXA7sA3awDeMm6T9o5aBGDQF8
tX0VGCMhtfL9HtrQGZjZwuKTBiUtiJfAbcNikv2F7O5pbjc9Hvdx4XDAdKgWz5/xrGXTG6urFKiq
jWmMwAFDCuQB0KTnHzUj0KFNBAcT8SxQVvivnNL6R8XDzokLx0Mo+bBHSNwbsyhyj/OPuLZl2t1a
BhOoTRgBYcNLDsi2xvF5WZ5SCDgKgf3j4C8oOBLlcOxz+6ksXsts0LeRf4WT+zBjoaBTPF5VuAr+
cDQInV9a538+EH17IA6ko22Qi9PlMo8nHwcloUlKvMuiz+Ao/Bge/0QNMczcVrOfnyCdaLu/yzvT
DMHdEqEouqRxZeqcyOyTiPtZncjLrcXognEi7QfJBiFWPa+cdhXl3lh+bjo2RMu0ySZ7zkqYBqsa
OfzRCxI93emQCKnUdPEeU1rgdvB5WWzQxOrUwIrLZKNUHeI66HjfxB7seui0ISAIeDNAMzWDc0Bo
YQWTIFHOimZctAUy+5VImRHE7WFahgVMfYGPQz88ehEODPnkotvUs/KNmX1+EnMYARz+sCPB/XWg
ZCn+SNoMRhkUtd1b7UVQxZNlGu8DobwSWfN5sJyG4wrm11NdAgUQNLDjj0jcd3tOt3w9fZ7qEY3g
HsPmYuv2ej8oIpcYWFbjlhVuUPrPngfKf+qah2KgyYf/wxywzgMT3YbRxcYtIUie0FBxAr3IqmJy
GM8/cLIvj7YpNgTKT9P1JOhH4WA0Z3xmN4x9WI4iPlaZVcZiodJUsW+yhMK8pIL/fBSgw58TkOih
RZI5N3WpZ6dD40v/eBOKtALsCPaRXaR4eX5Ws9oavh0dGhrF+KlVCn/BcF5AyUgdeFGf6xsSgabe
qpUt4ylULFk6pZOd02bpgqS8tJWrygSVDjdBKFotapb16mvUERjBF+TatIg8WnBwmPd/UQE0Jm4q
c3D86OmOIgT1IhUG1VE52iSoDm3RT10SDS74acxf1Zih0L4wlQ/OV7upNyKLdWvh1zQ9QxSB1iB/
YeIcjNQHm4MTIZ9ST/i+OR4Qswhz4fVhTPth4dkohf1ZFUWK9KyMbJ4Vh2nSjHa9IIbIKl06pQAF
+IH11DD5SW/qjLFEksQ+ellKi/489oNWo5WnaWVIwdVEaCE5RgKkwnSZWFGOLbINnJSFYYEbb8Id
ZA4OnJi8N6+bFCi+X80uSG24FKSsU3jStbaFQNvgj1AkF5ndYLkR+slGXbAqmYJMaxNz5SjaAjeS
O3QM3biqUzq6WVXqLFzKXCVR4z5QMQXceeBuA6z7yA4Vvw7rOxbOFFyoogXjhZwnlvZh7hg8Mo2R
7bSnBFWU0F8kfYorkY5QZ0ii5CtDOK7ZhRxqzfOTSBJrIimqtgT/O2zyQ90NFSuWQdykoIPBDClU
P9woqB3jLazG+B1J3QJHmoT9SRc6V92hX8DoFF/EoNvRfEEdZKq0ITYltrwwdYXixpcwBwvuL7HP
0eawCsqC0miRUgTDfw1IiSvnVMi+s79R0Q+1cwE6z8s/Z1pHsX0YZZVFkKHjLu++XqDFDDX+w8wM
wHbZ9fZYDi6xwJi0C4SMVDiLgQ9e9yHWVV2NLsrkXYgsXzsl6rVhQKojTpK6+y5JGg/B0uNIBDI3
VVla/pGBEbIa19mUArc2skCd3pcfnBT+JFplQSLtBtH9ffwHQn6KX4esnpzhZmsk91FqppIYqWSp
0amTu21JZEphYX2jIIYdx7bbxVarv8C5GOcqz7SVrNJQ+MINfL+7EkMoouUQdt5RyFt2HBI2nqRl
3x6DYTGXqpT2otciuFBhnRBw2W35xcOmPua+MJUL7Qu+R2We/OGT0Cx7TT3kyAmrj5CEg+qyM3Hm
5OSbiaGOWZfLD7IL86XiQQB0iVWuItXzw8iEzccxSmpyiGyhPnQGwhLsWJneBHlzZVOen5Xc8s/S
tqoPRQVqHA0y/nFrGr0MdOd8VnlQoN8gD2/DqvCWSZD77sCzbCk8XZw6o52uBi9DdTrLBcdXO0O2
4FGmVh2+8sRBnvi97E1zhH4M77bQcXIU9zQZ3UFHYhVExFzlHDUDNwF1VLkWM/7Xrh+ddWJlAhRD
k37pHDs8JHZNTnHMIQhdY1nsAwd9uCrrCicuIuV9BqkZoo+qZvqWogSFPIvm9LK1oyBc5UNmHdIq
rS+rloMIgSlYVkPfnLKqHGJXpJ2z8JT2AuePsLX1cILOiOamsnlED02T10i/wjQY3BY3adw5tVDp
0vKs8jTVaJNYclpHn/uWxcjfUnMmqpoWC88JzJpEVf6hx0VQZ5Wk0w71xFTb9dvutEeYfU5U3J6A
lbdOw5gF9tKB9bulXccydxwdGiCdz60/u7zo7grL6hd2SMd1VUXGRqdDjrbGcaywc4MkT1x0cpXN
Mh+7uD+VjV/4LqF5eDFQBUOMVG/Rdixhp2i2TvLTsi/KlZ039plI0t4FA339v+ydW4+lOral/0qr
3zkCbG5S60gNrGvcIzIiI+LFisgLYGMwBhubX99jVe46tfeuU1Uq9Us/tJRKKZVxWytges4xvjFJ
Vv8tNIzd0gi3j53NUkPyDLuycdJmdeJHsqPZMtyqluo3rxx6xRC2ezOXRoDNEFXWNYkqA0PoBxzz
sSRxPxxGCBhlHMrlwUWDeJhbv4hKLEvzPLV+etVOybicnHEVi7TiJcfPByc4hxaIG8+1W0Vdvt4X
8dz21bBZ/sGl2kqYT/IFT++YSqVs9FDA3DipWOeV0SE7026gH3OeumsOH8LCDqEG35QtJTPBhEnZ
NNdpHoxd2Uei+NABmq06R9/Iy4TP0326pmKPQp+mVdFt2XGJxvYe/BCYk7XVz/E4qIM1LjpwZdMP
Tdjzivn9eZvklh8mRX3JJ9n88HhDDu2SGbNDe+qfFl0krNR0gpMsmqUMW2tPaSHUYUJ/HJVNNhfP
xbAUn8Qp8oVrNn7azW4/DC7w2mZjfEMBPBxCnBT15KblCX1vUCbrYK8DPYv3LRyHA+kjBmIMMvdt
60OKs8yhIoW8y6FTJSI9Ylk8q9Q88INIjH4Gc0bw89v4HIUD2fOUzG/QC6f7Ymj1MfJ98SSl3q6a
mU87l6HkYjyX3e1Aw+WsDV3vh5npLzrP6TciLIpDPHl7S73EzQOt7S4ii7lyOltP3erICD0pHw4s
lbTG2A7yE3JMcdoCza4Za/XDFuftcw5J523a8uULDvzmiJstu9miYAFblXb7vmDJNZz3iFSLLPo6
3/xAcL3rYb81wXgvYA3cN25UUwViJdzrlU9vajG0wdC/bde6oOYKAJWAaiHHLw3ZComaLd2OZCI/
RvAiK6s2epfbhsAx0MH3gMVg4659QreuqLx06MHrzEBqz69FQmy27EIswuiXsi8Uu14D1dxD/elv
A+qHl37RH/icBgJ0F73MEh0MNxm/dQUHFpqoqDsXo4rfTcDMWvXtGt4AQTLPXWztdGjjntCqaKPs
irJR5/silENxlm2uavjLdCstfPg6LzaZlXxbCltKwobbMQCHcOWDKcN7nYbroq+nwsKAipyO1tNA
J3lHHA0esqHoVJU63Y67tlD6kTedlTtY0b69kp0YuzrQQwJSk7EoOGR2nrdHnw/atIdL6xHWxeTw
eFCBd21cG3EW0Ap0X0UZOpcqkYbZG6g4fK6IiZova7aNvhrDPr0GRsiieo3QIl4tEAiWl6TDVKpR
R7RakhSNUzMAdzraJc3OSezCgX/ZiGexLb2bwsKcYxS78JRTOBWHqfeDrls7J+apCBrBQQY1faFL
HbCmF1VAC/fUEdA8ZdzS/mH0UbAdVgzAvAqzKQ6v14K7oYo1/IWbrEc5rQHubfUIxe3M46Wr8DBf
cV4C72Z+1/sgLTaCt38InayhH0lxocdUnMi7ZaE8X2qf8rSPIfzPI+6HHLZrZSIfyx2NTN9eixau
cSkHyM/VtrhpKIn0MKQyw8Vx6Ggy7po1WW9EB/m25q5zR9LQKK/TPGwzSHVcRyfRaAWb1CSZL+MV
rny6xMttkBQuqyRndC4zKggkQmiJL5EK9HdboDUhWvn4MI4sIrvGtrGJK7RwbTBWYAaAyK1l1qaP
PqBjhsbM5L7rK1TSBR8whkGHlTzQUyKe7wibX5NmilyxEzKLsnanYjcmyU0U2NQ8w2OW7MinnH40
1r5vW9s8N616bwqV8BJTgnxagZzsWM70IcTZEaJGpBquXLZd9T7ubzXpzN62uqjUpDZVZqBHVSll
Ip/00Ke11qkvTd5RlFe7yG9Lw7Z9NvZwFxvHbmB85mEVuXmd6g1nDb0v5pY8ZeCadN1ZSFC4HHC9
lMD01u/RqMSDmoY5381Z1lzP4zA+mWlemp1xjWUniNlNVgbSFSc58qmOh6nfi4klT4MIo12xtOOV
YElwEwtHr2IFL3VsZnjqBaaiOo4ZFhiYzBw2F8d9idxaL+uwsNO8U1E63gJrXJeT0isri3kNXTWJ
hlc0na0qi0gyoK3gNM1pTvHidh7a+9PG8GxEBjt+OnDYfrXGPbmWmxf6Foc8zv4uFX3dcbQX+BHY
Iw6dbm+yIq3MoNoX3jXROwRBtwdLVBzGsJD7TGX8PuChrqxM29dwkM89B6DWYG7bZzHjb+MaL2OZ
kHF8IyHTZxMT5kqmHc+rDprtmakYL7oJIbx3zlaYwckdx1RytmvUfRMtyd4Fa6JXEZH12sJQrhM1
jScCJfsFnkAsLiXNqZLwcLpJGSNoW1EbL9cg/UbFZUb3g7wc2i6eP0ebB92uTzv4s9C4x/Q0JEM3
VrPu3AILbBuhYWYrjyrSo4yUadDx5KZXc/zZtu0iyrjHz1DyPmvzSuDrVlDlcE20XiUnmZo4qzHB
216j1RLNWapx+aowtLWVUISE7zh3V10WQb7aY7CItF4UD47dlMTPF5xhH21WmLLzgbpLEsc/jc0V
TgcMnvvRMEBaI0vINRxFfaU8WJdSN+hort1s1KeIF9dVM9RPW3a2d9+WxeNewT2JMc0oiKvfLcw0
W8IotLuBW3KGdt6A5Orchl4eNOsPLFq2bC+zdrmiHuNbGaAbWeqeTUGyCyYJFDncbPKyzH3/linr
KjGTue7DYApvzZpFTzD98gKwElq4Ml3Wtj+s6KnOKH7DunNT23J0cgU6T8AlwXhL2jUKKsMugKCX
YaJ2WlkEHwDK4CKqaCtbToXdNzaFwyNFxQV6NL27TLG2Yn7qYrTUZGDb6zCbQdzFY7TONYYKJlDR
inTcVKUj0/T+EIQxH+hdagjLSxFNHfnoQbMGQ2WD3HG2h48nXHgj2jEdiwrDtqOqNFsrZ1NlOG8T
X7ew1fK+NIDMqa8H65kUVz5nUHSq2WD+Uve9hWhFSgf6vDB7bdTUvTaNoGNTr7hV4O4gJEQGXVo3
jemyb9CqDSfTmkD+nKfZ2WTXAsuSwy6ZYAE+sTCGJXRQ4LeWodaeBiG/50YJ/B5oAIrLcADWsCYs
6Hu8/B8yKLIQ7+PMB18XqnXJa6KTuH36pSEH6uKDLH1xUWzjiDl1hVzfhSgAxnCxZ3Afbtn3hrLQ
pQfg3hvutymai+7NqLUN2nLIob8FGGwZX1OcECjHy4tpoSfk1wv6SXcb8iL0tDLNbCZx2GC64beF
E4+P/JPkZrCyTvrF+OGKGLy8rexGwB9zBRaHSPZElkR16S4FP9uRc2jM5EfgUd2CFgejQzPtlco5
6nGwjLUAHHUTgzFD564KVExfdOihcnrolkx6ryAOWwi8XQXSy/Qr3TWDo12/UytAoALSwTDm1xs6
v3zHgj5lMOcsK5QpIzoVdJf5jdAD7Ej5onLTPweAfpYyHhG3L6nBvbMDBCO/h4NAkwUov9ViN6Zz
0dZWA59x5RZP8ES31Pi/wP/nomvsPTRce4Q83V2PISOViFNzwyPv5U4RCYbMFvCnVdA/8cKt2WlC
B5eVZFCelm5YxXDQSwi40uVqHZAZsuK72kImUFqpZGWKc9TUC9n849wFq0N/EPQ7NKAYEBlXSXLQ
KV1kzWTuPoONOa/KqFmn6DEXnUjqFevTv2lsvdflzC0mg2ELLIYRzaN2h25Cz0fTJsJ+bwJ3EVzQ
UMdDtYm22SM+ZlmwlybKwQzFUzFULKTjuKM+nI/RPGZvve0p9MqMxc1YQU/sEgyomZ9vZZ6Gpo7D
xCyvIDJAc5RaAf6rgJpMFv1RFAN3grZ122DwliWd0IbfOPiArlyJyHaZSPtz0MwjCHuTIPMB5E9J
ECWxN3OdD0kBpyxY2gPiFPjFZK4JSgLk7zipfuKVgV72uYGjwLXBigcThCNe56b2aaTcvccvu6YF
y4sdB/LxIwBTBe2Qq+Y6QBme3zFbru1DxqW+NF0k7o7oYNKzplnSfaJEEn8glvLHcSXsBvRm873R
Ed75fN0cKDpmIIxsW+dK1YXrc+4Sc7/qvsVLQLoOpnUmR1TTTCJDIZLiMYJ6mNUFH9dTBM2iq1cg
O19XQhFvTMRMjwPlHNSkTp4m1oz7JR7C11TPUVlkwCNb3W8IDsybLxHL8reIesZdHZvZImvWD+D2
i84W9tSkGtDcPGygVBu2Ovy4RX8hNjAMV2rIfLyHcQX7NyTIO9aNJRalN0AMoysXlYF6JM08oSkY
/HxDjDLXTRzZvA6TRmV78Bnqy+qyBTD0MuBVAlLI3qlu86aU6L/vpuDS8M543vxQoqX2XZkKVoCS
EVPX1jjQOYAwqCX3m4QAUG6pUulOWHB/NQllt9smh89pElB+oFmkqi1RP9e5HXYxm121Lol/y1At
7JVbBq3qfrL545zoxeDbJcmEeaCDCCTj8Yb0LL7K215koJeYl6WOWHEVBG386ftOnF2g5nsghLwC
mhZ/IKxjBtgfWeGrLpm5rrKVdr42q+dz2et8YTvTdnmP+qtJf8Wj2Cf7JV2Tl4C1yt1CuBIEWsAo
fdkrGb11BUCMUoIPuR0BvoS7bE08ZoIiRthiYmEidzLi7ReROL1WODfR1aE9r1uip/zyvqV3K1mh
QpN4ZLd5L8nrBPijKa3p38gsx1e9jGOJkD+kR4Ce4Lcai0u+129NsIYNeisXVAE6jxttkDqaIbu8
D40JTprjpq51J7K7xSzjeUkmRFB0Jq4hC2THgIX5CwTjLsNl0KSfKt7IztFwfrTaxyeBp0bEFbf5
eunWQgmiZ4DCk8FYPc6kHdJ6KwI0TrIr3GFIYts/IsTb1RraVq1xqdNqIonZoX2JrgY/tkAW1+i1
Zd69FmyJSjWbEInOROxk3rOfoJ3DmiZ0ec7R7h8iyqLPEWD8a4hPScrA4Y1DEuEVUaD8xoE9OCi7
4K7LzQe46eVemdCzMl/GMMJ9sN0XTSDQ0URUHnAe6AFjxkzqPAMzg8++XqdYf+XQOurcYVCZEHXe
StdG40uQ9/SJt4TKikLUPyk1RHDoAIAKQr55A/Ff74SCHKQ/cUAJaWtY8whXvWKgHaV61HQeaXK3
8HZClZ+xgQzIlJ4Qywa74DyXE6wG+KDjHfUgfPxhjREhiWsyhm5pT6FpJd9O4Mv98sw6tybfkoGO
4sjHXC60YlSHS1DnNqGrRvESgGxgtQHb4EXUpWENHjDa0Dbmoe8qLVIdupPxDiJmmcYu2VM6rPl7
OgwLisqkRO961LGkDZMafR7wiTrwadOAs6FAv0BJo40H7OUR0cZNA7qeJiBUWzX+CKfAZ3MNnxX8
4G5WqxctjNSuEYCYVMMubDuuwQkuSMObLZweLMkXjDAdcanWL2O+Mstr+MM55j4kmTrHbzkfZzPW
84p1e9EuVMTM06cRm418ia+iOl+tI0VLVm6qRWU4MqQ3eVFBsL68Epo2YdEf2sbZbPpqgmaLk7Jj
ucD/AdHPUncVLDPm5SvuZ9anlQuLPLP7f+7O/dFchmmYwaZHdBY7GODRwZL5ozXXJR7JpKbLvotR
XaJN8hf3IUXR4xcejHCl/oVP+UdL/vIdkeKGV3mJDsPxvWwY+D2VAG0uX0LEJX7IX9/R/oJqSDJo
OPNz1lIDBs6GLkDio+PwBH+95N/WJ9z/Mh5/rQH4NioEa5p2+dM//xMPXL+sX5n/1+Wz/uuj/rIr
4W//+jJK/PmnH4IH9OhxHn8uf/6oP3xdfPfffrrLCoU//OPvtjn8g30Njz9m0y//4D//sMzhD9ss
/rpr5rLuIEcu6XcXx99tc6h/9B/rx9/2t//tc37b5IDVt1jDRbF7lWYXdysFbfNrk0OA/8KSFWSh
f214uETcftvkgC1FEI4AtYLEwFMqgeb9z/8Bx/ayzAHPgKMIdyRhmiYxqC3sPfzrC/zDbxHbK377
9++XOSAa+ydfH9nNFIAEwKa8gMf/Z3BBcNvyCNzn0QPpfV34MigUMLKa0m1yrFym5bJXk7/vx3i7
qKC2worSohpYqPYccWdebmSLXlln0CYNg0iRxgzXH25JL2Ws5VXOkBbom+V+yIMLjdm/0wDEOzGd
AmtbzAdPQljProBahDexOzKZJE8cuxuunVu2254nC4KZJtyO2TQz1Ej0e2fcL6I2I7QNcGzwZC6z
M3Yh6CuYKBxxE9hpgUv4YcUPF5cEqZdTtnXsNAZ6eRyKhp5BZbzzbApeu14GX5ppSNHeuuFgirjZ
IYhGSpXP6g5dWF5LNz/YvPmeBAIvEg1yiSTIA4292BeFaGufENAv4HgOYSN+KihjoKgLzEpDuMG/
Ux0K4LSo/bThu7c2fkiRxS27bLlBBoyUJo4fuij/wqy5QYczlK0bntZpi67dCvulF4MtY0gY+Ete
j15e01y9MokjfIsWdxa+eS9SSGDTaMuekAfhxfuUWF5m4/jkeLC9CRDPtSJtW4tcmT2OU1t13VDh
EvziCNuxDIIn2pXLjwBDPsGXhnpMDtmWhXdEBMF+sWJ8auaif8EKDvoSOQJXY+gR92kYQb+eO8TP
l6lsQ0zVm7qHL72hegfnBXTqx0gj/UUVi0Wvg9m9IqrfwUDE8L4mR5ZveZkny3SHk0e/UpF/Sedu
hE2lu0M0e/hCDLPGlhXRsZjSHBp4/txvKgDSSNZnDM7NmSJelVVZM8uHuGDmWxAC+q3glZGHBUr9
reymFpp23Loc6d5p2/Xt8ESCCO6CHnRbxyN5nPul2CP7BfCYtCms6DQqeWe7uu0DC8XNTcVBT0SJ
U6MiOEOdR+cAYxzJAwuJMI6cuWoAZCP7pIPkOQP2e0VlGr5TvHB4mxCqZcfR8yd4L8d9lGv4s8T5
8Gr1U4L1DzxMyiThi/8Jl3ULDrmGDvzTF9l608caHUYzULHrs47oMuqbSkke/SJP/q1C/39Tw/9w
NPyjE+P/wUKPhOYlfvpfzNffVfpTj0dGjt38+9Pht0/6rdTn2X/ghEY/ECH7iUp/6Qt+K/UFtpyi
0ALiRJFFXb8sqP+t1uNphCjm0C5AceF4B0P2t1qPLUBI9wD+KbBDFcU5/ndqPRqzP9X6HPt/8FAW
kE4YgEH3XbqM34GdXdohuhfN7dlNUdaVqxpxuXGfXqkpC2ZYNxGtL8P+kxLT1JcLjHFWhTZPXN3M
KFRHDaGbVfnYp+dtyyjb9Xa88O1h6B4gE0l6iHjmgweBTNDXCThyAu+JQCf36MUAa8Szve5XmQML
B+cRl0aGGy0ZfAWkOdIMIgKa+9MWbQstBz4Wuw08m95ZkOFtRdaRneeZKYvxOZg+C+6zbzkOpHrB
1LRDBwqHvlX9gkhvjp1zNfQVGl8X8dLWcyHTmxXcaymtwX0eB/tsjgiQid6GULjTqHtSnPsH14bL
LZJM8lHywA07LBwK2ornF7d2SMIGQx1Xj32i7OEi3+wimGbHZk2Lc6x0dxW1+cF1sQ7KduzGfTIk
KWJDrcCbucYiql3Cpj1dsvhrX4BUwX3cP0WxS3dFS98b66FCjx4JyY2QexNzfbIjNii1UXzfppi8
kiFFJsZ3aemgVN2TLACjP6yPCHjA0et75DWQfW2/pSxWB5qNpNLZIK4iKeEzpG7C8Id9ONjB0DU3
M4CS27UdcFAuZjPX4bqb4hFgmNLyJ0dYZm8F9fs56fKq0dn8iH193xLGxjpiEavSoMU5MeOvNtm+
FjQAhJPJoVJ9AicBWz0yzM5PXM/kkbjCXREATffdjClBCRA0MWk/kjFd661xV/1F6IXrjXM7ZrTE
WR082NHJp14LWQ2in29jItpqwTtSsUI8gD2Ck+aEqTrcsc/Cbaykc+xuPVD8Wrkk3kUJftIAuxjq
0LLmy5ZngSx7EE6m4sNY4MtyrjGAqOiKtFN49qH53uPj7xpEQx8yO/Q41R0rHjO02g95DBkfkQnO
StVs2y0NyIINKDY4CMR+DltghkdwFzE8MLNcx4LSKw9/EY0A3Ue47G9GR7Y3q6FL7YJlac+U4zRS
VPToWiBR1ZMQ68Fw1uyDyVylCPtgzUB6Yy1YTkgsAzyzMUcvxV1wxKkLP3PGNVg7jPilYUhxp9vy
EgB1amEC550P9wy+tC1cOU/Dq18Nv4cmcRcs/UvkNWKuPX2MprDfDbn6NqssO0k+viBYMZQ9hDUJ
znEvunjxOLHAoyBnXg2X35T/Dt8X27SiRZWbCb9SU0Dy8AU7qtUGNyuebLdjRjU1Via8oRjOd7GS
bh/MkLR60SQnD2H1habBWjmO6VIyHYIuinFbBeeMtUmJdVhvNmPTzmRSH7AiKT7x+YzlLdeLhCQw
LWCUBoAObO4wDhawpKlEf8aBCa6q2wuQdRBi+PyIvrN/UHnSnCwCA6XfBDkB/XYP0vXbYVhEXCul
9GETLr2h2p4RqVhPkPuZgPc9rw8rhcge+eAYYKfE7UqjdsANhgDqGj4NPKB9UU+Rjvk9qDgir5EE
uJU6/xwnhMzTdCu+cAItnMaDKNu8Y/dIt3Z3yDB8IHdLT9BrJkzT0UeqbAJGCnP/+6zxkkPZqhqE
WXzV9IPch7CtaxU2PRoQ2u96gEX3HmUXPSLqXT+iRaiywb9vBiq8ZajP1uAa7Lzz74V3HVS9Lpye
Ju2ehjDFVgj4vnejbGlR2qI36r5JWHQiMBrmg0KaX5V9YkPIuXw8wfJgY4k9cX09gqR7XHj2UyEQ
XTWxi/Zrm/emxGJ8AD9BuuSlggcLmJF2EpZshYUcAC5hKwRw2dptn8cLmLR2crjFB4UNDealxfaW
iB69Hf5iWLUGZ0swfRMBRx67pdwgXdeucXonNBDMkiMsfhQm59u1ozp9cDiwn4hmuEXEikvvpBeb
vM5IF57bTfq5XDaSfC64+rsqQvywraKAZbRcAYM+Tn0A4IxFoT6PeK7mefIQ0ZeCDwBbpuUEv6u5
Q/Stf8ICI2itwO2zQysYLtxiW9s3ldN5Z6GJHyPM0lhGh41Xpcw1BODGLxSJYx11cPhVlpbbatjJ
qhz3B7EWdpTbggeF0v4TFgYsYeyRWG8W8Bv3HpRzWGepd7rcogHYDk+Q/iqp28xX2BbTx6TD7g1n
cjOUqzQ3M9nkHUMm6Sd2ihlozD0jj9gnYb8Got9uZZidMJb2P6Qk6fcE8fyu7Fq4IPBNbL9rCtqd
EshAEtW2mtE/+NpDJ5Ug2fAulpy3+YuxPrnu07n/DuOZs7PEtIL1CapbH9hE0xecI8UOpESzN97H
8MGzTLEqEsgWnuDyum+i6wqKYtSwlwKTzL1DV46r0rfBfcfTWZUxkfqNeyZuSa8aiKNYvZBVcSG3
UwE76ztdJvEI2+XJJBuQgRaX5VlEAmyHaHGzwvOd7raJTKya1xlrXOK5Y3LnsbfoRsGafgNFt/4A
+ze955Ra6FPgSUtWyKYo3eSDs464vR8AEKIbn3XwjYZ+vvN6gFVLghzOS+aVPmYIh70XjRsAwm7M
nFS0kLXmHZ889H3Jv05AHWiZj2R55PTiLQSOTLfpovoT7rmOH0wcKg+K1k2XDG8BrkmHb6xYGN0N
HVI2NVLWycH0tHuEHRYe4F9kYMYMZmzYSxyDcstzJMusrIiIs2u/LtM5QjIJEzsNa29hufQI5JUX
RqaCT0R3UwhBPQUjs0vaoaBlNKuHyMxLPSdJcY2xxsgyY+NSu4yr05xRaKmyH/Sb0HzJyq4xc1Rh
W9L4KrAFbdgttPDA+7Aw5keKBuqGhauqSZx+0qYtnrN2kB+gKsY9aS/yNEo8k5ATxRhUayFQEYEh
h6cOO41uio1m7zbR/VG1yjdV3CQbdqIQTz6zVbdXCwCYF1AbMDVySRwtJ23nchhjBOeQ55vh3Bhg
YZy0Hh4amyzo3zb6gIESwyRJALJQtjwkxQI/jGMv0pvZ0EDumnA1uJbCGTTykEXfiymeALnItAnO
+cjZa1csw7PHwpB5T4bWXZnZ+IPlMB3qTYMTQuxBnHgj7sPNdK/TkN023tZjKzEh5gGGWgP3DBz4
A10KWPQZ6OwGOXUMfYWK79IevWGOENNhStFYlIm29LPINqwZpKNqXgYKX+5CStCgjAIS+Sqau/BQ
9E1zOy/xtlvjjZ1iiP8HRH+WelOkxzQfmusoaHep0fJHy2OIgUhrZz9S3mnk0eYBY3+66Ocmydhn
Ske2t2MIVQa/zW2uoHabmzZ2GGvRZs1YLJaA4+l0wylWmVD+XYGDGUp9+UsFbY/SQtabkU3t1565
/ksHC/YQdgk2eUXMXGsFgA4XeJpfCY0wZhOiR5RrAyhZBtgKqidzzLsCBtUQN+IVUa5Ily1bbQtt
IIFFo1Sc7ia2bVciiNR5TWl0jVfYI8jQdd/Y1i0AupflKNUETqEgw2nqsd4jFttX5d1qqiiO9EdD
puwelEPwI0JG/9c2vP8/Jf+3G9b/tqM2CqE3/pMh+X/3H58ff3sq0kUN/fUpfx2R8Wx35AsjrKNC
gAkTKnJZv43IOYRNhODweLc8Bq4X/W6xLYGGCuAqw4NeEUiEiPq7ETn8jziGywT2G4IoVkpG/86I
/OfkEb7KJY0XxWF8UVb/LOzzCA3QTGhwLIKA8rLjfjuags5ffvee/Deq6x/9g+SybzKHtHuRCKAL
x3/eoLtFs/ZAiIMj4nvRF+yRgXNqwvxOooWW/8I5uATdfhcjunwv7OYjaCEIcqtIdP5x5sfvAjsL
LGFHH43FXZhqe4MYFJDzLXT3KpXdvwqKkejvXx5UhhQSNeQRPK7v8iCr38sMTswJ9AXNjp3XDHDv
NC7XwOAbQMYAexN4nGvxEiJbGO9DA/caZAqWgh5SoGvDYUoaUyXW0rU0boAPiBJ2LEYXdIgm6PBz
QAwNwOxcHGCxF4d1g0QoUx9DkHYDWvhIPvQCqwN76LzP0ZIOZyzsU3ssNe1uGRS4W9pgPWVNmqE9
+AnOZ9fMWIu0XHRDpOJ/IFayvbSC6pdMNTeh8d1uzfqhMkCWjxvq4w2lcZpXLSfmIZ6N/An5e7zb
yMqf47Dj5RCyfp9M7QBPGmeCGYf1GI4YRqdtig/5/2HvzJbbRtKt+0SowJzA5SE4k6LmyTcISbYx
z0AmgKf/F+R2H5f77+pT9x1RURflkiWRYOY37L221PEDAibbGDEiury3upMw+uqCcoJBClvINz2P
tH3uLqrIVlP7ZmL9RgHohy5bMLP66DxAxu5cjAjs53hY6Y1idd969lbvzPY1yTRfZesxpmdHezEp
2AmvPvOQqTvHZZ1uRSm4ElXIcx7oMVzVlW4V5fvQivo1hTnznDKauPNZtMUB96T/NWUMzoHuM0tA
ITBVGX6rZNy20qOMw94av2dx7jkB+v78Ws9R0AV4kqqzANR0mhBKPXnTDCIvTFp0lovdIZ0xKNgo
/a7BHtzFY6IH4ZhOdzFMgU1HSf4KMExuq1Hvt4xWNWc1Qpv62hZFvIvL+GNq03odYdg+Rb6HC8iY
nbjYdLw4cRnmV01ezM+AX7VbC9DoWZ+BA6y60cgQiUpdW2dJGtJ1VrjguYQPIRgxbH5lt7GmJDvr
aTR8jTq3f8+MKc03c0T/Tdee+Edegg7GkfvR9HmgUBZeylxHBSbyr7o1Khb+9olmfFxlWfTod6yx
m7DOd1rtsThFmsr+XpWgSGw9ALpEnVb3p5QGFvFaH2GS1b30DT9uyP8svljhYK1Rxk3o+93mLlS5
eXbj7sYZlTJWnidsHm0+PUw7JLRgG0OXIb+NhdC2Tqv1VyDm5vceYDZDoNp5r3GDXDOTwYQ79/0d
82YtwF11B3Ah2VBYv2hDa13MOTY35jR3F03MVBu+q+7L0h+CyPDldirs21IVz8IKK3OfIImV9qpH
pTx9lG7CQIvtAdtdd8Aql68mrzbZDqFnWmdRkdEUm8OUBVPeuPPZU/k0HnJfh8IcxIjF9VWosc99
yjpFq4Ddc+hUxAtRNethkl36YLepF/X5imGgJ9WDmPp44xudiNYOyklk5CFm25XT6O7K772y3CmJ
A/Fl1GygVTi4TQSjnur0dZJrk7ft0i5pKHCKHoJJpuboTmbOgreqExld3AYZ/arCcKduIgSnHtsg
t+nikx9qEosK8BLn1axxIeDyLUNqL9hxvvmUgshwtgguHfFV0Lsaq7iHv8SKBiRve58VOCbRP/hd
9qo5dXbvyyLZtXrJMVwVwtlLnQmNCCdtYUaY4bRSg2sdsX5W+krNkrWco8X+zuktxKRm2JyNcXT2
ZqEx2hyzCbFLMfvGgxlXUcroZ/nPInTD+2ka1IdrlggxS/rKLcpz61Dl+PZWg41qMaPrONSdXh7R
JPibvhjmMiiaEIEb2tnq1Ng2ta+Qwtgablet8zZBLslCJyg7ndUPfjLkJ2Hof8GvUARNr5X3cwd4
buWU2oAGSKridrTs+pvNYv3MD5JE2ww8B7Ja+rw1BJ483rQAGw94jfzr3Enct7xAcQTHSoJ/7ERx
q6lM4FOC7lMGUC35M0fri+94QPInS+/HmzxLXTB0LC7voyLG1dWxVTU4PDJ34HObrz/v8f9Wgf+h
CsQJbf5lGXhDpNLvkX9LLfiPL/y5GifIwieqQCzVECDQZSnysxgkURHDpLEwGFxkFssC/H/3Jfwn
jBTUaKyzLYeF+s/dOMkXhgPxg9qSCsT27L9TDIKO+q124gi1oU7gEKEmhBLzm+oCtVY3F7U+7R2m
6MjIFv0fxYrimIRp6G/gZ2J2KoqkLbaqdxufyUPbHmyvMvTt3GBwCmKU2n7QdH3u4Nt0XG3VZdGw
bv0PBE7htXJdKNOTgTgqwboGpsDDckab1HGYM/mfcangurE6Q9uIeaqRwcahYWLUjuedZpjVU9tN
7XFKm/iyLPk3Qpvnx9DULIajaOY3ra/X6YYk0+Ye3c5Y7vXGbzzgSbp4IyXALYMMG126qgi/ZGVd
+xmAiTFcD3G5T1iYf9MMI/pQML2ukDGJFxyH6bD2Nd8+x0XOx9sQnT6sKAjRvAxOZG7AlDg30JTz
k7T89Dqp4v5Kqk7bGWE6o0wNcaNWvRw3yIPw84kolYHDixKMtG5Mc12UekXB4BrHlr6SuWM9ei0v
s6FBN2BTHuvH0o2GDWIfe2+aC/oMuzTVhG0AKvKLG0B/LqK+ubjV57xCuO2113GIzwHVblYeHWHW
LHTmMMhULLamb+qYn73iimlABAdOuAowZlbPacDC59kQoj8Plf3S4a2/N7qu9FjLhvjbQH9H2F0g
Nu2QOVtPY56Z23SwvF1RRwyh5RyGV0i7kjUChywgWmm+chzZ3QmXUT4T4tA5Woj8EMdRX9iFcSfk
Dca5EnWU3ezsSL+xh2HxSlSmdTG0bnhFuxo9tkxDrrkQsccX7gYYJUDXItOwBfUFG/kxPyIfDM9+
nZa3jt7bV5QGz4la8J0VmokJWTTRHBF3wuA0G4qrYq90AAfM9IMsS9O7cGj060HrxDocbYUctdpl
qeVtClupIB70ah3OVZGsfFlhIML1tx3cIvvuK/WBeEHbVni30TT2uXHHQ469bhybQwehejXnvrUx
PEetM8Cxa7d0biueNixp/glVNuh9r3HXWty9zFi24WxRy8R0iysHCPEeDSmUmYGpnDHgzctlrL1A
rIgODPmaOyev66sJLO9ReF2zxnEzbVoDh0uOtvViSXY8mNVpK2DXmbsa2/NqKJE0sqgIswCJvrNh
sTveMVRzVjJKsA/sXLuYIuPRC7kot51vKIuJjTHb3CapiqPYu1MuKKs6mLDBD/emmTk4zDsXfgaF
SBYbTxi5o3SjO2lyQqonbnsvDuPn0Z6LHjBVmlvb0q/obXDITHx/Cd/Lm8xn32LMvspTfLJBixG+
xZhWac7LyLQjPajKjOkdqhkl7piyQkWcjq5F3ssksdU9GryB0RJKhNS6ZJYu01c8HO1crjG7lILN
gbNgCWpccmvZwZZb85hF0SvpKWwZWEwlvD9aVfB4qmpiBI/8NELxkoz8+jgRqLjytPS8DUCOPov2
gAXs16XP6T9E5jP4eeU18gekKIswFQ+F5aANCbOeQbZKADlEPmxRnhB96MOHMhvgw+gNQ8TA7Fsz
5IOFKuO/N/VnpNF/uqkt3aI9//eqhss3+fb17VdNA8aZ5Uv+cUcbBhltiD4tBAo/ZGr/vKOZkvx6
KTOhAdDkmuRUML355VJehjcMPHQUDow6HBArf0ewthQavw40dGZDy7cxufpRRUCA//N0Ie5RhyIb
t64ENeHTpGx2ipahtStnRmNMGdo0a6AVCMT8xmBR2ciNTru5QXGaM4HvmrMT6oP54sRzdsHQxqi5
gRNgB2bdjM56aO3piY2sfOmzol3TlvF5wZE5Br7EeLyqkcitR9Jx5A5ZuXE3WF31WspQXs+tH460
6CXXWDa3fM6asFXbpLCB5rRpgQs+k1yV9dTvXJ8fESZ9OsIajio7RZVrjTdIhoW7RaKkor1vG/Ow
XvS57+mQdwjSpyz7ilCjucbBLouVUsV4zT6+Q4kehfzuBcYLXHa4dsWhmlp73s7GADYTLzl/arEw
No+DF0038Gqb6RChMQInVUwjk29+wAofM00qIHWWRbemV1e3vp1Gd3OayesmB6Gfihw8ZFx4QPi6
Su5SRZrRcmM1QWpXWNrw9I03rTdk5Roi2tjX9KXmY1/XvZjrtQp1NjX70HCSYQflJ7LEzoPvGcHX
TfRZZ11Av4U5sfTGiyXmojSCHlruAapbNWCljRpUWSl1HzJDwmJI3BifuzpnZEfvxpa1tbCNICRL
QjleskZiHYFlk7TAbauIGq32aiYlCFUsNwroo9LwOmS/u2XJyb6XKqS3TF7MAdvOudM1Ga/pS5Gl
7PVOGeHJBIUZrhu7k8uDI+b9PKbQLrTPxIiscIkUOPb9MNT6xZiKtEek1XadVHPBetJUnfEShbFp
zq9jsjiiv/aq6Yti5WBBycPb/x54/5cDz/Dtvzzv/ofoj6r804H340t+nne6j15Xd4BJC4vIhGVe
+o+eZDkKCW7i8mZA/EON9bMnsQRnHF+FWlh8/gk/w8+ehFA2uEQ4t37owry/c/pxyv12+vmew8+1
dEs6P8+/0OKKBovGmLkKcHINe8jlPu7Z1/HQu5V+qmrpkUSSNqKfh10GGbjQnyHoILXPyrroHszC
7me0g8ylzU3epm1Nj4LYpam9+8TFguQSc5OWiTEEtRrxFKOvBH7FBGjap5pSaKFwg5iFPKDjLTq2
cDOWGz7nZT6lJV1+wqTN9+qSQzYdj8x7pX5IE3eiMgtDBBFNTRXmvmjL8aEqKRagO2oUJ63PaYGT
oEhHGnbHycyH2E3o85OYicrKLxR+D/Ia/I1ip6OYP8zMk93cHe9mfJlvem0yqiDQTl6R0IRf1Yx7
zuFWDskMribS8105ynw3SrSjrOKq5OAWUSMuPtLMNOgmnVmdpuHFcZfzuf88qrUl0ydezu96OcnT
z0Md+yp/MU4vDvtiOfdNJyxf++UuUJ/XQrXcEDEf/GgVfV4c3XKHdMttkjoN98pyw1BBCzdoo6Ye
D2MFWBIfocMvigeUu4mQrAYEu5HvOtNdar9Mbtyo5j7rjBahSWUsSCEIUcQgUAkmmXIO7nIdookb
z2avUFUnqd30yIFaEE+SR32tWRD7bhs325hMZ2gV+hwZV+WMkCo+d71dmmqM3gHLrMjwaqu1PmAG
wShf7MF5xmts9oO3NZVSG9WnVQAdTUbbyexpALFF1w67ylx9F2Giv82AGreZw6dxu8x9N7BJp7eC
iEJzC26cJXc11vcGwtsTi8n8pQIZtgp1aaig1qKeVIY40tdmK665n9o1XV+4gYMBRRxXiMFDY4yG
3ERR3mwnid8+Fq1/PToN0JawHYIBc8sx5joWq8oqMrIDrGXXGg/MaVOtOkCUNA99ATGIBMbwC58G
eDRw4/33sJDINqYOtfMu6hvzIcyT4aDagk4xx9q18hEe3WNe+9CVo63l5M1r8rlQYfEJSA6VwEwK
ymaU7D1dzzgXbm4fs9jxXpd9x052sRuuHJohBgmSy6ZjdGetu7B5gNLUXhpPn9/zvqABb6LpCYl8
sQ9nZoaBpulsVWsNG5esNeQJ1VheGgfQ/Kqv0jRZmRKxJo00zX0cVo9u1PQrpfnlAYxI9NwzE8dI
2If5XWbXZtDNAG4kDWNfgZFrRWgzWbQz/daJmyGY+tHyt1WJLoWTBbnf6dP+Ozh9fd0WISJpV8+/
lUY2HVjF4BJYYIdynHzK/P4j1RN7DdibGxVFxH5h2UMHMN9GNT1DU3ZQ9EX+uGZRL9psjY+M95Hq
oonrwb1hUhBGfFtgysPU/liG/Xdg9x/aAANQ0V91Af9DFErZvXW/9gE/vubn3tb/g90hiZE+8O/P
y++f16LPFM9gIEflL8gSdHymZD9tLO6ntJnIKJ9hnW2JX65F6w8uMP5vgPQ/hn9/514kOPHP9yLZ
QfwD75M5HZTef4khI8bE5LEekNXlHrwpB/JnW/aIJMgNOuZR4+zZJJDZVyk1fQXkJs5OZgNF8AxD
3VXVAMu2q7W3XOTgCNjgXmb4yQ8uH6yIG8ElRrSzxQVRS3c34Xp5KDoHYtogk0MRucaXqg5hpKci
PbLc3pCT17wzoUn3o+a1KK5ShZ4LZMT8QdyDFiRhBGUuHDPzHhNKdsR7WZ5CYdGfWB3qsL68qhwz
Cfw8xK6XFvHRkB1ooKSA/F5oLloHLRJHEO8gxphNXFc1vU2de/556qLF9uGO5u2oDT4Uu0y/MqYE
dBEUa7mSldVsTcHNYlRm9GL4ic9oKbsxRne4Ck3jAZ82Cl8XE3HZgMFgu1hb361pwn9cTGwgDVma
ATLFHhKkgZ4oBTiKiQmrcstJuXNyvf6quKO3VovApElaLt6hyh4bO0V8OObImBCEpnsggvQStgKy
IibqfMMcnitUkrhZY3XbV8n84U9qellGa7cR+Lo9OKD24lrpeMt4Gpg+5ukteJfhBDWheS+sYVwD
shDbWiKOEUbGrxGNSOeyMt/LUgE0y+zhq+ZbSFucKbD8+kTi58EmWWIzkHFDaELF7M0Jr4qsLg6a
px0wHmf0ABXbRNk2u6aRzvcI/zce/T4BjWSrHckQ6HGKuLghiG/mdtPS7BhjPtQ21pwOp9qe0qdo
SvxX0bgkbRH9AIKFrVotVfPgh3ZyNePKumIxBU+CFVzyjPqtO6N9zO/tyq53WGJNf6UIotk7Yy7S
VbZYfOZJJFdRRJM3CQFShx2juCP40eAi65nwJp0lF/agfuO3PCtV1LthkM52/jHAqr2EpOruge1Z
p0WfxsTSBTbhCQRNhIhcyqh2bjHuzvsxnoBLaNI6mcpZwORVdE0EQfeQzpYfwMDMD4WGFq4MFzBO
6XgXs6nN19I33KsmsrMDaSj1Pk1z4AEFoJitsmPnOq/VyYyVzePYtHtN77FlR/1bPOBqxYaQGRuz
DsVbY6lvTjMWh2hC9F9MhXOomtDeCvq49SRK88mys4+JqVwUaJFtvgqvfKikNT91XT2BHCj12yp2
3RLvLwB9B/IWFzjW2UssDccIFJz6NzBp6Y2IMgwPLAP8D9yk8a6UfFE0J/mjlzAblZZGCSOz4pRG
vInKsigfBxBHHikM98Lq+necH7Jd9ZnxQFo7QirlHiucziWw5oA1ZFFCfU+zW8sw8jsnzPcuc8aj
G87lAZMxhtiaBnfgsHztKz85CID7WySozVp0rJPDckzv2M7Z32YQJoj/0jiY46XZr53sBUrp+ChK
RPO1iWWPN1RA84/RNzf0wzdaO25V7jYnBHRIyH1/6/RpsQs7eGbYl3P4XLfohuWLFirgHq5l3KZ6
ZO1Lw9O7IFe6vJS6bD+sHoIDu/I19COxg/oybmRuDBrFl+W99CQr17BE5xxjiZgqaPhTdD13VbbT
cPFRU02OCFo5uouZF1x9RNTsUM4dLUQ1DN7a9+VjNE/IbvLMhwpAbcwx1yUYe4diPlVQCa4mXIcb
w9BeUhNFMBNOqqEk91l9ug0r9bZ0g1xLntlL64dcx65PXdmszDSr3nOSGE5hFfu3DtCLQ9c5I/No
zFq3Sa9lAFTxwtH/vLnwOXf4sLwbvXOLHouVpV+kV+n4GIs5x4GXuxsIf/6Tz61xmQF7PqO9SM7F
LL/4yAb3XKJzAHBAXrrITniUVHruUjYtPVPiczHY7U2fhs1VqqvmSQuTHLZUUW8YQURbwwdaMzPd
3ThdYz1nqjD3LirmTRt6FYOh1Pw2i2i4UogJ32yrWS4XmIIv7GKSR7KsZL5iD+9vrdSPdoB0AKNM
kQo0I4xvDIOFKTyiZbrdjPf6wEtfYt5YT1Nfb7rR9E4ecqJ0PeZVfG2JVPGgUZD7mu0g+dSHeTdF
1rArmfIcMn+uH/MBiKrBfomorfkmY4i2qaVEUDL1OuuTQSsZg0fjdvElXgwZmUffiLIvuPNR2COi
WUmD6zbhI34iq7Xes9cjKixrWv81c91kXZRKf8lDlEScTPEh7M31ZLrOzTyk2kcNjPtY9x7kExCN
10ZS5gfH1ki1sKPuNp+U9xgpL9waeqPfxzIBHoOtQAO3prnIU0V7aafmvYTG8aHPA8f/0PYzu6fR
jnajpYz1DHubhZ52ckrdhMVSImYmrKBS5IitjHKAwllkiX67dA/c/WkaPbBQQQufDhDvgtLy+9sm
avJ9FfORxrEjsgw1RAs+RoRe890HD3eQeWwi7lHaOYE+B72vuJGyzPa9M7zCEEL4Uy0oDw8pzXvW
M1lP4jc9HL6LfH4lq/SuNKBCkJlT8/2a4tBCB9kQ6vbAXqw+1rEQD7LOzKcsVeUH89TxuQ35Qlm6
Go96MtHnHuuI32I41k3XyH5HRw3N8YpSC2wEJJ1MdzaJWfU2cKAkPo+Y2+BpjIN30/TN5L50bvh9
AOju0bMp3jiEACZyK+RtQVjpO2J/6nmHo6G6SupGq15rDlBqL1+yg2T/1+BdLY6elrVsvVJzTZGH
XymayuPQJuLVmZzmiy7CKL0Jxzg/idgx2gcIMXG4y2cU7mUAPw4+EGGXTvrVi8dOe3SacHTQV5Hs
h+IMUOKhwTG5LjV92rV+VW6l2z2jG1GrdozyNfGScFMi+xnzvNq7SU2UWNEPF/7PcesTJBEMeXxM
WvuMM5j5oa5hm8vAUz5BidL21CKP5Rznm5hp9ZEbhOwgLYkgzOZGEJXGdKGXbS4t7yYuFrq1OFFv
Nokxx9Zf1sG2NuyMcpyA7SzlFsmpA+leVntKkkMWbgkeIDqtCvs9lGE7yBCZ7zqUkFjq7Ntijrt1
2mjRYbbJwQMUGx7bwkyOvY5n1shz+IlGfUaxBPKQ4IQvg+XmAZybaZc0MoEF0/kbqK0010lebVRo
1yPu2IyLLKxxlPE27wdGKwjTzGJHFrv+3R5AVwR1VkMaZNJjGV9dr3S9Z7bApeg+Bls0mfOIMYCK
I0iaPCED6r+jzf/TaJPBNhuXf7/LOaHTHT6y6U9d3I8v+tnGGX/4mKShA4EdgC/wzybO8/+gdbJt
30Rcy45m2ar8bOL8Pwzb9JHx6kAviKj4ZbXjYnilJqG7xLyqL1/1d1Y7i5ziV6nqMtOkuQRdxElk
mMt66VfdKAy3uGUvHx2lEfb4PS1D3CojmrfMIHseWOEfJcsQ6FqHGj2Swg/k+Xeykv0e66HcWY3R
7PQ+0fXgl5fx5seP8Cslwfl97EqFzS/n6J6OHsVGD/Ib8WPsOIgyk7pBSKeurvH869cegDF+Bi10
MhbS1X1i2BoZ9mRa9pGFL62WXQCNcgi/sq8wbjuM4g2cq0kU4hnvenTBC6V6iHud8VrAOmTQR/4u
SxsEj946d1JTv6bN9Dptbbu95u2XuKy1jYYBQyupmzaGETLSsvYxZga2RyILgyfwnbzB+tbl09om
GadYaQRdHb12gHNqTulmbP2HBo9CO2zAiFs3s+EOxFfSSKq2IVHMz82cHQls3ncKbv0ODHvFbMcG
A80stqI+94AdGexMzDg/9laVZ9tETnQgSB9QBzbdOkNyisw/fBrDSNsxAmyPTZQau4Hu9oPpbHvt
F1iK3bTjpK+ORPJ1D4Kq4sbwx2knuqE/wRyW0J2ktkaE0hCxjT340tjWdC6jeAsjMqtXMXqcO1CN
r7qVgr9KuqpacyXEL2YY1mKlD4660qJKu8UngklR0JQRHSfHcyRmqp8ov24BjIG58EvoYcplYOll
mv3edkWK+CTuViOjhhn+nZ64d0T21nfgLtD7hF5x40DsA4WByYsMwDLvrMc0wmoxGlpyPc8N7LXQ
3DZ+rh4mXWf7HeNSGN3a2REWXm5r0cdZYLTuEBBe5BLEKIw9GIYakQ+XgDXrQJ31ujrY3BiB0UTu
La96c/LcbAHI5/oxQgBFNeV6R3IL8mgdlnr+UvdG91CJKv3eKEM4QTZo9T18nhmTsDmeLalDGQRP
tcUZQ8oDLLxVS2UT5BMANjOpemawsbSRLhEjveKMj98yHvuVZbZj0POkUb5E6k4XUl18HLEnR3XD
BruSv7MbbsBew8FjqoRoHnKu7tCjtHhTZpMoPuIXKekLEW4VsLIpmHGOvTj8JYE25toKxNuwcXxl
vJkRvU2RTtM3SpjwqsGoCMRpbPd4JqUK+jR1XzsEqugjCW48mBLW7hq+20RH1OOD3MnKRHUqHFBW
KyJDBPhcv8krblZ/Wi8Jf/PKpTt/YGSBONLW8v7gj61x8muw8ZuR1/EgBU6fVWFAAo5ARZ7QcfLq
cfPBPZfphtI+3kLABZNbeqH9gVlHubR3qn2gECvPUICg3tVzk6H3gXJJsxAGpocafOXH3qI5ze1Q
7iRTaVREva9APWOf2YkMPCpCjUdS7Od3IeeRrOLOPvguEwd2KD4+UAOEJyehekVz67Wr2nMnnXDn
uTRQNbcZU2dVqgmTaiu+lNDzh7XTwH5lD25A5rMKjKejgRFqVcBFQr0FZas4T5XogddPgM8r1D4O
Q5Acmlgaejl+9MqFnJlE5nWX2+oWA4FBy1bGcsSH2+XXNh8MIFceIjIWOpW2bTsDZ3Ldzu7F5Tg4
FbFPTziEefEU9mVzlwxWX23G3MQ9RhbJWWv6qlsLC9FR4qXVg6hMLV8bA0NknRb67PKM+kh5pvgo
Z6e9guER3ywpvY8Q2soHuCHUWdOACbhWGZrUisOXOXj2kUbsOQgTTVgNaxBgbrpkyrUXgASAbEZ0
z3empbxkI3SiCdjVEF62tfXC/9bOVnOEHqZeI+Bz2JsNeWf0stkDL1/PmovYIBqqeA/eFKds38T2
KfYlynol23vQu+QZhyAqb9Eqms8VCt87AaHL2HfEVNzYtl2DQgDXSgq7iLsvSGwIArFR5QKJXATn
IfrpN6TwrHscBExXvVeQWR8ZaqE2Wh4quAzt8zVtNY0rgjK+HXgd+Z3z3b/ztVhtG+F2X1yNVIcg
8vX5jJMWhvxkpYeWLMlNoxB+cTaMB/JWwxfcogb/4qHjnOdDjjQYXDbDMOR2c6wFgM1hTbK7Emcj
cvwIU4EZZyu9M5qjPyqgOkDJhlPvue7n27bXPADlegu4dLD4JaUhNuw9PlJLV2vl2TVV7Gg9JUZP
VArW8xtC0wy+a/FBYInPg+hk1jVovzNdMkeOk58jgK8fmBAPvsCv6DpANSOjgC+klzV2MTu9TE4l
dnal1XzBPJrXJR90jL6Jpy6AJvTAxJy/Ji0C+AH8u1Xi6dqXVGXNbWta44kG184DopHLVwRk8kNa
eXfKiCddtzhjd0td8p5rWfXBU+qQHMvsjaMjFdLboCOLgVFL3Gtcp+3J8hpmoQ4NJpLFDkjGZpg0
lJyqaH1rO7XakhoyD/qTm/Z9uWncJnsHCBFlm8kvEUhFdoQEKu1g/lF198vSJhaK6T3TuF2dJRJ4
r8QgkUCVIGuh5e2K3zAryWtNt7O7SSffdgydXZqSwsdkFh0KEu3YuuoS5fYrg8LrOsxKm246rr5A
ee23PSDcddXrvF+hnsK00ay0/GI5gOg1PZFfTTIi2DSGhJCIuC2uvKYzzh3HGZ+iDhpiNEvA79Rd
SFVzVkw8IMLM3ggof+2IoESeT7JUoFK/PgLw1KCqKk+zVxZ4hZjeKlS4KxCd3KmFvcEua7rFPpbc
j59ojsVlirtlIXYwsLiLfMVlzRriKnYqVpLMyU1aZ9xIa3/s4NoDfMQW7xR2tAGaKdd0K+JDpWPz
DqmPKWI7aygE7U4tBaZjthu4B/5m+kSOtAt9xPsEkTDccQEOLHiSGmy2uRq1WTQrkabyDICPbaL6
BJu0n5ATypP22UwX9AlDEDAoODLhDHzCUXSegXDjL8wUmSIRwh6flM0eMjl5k6MK45Cr1ab+IvLW
ux8XBkuFygd/zEJm8VhEj6sYPeDOq9w8vWoZ+42YnURxQYM3PrWoX+8MS4kvTeilu8qN2n4FUhYX
s8HM02Nniqmqa/F3a1GhW6vYmLkyGhEPuwSw5Y2JfZ0OvE580Bei/u6Xup0EuR7pB5C/ROCUlaRN
tcjtXY9DE1v9yUWiWLk/iuz/7ub+w24OnzUd1b/v6oK3PPkOCDv5k2jlx1f9FK2gTDEsz3YgBJmf
O7h/NnaGaf+BMEWHtvVDwMce8H+F9LpBSBjIoWXv/mm4/ClagUlk8RcKmEifkpa/5ar8LWTNWcLx
sNxCdBRoCwmiou/8tbFjfknoxzCMl1JZ/kbyzEMQsbh7gowr8xYJ8nRMR8ZeG13PeibgtnzM7I4a
tPPL5vmXV+//08wZC+XolzbzM6pPp9GF4qjT2Lm8Ir/+NLhd6syPB8mmojQuUcambzWICmT8KBm+
r6Syh1fBkp3quPD6JiDNE/EJyeDCDjxflF/9vtev+Tti0Ml5bjzOjuYZu8l1wm/IyYxx+9c/sflb
Y/z5E7u4JHwT2xCG0d8aYzsRMeLMqb9YI7vytTvO+SPiNs/aMnVnGCUhN6V0Sph7ZsZFzNoz3doV
kF4NQgeq/itjMWz8iVZT2vUJkLi+iPGtidbJACdVaXyTDUSXgNCmEAMf9QTX55SBZhs3Cer0K1zk
stj99W/1r2+DgIooeCMYKqB9+M1cwVkZkccC2qfsQ/+pioBPsKtbhM11OYw3bEzhUIVG/vLX33Z5
1n599wXyUfIgLX/RufKv5cf6hYHl6GNk111UXkpvNi5gGIYLCXGE04fx019/p2Um8Pt3Yu8NthOU
KVOV356zGsULrWtcXcgDs98aVbEKDXuOzhWN1UZvSPkOLH3yqiC1HFX8p4dmeSj+/O15UEzHtC0s
05wOv317IawEYCiu12Ug91akg/OWQYvJd85cdBsQ09VS46XxTuXN53K0Et9g1HcHos7t8+harR5g
aiU+JhXETFhtbWJH9GjMak3Wa10j14bWivDXvWO58/Bjygce7t+QKf/1jYKNybFB3iTKAiQEf36j
dAT5peOE2pUxhMVbApo5goiQ9ewUWEeX0VHFSfYeeT5hXnND6jXY2CRgBSK+ozadq2CKIxHYVSq/
JVCvvjK4icXxr99i2/mXNxlZAw8RugjfYDkikAv++ji5LfvBNu6tK9RWdeh7697HmYMMFv1MjxmS
pOZGv5XF9P/YO5PluJEsi/5K/wDSMA/bQCAmzoNEShuYSImYJ8eMr+/jIamaCjHFzlrnosoqrVJC
AHB3uL9377lWvyLQgg6YViLqEvU2lzIc+E/FLcgstnlOPkYPY1pUe9RH3apGzPSBICZ3HRLljI1Y
anzg8aP3CdO2vBylCKiRcqAIa2a6gimPSkgf4mJHYE9+q6fRNWV0dpR57zSXHQqj7qg1sqXsSEtm
nbXB7JdlpY5uep5LiRLaM/MQS9kSVC4UTKMaw0lm0CV0w6XGaZRyJ84hynpJp+e6bbq7XlVQRY1F
5+DRa3ra6bp+D2pxzLaho6ClogkVPnlHhRX7HuVzL2VXdd0CoSaxa69RJPmaDDV4OKRT2V1yVG0N
UsAFHREpkhR1yQLlVYPeOYCK3Gy0o/orp6JJItQYuY0/SIFY0RpIxWoPtw817bWmVd2OT40++qWU
l7mdkz9OhRoj5PVqzmkdMjQvVXTUTMXyxbUrEdCETxfAZy4cLvxOX3QpaGuP2rblqHMrj5q3Scrf
DCmEm4+aOCHlcXi5i12JDI50ZKmeQzeHki49quqckG2rc9TamVJ2ZxwVeAItXmRKVd4oBXrJUauX
MpK6jXHU8E2GM53b3/XB/XhUCxP3I7XDnDqkkrgdlcmBRuoJlvLqWf8hO+6/q5C7rCO0kviDZtmS
z9mFBB0muCJTPa/uVEcx9pwJDSmXQ2lC5I+K64rwDdddl2HI9xA7Oog7m3qe6ou808IrSGlSD53N
zijxaLnXndvfVdPjdw11z7dwYx+l1eyEpc66OYquNcAixaY8irHBOktl9kT+DZZRDyHSag4RCPpV
GyJwib1+pEyEFAdLd8iuAIxeVCy+y0mQswxwtd4vYqEgawQN2nKqVwgFr6LEfVGQbicqZQOderHp
9u6lhZosPJSG0zkWhq6pbZZ51yKbFMQhRbFDrns7LA2ixLZMNnNuFzNq77aofUsHMe879EpyaphN
wjnYNvUHpS4WbU3gCPgh/qMqVwTwsFvvu7J8SDGuFXtDeF0eZFR0b5e+Mzh5E9agncUQtnDQOzHS
1G0ohrq842NsHGBn69mmr/kFQdVRn8IHRFES1ttcjxeFywmT81FZC2BVWn8QhmXla5ir2AgdIoCR
fzrY51Yldr7lGwABD1kCP6BYG3MRN3voJ+YuSghq8EnHbIw1yLxwvfRhBnd9FLV3nYZjavoGqeUL
qPt0Uc5AGMCtq0Ogh07sOXVA8WWp9nGijVGQeWYszQAEkkj5EGiEJiLNmUIAsSIk4iifBUT4WSET
J3P1S23Bgw/DZ4CZdz/no95f2rWHyKiEnH5h9TDVthGZuvwBj5gWYxMmZI9/ImunjA/NXOTTph2t
BbZiF3X3ZqpbX6wpJHLD1Ri8m54IXiNo7QWdLxEYKYGzRpO1Pu7CIIFM9ikfR3YWKTbDO8Dg41Mt
YmM3OGMUBtRUVULAAMUZGyuv0omq9aBdkm5EJbvtLO1e68iwWY10S10kSrOD5EEv0mQnJl1HkAVu
Vr9KFMf7WKqNHJxp2rRbJ2+x6U+z2bn4mqRwOR5LfliFEUM74wvmfUSDwuimwkTf06XsjSS19UL9
OhXENt7qLqim/WSmY3/RTVisKMvO07WVKfYUVGgCxn1VLQvgAb3olq2aOfLm5U8fWZ/4XRTGLk2r
5C76BiXJKs6qbPG9bGDq1Dn93ptSOEx50bMriPj/WFP1royvGs2cIUAZdazyurG09xeFEpNMQYe4
IYhKBVYdzIOkKPLPOMK5IxYQYnjkPrkrKfHBITkQEZ5A9CWwhHExR/aXsSRlZjUJGA9GN6ntWcQ2
N0WvTnD1ncvXYtuWqnbZeFHzyaQJAzHIjBP9ULmR15+FuNmH9SychvgsZzbg1PFY6W0283OWZ9b1
1LcEhzRAjbOHEV13uyOQq3iZF0+uIXQh4fvaiN7pZM9xuwF74j0oalhsihFTCZQ2lrlZjPEtNfD2
jNSj1FpTG9Ajlj3LdFZDrHsfRaoMUZDrJdNkUULD25sl9qJvBQvyfMDmzNwgSpExklpE+GwI9RkC
PjJjc6aJHncbptEO/mlMHZ6td5N+hqjk3Ssz2/TD4nVC+0puKtS6AoPVQCyjzl9F2VCmbY7EYe9r
XgtaDiIBNgsFp+5imh3iakBErlyn3ZkF2PzdMsoU3Uyl9oQiEMzwRWlP5rnSEQkTxE1ZDGfRPNax
71ptEd+zE2m/qgQkU5J0knagmtSOSPjHwW34CszNHeJJLXnUKuQQIDDZgc0f6o6wPv4ypFOIf0hi
OChhPT4h2VawWzqtjeyLOPEbmvHhshU9LYgggZZF6pDepcb1ROMeVqJdyyi4elDBL2ox1SUKlCM9
GhiuaKzcEuklURYYTd22zQOA05NYDzlu/+3iNoz+zJwiZz2HxNz4tKvt5oFwDu0+pUYVMh0S7yNj
vWivSw+l8qbXay/duEWMz3nqP0WzsBSwk7nUY5EVR2USg69JlmfuDrdN2HpkXkWM6KBODN4mBwek
9QmGR8Amoo6Na2IPc3svjeDc1zQp0UUmlHpcFy0BUki2ir67yFFwcoz08Di1sQsofJxUFQYmZVaM
uDYQXjOMnYvjrvTfSso7lRQHIfGr/ftvBGe/Kstvz13y3HevW+Tf/9iPUoqjweRnbNqOTr8ZJAFC
4x/+H8f4y0HdQhvcgZr0neT/qpRiUUvAFvFTzfzT/2Oqf9EiB/LPZ/noG/pHpRSaAb8e60yOrhxb
IRKwoFgwEE5qAexK0GJXybCrykhb6zGxWvFSer7VdY+znT252H2xu0Gd5xTt+QAx6GNOc8YCldW+
2rn37uBmB9pe2cXU5+eDK4MoFZtqiDBW0ArYoaTs/eeeiCeCwxYsQIW6Rk5E6dBtvE3tKSiT7d7z
Odvf1OHAfitGaZPSCAq0hvitSOOa7MAHP6WpQVwASMs0ax+H3EMhhfG3qSud5LH0yVZqdZ0X/OsZ
QXw+fiCxrwfxqLlx7S/WYBCcailBETofMcrfpob2NFBB58/Wj3lF2SzqQOdUDvs0W78Bvtyu9JL7
seuJ5FfRPNpa6q06CS4aFW6v5HuNaBUUPjTPvRDuPoJZzxaQRzOwJY26wljhd3zRM2Va2TaPsnJF
u1Yb/lKa8wYViugDt8BjUN19kbTtmp0c/XGV3zDUJmJIAh8BLEMpTOmZbyo6jmsb1p8PTfkGOGAX
yD8JH9JdJR5BcpD/UJrOPIKaFPGAZtZyE1X5jQeZOshbLsmO0DqzTGICKJ/pQd/wg4zaztbYWj9k
LXv20JH6yap8mcuGz6Ah6HmGMxo7mI0RHf3oOczhM5N0fO+piG2P2P5WBVUqw2jgUbsw8VW4iSL1
2nsCPzMIW8iFYUwvG1LOlt3o8vQMFnZWSWfvasr9cZAkzYwQ16TnXzuMAzZkFL1dcmlUj3hwbWDH
yX+RMngzJPyoKM3MPVJab6OloCqrqJgOjtfpOFrkKOr4d/HRXSathi2kavXAkfkRdmhzLOFjuMJy
VvuEQ1wynl8mj6gmHevdKh+TJ6huvPuFf0pD3OaDppTrsXPJPBsq/ozkSdCWdNe6Uy8XKm0mX7Ti
8fi+i4igqwHdqN+N3G8UM2RIdeHVNyjvemzDB1WLXpjkjGrETuxrGJ2uw1Cp5FyImm7+kMf8o+0S
tqfxQ5h5qA3p1lz2PC6cWvczJ4FgbJgnjjOGhxGGzUWMZtf3nPbRIW/Wtx3esNszmFxm4/FhlDWT
YlT4V+useCrgowUhm54DhGYrgFpQg1Ruw8OM2vqWEKwaC/NIFxa4HAfMut4shQ4qJKuwBguTR6oO
/IYobs/QlEzbiLrcOdDUhI3bogcZfVcfLTURzmmJGI2eLCmPCfv6MrtwdSYq6V4Ecg80+hHt5YHK
PIH2ldwMMXRkOb2MdFl2qtbrJE3hsuvxtZEZS/NaLXjdZuxlhyhWy+2EyC8g1pNpmFH+Or5bpeD2
lbA8twcyPSKNIVDWjccpm2dzHOWLky2bqhbeFl0t7bIi9zZIhvL1qJBCcRwAcoQzxW8ScyGcYmYZ
8wbmt7l4y+74mrue4PNOMIwwX3TBkGrhl1qSK62YW13Y6sJb1ZRd6BmsXoTIoWzkFWjZCwJxA+04
s0dVmM2QDzxfL7XwoIq+POfUOV1ak7V1x/RJIRiCVBLyS8JMl3ENzIh+UeEeWMzTCmvc+cyxauPY
DLKyMMpzhaxHfylZvsiyo9fH4sCxiV2FufXivEVyOPGXaePg43W2faeDWc+Jv101AGf2o01CCUdB
dz0lhQpszjICJY9YFCONxW3k1cFO8bZhr9/EhuduFw2dBJs4PUBTAX0F55UfDvyEsae3zxSpdoXL
ClY4ZIId1ybdm0Cqy0nLoX2gk0RgitbF15ZgSAjLvEFaBMEvVMDTUkPnszMymJqpprZCiHVWYUCn
dkCii21OQFGhhZhkg7Fz5sryWQMBytYZgO/rXuO9miWlEXPq2rXiWiyBUoHs5Ep4raN3XRNTmW/d
sHlpZEuu6JFkhHTkooT1BEFHstGEeKbDawWlQomIdtrHomL7mynxtTL2lw4WTdmEjA5zMsHJUvI2
16CWwbrQsxHwRjkpID6WfPlM1iWyDZsdAYx+V2sV2ssifdLTClpvnXpQ71T93ooI8m1dslouqEj0
h2RUeYWGSu1hRZau2QepikOOTIDuOo5MmxYp6ky8KoL0UdIRsk5SNqhBBOjJa823m0Y51GH/hbjN
6iv8xmczUQFgR8aUvbiNoSyUsyD9tD7L/7gjRq/acGqZvHollMbw65T07yI10U9FfIrWNH/CC2+s
FmWTkxfQXlJndx2cgWZb7Lp56ZTHOTIH4C7RkJ+HtBu7lRC5ZvvNTOrfpTXY+hxEULuU2xLgzSF2
7PtXW7Hr74Xp1xq7k0Kq3NeYNopqNr0qnQ5DGrxe1eVzT9EXE0rkzklmZLpL/JJkfFyM0r3vRWUw
rJh1ZsJI//N1ETa+LpN/vy7R3BwqXQgW6sl+ilo3qomu7nfaeFzsmINGkn0tRyVDsp29/PlqJ0Xt
71ejrC1VhCS8Sj3n67tcxohww6Xsd/nMAJE7AQ+keBDhTPl+X/8eAt47BACqevVO3jgE0OT48rX6
5QRw/DM/m6mqDgEAuw4ia/omHAH+cwJA+/oXKBPTtiCbepwFGMQ/TwDaXyrwWtnppBFAH5Y3/7OZ
SooLmluP9qdlGY4U0P4Dlax52tdxyYNxaDc4LpcjWUxOpFcTRaYDqKFCkQ6lRZOylfIgBvWPYvDM
UhxSFdR0s8ogCMQpWkpmjXVuUAYZg6hgzXW6FQkjQIkOMlc1My5KhUYZyVtktEZqCj0Dsl+77bO0
m8Jt5iZWkpxb0TiwFUJHmYY9dPyFa31QLQxsCx73vuin+FwbCpIxM0QwDuEnOHx8UuaxMxwM2oAU
JIwx56sIUHBQP+mIQzu/gkhdz3egxOHXBq4Zjc4NAv4+9q6ShI0K0bBhDhFKVwqfMqEMO+hRb8zI
j0A9+pFVUVr+V1uOKDzp5ndmjacZjLO/FyHQe+hE8tz9T/XyPzR8+uLpVznC9z//8wzNgFcJuiMh
9vsRmrnw8wzt/EXxiia5SoX8OFH+M4MItsNczGD1DKQIpmMzjX/OIPcvABpQ+ZlD4Nl0/q9/MIPk
Ef6XJZ8zjsUMR30H3sM25J2/nkEzciaNeqq6yyYJMXiBt3s1zeE+lY2PsdyRl3Fo8UQQI/aoAVZL
CVx/9fDe+Nh5p18d+RP41Gmc5T0prj+ZxBU069p1I3VXiRlIPPANSulMMBmG0KCSSxWoDWYeXtTg
w7aObpaA3z+ZHNGWmH0xtSaV8ntSuZvOA4zjUDqVYAHTGlbsStYUKmNgfs8mHjcAfBJ0hg78c8qR
Sv7PmZgCcnE/tEuFBgg0rhLMlrczofPEEN/tc04K5bxa1I49hyJaw1irZO3MRvlxdsHsMBp2E/at
AmUW3OmzqKe7laTLjdlxA27O0ZasC7Sv7IEAHAdtdo7L5SYksi2AfrjSFaxRtvdJM5SgjQARtvwC
osxonCGusx3Ao95KjeOgr/L1gHKJqvjtpMAPaUbSWdsiGLr6M24cdYs265ruAVG+5dMCObpLM7+B
xLO1F37G2MGLNUjWLiZTBWJHNsSsjs+lZPLbfXte0lmg5kGqst1ysWWToDyMijT6V9v0/1pWZO8e
gcXfrysPM6DAMnr9Mf7xZ/7zNYY/ZhmIRPim4vF3/q8ep2l8cyUUnknkUndjlfn5MQY5hknDoBzn
mBiwDabXj6VEluP4duJmwZanIsr4R5Fq5q8rCX4QC8i59L/oVOo8yU17vZKE/aglJHqNl30BMTon
feXp1dN4Y6E4FcmcXkCuI68+9mIyKHlMXABVIl9Vsp68L8lwmXhUbr7++VLWybKokizLWYpNDOwj
EAqnO+FZa7XcIif+IrXyWW4Fih9bA8/Vs8b63KZT5D7HVUgU7RZTWKssfCqsOSkPkBmaqPhK8pHr
RDJBK6aOQ48zUrdYGvtvyG2Rv5/DVmsV80y162Wft14ains3Vecz21Sq8H6m7U04onVou1S7TpsK
wcOMBLjsOGhTx0Jda8E/xR1Dg2IcsFfCYi2aOLtrSOwcBNDxcnDgrMskZamXpxBX9jrpLnXygV51
f5aHTe/4C26VcVMMSW4UZw62wbU12csl9VFr/KxU4KMzlJJ0HTpd0GOyTOPKVCgbnaVoO5S7UVUS
lmODOBtPqf3u+04JjhzbpuMb+XcL/85mBK+V/Gb//apxQV21wv/5etn48Yd+LBv42VQPFImDHfi1
z82z/qLcr4MPfr1cqBBM4PuquuPK2Ad58Z87D1uCvdBw8S+wYrDO/JOdhyUXntdbD0a9o3M8QKPp
Go6BoexkPmt22tAujw8L/SRSEPPIxlkMS0qfAS2Zwyc1KpxLxbKq26Sey8tlxA7UuIWq+UDY04DY
RpVo3GzB5Utgy1Xs8sFb2QoJQZ4jtpOHnqCjgrVieNfN2nInPMwk15tIu7PRIX7Lis+GfKzO1YgM
y1Wl5+d1LLJrp5LcWpD/qHZClPRZbnZ+VCjhuu0ze7sksdhn6Dku+nZGPbC0+ALgSXVExBPjKsPu
7Iek16vedwo9JTY4jHwDkeUWfU23G8oqvK2Onr1E2vd69SnLluoLRF/3gly20FiJyaVQR6MzGAd7
Aho12VdjOLlRoNkeKmSYRupew/S6y4SuPKOma14cKVpGq+7uq7AQ36IJIDoLI6LmBJbQFumFuDWJ
azukGRtSVJFEwvsGHvpUrVTKezRy67w2SC+jR30ZqWV01taLAsteiqg1uhSXNHJLssCaR6L0mluq
WvY2i93hQ1x33R3sMDZYubKIJzN0okehZDhwesuc6R1EhJ/RmFmgOpTACOjRr8iHEPvY8jLCrXQi
appZptXo5vgABVvnSZf5Uy6TbTyZcaPJtJtF5t4gMbtSlsg6ZKKrkUWRjFOH+QCKzWk3zuS2+lpg
5mbLN/e64KVG2SPKDDZzPKWev03m7uitkZ/NmhP6oipsblSm9LQysIdvmLJLZYjP1IT5Pdin+CHr
EhxqY1kTzTdPVRUU9Gu0NWZH7P3xMSYokYlBDRqyi/4YI9QfI4XwyoSbGF40fQvZmB1l+FC+GFq0
sqhVvZB/SzpRPZHMADJLNqnTuLxObIr2ZjM755GolrW1zOwSJZS57pT0XD8GIWXHUKTqGJBkyayk
EN4KrP8+Mp+aaTRrdJWWjfqChKWqVovdUi/0hweZwFS5SH2XwvJuwE4Qa0FQUx2TzoFzcm0L6xKI
xPBcOiQ7qQJVw3iMexraft6aMgNqOcZBpTIZypMZUcoxLio8Rkd5MkWqISgDgZ/MlhqOMVPDnGmf
OmRVJR7wpr/R+rL5zF6fWOUal1smDMi+mIDm25Z4EXdnGhlfNeF61Q6NAg34Y+QVHg3ir3qZhIVo
AFApgrynHtZFucJsSmiWI5Z8V0elS5K16kAukvFadEa8e1C/FbCDVAZwmXCL8nUtc7ncmIQuS2Z1
icR8UlTSu+xaGIgs7fmbVYNEYExoVRnQBSofScJANwwnsHN4WaX4hFMBecjskBXmytSw4hgg1qFW
PydAqlvXnbjRWpegsSZhPguV9DF8ambgykSygm3eapEpZZNZJ7Ih0AeLzDDLKs05WCoBzssx4gyg
BlaGXgafCZmBpsg0tAGj4a0+kJBWHcPSOEQQnGY6goKCTFNbZK7aoKtErHnoXjk2QbYBHUMGW3aM
Y/NkMhuCTU4/2CfSB2JAiG5rtI4Yt0UmuoXHcDdqF/XnwZGRb6ZMf0MWRxnXkplwpkyHq45Bca3M
jJsb0uOIoSFILuX4KlaeSb4c9qfmsz2SOYfwZPw0m6V2YRwj6bpRxtMZFrk4BIAYzVVMcma2prtC
lp3SDofeITTM19QaWntbr93MG8+wpdFvyLMGXrZzMMETwjkq6RDG7DgBVXNwRaEHP8Rs6KwU91Fp
9VswEyHxsiY4oFYkwuH4N5c+rEOStdRp+boYnKvowdjNujL6IlArUsk5Crnp1aRq+dCfmcR0sPUy
BamaD4tCFuVudswyUx/dObNxhcbC0Gg69/3cplfhFCorHZfulZai3kO9JW7tIldvbc2JrlkWp63j
Zst+iMaPllmWtw0VqlvaDaG+IjUn/DgKu3ykN+gCnnLKEYRSlH2ELICXsx2ZVm5Sl9dqPxXXFBea
TRsVlt8lmXnpIfGgc0wHK7VExLLNJ48e70zvTff6TeM6TQr8tsAv46n8XDsjj7LFGrRqc/Zv2JJ0
MFai5dSr8fOXqdM5upbhgvikC+9MV9gQLLPxPuoVF13SEMbfDMpQV6VC6WvbKU11PqtzCC+iru9o
uTn7iBt/rlFd7kdUJqiBm34zUTb7TJgaJYcF2e4u0vJ5k5qowSet64OmC/sg6yzWoz7RljO9Wxz0
djEFijG9bqh8ARTXjauwyltzNWtZeDsSBFcR7Xchpiqq/HIhM3F2++o6WpxkK5/nvagmjWTlRexY
Lpxt2gjlKssIjQmQr1k3ubfEX6FNJYB7FeCTgoYN11G7+TCjs7oBsjNuvdnz9oPWtx9FWEEn0axh
x3yiZEiPkMDE2vEKXlE0UL+YZ3XdpSUqpd7wGlStKvvoNoUURUlIC2IrUXdpk5tXPUEoF+S5T/uW
D2OyQqR7WXrus1ol3rPWGnqFhdNqHhPQG59VggL2Ld6+bWnEdJiSgaWG4RfzkTYhO6KiVx1M6Gl2
HXrV+BlLIQDzTrM/6VXiXukzIp5Odp+g3+R6sl1G9ISBELpe3ZWz95iAAQuDIUZ0cAYEpdd8tXT1
2B+K0fuUUGu8I6uiba5tYG3tDgFIQxfItjMLnzIZuue63SV8xzwamsTMwvdAu1B6PPlKX+Y70UTr
iSPqDHTGhk5G4rcfl6WkcUXjzUKGQ3rWiZxGTN8p8aNVG1byRbeZ4ojrMugrgoyriEPJdzAL2mds
KtvqO7SFIauDcIHgKoEuZOZ9Yu87PWSZUj6nw6QToNg79xjI60MDFYa0whl4EaAYp2lr3+lJknSg
yNjQZFgAX0zoMmlnf3IkbsaoJHnGlBCaFhqNA9lsRyMsv260PBjNQjnn5ehAWcHYlFnXvBgoNspV
V5NlvBobwm5hEyX5TlRzd4PDIZv9npMhzmjhRdG9S1hhUCz6chPTnoXA8h2s8+8R6v9Tz+W0Ijto
f3+E2tAFSX4Fv//4Mz9PUCrcd121OPYga/6eWP+jiEvOPXVdG98a9gyqK6+OUgYlGRWgMjVczvw6
Pb3/HKV08y8LTRXLOhLxY6rLPzlKnRykTCqBHLxNYI/omQ1aL78epCJ0dAuE8n6n6z2gGZBhKMdN
PfbOTZYe+uiWKM9J/UnKtRfTGX/1rN4oy8i6zitvDapgKfaiOaRyjsRzd3KMa5po8bDnd9ux14fA
mcnh0BI9X+MLLnb/xaWgPrOEmfBf7JNLCSMdNK2wuq2pkXSX6xpxwS18MAw/zX9xVzxKz5ABOijZ
TopNizZlNaVhGFDTlMDAWpq16LrM7yan3//5rqR55/QBcvxVTdVgUHAa/vX1sYL1WW7xAL0kxHE3
6wiSe/tlGux1VIYgqSuDcy/pUz7eqeodnAtj8I2LIwiRoxh3wcl9dsAAQ4Pz21apTFvGicVByebp
/M+3+PsYsShYUlJAGkAp0jm5SktkWDs0Yb8VnmkLxmbZ0nubGmcI0rrAq/Pny51UChmSlrRwUvUE
To7bU970q0ohYGkdF33Xb9Fr8HHMxDfH0F/cqCpWWl6c2SEFvT9f8ffHiLeaeByEjxpMHPukjRLG
iDxco+olLQ+mL+pmXpZXBX++inxMv44UrkKLBByFSn/ytMQKdIN2TZP1WwPKDHHMyjnN8qsZfJDP
Ztd6557eeoqvr3by0jDRRk1k5T05jUS3hQS9RQPFxFryZiqO+wQDZU9/vkFdGvFO75Cmrk21iHI5
lrdf39wcZ7Y7jkw7LbbNK5Cf+cdIJTDcrhboW3zoYUETDTS7Pjun9qvdqe6htoxdz1F5O/TeEPQT
wGQxOvXzNBnKfrbJdtdBvNwtgtgIJ45I426WdxYm7Y33b6hA9jTErdTZTkec2yIgqzqmUTL2ZgZJ
hXQ2pKbWECiKoa5Q8UHrdqtxbfD0Ah2w3me88BMCH7e+BFBv+FEdeVfI8n+0W/7WO2i9+dNYn+UM
t/jPyWRIvRzTlJV3bL3jQA9ja42DdcKKZHdB20TthykxUl8dqSytKyByh6lMxTnuo4H4q6kDk8tm
EQcyudtzqa4MrDAQdlyEQXo00+7SxaVuL8p+QS20hpoHydaxanR0wvvY44P52A0uJzwsNb5g470x
DD0Bwi5cmkzTocsEBWwlp1sVWkSQ59ZZbGYf+tFFmGPOFKqMJdsIo0+QtnVXFfHQuwYOEn079FhT
mIfnajyrD4poqK+VAIVDa37JZuO2c7uMQmAEP9COuyv+5nLz59H6+wRxLYuNAbOebzDVzF8H69Si
YbNoq23hT1wqGVnX1Pb3RAPd9wv4or4vtH88JbkiJgvwW7L3651c0RPT4HpL1m1FGO611gzgvz97
pXkuDCxjmCEe/3yHv6/brmwqOeg4POnoOlnW2oiYa95Nt03nnG7sIBOw4AsFri7m9Z8v9fswdS0M
6DpEUE82xE+GadRbQzriz9567mBBOG20fTX2zjsP8M2rmLbLNgX7FM/w11dWoBYpupEHqJBAJVZg
1JQdNWj3+s83c+ry5wvE3cDLdtkt0qc79pdefYEy7F+aXZM8ME1atQZnmm7sqcCu3pYVNofWYUvB
wEeEhbXTfcBds63MLHlvWZKO21+XU0mQA/hBWpehUWz/9XabpjKXZHDarQksGcmtl2/wt3Ubc+wS
F5noYu7BLQIUUqtveTU6t1mXjtvIUoeLYlnI2syq8J03cJpZdHw0lP4RFdFDYM968lmJTEVRwtho
t2XUl5QYrcBTe7xMkJovQ9C/fuz09accg5efN5QW+johDRZl4dpzywptZ/4thwR0mbkTlarxM/xT
3W+Srr6bSyBedZdYO4p646Gc80twyu9tLt6+AU/mSLOlZ/6fmMlDTXjFTHjq1ozn20g49aYfzehD
zCrm142TrsNWU/3CsTu+WKI4YBf84ibOfStsb9/XYehPhHcEuMq8m2pxqnuXqOWF4IyD4aKExYU1
o1ZPFb4VXb7Bblm/sz3S5Gv/bVi8uoOTWTB2APOiam63M7F9hxDo26GzplIqLdZdIljkqYCu0lTd
GxX66bYGWP3nCWK8OTLR/KkWk1FzTqe7O7OW4ANv6YnEXY2a3bWe2FZdQ6NB2+SpX6t8mB5oIMXP
EAm6foj8lKS3dWbECNQjSvgqyauCpjdgI20sVo7e137MBbcTQRA+YU3at7nUNJZK545idmCpKT5k
xXuA5EINaLDUc8XS8t1S0XsZ1Dt75kKReUx78VrrnWf++9bNtTkNmrAhLeiQp5JOS3ehS+Eo2DZp
/lCGW2dI87WywOBGA228s098Y9mmgWdx8qTpx17x5ETR5oDaBIvOlmr4iwfOga82WnoTJ+07V5J/
08lI4koSxmGiRaE1eLLAhFFfO6HFSBLRfQad6CHNF6lUmzlNWHOGqU2F4HgIbe29bPU3vr427Ug4
KmBUCBE8uckuIuYgTFX0ec78CZbE9eQ0t+QXvuRO98SR137nA3Xce/52rxbaRU3nwG2fruneoLRT
kjBkOYaXt73BvmcOjfUM/s03huUbHsr7KsmndTTXbG5MlO5DGwmY/ss7s+fNwYT2ki8LisHffE9J
3w1WPDB/R5e+g1rTSTAxwa/gaZHlFacvf56sb3w0UZyg/kSbZdHkP3nJtpcSWd1PvORZYJWotdBf
ejd+54z45vPVqGQwkni8Ju3lX05taQsAU4NHsuWMLHx3mGJq+6mH54X0gbE1mJ14dtfK3FByCyOY
fCCzcc4rtKSInfzzPf9+KAdUwqmQQznkH0Q3v/6YkTxQeMIZP2ZAjw49A9OiWC7mgUZTVGiKX7dF
uY0lK7DKevWdaaW9NYPZDfGw2bcDMzq5PDHieIdLVWxnzYyfakcoFl6WqLtqE82CPWFXtu2D5YLa
qMwYb1aD3ZCqi1KFZgTBWLJfqczjxRAb9Gv0rqOQa0VW+/XPT+mNn4nVx0ZBoEKScYgz/OWVUYBO
Zqu0m609heAtTUy+Ztt4AXv55J1H8salsCKajqciWHLd09pPkmpt3eB63nZLWLyYdMJuAC8WAhuS
+l/cFntQC+myLKn9tqrVeI262qWFZOmJuEHxZG+q2QnPUtF9+fMDfGMR40qURdgiwnU5PTfqEH7T
qudKiaECLu3K+o4kLlLn1RYYyVSgTazi+Z3l481Hyfkacpytmci0f31rEc191DtWs8WwjiPNmkYE
iwV9cxWV0J/vD504f9nJqslOQ0Vnhkobw9fJSHYzs+qjBRgxHBB6VTaAfQhDsTnS2SYAPvfpJOhr
mz157jfGMCobTo79FCyTYxTkblhMrgRKpbcP2zn/qJNoEq9Fmbn9Gsu0Ta08bOIv1MuVi8xwrRbP
Wo6NpS0l4b/klgz8kBVqVm+wRm1DG8aYz8g79LYJJvolgNkDrTMin/be7nVwFrk5WWQXa8VkB+Si
xPojKNak+EZ3yUR5VXOCiaGgCiNciyQT8Yc2r7R5n5dU17ZQIQozUNRaOxQLPugtipGhvbQKnCIX
ZtfP4Q0Qv7zc8M8KwqtRtBlePtMjJbIESRBduA5KhnUPOTPd9FaT3w0K9sODKJVqp4kMPtccCYQN
Xpx8LFrbMDFwA/bZg3CPcOL1VZVt5iyZo6BANCPO04HjJC5RWu0kqLUjodZY42dwyQOgkTPUEKFK
3aGo9XVdWHJzlbiu/sXBz466POwmf3HxotzVFmyHLUiAdL4eQ2e4KxNTdMGsNJ5zq1bkYAY96OV+
zyZ2otOI/AbnUgTKxqyjZfHbNvXIhuYTFSAEoPynKjpy3aa13A9p3OT+lBeV4bdmPGhEedQWtiuk
AiLZ9INVP4S1/r/snddy5Ea6rd9l32MCLmEu9k0VyrLIIoueNwh2k4RJeJMwT38+UJo5Le2zpZhz
PaEIRYfUZBm4zPWv9a3sJdM8/dIVDtgfuvH22gIItWr/3DM+hK66HUkRXgC9rpQdw+YAtrEzbcn8
y5f5NurV0VLTQDCwfU+lQx1DD12yT0drC2vjw6Z/eoPVlxwRoMidQyXIxrcTZ4ehoyRXac+rtPBx
xdjV+MPtCMlDqyGz5qr3uXbEXllLedw4rUSSPcGg2zg0qtwKP282hl4kt7j+4SfriXHl5Vl8DTGH
thEXXx/T8KdxtsROaMZdgltnhSE7PGBUkusxlT2LCswAGU+JoG3d+U5m46HubGx98yT4lzxL1CVM
H81RjqMZzLqEmMwYbZXGoQIrR1XLYMVBwpG9pfv7AsVi3BiDF2/Jb1HPoXV9gOnK3M0sXS9hlFVv
xO/0UxG7JFo7WqhHvWu+HK0u1loH74pS02znlqU4NIxNV24RjgfA0OahnVxvg0hxNAG/JaIyqL2b
XnJ4GS9FEu5dYd8n/fQCswQPt+4j1PXhS+5oERBZmXsH1bs0Emg1riqhPRDcCI9taCWBE5UeGUtb
4zjUMx4x2pqhhFeXpNHUbR013qVlHL4arPbUTaFLcwVTtEkrPtt6qPae1THWZey9L3JPfdlt16+m
ZMAWEkiVdDPDuLIuIPOtWGk2zD+ZvHYPsvTieWVy8jznOOXGwK3ZR/Aw5SaBGWR4rfjub+qBsyyd
CLN60jiA0p4A1HTl1jFm74o/QPflgtiEwhRTe/ImeODt6xQ3bst81AztQQYzDKxXzbC2ehrRqaAB
9Kh2rmaWP0d3ltXekpnZB7nXuGo14Q7xTprmkNqTrtdEVOEqgfECH0iLSFvDY2n4pmjfKbJghpb7
EKPq35pZSn9fXsjkMKTQ1QUgpBsDVPGW/DywW6p0xmOctPoPRw9ZT6LvLgBuPbvCG9T87Fovcogo
MltPB5FYp3FsnXtbyfDLR9zv6YtxGG9/J+DnyRsfmTPlXw0YYRwyeWu8QaZpArZo4uwXZvUKKmcI
IMNMu44Vy4NH1c2rgqvJyZiBdenM+jiX7KeTETorWLf2GRWOMUjaxvPCEuNMIL1Zv8QAr37WlS23
ctTqF7c2k31KoCY70BwGjB3X1TPZGHBdLm1nATXzeRf0c8vFAUUVKjicWOzvjgDwbFoHCDHU3yAh
b9iV+s1Wsm/K93kFKg6ma6Se6nBYmEQiMbyVHy0puVK3SebiFrQofoqz5RzUhiPFWPE98SRIpi68
k23L16k9kTHkI7oLcvEqMmfeqiPVExP8friOwjCC+UxbVakTyy7JoZ/s2Oa3WlWys8Gu36vOFPOK
lUh9dKo4PgMIqd6Q7kxsgqU449OrnU1R5mDz+1Fuh3K08x3ox+icZZVy15WgboqLqOai4ugiwuM2
Igh1dglx/2hU1NzZc2M8tAnfN1h5WqOguey8mC9Vo6jzSuPUvKtEU/0Qyw5zXTgzdGtZpwlxV5Hs
xUh3j6NBLDQauz5WAAdOs2qrHx0GohcV873Orlv/LI2oqUl4xHytUFjCI7XP0673u/bDH1pxtnGF
DPRh+dF5JHQFX9ah+vIDqJNNiroyB8smykAN8XTCRGrSpuwTU9BAMtSrqIgpX/X6PiQRXOrGQ2VM
4pyIMnysnDi6cURfvjkR6X3K1eaY/MUcGivlsYgUPSngqPPgXTd6GEQQtK6WBpE9/bjjo6el3Bej
MNlbC3Cg0rXo3Pu1QyW2J1iBF3R+n6khyuBKL0imzkfECTDLhMc47/gLpIo9apoGeqPTuSJNMnOd
I2MV7TN9UNOX56r2w41ssQ7DKTsYTbec5T3uTWYuprhP8lg9kUvBtj2UvMlM6PLidU31bqWxc6/5
M7VdVTHE58mhLpo2laJ5yep5vPWctn/Sq1FekuVwmxQonXAwhpfaVryQ1KYtih2gFhYZMcYuvjUv
jadbPdKmL30uk502glBaIdqHF5hP9gHzHel0a+A3lrO8sGQfH32dicw8wLY6zhjA440GYxpfKjLf
OuzxrK7QW9pmhT1jKNaOVkKisFP8mMA4nfBix2y5VlXfUsedK+XEfHbOpFmD2R4gIHGmcc+Kz5lM
S2OdG3N5C5sZERcLO8dab71YHRwLd+Pab7uv0tPYMyk9T9d1PtRfNB4aT3YEk0YNrfEJzgIgIZde
fcfdYoYXnla45s1ikpAfRP9pev0sOGYu535V8bU4PMnbnT5Io1kR56Id0My0i9/p3M1cR32OlVff
dSEQ7r42q5tOTdXriGX/zui86Bw6dbLrfDLvxHZhzbXxwtTxuL6xTnXPNRxk/a7BYsc9vpRLuRvY
sC9W1O41e+JwW/Vhw02MWh10087qGQhb3tvcet1NmFcRhsBM7W0n59Dw2DxZMA4oMXWj5Nax22oL
gLN9bCoF5oo0cReV/Ke2qqogVJX1A4652NoV0K7KBkZmWiMFYMpydgbf14qJpo2FqOE6hOo3XYy8
GW9ZhAyrpfj3iYoMm6ax8p6M4jWtUlASdD1hL9M0wQBT8KZG/9F7OizSvGp4Wemc9QEoF8A57hvW
zHhdT7TrEQDKuZhEeO+EJnTzMekjbrr5TL8Uw8baEPpBJN1RTVMWJFyb13o0NHRguAUkBSJaLPVZ
AvqM/5BQ330B7026xXiRtOB9YJg81olucEsDTztbbb0pHAP0QWdfjWNqP7Pe1glEjeUPf1jmTCV9
wSjLhzosXaZlMQtSlZbTszcO0UXH1oXZuNo7ZVYH/kDH0SoBN+IN8zv6X/4qc3deIId8SaZmR9zo
2eGs3Wmy43UqZXuQGiZsFWqwc3MbMgDwsas8pLbRpl3ojj+4iPI0M/S15nCr86NL3/IivQjd2x5G
Fc40iwAXXbXvuJudJ8iD2T5J3KeR1OsOuTRmHchSbpUnQMzLZIivEw/hpjTMQ2jNxo9YD4et8jR9
R1XaHHg0EQSD4mJsq5iyXIlUGE1At1lc2M+pLXaFGMstlxM34DJldxo5tb9b6h2+lOzN57GyjRs/
92dcC7n9UNHPth5Zw27pblk+Wps9GcJ17ybFURIKoPHWZV24aroG7C41jJ8zoyZzXUVdclOnnAaU
mEXJCtoDPPCqwtFt52m7HsnzQ0oE8zh35rp3HRb0dpS+U/YMUYPEYkd7YboSNpasebQA+nnvHVTE
LZfiFnoVPA9mbCzI3P4mt0X4CBeMZQZWVcktEFyQ1yUXT2/mQOaWd9US6VmHeoxfL5MrSezmnFOO
Ua7jwTcYWmTzYZpKde0IjcdOTnkXF5xTUCQ2ptAQrRjCT0qlPQiBgm1ppqVcRszQ1LUfdulLbtrO
DkddwSNnLHlizRWSRp9o4+3iiT1NiNkLX0UlNCI2tGn6Q6JfhGsfm9Qd9yGFJcpr5TV54vKqLYge
tnaZMRwd6Ggb2o4ocooBv033xqj5Lz4zU/Y5701ZLNxIMa9rKq0XqG0Mo0V1xgukvuZQmu4PY3Y+
w6as31ixZm9Y8kpuWhSKuRlQS0v10aajf+BuclixZBPVLyvb7+Dfj1BGWQ6Ne+CAKjlqVjnY+M7x
M+9daUAfBBJfnrUhWjCNk1uekW+gTJheSod5n2XchEpDpG95nhZ3JnGPO9z81DwkEzfQNB66j6w1
dbrq0vijDvUZ0IvGL6xxARxFk5b3QAy84aVhxcNxS9jkQDnLeEpojnXIKo8nij9Wrzwt0c7mzAAQ
FyFIkppIzAfWx+xMJT0rx0iO7UcuAUa3fYuI0NKq8SXtAlWhxQv7prep8UN+49Ww4Y+3bT2Gb5hE
2YTbYaL562oO2w9NVFoOi0f57maWorjP6pEbQxuPQ7l1Kaoot7Y/oGgQG+f0iM1+wcQUIEljii+g
p0Zl+CYMwc/41Zg1gZv6UgQ2HSnVqrAozghUy7vE74tdKihwaVHGYI68aEoyq71KZtGxb9QLZWD1
r4Yk2rJ45TfPGv2CB3tAfgxi25+0nTYtS4COCSkM8DH3T2ms2wWRAOpk11nocJS0mUfdOhv78E01
KiYg2ycLcykS+ZfZU52w6msL0PZATvDtty9TKKzB2LwtA6pLq+NMc42ZZkP2E+WONCHRmBq0L01C
iygA+rXAYYoLdZclKXIPzoKEDaYc6Z2n/so/m7UYjW0n4EBNTVfeiwFHBYeQeet6CGs+n3QFekhT
6TK9anExqF0+Yfy4Bn+jvpSDNrrqTQDI145mxA9yUiatvABLaWR37ySOVmBPlac/ANtpJ7K9dAec
7Z4PvTeVzntkVc67ToqQg+dMY0EZw1CKbM0x4dpF+4+nAF2Gb1FpHX9/Lsz2I2H3kqx4s0stsWo/
E1i42c7vGxiZvb849HVJiISuAa6f1cDhnPcF+t9xADpOHW/ZsaITsV2lBx0PfAnKKMugCdWJwPlL
ObnBz2o8v9Z5r4cSkGe/IJBn8OjnWFk64HaWkJlbmB0EGTN+NFLd3NAFpB+ZSTf7Ie/hVUXeCPFE
Jk/zHA+PA7VGv8nq/4nx/U2MzzDx9/0inf4PFMfus2yiP3IEfv+Z/+tB9WwMiZiMSM2xMGTe9U8P
qvgHwV6kCRePz+JX5H/9nv5dLGJt2Xfxf/+Xpf8Dw4MNPAiLEo6AfyvsC3Lgj7ouWx6oBvwyHQkZ
9dpZROZfHA6+WcKKLb1sb3nR6yDjcdW13IcYEr4UmnPf0AZZLLqPlxsv04Dy2rvTFsLPsVs0Ilb1
5sGiRfvQLgpSYQzi4C+qErGgKnAXpalTfvM1hbggy0WHKhdFiuRF9cZIWb9o33rVolxZGbpa5SXJ
NtSKcdNH7oVScu92mJNAel1+VQwJXVmqX7aMdb1pNZPq1EUtQ9Ra1yo/T60p8A2gqKVIa82isYk2
FEHpDu7amIb+wUx8IBuLKkcMAUUToW5YFLu2i54dOyfNtqh57qLrdYvCly5an76ofobTIrYsSiBL
+Y2NNNgjEfaLVjgtqmGOfFj2BtQ8tG8g5GiLyaIyykVvtBblsSJ7shOLGtksuuSwKJSDjUqSIVp2
i3ppLzpmsiiaLGreTYXGiUx35EkB1DVBqEwXJXTuCmpgEEeHRSXNkUs7ZFNUlnO46Ki9Vo/7ykKT
G93SuPiL3totyiu+nG1OL9dsdPlF4no5JZnX9KuUibZkY5ddN7S/DBvTU9xlilq+9OwY7xjUw7dr
tW5tWQXL4IpU8n1taeE9OCBxZUtSFSstF82eNu6au06V3DRlNryEPrdLjKr+05hbktbSske4KVG9
YuVDsB3g5tEX4N25w8B9LrNYSGQmtNfO8qpXN0l5QqWuyp4KWcAKzFD6dTODAVx8P/GNDIE80qvm
hFjkBQBNDb483+wN9pvoB61ZFcemDUNwhKVeHMmnsEqtvcKtqTWTJEMMYvww6cryamLgsTUHN31z
TdYXAR1/xYaZUfj0TRX3rDDfjHlS3lPAbtxYzlhe2csTgOVu+lZVIU8Egqc8shI5G9s8pXy9Q2i8
nYQisQPruFgR6Buh9rZLUiNv9qDQma4L7J9BU3s0KehW9jQhc/1oetc6aBDM03UEv2SPIZK/E6vx
li9QWyNMJ/MKFIfxgFaEya/jV+KZmPqAqOd0a0acmqKHlLgXreLD11M0XWjX4z3mpc4uyulZYQLr
kGuL9rVN5WX8QgMDcb0h711AQs6nYOzy6jXm+tslDoM1LJDseMMxaR3g2V32VBlFcgPylQci5Jyd
0VvVpxjZT4Z9WZ2/31mKO9fbqt7g12em6d5FS+8WjznhrK0w9u7scZHGtC7/ypaFWiGK/qFN7QGI
DhjZdbJ88O+NKjPc7tEdc/5iFqbmQShuIgE23Wmj+y12wcFO377PtFSQWqEB21f9ypjYryTj4IPh
8cvzUNFtsmJxhsaJwPLEcs18HopljtHltntHJMQ+lER0LwZruqBp2JWYUe/a+0pxUEl5FEeohRw1
E/rcNqMd4KNz44Qe8dI5e4YzXdWhYV5om/IuQ63lm5gzknJkX4RvvolONoic4CMaO79IebyiO8GB
zyLy9+WM63GmEu+ecmV/V2adv/k+WvmQU8IZTaC6WxkSXTNwYa5LqC7g9mxxMurWDmE0Lq1QTrTk
KoclQZnRjkdlWAqzxHslqjitzbpM1m063xBdvVH1dNtr7YOqWasrUb4VkK2j3CFk6F2bXc++PrqN
lS5XWRfv87T5EoN/5VvsSDpWxIXpXsbWYvcQ7zpnfooImgVCH70TCWFudKGAZ0JyrprKtWcW5aXj
OUb2dfFVG4nhXFj9PJI1NG7obTADaXhR4LgV3WIu7sckn26S0Q+GMQ3asDxahRveGp02no3RBHZc
RkxrBs+Jd04pAUv6yt7QfoOowlx5rxTcxM6TdRxowKeLaFxD9v6sC1Ve1aSYrlKANJvCzI0DNtuf
jdHtC0/c8ZjM1lL1FuvSKHzVIvOl1byfU4/VfC6g/BM27XDDFBiBc2uiy2xmGwlNW60rxynve8u2
14A9549cCZZrzN8W38G26sb7Iu2ro+/KHT6weC3EzAFOHGM71n24SodJkukwHuk8NEF0onWMU36A
JG7tB27Cge71FQ2OMlzpPoXW0UwRdVm+1nrPxLAo9RO9OO4RisQyvaDOSqjwVTfyeg18ctUb05c1
VZcq8dzPxEQDgwquv7mIdoEh5UOHofGd8nBrw7UOEN2qobv3BQMIhO6FpmWTPp1n7geWyvZRSuR5
JeheWs+oS354X+ftRzx14YZw2XTDMHUgxEFqrlsXnUmtajFTyUqTWnEqDecm455/x2nVbCheM26t
ebI3oPML8oA9OSxZyCoApkGI0TCrz1bAmSR6eJjyUhLJq977rDSD2mv9IDXUix4CEtVLnvY+ewmM
oP1PohmvlHnt9KkOHwejwltvSUVxHZpNaTNZbmxqnHE/rx0uQ3ZWRfRCI0FLmZwVdNgVToPHhphF
gvdhu0JdXPZYj3KqlzWE6y9TTWc6Dl04oEiaoUdjn0ofU7dn09za+Wcbuuknell29KkFXci8IeNZ
DUnCsYetbPnZKIc1P3f6jRum5R1tEtiM4pqVlbU4Q6rGu6lUNbwV+pS9DXDob5yOrIhghbUiDj8H
NExi4M+7BPU4Lkgih8zb/JUzptFJMSoxjq0ZGrSrtTP4Y5+QphfVuc4lET11zqidHaPxIJchmHIQ
IQYANNE2Sqb9Ca+VzRlTAHIsa1HRXDTTYifGvrwpATcfbeb8m7AWS71EHT75eDUv6EtJupnbuiAk
5xfaTRd54sBKQe4Mvaw3yUgxCJ1Lpb2Jm/GrAN56NvKoexyaZNhTXlM/O1RlYuifioBtIXtbdwCQ
SZQaTMl8kDmrMFRk7aiX3MAqw6z3JT61ddV0KbOeKWTuZXi8rQwbhJ39cFsQSW0TDmfpaPp1ExYN
eMiy2dUm9q6euuE1a4brkak8BtZdZEbsg735NW2asgrSQjHAHupmPRvSWCWkkbe5rcN1a6S9m8v5
ekxiSI6MtFZmHy4NC626nSVrPKlKIruO8s7TwLS/TtuBeaXUXq3OvwEZ3X4OC8SudqZu61dOtKUk
sKKVsAYIT4FJAAaOSxxT/TLDoABalOfCHRkZ+P20avVBPFnVuBuHMQpaa76fHMu9GRMTArJHRR4O
yZ3DFnOdGc2mVGX0WVM7bBG1X6m6zDYqSXvad8fxmCijXfdpGx4g956SqKYNWYiAnq30MM3OeBWm
uFcZbWixNDbIuhdfcnc1rtweRuyS84kzo9oBLkijOwv0R8AlTFSWkd5gK8jMmhbxSIhqnd2ur0fQ
Kdwhm8bDyPp3PgmWKrQvRbkUGzLWKhi9iji06OWYZiue230Z5E6C+6mNqIP9GUuPScTKscLS3PM0
fGYvfafpvtrmwEPQC/rhHmbCvDGmub2JUlFuUyXsa4SFl3q2ks1cOZfEBxuQzl13iZlaBpkv0nPt
VuJHO5bTOjWL+QegoO56yF1tmxjqs4kmhnHCVNeeUlbgegh19sjuh617e4vQY54QXOpLxFJlY4ZI
rpPmvhF1C1c16Nb3oYsmpiGNDd+a+vpcS5xVlNLhLeu2WCuVjMD9vZhHZZWR57CTne75D77WjSsh
7avZYqGNLPDhmoNa2XXe3DiGXGel/TOGk4wmn/jHKZqdYpMay6If8H/3Q0cs/HClSE/DULSs41t7
b4FKPEDAvtcJ1dCQyFpGY1beyQNwALCg82xPJ5vp+x39BPNz1ujZdRvnP9mA0rRZmnWPiNEtGk0R
lkFSxD/rPOepr9X5hwu1iHtW2HUUliRq2xh688ryxdmYTB4uNKDNa9ZAFytJBUSTOWpXhplZR932
68CdZq60vhieHHK5V3UFMXjOlEfgZOqysyxqup5nz4p/YAjRKQtJk3FLbwSPAt1f2OdsDenwHjLf
+4A5x41DRcK4MGvwnmGjV6+zlUNPixnCIs9btsYt3116XfSheCiWcb5YBvvwHsotQMmRfpr5kCzj
/2oxApSLJSBZzAHGYhNwvh0DoojBgKcpTcMmL36uIxYl9LXjLigWowGi3WI66H73ILB6XiwJ428G
BWsxK6ASqa94MTC4i5WhWUwNI+4GudgcgNDQyoHzQTZ9zj4LM4ST6+o2WgwS1mKVkItpYl7sE2Ix
UjSLpSJdzBW8sUc2fmHg+nG51VIsGNm3G+NbyviP6vM3qo9F2AG/2/+ePH76pDO36H5lN/3+M7+r
PlQw2EvJgbPEelFblrDBP/GR1j8I/WK8RIDEUU709l+qj70w34Rpeqb7LRUtoeTfVSDbpLiBNA9u
IUIh2Kbdfyd5vFhyfzH3UcHIbGIJc7DgwL24SFy/ikCeofoZ8KLYex5CZx4zRUgj2OC/fCe3v/2+
v8Qhw4bkMy4ljr7ON/Enp3fYsxK3yijc92mBCqpgCa+8MWT70bG9zXGIHzIKxqk+x7b5+tevvRyv
Xz/i0leIGxm6HR536hL/HFRgdpCNlvT8fcRuUG7dpmWCPBq87jJ+T0EWvEd+Xvk4DhMraOcp+Rw1
+q82TuNY1LwbCD09Bgn2XxlSN+aLXjJNbr204NmShZA7pqYC/RjN8KTc8JI72RD8f3wId2FrCl8X
nEh/+gZ1dCWLdiR/jxtgAdJDd8w1ZsWJO0yPtUU7RWhIqqO0nLgHs/zqdVhG1YI900IW8cdbpzBR
Elo6BXTFxNan2Y/pocwA7Ci5XRKiDzm+9O1UzDiTtJx74V9/hj+ZVr+PA8FhLOi4ZZlz/ynK1NoW
cBV38PeJxQy/0edsNapmwob2d3b3xf76y0n92yt5i/+XDJcgo//Hk1qw0Mkrg1dSFlBS/G8cPAe/
RdNZ9Z0uMJ7/9Sf700X0/XpoIXiAOcVN0K5/fD3TaIsi1zJeL8JtzB2Fx2sf+X9jr/9/fH/IxzYS
sGexCfxzFMxvuF1kg+btG3NI6E9OvxD7kr1svYe//jjfgf8/fX/Er8nof0cz/sdNgeCNiUbieHsT
8s1hdgGtxkAtSA9w4KbcwvRDurdF2OvkBfOad6qIqAb2YkiJKVm5yoWo75rJQXpyFGD/ykh0YqiG
BSkmq8JjmeFKIuowPSqG/9PamnUebVEKG2T17fBgFg2h38O505pO+zxQiLb/6w9JB9mfzxKiRGTA
iBASV4aPvTi7f9G/QzPM8A81435I2dzmjHSx4IbtAbuK3JaypU7JKr8Y2WmBkMwfOXnTfUb16FYZ
VbeVVdPcUIoxYGAurAC8kP5smJRkCCjsb+6Q588CN1eDRe/e8HOcPc2QGevGAUpm6tIHKwbOocNT
9UizqRkU9CzsaFaCxBS9cTuTe6cTeMKYdO1VglbJ0wVJpgpNNtoOnpbCn9alSJCb0GN3Lb6ZhyYU
6SFlFRAURo0JAEXjZ8yDZ53TqXewKeA4V5kxLFt71z7lHsUDKnTEplKmDXCS6J7TY4hYdwQ59rIp
5RMdXoT4ioxmh0k7C7+aPqYJohe6U7eJZGftRGin7Sp1Ymi+snIoZ5jtOxFb+gNOoPzZjWL5VbF8
G1dS9yeEpibGAk0vASg/aGQvrlfg2MtNild9P6PDMR1PM2vJs5NRF9p5iOkrK0+GM52E9Y8izcS7
XrcbDeAbGD35qUnNu9aKTAvsKIk2mtsc89zhXTtGvZGmfyBfUtyUYUWKYiyYqkcNSDXNLXZ6lZ6W
75PQNCN6cIkUg5dwy4zcehVLsZY9xvoBW2t+ssNqetQySVjEoEb9xug19MCJJjUUjSxbp/lg7czS
9w79bFvvTei0tynfU3HodLqFare1HqS9LeKKM0IhIDFltd7LmqYDGZsEBasRHGppFs0j04F+Xcpx
4NCg47FRifaEWbZxbN2ZYd5vuLepQ5eVmEe0sfNWTWx+WA3HvHGM6m5qsuskFPFaGzDHqijrA8oR
mxUONupbdf3Ipita6RHYsNQfIzSq6DqMnLcY1to+pgr6EhrwGNPGeWY2/W7mBdUzTZuutRRBvxOh
t7WaxjixQyWgKaS/glbFzFKHntynsIQ6xV6IVG7MLaof1kZeLFm+crzSaL/byRZn0qR5KG1VPPFm
Rvh6lGCuY2nR4UvAADWKh5Eb8BjC/hl5DqnGYdkmR465a9pWuxLIF6cOtum6oc/yHROlftfjsPaw
IzA1w0aUVmekf44Qm7v6aiKCc4iLMdsbVqLv3ZLLxdGmEpXTr81Z9htzMFGIXWg+c0eD/ainxc8G
L/9LGhr9h+O204ulmuFImag6SIWZSUUVmW0dilPdoSyIUFeH3uD60ibgCtjZp8ha6anbGgd2CC7w
EaN28k0OEXM1avP4aBPK3wKdiQ+6jKqNzRZvnU7ogj5J+Z3h1MUpWfwkhQ6xAQNscUqLHpksAZx0
BCAnmagA9KPCB89Jq8ttmKrpS3XNUN7oFNoEYcWiYFaTvmpKE7ejmeNci3hyGOz/gDciLuqKDh4+
cXMk6sq2t6FlyYxB2CJTtc+zP+A05EK9mRK97gMZEsNf6VWpPo20GQI4lvN+StPmZ+yOEY3FeJfi
pCtOxB+MB01nfZGVVQyii6aXb+tkWQ76ysFZy7vLRkY1PdxjxAlHXrCg1S9pauHn1uchSDTWhVgv
pl1GJvEw2LXcglfon4gvZAdG5vgUtVjfZylVVikjRza4LL+crAwpH7R5X5NV3VjxHB5diHE7VDaX
IhILc3BK+ejGbxSfXCbx2dfzIfj2jX73BtnCjs6zW+FHRNvhZ0w/a5+//cV9Y/FOqBYH3ocRYR1q
DhjIznLnaOHmCrImuHMNbgwAs5jNVJ1Jf1DqZLQi9eGRtYpYV6FDtoFWgiM2BmpxLPyVrIHVU6Ia
7utsu48pVVkMOoVtIqTl9S4sNAFSq9QuEy+AuJ3x5J1Dl6mgmGLxNoQCDzkFt91Fx6oJGTXqL41u
grtxY+NF98RVKw34gchBuzY152HFetG6EiPGsZqbAnWO1o2yantbxfV4yKXprFWWxtuSYc0Gn9GD
ERLQHroO+4McxAZq6y3ymr/UK0Zqhylxind8/a782dheHZ+aNq/xJE0AjruxQMXqchpcGgvb6skP
c8pt7HFqcQ95ph3fjIM55vPh+/H+nw3r32xYydcZBLj+9w3r4eM9/kNdyO8/8ft2FXLw0hfCP6w0
dYed6b+2q+DK/2FaFA2wDXG8XzBZNnhiXWfyyJIQJ6mzrLf/uVk1AJSTT8O5KQRLLN36dzarbBP+
uGaDmQGIi7fFRhJKz29rul/WbNKAeS3c0LnBSKMdorAY6ysocGh2modL3I2WEllpMR2l0iG7n5NK
+D/AGn3GhLTvbVfC1zNK64Eyg/FZulpyRXwT/B49nDj8qsLhKezPrV8GGkOK7oKfMYKSGA1D/agX
NVRIOooX0rb0k5bbQJamNy6cLmZ8deZt8UwXhzycSKylfb3OJyMKijyzae/2xJZoGQ1mqd/fycqH
NZyCAjxlzDdObU/F8+So+gh2c/hg1f1m5x2jCL/VX+Ebu6xVkuqtyaW+Rox3cEm37zzzuf+QTWEq
5ppNfDVP8bjn/mxvOVDaTZFqIb5rV21jaOkwOpvfwOJu1Ru52oo2Q5cy6Uc7a3FsPisKQW2muQH4
k2rdJrF+Yf3CCK+vi4AI7XMmEv9xhMl6Hotxaa31n8fRczZKn9ahpfI7O9Xqvd035k2T582hZ3q+
1lMaV3LF2lo4cXLta9m739XMBIlobgQ2/Ks6l/4uKzX1A3hieJhCYW1lYWSfOfXamzn1jM8FElWv
vbYp976ZfPa92WywUY4vwvAG+gYTVjR15dHOnWfem2n2sALcNOa7KZ/zJH+uNV66qCsCmfGgiJrT
pcWkotwA7HDXonJziuyGgpUH9VjCoDLJz+/deSQBj3G0Oixn5CMLE2eLARf7IJYJuWf0XicsGlwI
Y1Q9BoWGYLzTMV1P5BpBIa8caUQXWxrylpXgfA6HGPDzDJortkw6tilZE7yKVeLpcO2dnWbk9XLN
Su4Hp81OgvTfKUbtv4YiA3wkDofboambbdG248/Os/8Pe2e2HLexdelX6ejrhiIxAxHdfVGouYpk
cRAH3SBo0sI8JsZ8+v5Ay/8v6ZyWj+99YTscUhHFKiBz595rfSsHmyvMLugzrf7q484jUWuktCnc
dDwzU0j2k13Kcxd6aFAmZ4zeY/TuQV4jhIatVUa0NWr3pDMer1ZJ5wryltlIndbnZN6WhiiDxhn8
VeThPTCnGcQH0kADS03W0NwkI3JtRPGwpQjGhqMVGhmDheGfhqKgbu1qC9cAe0679UeiZhvelNs4
9ZEGi/wc0cgtVgPBXV8rxCYbz+P07KKAObe29u4oG4JFHKf0IahNcS1oI2RRxcHdxEyzdVPhP6Gg
yFZD6wKPRqVDZRYzUbfFbwNZZFuDYfNbBkHyqKZiiANniJ3d2NK1Zu47PvuVZV60LHSx9nvhtifk
LQrKbJxP1aiBCvcQRh09ouLrNdHL8QYQtbrgfas2nExwPjigNrrJxC6HXvQuR1+/42jeP2LPqTAA
lhh+05CsFdePkpNWo/O2C98r4IbyKzkV44KVkfsSxAhnMdUO84bSMWUeEM6bZPTU52FqiH0cG30b
g11fx+RnorO2wqvYK9uLA+dWD732ISFD+46Ccd+WproZaXEH1QR7uOexRgplTIckLJhGjU51wR+s
4RnUJUGotTffZzKvrwo5GA+GQXozyvpmrTlMm/uxHQ/enMThoQQBfz+lDZxnZlzmVIsrBiXMfKvx
loKtPc9pnQYsnuJawjfmOFrGAbRik0Wh8deROYqDavR3xGHOdW0BH8evbBwK2TurhCZNgDTcyJYv
edcCtlqHSf1AOMGMRdYwu3umgvPvhaghkGruTK3JBMidG9RarY7sgZFZHOiJne3cfqIyDlnIhaG6
UxL30+cyF9a2qcsocLzBuRLIPGlYsBD5oGXWIR6LF7MS8Z6eRh5oUw5Dx+pmjQG/7bywCao98T4a
pS5nmmmMzQAQWf81DbWKMPKkupONo+O2KEB9NuI1UkW0ASWarw3CrAGuSQ0uOMbmF0NF3bkt8juJ
jOcY+xxNOUDVJ1wX3UWVjK3GyVMXoUN/l8Drm1XXh2pjRU67KyxGn4xUvLXMPFi6bmz9Hi1ShNGd
3uCV4g1lzcwXGn5MZ8HWzrHG4L6q7fGpxr8bWHqt7gCy+ehpKucF5gPPhunUuDM9fENJNl2Vca+x
YEWYLuzE+pLlUE89l5g8PSzLnRKV/joWkYUwSH1m3hUGxjgbe3tw6gIHcIirKdEnzFTKOxR+fqeE
fqB6ECu/NXVnkwmwr4DGbH/tJsPtWGfRkzbZoB96onpmp4wvaS7ncqU10fgoIofDjdm4xwh8rccK
Gvp71k08DZ04S1cz75TqL32U0NvIsTZiQMsCm3vvIZ2NYvFQEnfhJDsyRHE3qSg+cKq/y5A7Mdxt
KxJ8TFD+Vhl5QIKdfht5Xb7BtVgEwgvP6JCzXeVI2NloedAw4IIZa7qsPFDxti+wUUUdKbcGE01M
oWFxjuyW5XsMx9c4EfVOI/37pAbpvulunv/Wylq7tmV7K83CvseF/VnMFlQ0P2yY1Jlk9naa2nm9
CzHZdofPRJj3R8wnr6lKu0OcgqxosmTB4iHq6lWOq5NgbnlMGDyiRIysOxmV1UUtnkd8ovYA8ecW
x4/xgj9rpNRGp4MgOxye9CTR9rkabBoeSXokl4TqPm0CYWBfcaxHgMnWSmBr3iSlyfGd4MQH34vq
Xd95zQ2OCj2YZI2/tQl/91C1BUiOOOBLnyEho/K9hDt3jgk8ONV2Fj0PvkTzLYdqXSvsNZZjq684
4R9iugmk6KbufRbyFjo9Q1yICXDlpObVwKoKx17/EkqagURc4o+sqzMtzxlr0XSeQ936nDcZij5s
hBtLa4cdIDx/m0xZ+KXt5wlIVtJ+YazGzNXvfcbhxnBwRzp2nJm+jOQtoJ8r9C0BcJzuGHPSAHzV
ehuZ3Qzjz/VSdfR9TPNZlJ+m7uRWENXgNxTDNefzaIETYRsRbv451ZzynqIqO5WNx1Zv60zwkjED
OE5TVN/5blRfc6bdFo5Z77xJtFdYHiEETLa2i1Or2IrYiM4ufvRNa6T9PmLMibQEZ+8FBcZ0iK0c
nZDXE6yepjZy0fGLJAsrwIxq17tx1NVNjWwxyOxWP1aqLbe2N06vvRd6+Uo22CLDTDr2KiPwvlw5
CPaYBajprSSc94vDjEBQ5r4WkR+ueSNfi75otimD9SqYS609zFJ48KAzUl5Vm5HR2mRFCqU/K6/q
yUBAmJEgOg7k1QSYo6ButwaWBjWypTmo2RlioDfM0hvqXqYPIt/STlZbEdbsoGOoHxXrAMIcqs3Y
88Q+NDXx1YPisuo4/a76Dh0egXqkZSyCfEqPdgMS6dbGTG2upJjRKoRy0aoaiOn5qr+ASor29JLC
jVv2tVyhm8vQgPYyQGQn182YI5pqyAJ5bmKxJDb37mK8F7duzYa0QjqXXutjp79NtZtDTSelSwwG
4x4yb7dhqWBD3DOw6lPIiYMXV29JXwzIdYsy94sHd4qzzDqGtpdkp24i9uBhnAc+Nbwnk0bGn19S
KdOnwFJOmyzXXdIucAis8XBn7nqm/7vWujBd2krz9HuNN/h99HmH1Aj2M6+pvmhYlbezMdQHlC9T
u9IH4Gk4JpNjP3jNVVPztyvpVC8mT56Zze2WKwLU8Jm492gadglIx2oV1VP53oZCv6qSyTuQmax4
gjnMXbu986BwEa8aZJrvVl7LcKVcVZ+AOo4bpGvtXbuEGqdO0SKHrItbMdKNoEU+oxqKx35v5TQj
WQ3mNVUfTVWLEsYYZYFjNqGZ3ebWBuuRcRKlxPwkWkoAW0AizONpbTuMFQhu53oiqyuIloP1RHA2
ORoyqVFUSV0zVo3IM2jmY3o3AgoJkrybX0Y7vIlSqJsrkfvTParPaD2k5AgEHSnFV3MdGUHakWze
mrScVsAqnB67S+3deOzCqLYR4+GLwoy6kjUBj1ORpg+Rl3cvHaUnZyY5XDMSi+4LW0nGZHzYYUEY
JXkNSwiIUQCODIeRnJJyGjZOX4vDnMrmPgwL0a2Jq0t3PUrQQybb8q6LSFWIGr15BPeuP+sYTp/L
iuyPwhVni7xrqPMl0cqmUeMZLn0kDP0gTjDp63sGBbJch2Fduld4jazbMm5eXdXSTK7VREIe/TAV
eEAZkiBRkYXtE8vPTZbP+VNKq/uzR5TBzmPEGAVzrxs7jkLdZxQH4/sAuiCoMeHhtonqNe+o3KYt
aof11JYkBzCIQITWYF9llNYYaxCk42+Kqo+KX2O8A5h/vjQkIpDm5+fJXRvRIRWNQvqKSdfYSE/T
N4YLAQbpd3KIlUrP4K+SQ2ESkI4djQPs5HAzCe233KsUAxGkSStHZwSwQsVYbYSdzU8ZSwX992EU
gUpdRauVcJUcHt+uM4b8rlzqJFNxX7UKbaDeCMh4DGSCmso3SJAC7Uv6ubg3mW5w/lwKWd1uz7ZJ
cZ2UYjFlKQT2czO6WMQA6jTPVTd6xY2epdKEneBwGGt0dgGc7TL2gp4hmBhxKjrqXUNcOF70D6x8
jHY0KQdtfurKqZ4e1KihVCaUlANvd+mFNF2iC3sGUzXt3nYaT3wkrQfJIWpiNNJSrxAW/q/CGmRs
oX+9VtG0CzW3ecjzYnr8rv3zb2bzH+mM3037PmLfBHNStEygEO2f4WA1aTNpburjNShie635tMJ1
Y+AbKQ4a1J0w+mIU5m5IjaOZ2VvNard2rG88lzjHXm1k1W34VXe+SuEI/M2Z8R/vjVGxDpuOGd3P
6NtCH5pShMQp1HV77dbUiuGexLhffwI/DVY/LoIFBkoYAiTh/vwB2ITDcugdxuvEAPTLP46Wb0u3
2n5c5p+W5F+2JD2sSr9qSZbvyWsJd+uPFMbD+//5n4heltd8a0p61ifXt7HXQMqjNenyBf5pnPI+
oY+DbAvK00NaYvBHf8Ym6p9cm/QU4bo2t88Hje5bV9J0yU2jY8nLCGg1uPP/TleSG+XHriTEcEJe
+Wmoe+isMYb/cZLcGzJOVDxpiy97WgOQyF/tFBoINmBhAANCBw33Rc4wlHptGIMsMvSzg/P0Sjmh
NQU6UPANVtfh3aU1d6MwCnzxRYrtO/IzHNS8qlhPVdghfVTll8IOzQOuLuOmTUYHz9PQmlf0DD1F
Un1BWSv93MG+4d27eAzv2qkfbsTwWlQtY0AZM9RFif1SZcmgMSDKS7XLRD290g8sJkDX2qxQp0Y4
kiafNXVldiCYN7XTZL/FWsZGa7YFTteZbj46wTlBt95MCMdzv79aHFbmFv+iot5sDQ++MSGKZtCa
fgoUykvNXYPwhNYctMOzmbqDtwEEl2AkKnPiUjMtq95qWdcvVceYlXg2EfRmLk+RL8c3zjjliwUe
NsczDbqagru5nes0ejViwwCBRtBKgfB56IuaSbYhkOB547XC935hla9wTnlTg8OzGF1iAZLs2jOL
6RYOtdouQUSzrA6krUAtaAiIHUpiahxr3o1G4l7wW/gGuUjF2yRzWoRT4V1I1qYe69Lu3pzRLpPz
JzdAUc19qGqdkbnGWcXuSO1KZ9Wf4A6QbqSYSB4HleNhFRHYBoqgxj17ojDKoNXm/NEs6v4eBDn9
4V6H6wN+TH9OYI8+dxoHg3q0AR+UvnYeFfLZrkRgWqGnD8YpVGcV6f1Tns11EyzcqvMYts2JEnv4
6tPWg5I2d1q2ljlnq8Eq801NOyslJtjnkED/f7jKtaldkmv77LX50Jdi87d3UVKwpRlMWr+kKQ7v
xafbkFDWmNGl9PxS37PhJHdxnZlPBmmTt76yuZop3PZeZ+C87ZvYOulGOgg8WlW818wOUeiM8Nro
hob5tj7cRXEBSw48wYtWRu3RFIX/O60ot906ggYEw7LRSzZj0/h3JDOpkZ5AVGmkepnOJbaSkm6g
h4Fw5UuVvVl1ZfqrntHyJhKqWPs2R9im0MsHvscMi4CML+6Uyiupz/HRxc7hb/RqpDcblhZ9sDkq
1tyuoH3NRixgngptesOf61VkXTWD1Vcbtvn6OmWjSACgFzzlz1OppxaMgIicZD6eiRIJA8iQCP5T
lXrUdSvUVnPq0AzyJ5GfS0FfihhQXHYKkTMt1nCA+nA3kwg6H4k3TPfN6Fx0L2WCa7kKKx4MCRz+
/v2U8/Rs5NTnL2HIoVXPQ2LR3J6ZQZDVBhFKhbTvoVIg5J0TvQs6ayZPsEzEtVUX07mjIb+z4DQg
epBYYDKAc344ZBtgUNyKPC93oaTLS0DRkH+ewtEszk7fifTiJnhg/DVykl7cW0pia8sBm5T2taE3
2n7s20eLqLBbDdEdrLrWHA9mOxyHqHSuSJWirdVlaLGnnJihvphviTg1Dn2aNyuEiBGtR5nfjq1J
Y3VMp8DKUoyhhL5vSC0t1mSyrGBRJNR38XVB5mFfdEylu+Q8pEcKaH6SqTW73g2bjZ8YLw7F6spO
tWOaGqgusMDrni75MWS6T420HmNmYZAJ2yrQ+Vi2wNTlTSKsF7+vozUeUdoI46BdpUoPOaWzWs+9
eCp1kMdhhI4/m99bOZw6xWcYduKUJkY3B7qfia2Q8edpoR1j83703Nk9FF79hq0C5mli3Im59RF0
k49gtjfOmKaXrimfKXw5Ns0nF0vgthDV/ZCYxaqY3C4YBRQs8DXD2ijzAQ3JVHt7ZrwZrUkUOv0g
G4AIsXPV0Fs9tqY8dWkYbWd47DvDHJhCyZn2omW4ArlwFh/byLUSfr1avXC4kFf+NFpbB627wW10
cvi2CdZsEVRofXlHwme10+xS21nYWNA8Vuqa5Lc05P4hl80DFnfbzLN/RwnOQYAWXX6badMIdqd9
d6tYHLMk0k+q8JuNJimroVlNsJqHEssc6LU5enBRUa9hJZBCAMFxowC+gfaK5mtgcLSEB739rJhu
B5pNF83wk1u71RoeiYzm5wCksWgz0rWLvLgf8jC8tYGzrZhHYTKoxLw2+Zr8kDjyjGyR13wKX2Mp
mlujdseLMfnTKWmleecANrsHB1AEnekcJaMhxOrcOpC1n2yJQgTyJBPBdCIRweGdGpn7Nk6DvPM0
n8C/fiIZa1b+ticI8asjwyX1dCN71Z/HzjLp4vfSumaN0c5pl7icaeOiucPjmq8bIAknk6wY1CRG
vfMnGb9Zec6zRfNdBm7W33ET5iSzifwCXoUDUum4m8RRkvmiWMDb1roz0vZQKNO85Ghx11o/1zf2
qH+xh5asPF3L7gsfi4XducZTxxF9K0cj07kzYggd1AVOwLy43M6JgUiK0PedXreMMAbHP9pynLHM
JdPB6dgip0w5By0HUPqH1vWfOvkv62RyGn5ZJ1fjT0Xyxwu+Fcm++KSD3/kvufi3Ctl3PtGk5KiM
ktx3yblCLPtnhWx+Wsz/WFhA+S8FMrrWbxWyBWrAWWpuwTQfsS6v+r//+4fEEvnT/38v/4YN8mOF
DDsPwYrpUL37S47WB0z+u7n9XHTdULoJGKmmQAmWkgY5ZkZ2N6HIeS/KgWxBkvtc/Kt2FLGmhtm1
aRbtS5o6koXWldpFj1zcIHE9DxfL7MLHTPF4n5pkmt7ijgnwoWpMwB9hyfofwGjBZ6WH/iYkN+ER
Jcp42+Nyp1cxFzk8t9TL34dhts9D03uPMa6wFpYMGa24qnRjpgdCC7Bj54ohiB5oreebNDYbhrql
b+PlLUznHetv/nsp3EME84Y8xml46pLGustCrVfrfqjDr52piptIG64yWs2AFMskJZrObF6tMBqe
pqiB8DHL+Cu2b6Q7QLwQRbWTe4Hp41PyzyYyQjuaCBdER8pIxYIoVmjabVUStbFyhyK6HjSDdB2r
ZjgQSU9PkFaa1tmI04xMGBYMIllG2twKkvw+d0K5wScav+iziUHW9ApvJxeENRGt6CVmHSghFcPB
rojq2SdjHu3w5nlHG5DITlRTba4V6sr7Io7QA4Nvzt3VPMcGyBs4PID0mNwjebAq/31eVOhLXKrL
1HuJ4GQfIPs8zNDPh1m6oecGec+oKmx4zeSfWmCebNRsZfh8au8ajhkAWvBt/d3gFs0+mmM0qZqQ
nEJCrwv8pMirwAIcft/kY3fUXU8LKsA5t5WfY9nV6jK/ISCYUZQXqfSGCHXynCPmLM95j0PV6a3O
OyFMpdkTq3laIDiuT9nphB0ArDHd5GBVbhiPQTueErJVmZsxyxgnxuUikd2xSwszXjnxFF28rv4K
2HLu96JTTbLW8Kh/hZCUWyArVD6uEkt1b2VL2bEPadE/wgdLD4NZNhvlz+lCnnSG1xrXx8UZ22Fd
1aW99TWzdTlyNOZWr3wOXhM5CTeqk1H62AgM68Otgt+NyU9XGiE2rj4kd+PsxhfG8LOev/PtGiPS
yqJN+Gwnwn81eRaqnSvwB45bhNeRZExb6BVtNasbaKaODvWXbnyOPK6B23NNGsC9JSeCrEuaRyiD
9aHch6W+mJHDYlXyhAaDb7jHuYPhCcmo4PGG9D5XzD+jbFy5pY6o22d2LkVdBE2nh9s0zmYkuGgO
8XtjjorMYo3Q72R0Pp1pQZT3VFl3dGv2+Sjss6qtMJhFK9AKlvPemRo+9x7iGBICiwDv0mu5A62y
EYSNV7OzlrI3mbKGzIYw/x2Noi02SUoBZk7+eO4h1q1HdCe7xu77DtWCak6ObPojk5jibtZLq1wl
lWPvnLREA+TLWxXzYGZI7jGmfdY1loHcy969trLWgOGIgIAG9KD1Rn6dj5MbyJKsyWSy9Xsofqxa
HnMCziUEWQmHkpahQrxKx8gDX0incuizC8OhR99q8yCCv7jSKnOfdtGdw3wUHICeBiE+2yBFRW+v
OH/iAVAOI83MWT7tanzAPhqvxTD7B9Stingqhxm0kRp3DiLsNctTtuHQYB/QMBRgQ31qzMiS/RXp
3WLTTEiuZ/rbT2ZuWc9uYafrOKPumGCUHt2+cx/osfSnenTyiUVKsqZQprBWJnaovQlgUDQ5skjd
CKCidD6j9KIG1kaErd6+Upa17zUfc6Ku+dMmktG0DQ1FXhTa1gBaKDz+JGuuix7ohNsW3ilrjVfh
cKZh0DuQNQtB0PabboNaAc2uyYdyC3GLlokyF/x4lPNpG2bKg0oR5r8lsLP5zM0B120ywb+OORae
EwycN6n0aHcLG+NzmSkOIobYCK9GYmy5/baVXvHMacS7xF1E8HLE1/+cotwy7J5BbjaVN/ilkvWc
R+IBVU7+Vc5W9+LqkXXvNlN52zRQq2c6z9sc+cvVoDrvkApLglOgs7FBnJyz6MZJf59YJgqTWJqv
puSWNs1mPE9GU155ei1xBtr6jZQ2+OiOfoYsxvk+0gvHQx+kJ5ApfSpzDmtnadMQFbGdBkMqM2Yu
HktmHt2Q8JruE/AkqFx6hKbZ4Lngb8xoiaShVUIUtzqKvIatRsuIxmcefo6Z38Ur2HjyC+UfuDql
DcnZGDKJCSNsEJ3q02+oyLNAmbV6MAcT1l+Yui2G1aSLVm4jPzPEN84KqdJZjRWe4NwRKfdbE9/Z
Tq/fG9FgAKxJa/A9DcckLNHxU93UEiSAM11iWdE0Y2Fq9uzo02sMCPDBjC1XrnoEextm5sx/DEuB
h+m7I9ys2+4jrzlqzSW8WTTOUtzOHGEIdp4/Up7Rw7TJk8VZAIZGVzk9O1G2BEOrj4zoktn/pkdu
vZ7NgQzpeomT9jqCpcMlYhqDNktwjFpywKxNCHUUz/1uJJd6nCaY/xlR1dyk4YGvMl/DIMtvzaWT
ZJNt3UdajS2EuOt/+sj/UQosHU3UqP9/aevptZSv8oc28h8v+bNCJrOVZGYXxdSS92boVKnfqmRd
GJ+wUhqUu3RzLZIZ/7tKxjf0Z9/YQc2KVpIxk+lQ3SGO/akK/lVVTBP6X6pinxaYhw6GtETD+Tlz
siHzJk+jyTkVRu0hNYcMBihJH3k4gl5qddcg7CTJeARoaFbhdVXObMGtLTQ6B6rjrrzPER9pxVGS
I9BOG4wFrRXuvZA7mr7pYr1ym1zBKI6R7brboh0Ka7zuINWB+5oNl+oA7gaT9i26+sI5D1Yj3zKS
nHGmu2GgG5obWEvQc44YCvoX6c+1QQy05imln7EOkA7doLURzWpRKaqdQfY43PlJzwFyS8Eh0v3I
mc4br28uKFIzIqRD/0XmyuTUzqaLJaod0voEjjqmoUyCtUa2XMUlZkdtpo+M65p2PvDiJfoaCIZ3
kzWl89LQqmVcRUQ2w2J2HM60WywRzIU/srRT0MDs7R8Z212FUSNTBfYiVFNfHGk3z4Zccrn1JaIb
385bPs3Xnmih+Q8ZUDP+FV4NvWMCnsYzgoVW33Qp0d8TfUn+zhIIjpmVbHAxLzHhH4nhFOGkh1M6
syR+ZIqPS7x4qani0uu9fJziIjwY7Tzu1BJI7ktjPrIxLh1pyIHaKmTB3sd5mrxzP9i3aYaidDNU
hnaDcMYjFstpUdoQxc1hqXyIFcHoiryIC1usGwzMgKmHvc64suzBeNI+stUdjLc3lRX1a7+mXC5c
1z0MSyR7zkx3WCe91W90o+zBpS86CBTDW3PEppd/ZLvPS8y7Nhf11ktybcfwVx2s2FBvtKsJdEeR
cq+WsHgc6NW5+kiQt5Yw+alXDkG/22mwOsOh9Pz2X/p+1hBfafYy3w4SUXyAMQYfzvUxrWU0lkd6
e2NOSByhIKm/pQtBYwWVLyPXEYqM2og41MXbPyvqf7KiGiY9/V+tqNe/j//j+Hsrf5+/X1W/vezb
quqanzjT0yywLA75f+Rnf1tVXfsTqn/Sgg2xjJZ/HM4Raui6pCtyNnBhJP33Iut9IjeW8Rx/Iiyd
QNa/s8gyB/xxkaXhsCReeRydMNNbrN0/DueMpuWw3kOpI/4rMQPOYGSeRGBdTmRr2KdJkDt6H4EL
PFYC4ShPR9ndxrU2FLss1ReYOIa9gvoWXYWLABL1Nx1Fo54oW+kHM+sYpNi5WWkyrWvSQKGlu44y
PTbXCM7Ch8ko7WenHF5znYqSH/UwNKgmu6xSt7L1H6o6QkJb1pm1qpyFg27r1DskZeMmHxdmu4cE
/g5pj4mmuhPPPmYeZ6VpdJDLcsyOsh26DektJMTUvHB00DVYtjtdF9jH1rqm63ehQvpbSM3/Ko2W
DjizETAjQ6HaAxgjFFYWWdmv5qB3qLOkHyiLrNiPDypTwIHxEf3G958EmiZ59agP7cHOWuXtaJWg
GEuL/qCy1Apcs+eF0h7JAzLKGl+CUwCUfhpS1aCvzj3B4aLDplUPfmAbPiMPyq19N8r2MGg9V+dJ
B0qegrOXSecHY1IBSl+CHOyVlSQoSUcQOPs29fpibdSR9tL3pn3vcRIvONCb+rlFkyh2I7GAjzCH
oU4SaKM/c6jAipxNgp8Gcm668epc+wohdVnPm/AI/DJ+13I5XdfgEXcf708u74o7G1F+yr8PBitm
SeMH9pTruOW4FW1f7rC0D0Hl1WqbsE6jdJmRQ6ihj1dulxjnyNN7joeQALPx7CBxjvdhrmdqD+27
NRF3u1myMxF4VQjGFe4SrcqOyqoOA2JkUL7p0G+JrTCea014zhawlSd23Cpq33cF94JXZ8e0R93E
1ROo+ZLULvhV9j1n2vyx1cz8Pq7b+bmpY6JLStN/SNXgbWPTIF2vQc+FhbOPTmFjxU/pXJsozmYb
xTpftucQsbPKOpsQvCVDMlWcmmxlyHJnwzJdZXbTjSvH7xClpkwQVDmSNGFJzBy5YX4dHXOsYUwV
BZssY3EmAkaaZFs/FV18neVgWJTf5zW+QQf7ZWAxoEjYWNvKTTddlMm7sPDnq0RB8DKZVVPviPCq
IKMErls0ejudXsG2zWPzMe+9bFd4k1atMicmBHkCOu/tMl3Ie3rcz3aX92dgD0+lN81pMA8N55y0
V5oCf5VfFVHIPINulLNNPBUGlmvU0GKY3UZk7TBW7r32Rqm8ukhHFbeS8mQ7znNxQS6tU+XjTwZO
RVoT6Im9wkm5IWtRHWM8i/kqM0YzGHPb/DzBAMEGQLTKKmyx8I205VYcDXkwDCA6gTuG2XbhYWzI
oSYdQ4QpaUOjZNulb3nVM0G/meBKnUpttC+dHRmbIR46/qIrBdYP2pow8TTfOucAuvr1yOzuGehP
chXqZAzP4GvQX1SHduarVzWTuRIWLTYBHY3aih4UwnTBa8hC8nnotbSdyj2B6819gw4tRe2pxxtC
AEyI7lmpcALNAnsOU7jBrNujwnj0qDn2vDMaALhM9QnRobNDysamnJUOjCfvLOylAIoYMOKy4eTP
qKmnw7MeHCCKI+rQ23hS8snn9zcPVgjH8FAXlSvXSLlb2oYpctPZoc+YjV4GrqQkqQmhGTkQKnbJ
lHBLIiDa3IgfHJexL4lUyMONtkhPQ0caSjC0uHdEahA6RjNPou4bpl0s0DOPc/FaKdFs2mQ2QIk3
7nU19yQYAWmGiW1gZsXGkmLsKvMOP4Kn2kvrZdnRLQfQtiOLueGgO1hLpw9fPlaWJuvI1pmK7Jgz
v1kjtSRU9uMpqjGi3k/Mch7bEVcuuDKW1QHjAKvGzA7TVk65m1De0hbMDYvHYTTuKCW5EGbdaQ2O
mnfCCFBdjWIcaL6Mml9es9vP17LNoGdWgFSYOpXqqvVgtf5TLv0n5ZLukzn9q3LpXGEz/xcp0x+v
+lPK5H3i4Ggw/zf/mKugcvpzUmPhvESDhhzJIV6WvfO/zqCm+UnAAsKz6DHHATFCkfPtTGrwA30M
Q8x2DCyYBDL/rXKJuut7dAr2T7JYOTjai2jKpa3/Y7VEot7Yw9Vjgy9Dds801fQ7ETcKHFpSb6sm
9VB31674TWpu+OCSgQKlsQyPWpuQ9IWMghGOq58rwR3MNjUEBhGfjHe9THvw6kKuXXI4mDkLdned
KeqNXmr972mLIAp+fv5oGfT56qWaQQ4S0gu2UAeDHR2g5dJV1iPRjruu0NS+aphD9GU//YUa8KdD
OZ8A8aUGPm8D8Sm21eXPvxtVpUwshmqo6wNCGKg58DB30QzDwei65ffifX93i/wb/eVP6sOP69EG
oASm+bAkY/54PUNjThJlWX0YtdZcTVH+29ICDpKQz+DXV/qpEl6uRB4qcxDMpr5OC+PHKyl6aEqC
Q2LW1rAepeRKsNtrO3yayT1qd2s3x2l49+uL/ptfz4WhShnPzQRxZfnz7z9OYaAPKTHtUwdh2NOW
4lkyI7QJTLCprf7+1WxIUx6FPpLRn8k/ke+NSVmkWJvEaGdXZUuUFuJOxiZ97j/8+lo/h3Avnyci
fC7imhQ8DF5//NUmXCIxjtzk0MRTzrwhJiJl3TRFtfYWaFSMHfemb3uO6zIb9th3iOyCo/xXCZ3/
+gnbQnhYRIW7GEXdn77WXJfuXPRmClOb3Iv1JGf2S8LIHnynZl/59S/9r/eQDTRnIZNRCION/+k0
1RJAb3atw76sK3Vbea1cdxpPcI32K8Y2kjA7cEswqn9x3X/3S7qOThaa4/gusdE/ftYZbKAkcshO
KMeGDW/g2xzNfjksJBiyfv07/nQtC2A0oyUfABJfry6Ws+n3t6yVaBxxYj85JDr9LnCaLhJ7zgGn
CIzE519fa/lZ34mvP65lY1+2LNTX1v9j78yWI0W2bftFXKN14DX6CCnUpJqU9IJJyhR95zjg8PV3
oLP3tUpVnUzb57zexzKrDBSE4/haa84xPYrdX66VlUoY0mANzdM8Wps68stTkVKKbX5/nS8D+P+6
Dk1Lsn4/l6v963V6UXRS1DrF2QYOfoPkmy/lThWjgIHDSJKmYEY0MjccCNgi4PqWcXL+/d/wZe0s
fwNVOBudJRAiYC379W8YJitPW3DFx4hU7Q3Gm9ZexbMBf8aZylMdB8ScCGf6w37+eQu/3GIKf764
s3CzyHD7ctlYDDW8DHwHQeR8lxhYTsJxp6uG9t1eOg3QY2AyusIFpGN/HY2UdMdRVPoH8/1WvlOs
licQ3Mi/llZrhKX2FM2Zcfv7u/NPfyeFE0cDn9MBWuYvtyf3nGicfcM4mI4v3qapdyX+6QLVaVSI
UdBHzBqm7Znh+wRUjvkZhxLOBQfO6BEinXsRqjA6onh1rkJDdP4O03Odkb0Q+sP+93/r31dtQOax
Qyvc40Tyt8Y16VXoIYsRA0do0iHJSR3JQSl3avv76/z9SUSSz0/m+ygleUC+7LCpYXNTjC49fh6w
w5RqZlXltXdRdK539/trfd3OWZ4BWvHA5u0IMy782iiags7rXJ2xndMc2sRBNGyYkBGcw6PCwLKJ
143GIW712n8Gjxfvde2pP9xY+I3Lk/jrcg0cpgImYnJ+6OCrmLyQjWHzZJC12gPkOfqFzWaqQu00
x7hv5lvKT/PNS0hpI8r+M64mIToxTXOJX7Y0ob0QPX4KaUzcMCe0e9yAGVVRC+0BL3FezuciodmV
YOT5NhdO9DEgSHwMpmI+I4ChLxS2UizjzPwEMsi7GKTJhssI0v4Gq1fciaQxDwoR5WVSuUv4QJMa
mLbH+XaKo6W/UiXDNbwX9VpEpBrMhBGdmWUgKg91FX3QifGaU1W2DHUrJDIHBNFut8t8chJXjg+C
iOl37pqrqrXd1ySMrPeqL52HEYVMu9LRZ8CZjtyPYlDuuCmx4Se0XbLkjA64BFXN1mLJIX3rEzbv
uou9D1TCgY0clmPjuopMOBFjGsY9Fkzh7kfX5DBU+WRFBT5epSpr/eegHWXwjbk7642nPyactA65
POJV4zawO/ZOs+v95xm15kbnYXz2l3/beTV/xuThTm3TsUP7QNf8Pqyd6cx7pnhs22m8/ry9kRhp
E1SJeds4bZLj4PSL5BhZsXBONqmj5xwkJa7gOcmaLe1Tdqvemi6kmtmhApLAXqo6Z0XWpqaoLAqL
hlDacO8mPIjUtaaZ3GOGdb/30oT5YBMYfuPktr8MuvmcMUmTs1AIXJGMpm+SIN+KroScYnw8YUE+
r8dLAWW18xBUkIlWhs29LR07fSvi0t5ZCB9eM68Fhs1DAxsvIuXv1hvhkYFCIgzCHFp9nU40+zf0
ZNOXQii2pqXitSbTJfN5WYflCK0p6BFCrKckULR4tMUBxiqBW4LjZi19dgvjkXhIuq5pB0ioG+bb
0jMAKs8l55w+6ZjTZ3yBblWCD4zWHQtsi/K2eU1G4I+1Dli9oJU1yCJkXoceNgARorVxLxChLCJ8
dzrHRpGd8qDYhjPyeGZo+hrQd7tTmW8d4hFARUucDNyyWt7GDL2g9MvqgiDgJbSgIN3Y7syz5VTz
qW9NccDBEt3Hyt/W7qKjF1V+nrgaqaCef13O/j5PST1rIdHvzTRzngOsAStQAiisJoRLOVRp09Dz
2qbmW1sMxnahRpDqygr/I3fVfgzT4TqNq+mUWYAEExRCaLxqrPMOzQADxTeU7hAiNV8Lip6ErpYX
m2lYgC9LbITy3Gfpd84Zrf61XCByTJr0ZiDOcs0LB7p5mz6ICGDZ1DX2RYHhwiTMbN2oatznIVR5
4k4W2ZQpmCvBQE/D5FuXTG+Ezrw2vdFtM8ISNpNASEN0mn2ke/nULmpYJmdNsZ40mLaob+yX0nFP
sxPAhLXTq0SkqHNdcT8M0UVd+fGTYtq4TUhnOyVFyQbsLmek0p6uROo4Z0TXhHOmRXcyBizw8ywu
c7+dAvhSJei1EPBAa8fdT8RSzWGyaggpZH5FxDbHTnayare2VpER+5e9V/AH1YXr0IeZ7PnBm11n
p8cCn70aYJoge2qvOSi5yWYU7Be5bxYPspniB1wm491Ue5wf6g4GzQrQ9nTO4bpso5LBqZvD8cnK
VIJBF/i627DkopyizzI2vwXeOH7z6SZunbkH7cf7B4FP3YAsSZu2vOkUmn+fJ604ugYjbcKsa0A+
E2eRnEYiATmiWwtQLGxF1YimJ+KN4Mehf2gySh+me/mm5Ji3IyzP3fcA1Zu1bOzyujPVow9zd2ON
+Oncdg5IncGrk22UyN1syXxEWkTU567Kcu/G7HW3E34ff1dZPF44xFyqNBpPGcwR7AsAJl6cTGMZ
9uhN0TBmnzxWoUxO6FowLNhj0B3moWRhZpwdKBEK45bMQX9bThIHLBIbMHfDM1ErwYdiGoE8r7Ig
k5Se/12PczjvTdLrkd6PdE/rnvMY5KdDM8/hFanR4lbCkKBNXDdrQ7X+gQo6PITaIiqtsXr5s7GD
YNuM2XRqlXP2S9ckvBEc59oNrUvXA+kC08DHNFCEt0XUkk0ZOZFD8Z8lLm0KCc4OpvvaUkV44kfF
fOGh8OQljM4Q7o/7rmezu/Ux6Bx1W5FQU+OSDQRLAAUZ9gvi9fajj6tQIC3ZYmNxyZbo6ptYdQ5u
Bis7Rllrn7mD6cYpBzKtIms/eB4LO6zOgvbBmm64fRO3hXfAL+RchnHMkKgBahV5rUVs5Vjv4fER
TzN3wWtPIsOajaZdD93I0CtQtWT+gUF9nwyVjTVptDDJd1H8WJnauerNoL42Z+zzKHlrsWo6sjC3
U27ULq6qoYDCV/nPREbTxKnb+AJ9UlDjRXaL42SE009FOX6JWrZHN2DgdHcahmJr2sS804nbIWe6
HrwrKvYlPoAJdDRY9Yl5mOLpUs15zMoCyaunroNO64PTkq27TsPgUGp6oGNQGasB3s1FTULjOesZ
hbvxUL4tqHgII03YfndRzu4EE4uP0Cvxfjd+Ux9xLdBLAqv06BOzXfLRW9nWLjw+xhjFuiNG5NVs
3AzTjdFBE2vAbPByJfShJWADnC2mLeAU5FHU2ZZfPN3mpf1OqxXWDK5j1KqhQ6JMHE9nP+zrN9+q
BnhDmbEJQt6B5JHMe2Kho41Ls/rGMofuLZM5e3Zb8NZgE5B5TPqnC1zBe4ATWvndO1ruABKHW+nk
IzEw7Ki0K0hpdFVFmaSMj1Yk1Vl7jX2Vjl7/YMTR8ObKNHiO+1Ayn8IZxgAEGovHaw+ts18SdFhW
B0O408m2s5BBhRhge6IjM/MS5k8w4GfLWqII8dNZa05R8dVkT/5GFS1dDbuNkAOD0OavUvrgVpl5
dse0QLA58s7AAUjQQ9H3BDexOSXEL2WtPljRIsmVeNk2yrVrtrMJD33gZDboKKIgjh6dcROBCaek
HOvgknk1G/dpEZq7kKzEbcNLYe+YjTo1c9q/N9RGVBjYJCpIUx+tDNKXyF6WMh0l85z4jQ3Dy4bm
K0wnepw823k17Mb4sEU/XkYB7hKvmjPgb3ysdnX4QI7VQJSHJ1+ixk05TppwWrv0gYMxJP+IYQ3y
s2/CIdFiRrnNeIs6LGJRlY+mV5nQUoxv/qDzVeZXRMX5wQ7pA97zCl0bok8wnxxOwK8RxGFVEBoD
auxV5ZDpQjDyW86Qolob1MmY1FTNq3LhVxj2rhfjT4XraE8t765baYc7YpL8dV6Kk92V4OvSAVqx
t8S7AK1CUmgQ4cFyNjNtXUwe0cGzhdqbD07qPtjbU5uvyF4v9hgn9V0rYCbZfRCfSTz5MBoovO0M
/kwMg31KaexuO7pZp1ROxSE0aQ/YekD53Mh+T6qw+ZYrxJ/U+Lx1OAidsMG52E3TdleOCm2x0tll
bul9Dh9mBT5SM1jRAnmMvh5B4K8SV4uDJ8GGmOVAXEvbYOAnDgPMaHSjrc5cKVi8u0B1pOkY9bYx
6hkYarr4OsMXOZECLKdGXKiG3sEcm0csibcI/l9T4e7qKJk4p4RXON9I3mifx3K+7vPohOzvoZHR
mS2XhhFixQsh54+sjR9h43/ziSptOE2vYQu/hmaKOienSekryIGe2a1nuahnDMt7qBcinVnbbzq0
OFiRFbUJEvtYgDzZIGbYZX1zoRN/RLcq3ssBOI5d0tXGMkRFEI99/3125ncN+ECARdi1fkGu4RRO
8XcT8QugBSZKJ1c2mIWnCQVy6gBr3Q5t+qQH3THyTS49OITB0N+3QRtuky698504OUBVR6fQDv2T
YctgqyE7HJhyysu+l8ZBQvDiMZ/Mk+ek/pPo3Gqfli2xsV0yymPaCtqjY7aUE6RI6H2NUHdrphJF
Apms8yUhgobcJaX+5tki/IFyfDJORlPQ0CHopWMibQ+MOS9UUEKhw9EEu7Ww5fJ5dpsTM0XTeaRx
YUXqGCO5DXf+CD17RVfThXliZqBu4Lcgq885Dx1QEfjECSE7Tjcdoe/tyghpmopupORcVBiStMTn
IM6jjy4SPIBclREDZGIKETugkNoQ0kFZFLPs+w3JbgV9pmWmgQEgeiYnxNhGRkuNUZMTl6WzJq2a
tMGgjaazAdtrjd/X2CrSHc2rzPCIvlHhRNnR+2xL4zJ6A09IdQIocfiZzfZ4nYnJujSZ6++sWOan
JB+j57g0aHLH8Dq/WZ2nUMFKKpF4Hsw3KGTCO6tkkQk4oSKJJvGa7jtRZRwdCkMw4rcceeRsz0dD
GjKwmlKgbzySX3a+5VNf4ft+EUVpb1LJ8Y9E2+bGk/i/Uecfq0VRMvPKP9o5ao60c6KTk3g0BVDd
ncFN0SNYJjWf1xsa19hOtZDHSDjMbOB/7U3fLZ8+/xegdRgVBWU/Y/lwj7JgPtgOYpGuVNRgWtp0
CQJnvB5B3m4Mik1mPXMl7sKcm4kQzwO5qNrdZ6MYKiJjFF0Hmz6nb1yUaQNvISXe0Qj5E8sENYsg
5HIvSq/7XqeKL5BmfCL7CFoZGi+M3AvriXxcfvUqR5QRjVoepVcRZw9DdvfJBAboTFpTM00KSCHf
ixzf6L7xKPvaIWmI1Jqyds9Rjdq+7wtfboY8IocynemK0LxkM+gJuY5MNJa1O3jkskWEHrP+zdm4
DOu4eaX5R25PntFRDOaLUEpY8VYRKloyaDoT4r/meqfycWQW35L45Vmjd1FnwIi72aN5Fc2oNpZ1
Z6QVIQwZv4AzYwTF6zffJqpDRD/ADeLvS/AQGcgWaIpQZt0W/XJPip4pm8V/8lvpq9ofuG00KdcL
7O1sV1a1Z978r/GvPxGIhQGF0THJNjvhsgKUu2RChsPygUUm7mI7NLZhwngZiSD9fL8JNrryzafS
5J/klYsOZplyN7XiblmEYGJwdfzpPPBBZJrJ0IOwZJhPCdg8KCAKoGfase4Tg+O1BeSKJ3Ip+GH4
RB+z5dJUylhNDlKUTYZs45VWIgh9XufDg7LRN4bWGJ2GJKpfo8TUN1OU8OgYCY8wIRLMJgliO0WN
Vb/mfqeOYasNB77CUJiotIvI+kZxwDesbEH7K4rjnBNwNFb7sEKSQ90ivyvCqghTgyd06mum5ENX
20SaEXzx+cDaXZ78KOeyeW2DlEvrvhtO0Iaio6Llih4gMLrXmbzF2KQjp1r+XShhP7H5vvVeN6wT
K6X0UM17ZQYhVqUIm9Ugo5Op+HWUinjYNU9g1E8hHYsq3KtFxRUTKnV2aIGfm5IwPzl6qFlnMVsX
BcSI68oR0ckrlhhqReXjbSq2w72JKK9bMRYl7WNZBSNS4kuv8WgpoIKGEBhAX16NZPOehD+bb7GZ
NbgrAqNeM4vlma6lR1gd1SncBvbH0OVO4bo17gmKij58gqpg4qplDUoTHZDvEeCAJIl07ACn68Hw
yRmBLUPZRzTj8DMQ1MngrSz91AGZetFDwBSq40AuaaU28TbhWMGbsckw03dDdUUifH+fmmPwoxnc
6COtdXgavKSYwJnyZnLTsd2B9gUzBWgAoVjYRs+Z8BBjdRKPz8avaXBviiYlFfSzJfz/nah/cqIS
LsT04b9X2p9f0+rnXyWhzHWWf/EvkYNAJ+8IsEeOzXyA9cf84N+SUPDStNlptiM95dxKx//fblT/
/7geUtHAR04akJiF1OLfblTkD1hb0XGaVshAAPnDf6C7/zpUYJpAwcznLGlEGGO/zIOmEMQMoE8U
BNF2CrfedMYN8pe78eeZPrM8RB7eIjpdJt8oKX4dOTFCWg6H6BsJIFvlc7CCDrUKBLf0/93z/8FV
li/6l9E69jatPYJZDn710hkvtf6pvD9IBv5+r379Il/Gk35au5TuXKKfb33zdko37fz2+29hmZ/C
g7+OPIIADqDLkMdmZVjWV9FJVxgwXIZWHjyjku81499xy4ZgbznXzgcvAmKD6p7ds4Cj73RmvyOE
Vm+x0ln7SQ/jPiWL5RGNlmOBPuuyjVT+re2Vg7fhLAoIkwBNqgMY9I7Sw84aouguNe1FpElm3/20
tNL8zM8uOjHQXq9pFgREQgZBB77GGkitkmsMaInJSdQSm9zwkzMY5QkASl+vBHnFFBQ9xwGz8C/M
YBbMh7A9rhIA/WezNQT7dzGtZ5PGaGJ40CLisicPRatiM/d5f9mH5fyQKv4zachRyfz2Xdilz6yR
0NDAaIdN58/l3rW7Sze31YOuJvd2xOWxN+hZbWtQ4BxzltTe3nJ3sGIxjujGOgdU+FtgmRosuh6+
Ob7iQ3ghXPpzNm3rObAn+p2ddY4gFx1qmgPruO6TW7IkxvdQweYYZjS9axFhavSHjOul88+xEtFT
0qDk2EB8nR8YTnoOqAzrp5TaKNaM0dSH0ZKesibaUT3C7AbOrIVyb4fB5IOWG4yK41xTpqPiI3Ea
J5gnNoSxqEs8yo5apQueM8JGhYUYDiAtG+Wv+yIzrrLY/ak6w2Vcq/of2RKlMds/Q2zZz9rGS+j2
RvqkCJU8EgbLLZFJa+2r0f25nIhDpHLtfMhaU8NHbvgRPMSfj73J55WavyPTfn4qQ697TI3JX4MM
9C/KoE94I4/R1vGkte+7cfEfgp6MK2fYhLKR4C2pgmqbMJGVRxTyOoTSuEVtanIQL4L45NG0P1BM
cQF7Fuu2zdQe6V9+yLxsuEMK3t8pvHTUmiF85hyYxm0Rw38C4ZefGGvDsTDqfjswOb4OQm7nql1S
z0t6uRubvfNKjaCljygbyx1x8xgfNRCQaN1LTkNuH8UM51LzbokQ0SsoKd61XZAJkcSxubdcGb1F
mMBxittGdGWPIT3mPGGktXKtipx4Gn3XUwLik0RxscZa756mRraXrbEUNyiijyJsxE1kOMa+axLn
xifp9RLxOmDDlvORn3TAVrzBZPpCA+LYSmSrfa8xQ2JEit4UE8hV2IwIRh2jN/Y146APN8uDD9pb
SHPBhVxI8AZvSWha27hvXRBFwAC3RqdC+sHhcj8izKcba9Y/CmY12bobdLFNkJ8eLBA/B6Jy7csi
jt17aod5G00k33Exz9oHfiX33uiOT4EdDS8V2Tm3ZtmahC5ho924veZYD7uYRi1dzncrx/lN1Gd5
1SOif5Vw5M8VYV/XGk7nPUUAM6Wuo8TULcLL0SaZ3UGouYsbGdxkqaxeCe0Yb+U06RudJepKd624
tDTHabzY3kXeUIVZrUe89KTEXTM5hCAhDoEDRKdu7Zk2F2gx2yeEFkTqVs4mmZgwg3J/VQnhbZj/
17shGs0PNxUK40JRJ3ctFqsf3iy6gzWwCUFr7/YsDYaXQM1gXzXdXtVEFG+6Ju02vFXcbW+67UVB
8lZGI6lN7mdOfPEKAwOf6UWJIH8ShxgjxfnEXxvf21Y9nyYiky+YHUzrwovSdp2RigV+pczCY8CJ
YVdjF2ciGIdHj5CFHfGb9HjM2NjLJE9xkwsgnWu6hJS5oam2IHLk8b+qyqQNpl2Ek3eLCSOSWxvc
53qIFPdB1zPIHKqkm6qQ7RvOUsU2NuS3ZOrQ8M7IJ1DsAi8gIGeYwL5/gJIy/MRSNu9sVCcXnzXT
WKcECAeILF67vLbelF8xcCw4u390CNUfpw6WDaIhCt6lxLIr4YFBoDZCNVLSjPL8pQpG0fjpASBZ
j+Moa/iTLBZsXCteJjPLJZn90VmhC0Mq8WRzdneKpbGWq+47URTdhrMv/6srHWObAi04f5bzdhfb
3+gKc/R1k/pxSMtyr0IMCFTk0TZFWrwQarBTt7QxTb0c9uv+NQgddQx8EeSruIc3G0S5ecjGHB/F
JIerkKYz1WqCsF9aYXoWuR4o0qCUrpiW6UNNb9+GFk8CjwQgBGI1GMoT4AZqAdjIql965Pg3qoY/
2NRiPsCzFXeW7synz0lt6i6dmU85p9cE1d4fl0i4uem5LN7Z6KRn4ossSUFb+61x36QCSZeh+ekD
B4Nh7dMG6Qsn+fFZEeZLtVpK4V1EABEoUhZZdRsjmyaZI9hzGpVHpzHyxzFMw31VtfQhWoFrAV4W
MxA6C/Fn/2h52XUhExAjo5cyLo4Zx6J0qkPGMQk9pRtHTu4rWerFtmpY4FD6sGWwoteIuPChu2b1
kyTj/sjct7vvcjE/spDiG5EY8bXK+pBYLcY4YnFDpLKp9oF0xJPiQKpWPfRuoNYVOcGflZ8dGfpG
qXy+nQ1z+DlUkfFQEkBEB0dl1iYwxL9+p1zp6GMy+WO162A/cRvrin6IcR9jVb6BgsRkobBx8nk6
fa76LrgN60HvDLP3vjv95H4fpOF+zwhVuuJNJXZJmxibCTD4ht4CPcQoqs9zbMhvNW7DrY1tagvu
T+PV4K4rj8l8TXrktb2Qraqq5sXXZRfwz61VW+M8rPp5XNcsxJ0Gt3ThM0PZViEc83JSzraBvUa7
yHR5iP1wOvXU0ddRYMVHRv6MXT7X8kwU721ouAHnioAwZFhDV35XRVvGGDFgIjWAX/Kq/Npss/Io
6Cw/hVE07FWEtA4CFS9Dc3b5+WcEy3lHaLfV0gCLx9CB5zxR03uztbQlkDzkk75iU5iONvkR176c
Zzw0eGHoIzTTo4m2xwMADwVkxmFO0y0P8VXgaOpzP7uGOGXseofml9uX9BDHWd9Y/khfUTaagOmO
V7efVCA52prWhJ5Ln2QtMljSVWAl4ZZ303AMJWPKVeR2DMAUgOl15Vf1fY8Sbdez4XAGYiB0Ybm2
Im8YJbXsxYAqmgbONFrNqUVDskPuC14aJrpx35kmFXZQDpyYXUA3xUAX0Iw7Hk3lATqeP7WZwdDS
8W8GuhBWVTyatFq3ZUNnyglT6+1TDOGWDLjdcTTfIIfRQNGYsFaGu2iGmBpvU9ShTLnQ+8jc909i
dKdtQAIq3BDw1Jh0B4QyZSgGDU8KJc+qwrJ1awrGIWAlia1bR/zHvQvwX61COjuXvTIAXPC/3mQO
JExwhm106CDp7VPTmY9ZEJHdAVp2+UbXfqIJGgy95MqaU5tA87S8s3VO9jl5rNu5SYy98mrSdRxv
sl+magow61XtHbgCxHJ5alwwMbvpm8lfgb8idT4zfgYt1mHLrZ6cnlFYkU3RJV8j3xRmzc7pxZ3c
BYEctzVtmH0UMTeqOJdcIP6RyMNa099yQkwYVJFroJLpxqYXsQa/Xr77lfFOz+9a4zbe2Xosl3Nb
ewwSyF/+nN6PdTKvZWDEB3arPTdiCW+FEx8zx2cOFjwZFap3jMcYxNKOmOdgXPhIDgMHM1DM2L0G
xKbf8H2rxsM11NtQyQFa0ACFz1sl8TqHu7cVaYGys3aGHutxlrzE/eAdclzaS7Yt3GoSKOq7Bl38
DLwQQdSqtJOLJBPNTVXlzZMR5xUuuKl8RsnFMG7wUYhZyGQ2BQ60Yz9MM5kCYb6H+9cfyI/3GAzG
rXvjBnK+yYiyuGtgfGxRAPjM/7QscfQIsYXNALFJEiVQQKfcDW1OSW4W6SnOrIkGu2rfQjmXF2CV
ncOcF14oN2Md4yzbBb3O84uueuN4bz1rUQVnK+wVmYA2GSxDm2E9t+t+vInmqT6qiS4zwfbdTgVI
IuySVBFmFwbDGSn5FTc68t5cLFvjegDjc+1aKrutPCLCeywRz0JyvlppK7GvpiBUz3mR+CdQ1tX3
aPKX6HegU4/m8oYUVtnQ8g6Sg66q/iJJA/eclJ36XinHO0DzGE8groaLkZzAd+VmSA0Six+37lV0
M/hN+aPsACYRYuO+MkypbR6Rxj9ZGKcvpaKdLvAL0OwcKpdat8O9PRnKfXAqv9wy37foYw9DclUb
08988IMnu/YrhvpzgFm1mJfQp2ydDeW04ow3M0pJiJxY9WD6NmKS7GRZkR2yhgC6BosuPy9v29NE
VYGM1JmxfgabuGvmTZeW90bBXKqCUUCgH7htwAnQv5lb5VbzHfuqs8kFfV2mxj7hgR4n430divK+
zsv6Us2FfZSSCS7n+RJ9hMPMtAl60OfdaJQHyiVh/CQPHsXICLcGF2XwqAwopdSdwZ4qZlzZRho9
0A1Vl7wUixuOitmrtpz6IWvz9qnpG+3vG8NjSJVGbZrvh3ph5sG5JNKBfOdb17HGav3Zo8ylgNDb
yzE7DXb/E3shMzzaO5c6DKoLh5Pte9XAxiOnHW29kV/N9VAAjHeMYq+QHK2ZCtWX+dBgLAzbRl0x
xY+vsDuKVeYWWbcNAq9F8CPQp0moPDz/P6DfYAzlnRaueh9nqxMp0ifqrr/JMVMQZlokj1p2Di8u
2ANWVUa3XePUb47RvJC4Or6girqbYQ+7O5++68ag5brP2pmdvTGcNY9acQcNY1Rr9GHym2cW5O1E
AhlP0pu7eRhIrWDFH4ygdvcJjIdLOwd7uoIIj7UfSuABYmb8RguaEEp2wpXnGDFDZ+3fU+rwPkGh
+LKA6zcEM353NdkfZgNWnk+xEc236s5N3R9+gXlyqNWEqyUiKwrjHjxjZ8rOYTgTcYq3GLwhnts2
zog1MEJuihP53/0hce/TgfSorE95YGWYrMaKM9WUiHDnGd5eOYl9Qw3yyIacX+tmFqcWidlKjUps
m6KKXuswn9cFjfGD0TrZlQCQWzGLpYrBBa0PGgoEhuyx+lbNXcwJ17gty1IdVTCVt1FqiBu/NeON
yIR9RdyQ82HFMJjqbGy2sk9hy4MGu648nVwWXu7duQ3SJpSMM/S3Z6LBmVrl3b5ku90ODUEXs9Lm
bRT1AqYVqmKik+v9NGDQVey4q54kpG0YDuZeFv193MO71L4pTk5cT3s1ypckrPxDRurKmjGFPrGR
Ggfw+cMlRzn/NLqINrq4zTn/1tVHj3E43WBUfHMQ/z53gepRAQCXz99qM8tMQr/66CIYo2xDt2Rk
sXX2fW8belrDf/fCq7SQ5CbUVUuGgyPJE9q1lSbmNUgk43UyZu+rMqyQIUzhPkkXNT8trHtkkD+1
RmRogn9gHu3IkzmP775H1eAVdkk+lEeR1KIomGHqH8s0tBYO3MFAmHLi+ffwh4vHEkXN2o0A0HEq
LDa0O947G0drDWoCmQPv12kcD70Wrz4liM7mS0+at5yhBJ0z2kRGH1jvbliMF27tOVvROjRSclhu
cWQdhtCIPhIMmDdgVOzbTocfrXaNx5hH78G2fZlsvK4m2Q0JT7TpAlhkBiFNezPU5MSmZOFBSwF3
iij5D0aFpZf6axcUA5/vCdx8ZKTbX308Qhc2IP1AHkaX/t1g0IxLccSWZIBSj5d/UJr/rbNL0gOG
IQsRP3RH8dXk4hPkxznJl4epjhnSopNepaWvt0XcFJvfd3j/6VLYzSDneraHr+6Lit/sBJkx2uKL
JUF8rzOXV0Y2WGdTQaX7/aW+WkxgPOBsw7YH3wcURfilX01giDmRZSAPlaz6y7xQS/BIxpGTxbtq
Y13uoVJN/2mTnIvalmM59OGgFny9qJdGcHKAQB+mnLtIjAZvaUnLjprU/cP3+2rjWb4fDzQjDB+7
oCu+3MqczX9uGkMeyikhp6mIjIzNLciOuU1HE1hse9NMFh3EYk7OfaH1H66/DC6+rlHbAcSPE3WZ
0XwZbEyx2yTkFXeHoDRowFd8QdGOD7//EZcv8fUijs3CXHxtWDLsX+ca2uJ1oUICwZWideuPCaeI
2Heiq8ImcXieYP0NPSS5WnJI/v2l/2n9wPD3sNoyvLGWmdZfRyqh52orth25NEkmNGgeXDNoFPSs
DRM+NVobbzUlKtr+/rL/9Og7hBsAYeXr4v799bJOF4raT7ms32bFiXTOB+h38yEWrNrQZ/3+/nL/
9EBiFMZbA/SV8IIvNziWrWmhB+JynfLuW7vdU/zrbQsr8w+7zN9MNcuCdUKsn1TgbDTm1xs6z//6
LcXcj+/d59qcov4HWD69MiDp45dA7yKC2XxNoqWZRADj/2DREvQg4C84eFD/9tD4jprxAkh0+bF7
68GfPzcxW+x/flP5CZfxlcng86u71sWT0rslW8/nLjBA3kZdPGnAmoTL//5S//QUuggHAtehK49J
8dflkuu+GqZiZEMldXaDdu5FBPXL/+4aX3bS1FO24EUtD4ioiamQezco/+R4W378rw8668/ix2F5
gPz59XuEYRaM0lby0HB2Pce9aZ9sGGeEUozpU2KwwyBRMqHvM2ZpHNR+GPj+tKP9/dEjUJhsETSL
Zkjr4suO5noN8sE6hC9rQbxUtRJr6IHtZWFkKH+asNr8p/eV65FVQpiNhxf767PXUlYFgFbaQ1mR
++OK6RaCu/+Ho8TfH3CHGTqk9P/L3pksx42k6fZV2nqPMgCOcdGbCMTIECnOIjcwSpQwO+CYgae/
B8qsa1KQLVrWususyiwzS4kA4HD/p+98lHZNBmXPPnA/Mlog7Lnaw2Xs1k2FiySaAuzm6GX8+Xbe
uRI3gXmQ5RjomtyzZeI3STJPk1fu2dqYWtKaC+w87qo6ffjzdd55TYZrmTqCuSU6+mnB8kuvG7PJ
TPi1W+7nRN/U+Yvm5Rg5yWXg6vjnK5lvz1jx26XOzlhqVM6i3EAq1PsU7qUVrfAL+cu6AUlWD/tk
AqO6w3wmrANltV6gw7R7ckhZN+1stpuU7u/ObCijFbiOQe+3GPiyvbQ6tgKXmGiI509hTh6II6pg
WJRuEXlVu8lNvESObp+Pl0PZUcGe0O2uKbOlYJ2S+YMbhVZ4/vlxgtPX0/kADLQrZ58fVFhN+LLj
mTZx++gXUr80eu8Gm6vkpZg799jl+G8xUPVUo3XfutiK0LN2Dg66oMSmM2uoCrxKd1/gFLpuHaxf
y+KmGrxPc0hhqSgztWkYEl+pBMB0WKeCOUywoKu6hxespVq3Hq3S2tPbHoK2RaPHddKAEp57yixm
GVKcMqHvl3HgR8N6dqMxwNcDp1YvMjXyxrnRv7rLYNefV8A7aw1Cj8EEB2cWIf8SJPyy1sKiV0Qf
E88lhZfcG7448NbHfYQnGk7KoRj2f77g24AHq1oX6iQKHgge5wEPmoS+x2cUd2uvtVDwlsVGYTly
ckTV7kIP/9iY0uudhWrxL5TLb6T2X8ns73y+RHO6g9EfMytvco46mnot7hyJenCavvSAU58V/Z47
hOrp9398kwx4sBtR6+C/56EjfVHyzamT+6Kv6Yog6MDde6ETIzWpD06TJd66ocE+rQaTov2fL/7O
fRJXAaAH8slDPpeeY+gJG6GUct9gEbtTg7yLFq23l071Pw4DrGWTMhDwkl69cVOjBtRECEfzPZKj
x2mSQ2B6I4jrXIh/vEwJNxiYYjCK7OONXrxa/ISjvsuZK+iGYHYovIr0ahhsOFaZ8/pPH6ClC27M
NCwIDPb5sRUleSWtXHFbdiH2yHllSQ+Rnk6Ti+wjosXbD5CLEdoQGtg0tM+PL8VsSOx0BXemWXex
0B6Rp72mo7hjIPCDGGT5ln8PQbgUaanDrXG8/FRj//KtA3BPMDxlEANZ4kZQK/VLGzObvJ9xYkTN
A37pgwXy/hXh/zDGtnx058eLVbkeguRsr4z+mPnVSzkZd2LxfcZOMMceyTz981dH4L2QZoFa0O39
fTuzoa2gvnWzvdZ1R+xV95aVQcPXP7jM26DUgrRIagjvkejjvKDQe/qYJPyr9xgSLIJwaR2qkRPx
zzfzdqvkKgauFezMIMDPRfooZEaQ80a2rwUVLSo9zJR2P1zpXKeqpaGOB5qYyg92yQUz/GaVLBsH
8+1Y177hHQAgRwEQU0zwbXTsQ+5ThoPYyJi5T5d+ljSxmwlS7QrBHGY0OF1WtL10d9eOKjrk9JEh
xrl382SrGwZxoQtUFcHBEhZglWpfMBbn3PsmkAcUgX/juv7XPf7dF7MYfNAMRDN0/mIYSYhzOhv5
nuq03KSTnx61kTrnn1/M2x2WF7PgjH0wWYw/noWchaU4RqIy38vWzTFa7/d6Ztx5bvtR1PLeq8BZ
h6lKwBNvcJ62mwtZKclGNFaCQZYwPoyOPm7/fDfv7UDgnSnDwWWm2LE801+2hTnVzTHqtIzhIRQt
vcsxhQCQmfom/8q8/j+PoskZbXBCvGgYSecZKtp3p2fgKiN3DF+XZ1cnznVRh49/vqv3Ph7Y1Y7L
SC6JwTlhZGxw55hLPp48sb3P2WTQYgvtV5ot5baObO/bkEPYoVrYfHBUvbfnMUhqEVdTKXuT9FA6
1WNh9dk+isyrVmooKKJtlT5U6XzLh/jB1d5b8KQ9JoudzPJNkQwYAiOkSJf3VYSfe+HY7vVgosr8
88N8w2uBf6TzEF2T40gw5ny2r/qdOXY2Jfe91w36QxLr5RbbD+bRUtHn9Obc4T41vHLdlW1/pSaZ
Xdq5K3axx0znjIiNxjIgfEOhMUefwTxG16UfZbcLzvfNzuW5ZNh8mbDMzgOfGptseygKTpvRok3Q
qhejXUy+hdccEtd7xIakWrv4PJxyKZKHbOibQ+iXzzETHbOzqC+HwjpQRfJXzqRhVxtzH39+kO98
a/S0CUHhAMMWOD8Qc5ffkIyE24OcX6vZaLd6xTBlmDO/Mr38+VrvPA7j54yxvRRqibp//65N6BM6
iGxC+9B41Sk4BHBBX5opl3sXJ0REWk77QYTxzkeH+xZwT66mc5Nny6Sv82mso5LbS+0vcRJB42Bq
hz5GPa8E6sx7VQ8qYBqj3//ze4VR5i8VKQLE86PSgiyegMMt9+Rql2j8MLOs82uq8bgoZdHDhNfe
B6HNe2+SkI0ygGmQ/Z4D0fhWEIFaqtxreqTWeDoylSBFez0APdgXDon0n+/wnTOHGySGWuxXCRbP
Hm0R1laclDzasY/oXFj1EOiqVIFgIvY/uZSP+t1zCBjBdf2+cCqM8tpCkqIZfik/27lCrem2zkXS
GcYH29d7a1TwQS06hKXSf7ZGe0bi5ExlYN8U3R1Uj++2jfFzw/tLInXtIWr/x8kRGxiiCxMQGe2T
8w/QGOm1mc0s97M5M+PnDjd1VwcVdYAPLvTOxkxJXbfhGxGGmP7yPn85VasZtZ4ekgLmkf0YjePO
m9XdB0tCvN3wfrvG2ZrAfxsStcU1GOg3Fmh0dQRRY9+YnQNEJh8anqKONGqoK2hjaXRfDrXLsBC9
Wji/GcW/jmlImdDptfAD0YCqAmxADZ2IFsqtZcXXpo91lpxQaIWVLndFw3AW2e20Zgw2PMS2R5NC
HxErGgvNCNsh42b2C4atpAFPoyyaeqfDAMeNltHRqzTXiQ7LRRyeJfVVPLrxzqib6ZAjGIWtGxef
eq3u917m3yVl1qx5wtm2oFaEmy+DgnuGEzEdGOZqE3axzbAwqOnSEgmUo7Tb/vnxvrc2OcVdg3UC
wP18/wR9gm2Lw9pkTPhFje2LF1dXltC2oigR1Q7lf/DZEXMT7FG+pyF09i3Y8STxmJ3kvlXxUnO6
HMzsMLTyg+D1bclvIZ7S2CI2oUznn10G4EiMfYaPsZWeXVdVUjMz6H1T2T1N6E8MpKw723yOavlB
ynRui4fJ9U/SquvwREmuzwMyvwKDVQ02NZFymr/EuFutvNrSrhG66PmGmRlyHGUX8AiyXgW5ZEgQ
qAUbuTL7g82Uv50O2kHonbY1WkuuQwZDWXDVjn4nHWw//WobPYn6yCggSJoo8FsDZ+jenYPICG/N
DB2/N9tYW7WplaEqRJ6X8ntAP1Tf0XwYn/HJw6V1RIKHoou/X8z2Om7adOPCLnhQwv7oVby3pzsA
aKHcUmYQi0fLr3tEojd2ITM8xgCITXSXVtOgg/Ju+w9W1nt70S/XOQ+M+qrHPg7s1d6zc30tqTes
izje/Plzee9AdKD10Veg3waV9Peb0ZVZlQps056mk7eeFsmibj6WGcDtuJk+EJ29ezHqleQsuNS8
CXudms1I5nwrWuwUZKLzDtrPlglQZqnb5IPH995G4FD257RAsvcm+M2nSTgpU1Sw+OtrgGj4hobT
Y5nX39uEmYXY+eBJGu+ti6XnTQLLCIF73qeZmyrn+RKnpWMOTWQ2jaM318PBpBYflEKL91alUHxX
vrhJ9DDeTxGihqhMsNSKPLjzpTXdu0iCkGeEEciqP7/pd38eGyJlJOq3/vnGiPl2o2UxYc6gqu/C
jx5is7/NBXMk/8F1XI9MkfR3kcz9vqKaXpviinm8PZloRTWnfZGTNgRlV39wkL4Xti5oW0osy/+4
Z9+hGHwUHMxe7ls0I3HDiOsgr+vSPuJGcYXr0F2R+x+UWd5bwL9c8jxgTWcrZ0ZPL/baMO6irvzu
WznD7c6xLvsPco43riDLzruAuKlFg9umlvT7c2wHD/vq0S3YZszpuY2rHzABcTLMDW9N+TZaL3yA
dcGOvEnUojXQjGUys2boD7TRI+448WOooFp1JooFVG3ojOK2vsUtE/yvxCIdIxtvO7qD9+DZ7JoA
rRoGprRmDOZsKW2W5g99wDLChYcwVvpzWnaXjOJUm5aQL/H6YVVMItlgkG3eVgxdc9ib9ger6b2v
2F+UupQ4WLfnDdg8rxo8Lisiv2o+zO1srFrdekQ8fkHNFDPTafjggu+94kWZxaCMS7H1/LFXqRFN
imBonyiYA33V1dX2J51ARMB1Vs0yk/7nD+bn7MRZhZeJGZMb5HMhzTx705E25XRJ82LvFLO/jofO
ubVio19LgdNFXOb5Azw0OAQWk5M/5QJeDIqh6ADot4z07bQBtN4Hj+Gd506wsUiggcOTTiwf3y+B
sO9MHhwUke9BR1qbuJ6cTzImbJzSsnlMgUfvmYv8+sGDeKeIyVQCVZ9l13bf5L7RaM8V7vJsHXPI
KKuIrC0DqWLbhHWzg7ksVqwUJidtMIhRHWMq3mQoL6yPUMTinb1y0YUzjgEzm0ab+fvd64xGOAUW
HeiWUzAqP3UNiQB9wWy1tC94Mu6hTZlGRmIFpSyniGxouHqv4In0nwcx6NtpCsFN/OTLt7P+hbBY
7nBz+amYwoV09O0dI/nfJ4ax2bL7jeWk8YZZYSuoNdnuY0e5mzHu3MCLLswyE7eZkOMVny0iNNzN
58fY6/xjrrtPOlCwDxLz9+6fDhgadHfp0J8Xjii3pXnTCu4/z8ZbMKXMojpj8pgYWrz980t/71IM
XjNrgBqdY+MsAKHpBI98OZaAkMZBpbxFzTdiGuPHefT452v9fG/nX9pS/RVkrxyD5+m/1Jy8G4qE
5KAHxrNqaRgj9potY4ezRw9jNTcujFIPP7ejOVyaphZdm60Gt0Tk1a6S4Fx+/qD/wzd8gG8Q9OjY
5f4/SiB4aV/+C2+XpJ0uX4rv//Pft6gJ4v9av9QAqyQVtL/+2eH1f/777z/6b2sv71/UNnWXQjsU
A8dkdf2NcfDEv6gm4h6+jHz89U/+xjgI+1+00Zb2jBDA6myXve1vjIPAY5GVgbUE7TYiYlbjP8E4
/MzKfl1vtGPoOFlLydxh+vL89EJIx1BvmizlH4wTIdhkYlhLifQvlgpjIWla3RozWu/aT2DNrMxE
JpcDktOgz2MPXyvRGXdpmIhHB3bpZ3yI5G3fOOEze9b4uZqRmezhGtv7qhbQTgjJ7ItE6zGny7AH
Xw+L/S70+zFtcAiFOXGC3YS1kVFqCPEh6B67WeVqo/xkYXtNqLbWGS4IBAB9Kn9Q3UmqFVo4a5tp
jXUVGykUozi01lo59gC4lCaOdTjJYsUrkGmgMfAeHwCBgb/H5PiTqdVhtW7NUBwAJIvjMHviAFuO
kGXMVf+kF/yoQBVh+52rLAamlvQNmDMIspAIKaxwXCefNnhAiMMYSqdeZ05bZhv49/Y+YVdxwRLp
xY+EFw6FwR4/O9LG8BThVfg6O4tXeWYMzWM1owNfh/yyRwv32Ec56NkNxsLj53BM4quhC+Vd1UCY
bJu6ny5GNUbQFQGngtmMXXpneZGjVdcNVeqrOa686zHjdykHKecKahg207pIQhyeUedfz+hnn43I
8z6HOVhwxHW1bgQh5UgZMPNdbl0wZCt7dg/4Q1dXmaH8z3YD8PiUQiXZNzy/bV8q5HxOonZzHA+n
uPPN7Rj3BaxEW5a3hqG8a81itaRZXKx9SqX7AgEvMR0o0EWpdkgm3g4KGMY1Ore8yoCvabezVUwb
x02No9UMA8jtrLOChO4z8FOtaLlnQ2yFTNAoz4V6qrvSfKz0yRJrf1a2s7axoXvlqPM2SH3w1fKG
yb8eK1B602T5t2adRNcjXlrRxh9rNk67F89mODbNipVnm0Eba8OLN2ce4jPDP1UVA4/bbtKjozWm
MtmHrmrnA2Rwc9olYaed0J72w3owEQ8JffRkjDRjkWzGCBqgyaJTuEF2b2enWIz+5wonRoFa13Hu
pTGha2o0HXYzptEaHutpWlIbcIx6FrsI8oEfIq9FLIHRNw+CsUg7Kb0nhbfKSmv9Qa3jyhEh70fD
8NryRaeGDUeYt42If8xuH5a1hse6U3X6IVdqSh7NqvFx/eU/1JVZPl/cMNJup6FuIE+GYF2L/iLp
kVHHqrgMMUw/5R0Sg2+praWYW5rUqCztGBU6GGzXzPV7RqMS5NgTnlCc+Yg3p2yrO/xlK/T8oOZo
eEhaEzd3Py4/NWnMOFPV3qSdEQfMQ0BYdFNarquMNfTgOEQ1ez5v7U5GItyVdT3XiIgEUAndM0CG
pqYKUFhHW61Fzf0K28LM95OeMB3Sd2YXTIzEXmienh7KTreDyZc3EDpObdqEB8blm7XvleNxKept
3DHJN1YbI3wuxx0TsxrKVnaaPAT0Hs670QPugKeosZqq1r1sUArBSo4CNxp2mOXZD0a92Np1XbfC
s768Gjz9hvF2E/s1hCda4+PWZqkIm42wYqtwom0om3WT2vJCl1XznZrmpT5D4VN1NuypDuW3+Nd7
V2lfNpRCya6tvOk/Gx3hJQrYfDUk8bSznPkyQca/yy0Yq4w05VssIYwVBLBmbQDjxrkVrUmQefMT
RhjwtnP3aq7qT+2QgXQ1Y2BWoqx3KoSIneKa9QkF2XDl4IeOOLL86rPb7mRieJsE/Ma2rNsU3rvd
kNCZioSLKci877UjNGZImfmE4suNnktUpFTD4oQK2SQDE5LrKgcV8jikathjg9Hep11NU8oZtF1U
jz+62skXp5xp09aDcdcbZvgsMluD+BnGFmhH4NMriPM6ljfYNOxFAfBMKuyTfL9G/l5RlNhVXWYd
vRBaCqA397qr0CdChCuDtGgSFKxWwapwZvdyanB+x5N2TtKNp5L2xkcG+uBTFYRGQmWQsze+nH1P
fYUIX2LaPSbZl8rNi63R0X8JE9Pboj/0d+XcV0/VEOqPCI8ZVOw7Sty03C6lZ5YXk2KcuBCFd41G
VH5qnFEDZBA9uJFaMK0+LuRRMzuXtRkiL+jGNjOO9phGJz8DrbGKJFqqvE06QKUmFr0rxbwiImKE
hnYL8rSnQXUpQtSOM/aL6LwqmUAeA4vmVgBXtDrKA4CR3UrB/3hoK715ZMVJBWh3qC50Ud/AYi6v
x7nVLwVzn8EyKOd0OcvAQgqPvHaNOtPam2YdrvrG0g516KbfRWMV3zFJQG4ai2Je92042JyDznSU
CyVqnU7KDhw7Me4h1/Y3MZLb19Hrog1QYe+kQvNZ87sfCZb2X8ismFifpL7Ge+JeWra28MeZfxRZ
D56YfW6eVHgf1dZuFOlz6HTfPFPZu7m02tUMa3gtkunL1E8+1dXSDFy3fgHQnq16oR8woMxgMJjV
9yh0+1WWaiVzYyLdI0eU5dqcJ2szO6HxOW+cepM1Q3YtDedSRq08YePZbUia9GmFv3rSroe4RqPW
AGa5jCa0CthuvXZpfDeVAaEU8UUCKGk10KXeu0YKxzrUTbXyl80VU8clmFHeurXqZjVyym1iGSYv
ZpbdYQJQBgLCxHNsuskeI2b3e23UN11v/AD0Quka4oevuU8yN/RgcXrZjZnuHv0pnE+V3lkrV6in
MoJSjfXjcZBZyN5ZVZteqoxMrBcU96biIPrqYE+6uUod4z4ZpuyUs+Zx+nHghNYgFcy0jdeVnu7q
niJY2Y631oy015hjiezdXndxOr+2xJ/rVnTlbeiN+Gk1M886LMQUUCPtN7YDbWaSTbFlwLRY1Zr3
LYzMLzj+hE+6ssUVc5oUcTz7Whkt68r+VpiFcUjmrtlU2F5fVLIvLzplfneLAQ2z8dp4mYqDjp+0
NmQz7D2APqvGQqCdKAq+PXS8HRGLe4NkPwrifEi3OtHjlSndEHOC8ljz0qmg7hgluIynxlozY8sS
NbwomFC9B7WRGpeiSu9xa3VuQvLX3YLywSbBlOUNxgZYsTYYbmNebztRubI40k+aahwaXfNDmya7
JdhUhrwq3RZ1wuBfUJ/+YSfRXpkAqWNNvwqHBlxkssrjFhuJxl2lVfFc52j95ma8G1CnVkZ71WoS
tAL7Kf9iUC9tOK7xq8HgoO9QQC6iZtvL0aTCm7UXIaNlnyQ4rZNTKLmOnXoFXprUXgMK+RnQRPZ/
BoV/pWgfJH7osTxKTf974vfpBW7zi3z9NeX7+w/9O+WzFxPCZSJYp49IV5gK3r/Rff6/KDsjOGEm
cxnwIhv8d87n/4vRXkoavrX0bH5F9wn3XxSR6asxZWO5lEHFP8n5zsuHGBw6zEfhdqijn3gjWpQ6
JLYixj7XjQx7xrrKkicGeaf7wuATjyL7I/7dUh/5LcVEq4EJD6VKfvnbUSJ4/3Grzc60H0f6HLrW
A3VxhmT3y0v4/Ne/79cp7PP2I7dFMrUkxDY1sTdV0ZYRzV7Z8bifWjAXgzmq66ys2bNcq9ro2pCv
jIbZBkul2k0zuOP9ny+P+d+b22Q+xQQ/Y3km7/i8/0lGAOZ0ctt9mTv5iPEFdqe5G8PAYkL+NJpx
fRyRZzc7BPDYV1S4IyzuAwkl8obx2lsMHIxoxXEOxApvGTDHBiwKbx6y7URoToZXTiRXItdIw8cK
KhQIqQa4KVrr6Qct5exGpB4OHnAo9rEF/Cp0HYXVgq2+gJGadovtzxI5GROtbkVRa8WkzbzX1Wjc
IcaqLmvQ9Xcw7sbPbPnhcXCa6sUrioTTuuynH3HDHfUy7zELltOuSUd5Cg2iL5AsnrEeSlOe4lBn
7imZqidcJvmDw5j4pwZO64ZWTHjj97jRBH1T6eWBRyWLdYSZI3kvVTex4+TlNnW3AVoIl4SzdoKK
OpbxlY0kn368j7oIfAhgBTepr8u8F4TXizo/bV1A6A6SkFmM5Gh6MQQYMtbHrDPVNZzl8IgWY9w5
yiAnQV+yMUTbP6QA1B9UOju3vB1zgxQC7yITo5bOGdW3qcRCMnIpcyeDnO5RLJZPnT7zZhSFtr2z
cBXdASCtaKV/cgwt2SsVTz8GwCj3es0fmfS6eXRQ5p/CMbIOwFqMuw5zice0HeRpLEv/VBRUsQM/
VVa6sgqwDSunm3W0pznRRxXm60H25gYrjOymwpd51WFvBP+urL9ZIX8ZZSjD1hFAvGiPaQSUAatT
38aGz9nT2mnnJF1+KD1e7uRWQzB2KWTvRqDs3ejE/AdKChQZZ4xfXEsbd5oRZjcR2i1MNmJ1iVui
jZdN1H/P9Ak3KQhLDE3oOpuGUT4no+ofmHObP/mq518lSE+qgqKlMXLH/qBVl2G2fOyasq+0SO/R
8nEvjpX6q9anJtDDkShWfSz777jaTUuyZV1FFm8iRDW0snA/Dwqw7wVg2o7nmoGNdnPfXo+I7jFZ
GUE/w9QIwxtHD9U3po7nT3KIp3uTCuoORxToM7XKtnhotK86gdBdAgg3wCIVxrjGs20i3mOKgTbA
fpZoLmGRTzV3PwO4iID68yYsB3iAZbD+a3QJT3nkhse8yZ4GrekwAKuLq8j7ATAfbHKiFQ7Zf1iY
h7ixn3UG076Y0AoeIpO1CWsDn3ITHE5gWfmzRYyK54db4aFnsygXlPEY86IgabVbzMSrqwpjnyu/
HeyrbgqNO5k01VNHzPUMrYTV6sJFI5UonwUIgYsUEN/t6C3GPVoKL9mTQ/kSgRRG3yUmDSk+btU/
b86L+QiastFuxqmSbTAm6fyJ8RyKUPRfb6ayJR9nCifHq8UAL5anxdoZ9GTfliY1qpGC1A48FqZ+
uaPzmoqMjAXaoPpiJBCeQMW5AANMoS5bB6KX+cjUjZE5T30ph/ZbUnfWUwKKI4v2vZilhb5u1iS1
E33oPpFChfZxiERn3QDjAstkjdO9gSP8unQ6QlPDHtGLqdnZsg5trA6YxsI1aGzZmjp52ZX4+4CE
8Y+Wln1u9Ua7LvX8RrO7S6uoii3QEPt6Bna+sl08W2o7wvslvMToALsohjv2kTnHh8LM7huquptu
MS/qrOlr4uEkZvXdaxabxUGT0TesBeNDPDMIKI2uOpVFP2xyux+xRInaVyNp1CZKmouxVeEWmakB
pi3zA2OqAWK6dsT0epRcWjPGWXih9NOaosHRSb2jllVkbLmS86ryQ3VAcIE8VRvxsdAje1UkGcMo
RZ7/iKoZzymGR/Dcaaxp7VvyZpJusjELzb9IwTaSgaYDqBI+WFhfxkUyIVDufC/CKJMXaRq9ftCx
3tkXLkSpqhXephw0c41tCJ+lXNiWOgo1Uyv0i8FO/H0XGbdUcf0tXfXmZEhf5Bitj+23phoGSm/0
I5GszbxDOk5tv4fhhIOiMWC0FuKj0OCwIU29Q7znGyRwvgMYKnRUMIXNN1EO3S6yI848DnBvC0Ko
X8Umir5UOuqGSrqxMtqs2SLXiUemLzV44d747GHFSR6WjRdyXJgSeZY9gaco3bUzOtPOT3r8IRhl
9gK8C5EV9JYgQhQMARpk9RbFJffAgImpBxObCMWgrDKbVcV39Yn6S3WBHxrAQ1M3DwzLN4GIY76q
ZgMQXa0knfYVLjD2sXLq8X4eRLquF2gd04f7IQ9Er5UYuDjzS5Xr9gH203xXpVUJh63x9+Ns+4ei
C6fPSSbmoA87dcyKylo7Zg7mwyElzoco2zSWsK7dhtmiMlzGzSMMz1d65W2V1jNct1jNDTYpGfW/
9IvrRPDR9GnYWuFSnPF7bavAV6KQLK5zQ+Mshwp8SBIxihWSuSDSIv8BvKqxoxBrbBxRxgevH8ON
P4TWp5KRD0yPBu0Gk0Dv0lDzdFzMnXPc7XwAl8qpi+9WpC7Rnbsnf0TwTE40YNWSU7JFnRFnn6pm
Ng4VY3ZqnZC3XORzKJ661J3IZe0BXaY55M1FPOHGRaKW6t8rEDJ5YCFIGQM91fvDrJS/rgqt3nVG
bj8NeZdgdJcl6clqo+ZbIVIH67jG6pfRSy9L7SdzQToPwGNgJ5US+YE2ymzrxnb/tUyNct3mwxIX
VOoa1koeoNKW5cbri+RCGxfBJkiq1GX5FfEB4XR98lVTWkgrmRhZDaWdQKbywmZN48S+msww2ZM2
V19NqrtkfHgILu8GYPsSIqWp4Bxa3AVTu5En38QEz5NV++ph/lUxJEfvdKtnDQcOss/pBw1UbAIm
LbypGDfjG8A28eSGehUGkb1g4uOkwFypsq9muIM3WllVT36fiHjbZUkGW4oRwHVBkBcHljNWX8eq
Y6wxZsoe2hunM3pYdfwr+FJUN++ghDWvFeRmLzBt6okro1jGCMZpMjeEoc7tmCnCsiVghGjYW1mQ
xmZ+EK4jTznIv72lN3hIlgObcZ1G6aqosDsKYrvhcPeLUruRkd89JKaIrqKCSEPaTnUZzT9/ha++
CG3hWYZKLZsyhoQ/WrLcVeK7hCe+UsZntkH5KiqH9qcWwcT56c3pREs7qaj5OQtscBcbWvcQJ5gR
rAyleRJvnHraRYUzXeg9/o9UpoYgWkBAJcHWEwLDYt1MS/gLNuLJbcccDiW3QEcfxU0xTj9QmFN7
mcMSO8vEx6hkAGU6LXWeVVmJHFqIrz4YczfeyyEWY1/yJQay3wiAahPbpijS2n2kmeoYMruzhMOu
XKtU1aBYl/CewlLQ82Kem6mGFjZIHnbX2h8lNMb58NIyHbX8EowWMaJ4g4HpSlEW+Au0eysh8l/D
nrCvXKc1N1ELdHSyCAhjnyfbRjSp3Ai9bdrYEOba8jkKJQtTCnVsBM0qOVTqS9dZ1hU44PF+IOL+
oEX/ZkBl+bELhINhb2Q5b/Ax9Dwyt9dEs9eSxX6wwT1lqvjQdCONr7SOVcdRxAIzKKLeQYlFbs45
tTjglS9pRdzsQmH9wKr55yDO74mvsBmyY7DPI3F/M0wYwYsy6Vs2+6IQuIAxrL7AkDp1mget39V1
FwdszfNmEoKDJ+yIoFJaijs3Xj5TpD436WCpI1p62PGhXb5WSe5ee04E5aqFwB1qdalWqrU/kuUw
RPMmmUVg5C2CR/C2y9Tw7+Mldqeh5aQrtB+hfq0nN6nSjSr8aVtOI7tTgiTXp1/7A/fkfg8tmYaM
Yb6gzn8EyiqYMiZc0uhzBl1VlJ/62rSe+gqiIlXT7EKnq/psIvIbYYhQArwAXuhhnWNkgW7hlpJg
PLMr2Er2kQ9lWzdiaGFjQbyaF/6JABLboVFMFwgXhqBWCHfLZYehU63d9FHt3Go4XWCSG+mQhKRl
aSvRsMeCAiLuHcqc7h0bGM4oxOwky+QlUcb/abaWFVIDIgZutsTqo5zVtUSwy54CXy2wADN/8fHV
oSqYMAGFh8/GHMPqMkNbcUo77JB6bHPhocX9Q4QpN/J628yf6ZFnzrHNZ7enHD5EPKQEQ0dtbNpx
Y0dZrK+7SoQ54D6RdrAqIbrTzQ64IWk+lCGk7kYJGJGuM+fRISOkCcJ5+RshAX0Y6A1TeuuQ0q7X
I4jyzAtGWxuwcWKsOI2J6Ws9TiVegzF3HEm/3IxswsCvR0J5dzRg8k8E+aTTOjgbEpHGs5pHHebk
GrigvW5sTFvXhY81zliTuHmxVX2d0i7b1gkF6q4nutKzgRWJ81AbxNLpHtokf3Zr8sd5NKonb8hF
EtTT4pO5PDt/Ydgd55mHz6Gj3QD0EweDg+M6E32yCxHyybVnt/mhxSXxhRp6+WJNBrGhmZvmis82
24rWqz+TiXqnSelQOweSfieX9M5xtX0cwRge9JHdqF1yOxn7+TrGH3NYW3M+4g6WDx3V7qg4gOAl
a5GuWBE7udeFqLsH3cCKGC+d8sVuanyKLDKsyiB7Dmo5cwK0pdE8mikFJaXy6hKbLRh8ocVu0obS
C4TXkhmFlgVJrbRnvpEGa0K6dAb/sNVn9a2UI0+lmDH/JTtc2Yk17xmgVkdVKapyJpOUq9FfjtC4
YLu0J3dp8ZvqCxpY72QMlFmgxPunyKjqYzK58uTQt9jVHKA7+f/YO6/luJEsDT8ROuDNbTkWixSd
KIriDYJycAkg4RLm6ffLUs+uWFSQ23090REzPdGjRsFk5jn/+Y1pe+s6rNQDHFja+3HOzkKNAEFR
lVclo8F9wCzxE2zU5WfIKl22WbjIL1AxbtQUyK/khtFum15ybVUuPqZjCjUZnsq6MnThrH/15OoM
1hDlULuuIXxezs4ozi29VCe9v5tFMW5IHZRPXjORNdGWOT6OkDW3g8pARnTzmk0mDXw6uc2tWbW8
mTqnFDmexbJKKqy5Enu+KJATEd7YjuA6Dt6EAKvcnQjmiyXB2XtSoGvHzxB7NAqJpMJ2fhqM+YOb
gHg43dzcHhGfyuHzwYREMF8HOcFLWZzjGJzthUtBJSC4Xg6xDzNfwwNGYvAY0OMGawBHHr0G8pYM
+/RCAgiNafqzDcmoXVhu1XqaE4qRUec2hAnolSmn4q6RaF8IFSsi7bPPQKXGJ7sZsBbG1JhXnIzM
xyfs5FcQtm1AnIUlCJseCC4mHxxoxyQseCDAL8r5BHEwh59TERSwxoKN7IEC73QKHrMF+IJNC9kP
RBDn5uZxcVyAMq8fm294xBGpbfbzpwrP01Vst+Lc0OAKViZsa3T0JJpppEZH261CSg1yRpeMf1Np
A/Y0C1ucY3H5I35zPCSnAuy2qpnSGqbxwzSPI6FAcyBESbHUdChrfn2aRGHupAs0VNVWfGdaorqU
tV0w1XLDy7Dvmsfaokwntg5MDd1mdTniJXCtXDotUqF6NnfD7r5jVlI/TQnFTmtCORkD9tl6THmE
qde030wCJPBzLAYLo5QSKIdR5L4nG+tSf89Nq7dhHCs68u4FiGSUBdS8Rcsf5xCdLzJ0FPepRr2p
S/QpQIP2ZIV8Eu4yMPNrCNBKrTi5DgiOZ3Smvx9ca7GhBYcUPrcTa/TrWN6GEQgpNr/FXTkqUCTi
hDc+OqD749lg9UDAQ5ik1wFbPrgTIKoyPPc6SAyPo2KMmJZGlCHNXNj3Y0tOVFRicO/XVMIu7TBT
n9y6h/GB/mrgReK9RnasMKtLAkaqS8+miC31O0gpD790qN3krl1qivPRYjcj7/VhHimTZQE+Z9bC
vjdKRsgx+9gjtuTyC94JxKvBwVgfIUHVA1qGeHsfkiodSRmj/OzYTeSaNqfYJcRZwUyYKE56mp2S
hY2hqAMKWgsWxWyq+knYBgD1CGYM+YhWoadwdnC729iAy1sOez7C4zY7BTwNkCPy2Ws3+UxXP5P5
a5e6n+gmUKjWmW5aQJtPMqBqN5YRyEJ1iodpsr2linVUECX72fSVpMdz+NYMM76bRvAyW0xlds64
uTmMUgAi6q0Spw572xZOcb2EWMfCZPJAvQh2cJqI8yEFMmFNtqDTqPHnD2j2sZhoguFHoDPHe346
ydgM6gnZpQkh9U1+xSeckqNhSnqeVyyyTELdIt3hSSmPp7YEhnNuhylLRRU8g16YdENqbB6pSnIX
RgAhbStsYiPqlsGDZ2eYbLIjYZAPdR1TQTL53qiBFz6HGCcUNpD68X8eF+Zc5hwxBlnN37yRM1Vy
qJxXSz/dTLYx78qU4SVkLxZ0RlWZBB6bDCTT5NqVAdz6xcuWD9Jf6MjGYN4hdP85uEvtk5BJA3sE
igMigF3iTe5GXQXMU0NLRrj4cAaQwB2P54HIMRUN3S/kfaa4tVLM9gAq28EjJm1VkKV66OP+b4Hb
fzmq744qMaH/bUz1iqP6AXvr52/pQNBr372cVx7/5H+ixqK/Ijv0YdJ7oF2W+XvUmPOXJqii9A4Z
q8G3pFH4T9aYfZxK4j0HhRQVnrYk/Zuk6lp/2Y4WUNHE+toB0v8nA8vX/GttBITy3uJc4NedUN0j
Z8YtWhpyH2biZ0qpf4bdcrzKQiSovz2dP8wQ/3QlG/E6On8GXq+UmaLCqEyXq/vQJlUAe/MnCUl1
Ncbp8I6K909X4ho4CqDzxkFS//PfxAtJb8RLKwuJVWMxQCc1rzsF48lvlod/fEsACdgpapK8ybVe
XkjBF4/qdpH7mfVciOJnbGQ/c/7731zGQxCE+PP18BPfMvzPvEnSk47RFiZVsyKwVqyLKfsXj45v
FWY8zlCM0E8F64k0SxfHf0kuXNleTuYAWlfb1IBV/s5N+SdNcBiimGV+gO7QwXjjVHkYqJIZWgSB
OR3JNvWH+W5OpgeYJw9Skbr59hM8hVuOF3NgiWMhBoDh6R/z2xdBNHLN2qzlHqgRkI+jZJ+Tpruq
jezZDEGrMreFODqT5fT2hf/wKaLH1yaYR2nP6fLy25puGPRyD/RQfxxwnF55EfkveDc676yvUybA
8R6BRNgV0Emxql/e4zLkw4wxm8RFiaC6kjnpNrfN+OO/uKHfrqKxjd+epGZYKIOh3t6IJnKJ2ulB
lWN1qNp/9+h+u9LJzjQWZVozEOcDEcO88af8eYGouf5/LC/z9VvChSUM+TKCyMVP7+TzqOPSC8ta
luhC7HojTQWtG17qdHPkS0eM3TdW1Fq7BubJ3mw1CVI4EbWMWx3gRWBDMNJ/EKeGl2XLIO7bEUYO
cojvOn5xNwTFzxmv1PNksdQHGXQx3ISl81d2BMZUS/4vcxqXW9p8m/E4OQzB1JS3cxvZn4vArs+9
OI+fVEmBMpaTB02aGLd6JpV1zPmei2Ai0a2bBwbcgG4gmA21Zd9jpjQUotoiV6o+EmHiHshZGL81
Mbu81fv8dsIgbufcrS/GsFP5Gq57Wm9nV5hf4ZUbUNL4PQZCmucy5qYL1ctdHSXymkFevYEDCiVc
QZrMV9YgIvyrHWicPhEzu8ZkGpY3IOpGK411aXJ3MMrJXcEAfQ05wYZAweaSJhnZHxj+ky0zWTtk
jnW/Vkj7D25JGYkFSX1hmcTPhyXlThiVxjoQKJSTVHkXU2LlT0lYiwd/BFFqOkd+afzS/hxz7ygX
RrARWbrDwm9SMfSxQEb92nFm1vrku/SzBr3cQzeSsEXRXd4Suds/xTwakkUaee0P+U/T4p0OOOx/
LsPs59SN8cfeX+rzUW+NaddBTBV6xtBSbpKjHkUiJUTNn+5wMnXP2dF7OGcMzFUi0DR4PpoGIpAq
8mkxfF25A3PKxJERAd1J9dMnvfHKIuXwDOYoInfbGEHrj5+96Mi0I0QtvEx9HlmR8RBwUyCQzyVT
vmxkch8uBE7gQ50VTxHxNwTSj/WGsLicET9BNwvZR5oYnDEllB/g3soI0mmsHtNYGtGWgWUX4o9Z
ZMvKBzG4xDB8+RxiLX/PdKf8aQdpfeAe5y2JGvEKwlCzdwkAf6ixi753COHM17jcE07eQo8p8OFJ
FeEkE6BiixEWWn+bVwARr/BI8YNivCKzxcBlxo8euqZl2bnEV68VpD/Mh6KQbkfqBAiyCNIHHJkS
dTaEVf4cIUndRRXrCAdUOD1ZpATRxfFE3Rypx6VdijMsc3ssK4zWzna5dLxlu0DeaVZtl4zDikR2
6ysGaN13e2FtuQaDv40Yve6TCnr5JclhQwezYA8FCIOMC1x7gIyWMQQcMwMeOG/CS5PiqUns6jDF
pNcwu7LXRZv/pAGJ4O34zoEfAhmU6JCNMXf0Iyn0hSvSvRgSJ0JHvfCGBoejbyCjY52GdOBEpcYf
c9WS/5LKKf1RSeQgVeGDp/kpMfeuNTzKblZn6AQITYoGPoRlDCvCFTKS5nFbaAzyZTpLnMGg/tEP
bbBJu+lj1djQC9TXIZ2zQ1n5wESx9C84CoPbdGBRMmyetkAI6oPq22ibFKxzTIjilQ33+XNIavcF
6QK7cqE/T5ZJ9utyLLqCsKI8Wzm94KNmV5xuUgGppBry6NqhqGRMx6ovBkFbpWQMTgwjfWnZ3cqx
V2ewRsu1dLlvu8yfs84Ir0MciJ7FRDCYo3oLsfEImuDGzmEa+KJwmY2fhgjqhClgCissULZeh6Zo
VYZNhGvXgH+30Yp2lXTsOSk5oreW3zYAyuLZ89go25b9AwGE1uiQEGejMdggOQEM85whvEU304L+
4dyOMz6f4RC1zZkwy2GTzzmbmD3UG3/k0i3A3D4jtIIxvzV+S/GYkJWoyJnpSMbBFHPbZuLakaTz
pKMT8hLQ+XSNrqtrqOzCknxMdJ4DCd+WC62fp5PFEViCD9By3HUhqX3pi9D6YY7sVkp/I565WFdF
3CP68RBpKBj+7HFUEivD6D1iR71dx6BlTSaJvfachR2xRwWmFr/+BJ0oul6CuNpMZtCuXYO8y4E3
nNMRty2mfn51r2QSk5BdVYd4GcrbbmDvMRJ2jzFi0Req5JlH9bBzcvw4kkpl8OVt82tkDf0FUAv1
aD1ch0Un9p1vqrM8RZVeRgks9Da7djJHPSK36a7nKe0/xPnymeysEfoKNLRwRnDgLpa3X6JsAU5u
ymsyBOIbUXwJGsjxDGB/1ok2LO+zT6znh1aZyd7GppIEzbJZ96aDy8sMB4JjMTljc/9qePWwsgMO
PS1hPjeyVDyQglQd2oodxyxDCEumJbWJGKDLr02WODyY37wDJFr4lBQ+obKc29UaM/Np2CNvd9sz
wO6VDRQ7rvouyiuwbsFmltPkNXwieVSuYecV5xU09AhpSqBtc8gB2MyqQW8jpJOVDEKb3oSeMTY6
fND+1EHdPoyNUx4gPpsSfBm6giO6YTNYyOsFMNiEZdzFPNpTuXD4iJb9rwzG+K4BzcZVqsjJFXMz
VaaHMY8css1Iw1ThAVpNXa3g+juBgxIgQsu8WvCp/tnNeUqapCrKHxIyNiPYBEEaGDZkwzlqNVLj
mQCOE/v6HGql7Lpv+/6m8gMiqXKXBDgmGUmOBj1tXSang6WY+lrdU1iYBYyiSXwcc2eCT2j5AE0U
15AdZDCrQyXyYpNJ86sbDnuZ5xAIZgc010NdbPusLzYOdet5ufHBcioDMlpQomxwEYWxTm1nVedM
iwcRQntv8Dycmvi5QBFGGrNdbI8kMMIarUckB9PVwBnNbCAhW7ly7cFYR8JZrliuybdEBDA+CgtK
ugimiNLSMM6zyTPDXZCU7G+uz/btJlQndEvuuBpdPCc2khveF0xEmNXMnnqHavtapKzJtiElfOQx
ckUp+7LC7hbSa4fOFHuQKfYbe1Qf8Eg3A9QL1AlE1WZXM24iUN4W6ooiausLFrx30Tsl7BQreq9R
g58tfx+0hr/Iv9pyHMPbV7apQUJCLEaDYt+W1sNggiEW7KljkD1XYriLZ465t1uMV51hpJ2GbK5k
UY8jDj95AK7ySpR9Yq8airCKMFUOKI7jqkrrC8MlLO3t6712btEXDDxt+4Dj3isfuqqlwHH9AsfO
kAxbnZVWb7KuUiRst+Vzj/k+ghZspHwvHG+Ox85IjKR/ltqjtYPvZ6wJAPeeSQVUZxMhrO80dq/t
CPh9OJ/BwtK891dNucRvm6CWodinZekeBtWVP2uHOKrV2I+dWa4Sl2JbCMFCSnOrv1I+taaFcOVa
WhTa0CifKWWqA2qfcDPbdJ5dJqEHi3nwLlwbEjEq5RZEv4tQXaEDW/VMxPeJdqJ2iGmut25Qxh/J
J3CfkVRDm4n4jzPElsEt3EkO4HiecA/LsvzpeCpWFekl63Ep7Pd8KSzdxZ58jSizMUNGAOBBKjv5
OJIBdiqnV7HvsUZbeUZXr3pUXuvRcR+bjMgpZusQ1WDR7LwWNisu5f/U35W4EPxYILzySvhMT34B
7mKjj91Jto/ot888I6kvpDu+tw28Qiy4CkAFluCECmC+ddKSDtmgYr+qs73vUjz7WL3i5+v36wYW
CyF+BYmXc07zwARMPb69HuzXz5gSBXZFqK0ZX0cmIHl0VStGDIu6MYkZ4cGRMuI4eioHSuOuHr35
OjK86KFy54cimpufhvTGbT8r0s37ukozvd+2/aoRQ+hAaZGUky4KW+pvhsFQxr43sRX350aM1+Mv
xOW/ePV7eLVlRXwkb0hrsm+Ydz5XL6DqX3/ob6g6tP9C3MGei3QGOxVcE/5XWhOZf7loBSICADz8
WVwfhch/oOrwL8wtEWf4kFlMgGR+xf9B1aRzY7mtoUsWDTkw/8BP4dQqFmQLia8L902LADG5PFkT
zWRA+BWddVEx+OybtUrKbNq3HkAB5IsKT7E6ncluzLVkm5IXg2/ILqlkiBtJ75mI9Mq2YKJifzth
TIcyDJm2K9z8IrEbNMBQ4VhbTdWhI/ntSf8B+9a/7Lddy+Z8BIfWBkZsHBhLnPzysBtGlM9LewEJ
ZLqz0spYe5Rpl7MKTAZRM53x2xfkYH51SWz+9ZkNru/zNk+waSMTBE0PdXLh+9Fl3Qck2ArF2XKG
+WTSIIJojGZvtSb8RtxPm2k9uCpw95HPxrPzEjI/z+MA/cxqUYQTrCo/Bkexe6KnwyqDg15XAw2f
nu8K2+qXMzeu6ou806EJYDqcEVYRt/6qaRtkrR6BQMw0x4pnbfhquhMLR5FtLd5zX8m6W+VNyKUi
4Ihk2waxbjo8QstWxHGDSvi8EYrrvhuGHTZm84fZR8HSIjNp2Pg5eluHUmh2jYjEhp7U6TYEx1gH
STYnW8ge2hJC/3IzdQUE9zSx7y3oDMsqCzrujcTL5ouRknefIKFm87KzcEK8bMsvthqJaPRru0mv
p7TkFx3NKCh60ulTiyQKF8PGgPZm56nV4dTDROIKf8vA2PnB7MtHm+Fxeujbju8v6cQCnEba4N3S
VgyIHWFPn2VoTcaTY/c8uawjxwTScz3V561EHrRWpOQspGLCAKN3UPxThNn8OvLhOcGnpYF0ZJCY
mGqyDohiTSo23FQ42xnpJJX3nLOFPwwzPY8aWv44HAgaqgb7bhwF+VebXcNDymaXt+C7jLoeU1Qx
cu8uZllueY7OsPYyh8eSGQIcY/Jgx32cl1qrlXWC0AWOYiI9LPqVBDNOHRFZprw/okAvosYAW8lE
bwTrhQiRD2lCLDMWApDMAcimvWaEhtB8Mgvr8nZmEQrkDDQYOPUGm1rZuAjEQbIRXmNpLvM038OS
7K84fejNypxwamarA2KMvPc+zHPiPxgqsK5GJcUNiePJsw04sgc4dsN1hpD1uUoK9Vk6Zj5BUOKT
TUcYlmpUfbhOc13Tl4K08oM9+R78sTqIHgxMRftbO1sMf+OpgM9GtQGPd8xKv702+8nDospLjAo1
7tA4FonFbpguDqiBa9jfQGx5d5lDkfBzzudBfuFvy/wnnpXTXVaaQBw+tk7rOuEb6ZjXD2s6Z+se
XRqvRxRG468MVK8+TPFFAKMGtfzCk2FxBTmZ5meFrMd415mG7B47TFDuQrb4dmssAQ84s7GBOCuY
e194qC/kCjcO+n2Vg1nmsT3dMLxo9gORwtOlUw08+qAeuAogWb5gvt4BDSIt5LmgRoeHM5CnflGl
hd3eF8tiGA/GECzNZW+3RnszT/Dad4L2ZPy0lLSRnzLXLIu7WOWQHaGYN4ChjnO+KF1ELnPJs6Sn
5FlO5kjZGUUJD4IZVLuPRYjOz2VXIba6QZq4Pn7IxWTw4mp4+e3GV3pR9C1Eh9U0QvFjM6/t+2zA
BGTN9Cn1HycRDvZ1HkNGgTxkFfW3wBmtq9QPKR5DUXJNo0jyiWz5pM2f0IpDIFwRst5/d+KwLz63
7BBWiixn8drruqwqP6S2MeJoG4jEaLd2gRUf5i9mfuiagHfei9a6yvvFmT6HQ9wUP7ygshGvuzO6
7W1pKtu+Ljl/lgYWAhzA87iywxLWc+2b5nlqO2AEZLeA7xvYACMDW+CjZEl4VeHW9eipIdYR9h8D
/KTHtVXWwyeEfMYW1m264cPo1s6QpOeOiGI0euTOrsoMoz7LsWZvkwaltwf58bX9bt4YGTA6reYO
Txy/yplDzDHydFmfSxmaD50n7bVTmk8GUM+qryCTFHNF6Hs6TuGevOfkq+ji4MeEmQgynba6Jt/0
chjbZt4Wop1uSQxMnjxHVduSQ2pD2efcMXSrniw3LXd2ZQI3BUtJtmcftDdRgr1GIAu6E5sg7Q+Z
TMQnO0fgHZldv1uMHghATfgak0pPTvcor5VYyksPhGM7wDy7ZVuXT3k0pB+VK27GwJzQ3zekDzcz
IbEmdeeZyursY9L54hOm8V2ya/sK0QAH2EYUzXIQRlTs0KBmK9WMlSamgd5kyqnvOXTkY+WVMt3k
S1ftwsysP6e+rx8tDi4rkgVxq/CDYbqS/uSsEpAYMtKD7mfWBu1GwM/e2zpTYIRheUVge+BuUtOr
iLmeKQc2XWsrANmyPgtFM+spl1Of6yT5XeJZt3lcyzMTOf2G0Fv5CMEK9AlNm39e0X+p7VwGw1XT
u/HHSKb+mdEtxc4zcIskwmoJ8aLz/Ssj7ZsLNux5jwnrfD4aVoShYjFu564lwB067LoZ5hz+XOff
q0wt301T5BdRGC0XbdVG72WunsAKlES46fPXscd36L1fdvlNXTphLqA/Tb0ETqk0rDs6HEKuASSM
MKW+iFnl+7fropMh6fGq2mkOaTYprGQ9vLyqGy9pkI5edGigFH1BscjGIHG7Cf/Z3Pd4HQj+JHNQ
7WnWw8vrqLT2hy5K4oMLTs6earbs2ZqV6k0xG8bbN3UyvjxeTI98eZwWzJBTWzuLNWwkFIGHUIBa
15o9eOQHGNkQbd++1OtCFowEYiu1uIlH4+kgvUmiQBqTjn32Z+uq0qw0DyNWkMC+vui0U+g/vp5F
H2LxmZAm64UnQ20rrFm2ovQOy5TGD7+OoIqA12ztVXqq0mWEWb7zOE9abx4nN6dNZdG78/JOi/W5
TNw+anv3AOeT6opgVYofNlRO4GoCVQUW5E+tjVLx9yaY9vSPP1IGgR7P2cQ+1/bMk5uuK7cxJwGr
fRgyHaEJsW2yxvcyg14vBa6Cv2Pka687OpOXn6iI7RHflM4/JFAn9zPWc2dB+K6f6p+uQkMZesRG
Mx0/XeZ+72AxY3AvR+aFnzFBgoD6Lz4TjywVHBDodrQdwst7KRqmwxK52MGOodPiwslHoWaMCLZQ
OqyrXk5qeaele71/saezh3FbpCBw2ZeXrDIVz6Pw3YNRx/6jBfWU8ayiFBlw7d5WMH7tld8tfCJv
r4jXix2zTCgz2AkSRvJqRZDBlJmL9GzU96zuuGaf7HG22iw5HOu3L/WHW+TjgNpEDY4x7elmGaCs
5VKlDT9UMxJLq75YOiakwtUAuO7gJv3VvH3RP90fPtkhxDYPiM852aEVrHUnjXzrIHxoLFUJa0KY
YXpGo/PuSj+iaC/78gh0AndhN4iC8PVK02NXk/2EaW0HpTS3SlzlMAYWd1It7VWNoJ/hyUyZPI3U
dcz+5u5KNSg4d4CQLs1FzcASjcF3HKgdqs6lYv4fFr58LzLo9caLrMQJNF8KBpN1SjWrMm/E0Q/5
to2TIrTYGBJyrn3JVqQ9aSeiiLL+7TdhvV67Ou6JuhIoEp7bKS0mEeAlMWfcwQgNat0pdOgf8IBD
XdlaHJmpjPX3nmfWVTOI5gtE3MXaOFk03TWd3YizJhmWZkeVBFMVfUn6jw8HhgMwJ+GpOby7I475
GxfJbPDMUCGrvlxCim7Ty7FdZFhP4l+Vwew134NxXn2bkAr1agDK4RNFHP5yzTdZp4v+eTkoN3af
OzQ8+WpuKj7TSePpbz/+P10M3IjcRFLkXgdTw+aICKmJ5sOUMFrPK9T/aJHocjxT0iW9fbFXr5o7
C7XluIk7DtvZyaorC8OSXWzOBz/2aCyTrOfLYiHSJb59IftE/AYVlu1SFw/wGTnSTysj4aTZ5Mtg
pIJo0+7GpIcb1kbY9WRZEAnQXchcgYS4CTKGdEwZ/AkZOC1Ysj4G62a6S7MCnMAYaZaYNyKtWQJG
2KbhA2WBejk7k8RH2vOmoDkemV7d9BVS6/KfbsS+zkNjLsO5BvnztBTKKtwggrLrDvbCCHtkaHSB
lic7S8z5H1ddXIpvACNZ+ATBqwEVIlC7VxMChxY6MaKBnPsnRijaEjZYX7jV9C5+qE+v3zZGl2MN
qqQ2gA4tCMinb6laSsdqWs89+M3k/iAaSx1aN44ejoCIHxCTvmkW4X2qp8l+5wCwTz8RV5M0IWs6
XFkPvTzn5TJzBRwHqDb5wcLzolyQqYc+6TczKlnHXpNkEH5Fzli4G8wcre4qSmBjVE6bZHu7nyFz
2HY+35lDCYq4FBqvachlprEYWv7+qBNoS7/L0btb2U3Qz0bFvwmfsn0EJYlJdRE69a2Xd9AM9Ocl
DA6Ds7lvLXlQ7Sy7FfqK6cYbJ6CxLmZ+fFEAHEHhaFSiDbuZQn/wTKNoN6ZVlLcjaMNV6/fG2eRm
/g1pmsZyVgcV82XV40RhBhgkXAJLm9W6C7whWqVuKy/7wsVHIhCEEm1qPOlpoJfsgLLPWiP78QZE
eVba4M8xNGShg32bClMSZ8k1q1oQ8LogfLSE9X1swwJQ3EAFuI4mqcFQ7ADSGzVP/H1gNNDZ8JrT
HuttRC4FSX90RVWz8E+XJvi7+FRFDPISCV3XNJK1llbCwxqp6rCAKKxEU1vndoqK8yQ0pjs54aN4
A1FJ1JdF0qj+toP/U25gFLG6a6uUBeahMFo27dBbzY6J8HRXECd7mfh+XdzBQ+i+T4zBFxDe3Ft+
OH41uB/axtJQ1Ch4zQjc+IPcuvfsIdQmqA9iM6NaO3cvlbY2ANHAgYKs2b6Ydr5EhbkBBwG56pcU
IDwsZ9/Zwl/k34gtagwpbHSq82bKB+PjVGdcuikWTq3IhDnQrFLhdPZ1NSqvv7MyI+02BZ9LekO/
ik7PmgMMB2AQuudK4UtXbBDuGOtFVgjlfJst3FsSvqCqUjQSdjBmwaWrYms8T5G2xZyrFoyauhVg
WqEcOjxSBT0sntARKCMEgKm9tyqvFagNPT4w7Ph9+8rIWs6GYx0AZs/Xh2wPqCH1mcIdkKAj5I0B
QsIGtK2efkb9Et8gyoXZeoTgPDHwY5x0su7d3PaeszhNcewcOnjZv5aVr1l7ptbWjAEOWM8V0XAt
4DyRsNaEJymMatxY1nYPt2Ld+h5fURNqDVIqPJ6r3WnM3Mm74Svk5FHtJriRN79GM4SoP8eeowuJ
xKW2C+sAoqmVayS2BZ5fSeLh9ghoQeCPx1/gD4CMKdhVcOkFzCNWBea0+Q7lvtldQDVimZbSYNIg
ZpcH62K/5uzyyE6y265q+CGWCXayk8Lu7qrFaqanYQocAyuQwCuKu7AmB/KDNwnr3s/zyl0PmG/N
P0KDScYWvrjt3s6WBAVOZ2pjctGtMSg5jxkDpPUqBa7gW3GZ5sAMdXsn+ExhXvRMqdseU4OVyJTE
VyWO4W2s2cK9/CDaDrR+FoCSqN+qJQSSgPB2KE1zAmoDIe9DALJlUPn468T/75z0nTmpo3UUv9Us
r3Q9n5+7FLtU5tS/T0r//mN/T0qZk/0FCVk3KEj4QS9pnf42IaQ0/wuZBgL/3w0I3egvClRSTBiQ
sgCPUp//DEk9POxxgaCnA5GiuLT+yZD0ZdWI1oUxK2N7SivNoaFSfXl2LpBQBsyz/NtSCSY0FebN
ty1hDj4QedM9/fZg/jDWfFklHC9GYLOOZcFXkds9qRoTb3LR7vbubQo8+uWIvs+9ih6KrKeI9OEZ
f0noMJ4jjf//i0tjWwVVSneor6ovo7CQn1vu7cKR9qXCtzja/ur4g0HzkUM9dOnMVteI8cJm8vbl
X7Zj+s5R+9jY54F/8uJOL287GUp/QNpbUWJmgGRTz6PNHjOYQ1bry00lMtC3r3lSF/19UT4VhumW
Tx148rgrCRcqkZF96zEluq8gkJ/bpU+HRdsYPUjE/JfucVI3IFPsztJ+6L/7ssvOhIFj2Lrxta1z
oMcd0GSZRuAQ4D5DdWH/jj1lWhewdPW4ThPOV5202JomQledd3qNl7DCr9uA1gIiRJ6jCWvo5Sca
jqHDtpvat9Zg8K0MgjG9GDiiw45zSGSkY0MS776//fReWlj+fdWI5QE6xIU1V+J34Qpm3EE+eS1g
uqWwezM0PTao0p8MAhu29WW681wmx16AzHg1Q819p6x9vTBBZ49dtBnx3ZyuFRVFVdEUk3XrG1Q6
mV4wc8QIPVGN9U52lPWyxzreqwNgqnMnaNtfgW74K/WVaQ7Wrat7cUOmHIkqszjJY8ehrCpc91mZ
1HCJyZB3TTfGYjFyJPRH2cfbD/5PN44Sj90SLSMQ9clXa7vw55CDmLdD37BI3IBUhEu7ZxS2ynRT
+/bV/rRIArY91iV/Bd4pUGLJ3MwMR9m3bdfj4DPjAYMFCW3SEDADLWGuYt+MbIOZM185/l7WVami
SbsCwxpZWTmKkyNFIWlgWW+PJSnhhtEvBgGiBmqbCjp4hoNwNY3k1Ji4fL99Eye41PEFBjbvz7Q4
KujBTpZILhIMa+bIukVbYza7Y4N7/G6mvpRfjjR2EY7sezMPsAxB/RMk03idzlGzlzP2f6usIFH9
bGFk3G6s2OzAbKCevP07/7ALBnjCanYLP/YVfGZM9qAI97RuCbPggRwfM5YZ+JOaWCo2ehT69gXt
048J7hFfNWcujEj4SKfQeNkndm4Wc3d7pBcca/8YIdozYQqMVQZT69gdn5o2zmKKNtypAPBGJtEf
Mwy8yFqqZka7NQVwjtno2RE0wKSAjVN/E8dH1HFq+NChEXJ0KkDfw8zl8ljX2wE3pOMI3omV4w7Y
fP6v3Yagw53wnpmGuTa996kYcsHEMWggq9zW/Kl1JOel3eRQdq4bR8z9vsLzZlzngcp7bMQM4a8Z
L8bpLkI+pRn8gEgIxmW0tnNbbc2yD3a4teF0lfrdgMSeTDMHDoEX00s7S8TAOh2NT9IgOgBjRsQM
qzGZUw8L0YCuBqCNlZF347DlCPCRludY3LmhrG6Hqk8vwq7ML0kkq69UjnpiQ/djDitpC+ORJqi4
tupZfMNzjaEqdQA85XlZJL9Ppd9nj1yYQz8z8cx6zm8EaV7poBvL5U1jpjWMFrBfJix1Z26QtdO3
qCAw5MMAZ1y7zgbBxyhqUu25mBT+iqlpo1allxBVDT9tbtewQ8KvkLlatEykChT7BUt+OlYcstpz
m5AO4zwGe760kwEwU6r4gEFIREaHsoZ14OJwdGuMsLIh9PeVtwbHLNJ1id+jxIarFO16itw03oT5
GD1ADOfYLfhGArzFYWXWID+kWdE3H/WBAbwofl3twevAxiBbVyG7DSUgG7FiTHz3a3o1Y8aWbmKY
7lgbxsJdTTTvwSWmW8XAyWylVoi9QQUFXB7gj+XzB3wEm0tjInF6l8w1ftMrmU3huZtk6ZUqov5b
iGqoXiV2ap6ZWd5uoG4kV/hEtbs2ylZ1w+xzxFzkERQ3O9gqnDY4tNhfIR7VkH2a7oxYuHhnL079
VEad90h8JdYLvky/86FMP5IhzokMSJNqYw68nnUa99VZm0hMCa1AMRojwwT74LiaJsy2DGOmueu/
M9by1xNu7vLe8MKsuFBV2JEyQShoVN4HCs+oiA8AcU+wKQP0wXiozKBFOFm6XgQSjVWUPdqeXOMR
YljpCkR8JuEoLKxIPhrYVDj83P9h70x25Ea2bPsr7wd4wb4BCm9Aeu/hHn1IoQkRIYVIGnujsf36
WnTlBW5O6lYNalZADqTMVMidjdmxffZZOxcVwxbtXPo7TV+LnwVLTJ3n3CBwnPVZTxC+WO01+6P1
OdRuO0bM5rCEyfo60Tpn2mrtGZUEiPbR4AWsK2B46SrdLFKpb7CZ2oxUIaYYHpKj7LizLvS/IsxE
zUSbTv96DEYer+pm6VnJtjKzk8fe8xcVLbO7nnsJZUwynQ6VKnxWo3J0PnCZBG+jSTehW9acjp6O
jmazDnl2GWxLmRJ90PKG+hHMM3480RA384mDA9lbXV5rHwjqb32GkmK+tPoKoZghvNwppIgsZDmL
4f4AF0o2hqH4NwmBHnQQMgofmtj8C7i3SL6+w8WRJjt1qDAiQNJODXHtyawKmITgUyXgyu4Cr56e
yNFjUyd0anq4rZHUcACZHTZRD6oeGTk+Zt9gvZSBxCvYdT2/vH3asu+Rz5mhnR5W9KaJtSibH9pb
LZLTWJP3YGyxKiWDce0X7siA9f8847kn0WRhYHFV+fqM44ZVCCgwq5kpVehbm3mtHmcTOxXDM3wp
Xkn+pjwdul/0CBnNXH/1R8lLBNWnng/Ox613zngAuMYCObkNkvZd5DRboinr5qdbobDkbYUeLwr3
w1wxzIKI03fZ8mEm0xe/bKtYMZxQ/451q+lXffV5unWsXztZIMHxGHHvzPXTVnWL/aBDuLw5tlCr
KMLrVdJ1jLx5j/vVEQaphrZLvM7f/ukkDjXTMce2k2iQfylc9Yhxq9Vw/UW3AqdfS5V8EerXn8OP
tZY+swjQvpDr7CIC3dsyN9a4qGnIOIjspWN/pEjsZMbQBvPJsZmwfjH5OQqSOYz4k9Aw1M3q9goZ
sYMMOExyLYPYedRGjo++PXa/iqDjHjVMqJqK3wbkN8stWBjWtno9qhBUle2N2aAwWFVslzt9xRLk
Hfk69Rmaq/uUzT1UYi0FirwZ/vS+2XHV+ng6RHZc9WRVvnO7X/WYgXLV9jHUXZA0Sdct05gzoOHi
JAnxs2E8p+HBh4Ht14XKzrlmCiPz2zRkHowivy22qtWZcDADnpECveojLUeq0qkBCvZnEcihvD3R
GueqFDlzEu7qb2zhbp4bd/3rGWQEq7q+9YUyaMgZNZ7HVY6m3G8PbWxxVzPcJZuCjZzrAFnsHFRZ
/HZzm0K2cj/k6pzI9QKz5R+LYcIY6J2UEPfD25NoTwKFGbPh+mxQo28NWbD4YOJNuodgoo1/9Ov1
BoE5Z2ky67g9lJLBXNDPEzBwjqMd0SxqVR39NdHNHJPyGbnZ+bAEyCNTW32mcDvZmibfeBktyUW2
zDWQjXU+KMI5C5p3wIi86K0xTli1+IY3JzNWKlYgWdN0vx14YS/SjsFt9jIkHFEzlm49HDnSvqzG
yBfclNwWtVZpiz9yn24V423bnBedJ6pZmzyWn/LdF6dhLsX0NVKgzBKVuOcks3p0ZTNMwUaMRrFs
5PpxbuCmPKMjx9gv72uVMmVQMAj/pC8zVEjPWqxd38FRC50uYTnKcl4uE49mwwS3dKyQwGIyrkh7
WZtLMaLwOHgtlggHI6QTMIr9NMlxhXeNNlqkxpTzB+Rsnhr+b6YgJjycBRavY06UFESxACDfqWQK
p9wWfWq2z2QyE9GOr5QLvaybCxFZ69o30cnZ14nBIk8pkqxHchuS4YrSo9W+XoA/a9F6cB+Eybqw
LqwyWd2nt2c3Tla/8M1BNXnZ/Em/In68PZ/IsfGeILB+T3aNnV+83ucR8fVeHmwnH05pMkv/rwei
HEv/d+MN+RCVcpAHDb7StpixzKPFowyvT8UfP2hOuNLVJXdub7QVLVdn9QXnnZbVEXOjRhUqp2Il
mhcmu+lqIEJIR9B0ydYvpAGOb4hIZVJU2iP/baYQQks2TIbebUxgPHLGi4N2PW6MIuHN8hh7fDLx
6Vg7BNTpoRc1q72VGfeOZy6PnNR5qP90ENXIon1bAW3k/nJDPBcXW8Xaun0rwVWyvJHXZt2AmNlM
rHmMGngGXVgnEsc7WFs8s8wu82lFr3jNrHbm702aeXoqZ5sjQcNR7S2YZgo/3L5Z2M+Dz9Nt2koj
nFdORiiphZZnoIkYb1U/VOm90QnSGCqW0au8GRgcH7gVO3/N064bcGpelNNThCRazlTqCBW3aqb1
+3rB+GD3pvfc+1N5T5/sZ6rFWpQHojs4BQZ+Dw7FGWy/+J1A4Aw9uMChBRsgZwDY4gWe2B5F1rAj
zdm4RArJM6BCmd23XKDeO1nDKlc740IyQS/omuJZAWDZkjqUDlN5zJpGXCy7M4yIXbM8crKfDpXR
VOTpNNBGYxi2v4OpoF64tTcgZPOEyc5UPo7hTumndl38T4TpIkSCA6Cm6u2aE0xRwcmrMc1XqGzY
Dot41J6JWeD2SPjGKFWBwUVizhfLPuT6kGFcFhx5a3uucBjSqqenNvXpGCUgMoup1aIe2sH5dlC+
mZ1HK+BVDdJ1uPs2mw5CG7HJrKkP7Hjkk063zSROWbcXkv/yr5oak90laIKtWPdwQxPxW+yvfr3b
wTDRk6o5MWbXsOQp1rSa+eD4jJ4mD8ARgKeug8ZjA8OBKOMAlo1aEQM0h12LQEbOYNxXpu/ZPwkF
5WktE1arm29+WKfab+tmIHIWx4ANc3tzFpjFWm82Mfi6UgLO28QN8tU42RAlC0YNa8W6J1teIVXw
8GSxRlhZ7ezcZF2Zl6VmB+Jslx4ggWZf9uDSKQGPwBunNDp5Tg7070b4cJlPP/caO3OZV759BASn
e0cObJM6dJxvQr/v5b5mBmNXwFDxOaso54PejPHi+ziD+MasSug8XBJPYNCm0WFykihdNhZ3mN2X
FMV6c2soNs7E+7CsZMI/JTOZ6r/dxJxwgFelDuWv9PytOytzx9+cvqSyn16nFYGQ2nP22vQJrDze
EFZnTjsENYDU8MgKLXUzmu1Ge5Cay+Q75XTlby3gdgczcbSffWM5vzAIL18FVeXvGtIA5fZYEAzj
zuYZB4R+Z1CU7YGEj9/xSrhy08dxAbe+rQTphfXUnhxryq6Zh4UtEW72rWxU8kwO9cAATQnpIO8c
fU8c53wNrCZ+hTWQ/6zbmZ/kVHrWUSlXQfKwVBon1kIHcAAMRZcihF3hvt/Ekv/r8PybDg9dj3Wo
+r+ahKuqr65WH//a4PnrT/1zFI4oKX+lczPwtuKp/iVlKvBu/DXd9W/TbrcpuX+OwgX/IIOJyUkb
1y/mvH+JFrYtsqloFdE1QvwN+Mn/ky6Pwajp3yQj3KEGsqDp4VLlA+q0Iv6uZ1sMfpbKrvRzpWt1
2vYwZF1tAwM3JvPDmJptblvAAGdraORu0nAOb91GWV/TVEC7LZesYpJo7i5gEe2gXiWY5du0FLb9
ZgT4ZzZjZ3xyUk5eS/JjoyxxnW8DyN0LQRnqYSHJPN5ltXB4d3jGL8nIf4wGdwqavSbS/EC0ZcU6
AL8SYNFjIZX1qY2kJpw56KAJ2K6p7gZBrMarlce9d9ct7QKpuXDHHhJAafW/xG08z+x4j11id6Gh
75YZGP6Sd/PGkroFrsjq30GGjEwT9eQvXXLS3Fa3R+k1u5x7+8yZvnQji/S5fNsUcfZqpDPsCiac
lkhmAgM9eWFQcWXdPrvstsfOU+me88+vgkPrNvOyNT+qRWQbGNzYCzN7mYFaPriCGTXOiLN1Icsg
JmR5As2pKkvJUCLpbpWhfSCzT1RcHO2P+AGwAhDpsW0xd8LkgFO5wYreOlR8Wvdk6IVzGQImjgzV
e8ax5/iAr3MJ4rel9L3nxnPiF6lm0yc2UlnUG13jFEBXbZZ3T8bi+wA1cqtZJvGWTJFzDZoB0Wuq
Tm5QF2fVeGsibTlmq3clZvqPsOcz/aHEj7SkSbde5i5PbZXYmb5nv8beaaC2KIkfmNPcYRbjQiQt
BUIa2XErdv4cxwe7Ls3vpFDDUV46bXkJCg/1SiUj2Ysk7vrFWyb9vnpNfI/B9m2Pi2LStiPZJF23
Z/pl1rtjmjjkR5eiIOLygwBPmXDnCiN0nALJg4hBs23s6wIqYzvpMawo0D9HphOe/DR2t6RkgB3J
61GQi0wuhl23JSDXQEHtgUMfFotmoXs4JvExSzxEcvJRZTTvJZ+QqhzzmPTywiFYhAjloZfVV7td
2gik/R6+cHwiR5sdO+9eNS19nEAkhJK/ZodsokJoXOjc47JjSCTexcP8zLxEd2zhrXPcasVdW2r6
sXHsfKfi1jwFGh19VNFu22mQW0p7yk42ZuHd6NckYxTzctRbXk3TLczXYDZ/VMonl8ZIiDhMlQb6
RAy7uvIUCcOgzI/4bj45eRWnVVs6t8yebJal1LckZOwZkCIEtOl3NsprzgjZJiu1KkpaLdDgcYg0
StL0y1na71C3iHphvgQ8oo6IakuCQnTbB0Hfz8ld5UwVtIC52cOdflaZ1oVGnRkhgyRxZEthPPDp
xVk4s0aUKweRIyO8/Rcc2HnjpxYXh5ft0DYDkDIsEFWyEOHWttBRnGeOxE+5n90tRrwPZK+TvLW8
ZK7a13oXnEgCfuoCwLJLaW7IXNkmgqufuGnkD/Zr17Z7f54ugvAeOPA9JVVTqO0QL12YxPabC/4m
HFGAN0ZZfBHnKyHhji7ctrR/Zg+++C11baAA24L4ZxHM/IvdAFUS5cSskB8YnI3we+jEIm3LSVaM
vw0jz1bTccoRDNngbOkiLQ36gy+Ln4s3ozOZenByWS5PvWQmaootcU05fByYgk83vBXGY5K2j4Po
tqTvbvylrq6Tb4uPYl3N8j72yDImIPPcNKb9lJmte6qbNUjUEJhW0PeB4aTfda3DsGJOv1NVGofE
6zChZW0RAqifI4fRtBNcAlRNlvVHZY2wrhc3OObCe4pd+cigo75jmfDPtdBGL+pIVP/GutJvTNRB
JAdLiaugrxO1Kld7nRu10+u2Z2bJSZ+saQouctKZX9VICxflO4B1M6KmAutT7ioi2sJJNF64VN1T
51asLoBKIHCKHUEtFh+vRmuyM6D+6SoQxhEsrmCfCfVSIFnvzHKJn8d8vDRai9RuKPFKF+TVIaog
LLTho1uC79SJRwC+nMeIhiIxrSCvyBx33SiPtSv2gSk456KFXE0jafejL39WzuxsHbl0B12ZL03s
Eek85MyqlGkxnJ12JM3UsJ76oCHHNX1zcxNGPNERem2TQQ1KGS7bDzsYGa6znShf19JG8x/8ztp3
mZieJm4dHJ8hQexxF/9HHifG98Lx3Y20PF41zcaT6A0X2Dfboc1P+B/Vzhla8ywJpQrboSGWlqy3
NMrnwuc40y/HtFYH1YjTkMX5HpZxFiWBRrlM4hCbGYcF8uSJX0fLDWu7t3/aGvcLsUfzr0gpODLK
FbftyfZCno8W0d+ot2ShpZ/N5NrRaPZ3U9ayJ4zFq2EPh4pEpmBY2FhFgLQq1fOA0x2gRvlzmKpD
4M/fhZcX24HvgxRQ55HteNl5mDkmydLY0RPxzShxnOU6AT8nKSFum02Pz+7sZE6yI6Z3Drs+sd7j
um+eaO/lVagxftds/ZyVaSit6iHRBqA7tQSIr9jXGpIBD3PtCMRqo9lVfdPTtqliFDUTe1qvE2xj
aZTY47o9E4dRuwGx1s51BNX6xjhuda8niEUbey5ojYTzIvqnSmj+Mejy5TQN1qs96c2nJgctOcQl
0687xxutLrQKY5ShbddkC7DPmttBBT9LbXgwUg/lxR7VU+dUD2OlaVgEtccSv8A9NNZvnbTkrp/c
+kSI2je/s4sX0q5PpsZ4M9b0YWOSePGD5dU+jACRPsRiyC2T7vJoTZq5FfWQ7l1g2aHvN3lU5jZf
thvegyTptpXua5eEefQ3KIZjGAyd/9vtCTvrGdQMndQqPmrfm5+9UWNUuPffifxuotIvvTfOcmTE
x64eQfETxL9XOnYg7PEkCAOjsmA7Tvb6EnHDVlnKAj3OhCPvNR8vwaO2LcWvRuafs655T5zRhm9W
R6ORWcsr3EOi4Ae2bE9gGYn8TNoptkdph40uizM8oxocO9nKzE0mF4NIeZXHeUSMCOjqPqifGH8l
yR1yXv9IUpx/WDy3/aYtwaFW8/QyAD7cGUEWZFFAKtVdpdSvNvd/sjoXADndYINLr3/NhHF2KyvY
NwFQN4cx/i2MOzYI7JMbZUKxTx0Tg61WC5NZWot5a9Np75BWOYepbr4r7TE4jLUxkQHV/iyS0oj6
qchISOLA/cwC2SEJ9RZJ7q4a02Jv09zZ2aWds3l1WvXeMpx2ThCIdwW1IFKOtGY4XjR3IFfN1nOZ
WsYnlln3084qTpSLSoIwToG3MRixxdmMdItIgu4Jds0uh5PXLxooerBVlnkfc1CxeG8rSXZoyjBm
SeUBNTAbEtqTsYHz/CyZgt3l5ZA8BxqFqHGh0IpKgipksBzhSP1iUMndd0b7iU0WEidTUYAAk3UE
uTbDhQM8vSF9z507OYJIcNLdmk1R14I8iv7HoGxwd0uDTkq66sYpoNnJuGUPzGsSUSs6TXGjQmgG
xcFSph2mUoD60sdtLK2rSIXFMLgr90Xj+ucsRUInI7uEfUfzdUl3xdDKJ5kO9l43PvsipWhi6nUr
yvgVb3EZFq25iTXbAlnZNJvOkaDLRMyI3lxtvbY4LBXPXgmHMWR8yohqrWqA+g4bpshblpTMCenC
D2FHu9hf8vTHGKg7lyJ/p/tcZtJXXiEk1VtY2cx/Z+V5dEH0CcMHlTBRHkIwIC4q8Rr2xaI+1rX9
FDBCvCcp62dR9a/MThPD6S6PquSsYioHxju0i0g2atPYcxpajSMvmpwGQgM0843RKtoRiP6vk+qw
yZISQNCFRtvZkCTq1EwAp4zNhaao8U+XyyuET+bemcZHjIuzX7k0NsbkLYAMedKnwg1n3SbedPLj
V88o7mAL2ldpgzvt2+o3BTAA/7Tbru6WKNVyk1s6ALTo0t1S9OWrtEW2KaCR7ughBFvbpuAxW9+h
dyuKC9GgZjgD5N2RvtxeXT/+1DuZbIJ8AoI15tNjOwO8CDrXiObCo/IxIJXpjbhW09zTWayjEr0z
Wjq5OmP1+Qom76QZvo76VVuRNwyMWQbeeMds36+aMwdZeu+mv3wkjbv3jK6/46hLeLzImZ9eaODn
wxb2wL5If2t+24eGuyo3nWgObS4f2sw6V1PKEpkSE8+Iqr5rGo64IBOsPcm0e7N2DDzJ4kzoFZuo
0OGa+q/YDazQypaPyet/YrT7rOuc56e2MC5dvDp+rYdFESNQJT80jRifnnwItNwlSizvbgn8734D
GTII6n3OBknSvU9EK/EPoVbpxp1tN49ipELTUIQjjIKE5+WEKAF0rOkEL9oDyXGDH+bltLAtiJiv
y27QIm836W72/e4oeYJ/zDL9snIoZVY8zmFqmR3mDRu+K3kd5XtRi7LeZplRXtm2bLgISMEUeTUk
UDOV1eOoTHUYtAmzonDzvci0REaNSYRRVEP9fKe7CowBizsHnaZ9HXu/wM6eDkcq6xyYcVrt7aCy
dzhUkvOo9+5OVv3LjJbHQEpwH/i9eKjozZPZ3vXnJc3cU2P5SPvFnJ96+rw7Z7Tli11B+fOl+cE5
XlzyyuaQn+j3oO8Gcifq5M7Clx31WE4vqHAkIS7TtLdq0MZi4MQ0kKe7U/imNjLDZWBVTPZXlr1J
oEOAvaW1knUq2aBvaAwx6cTe9kBkGmFtzbSI711gMAevmD/JHQ3C0vRAsxRcMQrbS9UX1UGK+ejI
ATjFOFyBLFBadCm4kTz4ASwv27S+B92jTEGvNE5FKSSXzZjz47sArCbvTuJOlHyc/He2STaUmsyI
SRmxS8lLPVI7Hr2ygsdTlMOO5crZsqLP3Hqn2tJmhJzZ3HOg8p96TAp7jsOoLsj571g7gjUISc8v
bNfsRCMnhuvcBeeqq/ywyQWxVrHnhH1eRhqDDWFtmC3mlE6HIFZkB8wWRiRlQzNcdfpZ5a06dbX1
u10Ih2XYPlzPF+aSXQ1W9+1EftODkNzGGquNCHKCnYtijDTYAXhdMrXJofacR1s8ZCYIi7wuL4nr
vdV+gIEkN9poanj8u2naVYa+T0Y0j0I5nGecdF7zFPlRfg8aJVNfS93Ai1CXmSmNUM4xcwwW5JeW
s5ZpVVFJlko4qpSvR1oLGS0RBBlWZUePD2ldQP3JG4fCZT6NvKlRv2Ys6r1ijXQMSRrs8Dl44pOQ
uqNvtw8Yj6YjTX1zwzHyzBL91sRDtbP7actxiycZG1Okhg7go5Hp18Xozb2P1c8NFjZenP2weYwn
HCRHX/TbZXDzqG1h6HLYWapvra0hnYzj6O8Q719YO5/MOZn5RoPa5u7I6csf4dJxJESCR6InngdV
AJNeNp6wl1DL2dVnpergUSQaN9J39u3Yphu4Esurb9gP3hIQLNwYJgFM+k51jhfaUgo3oljWSOny
ZgLQPfGCRezLN9prt5jn3Hc/MKAz+/ChjHLfK/+3HOaGo24G3NVYRNSVwaYVVWSIRiDTD78bJfOo
0PIfaaul23Yd8Fi5uvRQaoQVH71kEUGyqSr0gNRYKF3g84paPMiUBTrqeulOUUNGwz3pNeZJo65v
6LoUUJ0GDuZDi12r69nJwRoRZqk37bbqJsw7qfLCsXXPdM3O9FojV0y4G6a86HcoOcxZF70T0njA
eyaMue1BVS9yb0N/DWgC4PPKipYxF1Y1FTIhJp2S8ph2UThRlasXDaxntyt9mB47qeWjjCwGqeqz
yzkBH1Br9lCj7cBoiULjGjlxg+5A5pV+1wM6++zyycsVkOegQ7UI/1c0+/1Xff0ov7r/WJsBPyku
WOdS9f///tvuz++Tr3qdcfjbb2B0Z2p+7L/k/PTV9QV/lB/01//53/2P/+/r9lP+rRrv6P9Gje+6
jH+aJvu7Hn/7c//U44HM4SFG2CdLwcFvz4/8a+AiMP7xZ6LCxCz6lxBv8cu/xiss/R+w5+BHBCbY
Chc39P9EeEfk/7vuzsSnw8wDTm7XsgJm1Pkg/+ojRxJuHbwk+bEUhLN7CVFr5GjxbiwlPSFHpfpB
tQ5gcqhobEQGeVN2ONRmBXOnnl8XgogpSJM1kZZllSixwJgZH8tj7EsoeWTFz6uHosnlwgCDyPrl
HGd0wXg3GnNrYSm8BB5RgnxKFrk5taf8ekt5J2MWa1WbkfEoUyuAqWZb7hMALi+SglAlf8Qrgb9r
2TUWYfIeM8wn3FA0st2KdDA+JgGN8Vg1H1ZQLTs4IOQnwT4/YsoRLPipTU19wBaAZvpM57rXTj5V
lkGNCEvj15BYibsbA4/qVh/iJNuWfTLR2SJIwHlP9QDG8xrDhYG0VhYjluFITTs+tKbXp6GX+GNy
XQIt9Xd1PhvJ05joLpO8ednaYYadkNW0Q7vaaKluOUfDXv/PhKw57/sk86baI18yt8wwhhO6c8rK
FRsd4DBj9BfLB9ruGklGRJ1LgxIqXZV8lsuc3A/eXG9rYtZQib25bUI0I//70k9KY1Ucpy2DhUSA
u8tG8bt1xpL8J9EOV4+ysYtyPbEOBZOs1OEkR4wxOH1ZPGJNL/alLHVyk30G9oJdIwdfRANMg7Ok
KmjtFsMrFC0emMYj27fHQaHNQfw4uPP0ymaWf9fTOQ+9okojC8BZpLLc+dKqSTzReCVqIZjaTRVo
wS4lZu+osEy/Cwf5hPQ86LWerI5ZUKmTHYO1NYziCVNV/jhMAI9CT0s8vCztXjNGlwKgOk7B/OKx
2MlQC4Lu01kj5UpiIjdYEbJjnrhkU4yqPENG6LZdYyOELllBRUyWXYsTc4/LLPjpEttdcCiU4gE3
V/uBc88h0r6Z9Wsw+2wQCov9iSBG/tSsVzoWfbTqkcD5N8ssXoTWmO8uPqMEc07+MzNd4831eals
4K47tnR66BxvEapxJ0hr/Irjzv9YUBC3QVPrczikifpA5tuKhfa6kY52mDfjebBT576AS76zhgXO
tAvY9iAZOTyCWXPxMXjGO052/2p4FeHq5qiOdOEJ1rPngCq/7l46OIr31ujUh9wqrfOIDekKn4ze
FpbXR3jQOBSHRnxvq1S8c0eL/TT11rmvl+LQV1VzzRe7+Nkkyo2jGPvOKZPW8tA6auBgA0YDXwxm
q7jxPaoKVTLcriGda3SaL/4srcdg0V1ov7wSh2KSMRK+n2WnisPnfY8wcTdIK/vGsCzJavha9EuT
D9lFpXn70sOpfs4yF+dwTk6BNmXBO6qmeJODq87KqQNti2AtTvriLebOKNPygd5jfGxIkNirRU+Y
vg78nWwH57czwMPHvj5/mwTRfAiSxypvSlJE4wuAOTJQe5zZ462NVSVHM2jOs6PPSJsWxand/+qr
kWHQvCoOOkyDsHI4MRlGR1xvVnk73MrTZpnc9pNw4f6MHyzDagB33K3s8VHUHD3T3J8PteytR+Ar
8/eeiIqfcCKHRy5IfD8x7/sNJd6IBnvEFtwptanLSZAWb4t9YwsX1aOv89cmw+zIbedt0cZ2F3h5
84ukbLVf/BIFYYp1azu5k41zVKoHz4CDgUI5u3QohpQgR8f8vZgprRQdKiaPMocZRIcXgimHCzku
DxiLgqtZm8l30+f9X5yg3U3WzKApcXr6xc1y/RKoPLhqdNAeccb3bBTMbtzVtUF2QzHdF23fEBbO
iwoEKAGvjtBbRvGoKFwZtj41NceKxHdJ28DPdOlb5BrPYqlB9WR8hdFSs7WNZ3emyRXpSoujrnXn
nxAOJ86Lmi+xL3VCHDqyKT7pGNJcE/mJvQSkTFubPwTH5mPROTA87Cx7MaTonhJPeVcTTS7USOPF
ZDnn7WtX9QGSr7dcBorDj6buadUaxvhUYHFaG3Kdd1cxgPGLkFkxR4yCE2lROeNJS8phH3fGcB2U
tE5mYa5UtbZ9G4lqeJgczgAzmfN7K5vSR3Y2HIhBX3/6qvJ+z4x00/BQHd6uIPmFAiHWuEP0NIIr
RuD553nqnA1pbArBj88ZBVpHtW7kYgz1rhg+Gvj/BfxK6KGEb2tM4qZ2+xb3ldrWHgQ83ymzOHJc
kf+ubKbMu2Bov/lJ5bpbu07KTytJ/H3VTvGlN2L/PPgVDPlpkcc08JGmc4IIZpP9DUVNFVdl68G9
8Mvukhuz2vZ+h0Bca8QgKKaJhZ2jWRcep8mh6r/5Nr0Ns0HfpYWn0SvvrLF/bJLOv1u0YP7Srb7o
1/APtuuAa3wuRqW9pKnjvoPqZunJabJQ9+LiWxftBt7/Ese4Lv2abMzKumb0UVmWCBPK/WI2QhE7
/t5TiGQ8E2NGTECgQVs10joidMD/yIEA7fTM+rD7rr5oSeU8+wjSoaFP1t2oAptlcDYfQBToEeHk
uIqdDr6aZewXhYN+rrIN7lLzQt6EOCYm5GqZVvVDnZjWq+erYTt5GlJuWzt7zRUIiTBYtjhHTaB8
WbfRaqs50tPoHj0nsX+qVBYqNFSzbPpxCJ4NB2NAxZzGTk8ltrZYpDbnxcZ+yOOWxEdzmILHIqm8
PXCOOhp1686P5chtL20dNwMyqe1Op4C5kS1T/e0Xo3+mIpEAOThWrXegAdVEXdHNURXP3UOzFM1D
PjftAca4eZgsBAD8Y1o0jkuw7GNDet+oBcyXyQoEKQWMxP32S61/L2vf2cV5891pC2+rieDRwiAp
+H66ou4ggelgsuQloVCCEIdGake3MjswtsimMZt2u/zMGlkS/pbF48nsp41Ts73NyEg8mjZHGpE7
DzG16c7I2Kx7olQF3WXpiY3VLtQfOBL6q5X0LQdf+VbpsrwfMG40OKV0e89+V+0GOPOc0jkaaZnh
Hcy68O89w5vYFbzsnQLNRfEViNrtHB/6RsR0kvPADD1DGvnRKRIj4skGv1g3eAUk5mUH+l1N+Tp0
cCE5bj25kqGgcbHGo6vPUCNJ6+Q9AQfDwxF4SJtLigKZm/tcZ1nBAEMxPVGp4i419fF50IvkVc/r
4tU2qQFtTAN2RLupvW9yFZyX3KVaSZz4yLwMXhIGZiz8DjU7GJJxfASsjloDtFKchMJmQUvNyHpK
zKA+cPZLui+LjKougHYJswi7gNUy0DAQcj8pX55wNLaMcHbWBZEUk1eLEIvxDe550k6ntBqXbULh
/31B5Ra2+5K4pHP0ZnaF4GTwLe1TmXvGjwzUCzpHUURtjKUh9EoYYstgHmfNq8JhTK3NOse9bazl
Q6Yz0oX26DcIegFTLhuGFondbenQ1Koa97qlESKDrXbiiHDOCgPfsUheuS34nsluiDip9huroLjR
iowI4My6dI79bnQ0JqdB9cQh58Umz320wLLgwpQjvYASeQCPVBPCZahOdK5xL/b+jqmf+UTj4T6d
bfPNkoBBI39idEt3K7kzINpFizbBLM57a7PUM2dw+z/ZO5PluJFrDb+Kw3soMjFj4U3NVSwWi4NI
URsEW5SQmOfx6e+HUsuWKFuKjrvtRavDbpGoAhKZ5/znH1Ks5SArTmFkPI+aPgA8QkxIPXfr+ZZz
M9gqXhZ2hqsFy+9Fq501Lsn+QwppfVeQz3QAwBbXKk3CVRf05nJyK445dPywVB0MLutmWuJfZMH+
a/tFkTfBKcOteIMYaLyxBF8ucpN1ODUpfUJRNYCBMC2+45D9VgwPT2zWMxtoBU0cyl36wx8bQ+UD
H4StG+6jFLkHAfQO44nJZZe2SKi/N0VWfiqopTKObKJpf33xH3WRXy9uC11H72sZ9sUJ/vuuFDYX
k5CpCPdyyKtPU1SR0BsmijgeL7779aXeWEXN3xMhM//M3S8K2zffM4QNZWOFzaUKvczWvCMjzrtj
kH/+9XV+CkKZL4TlkUfTL1xp22+sDOJ8hHYdO8G+RZa+UW41S6JIm0+ysDmXVYz0tUN9i07GTF+K
OaeEXYUAaM1Xc3PNbC1b//oj/SjTnO/yzLYzJXkMsz+k86b3b0XjqoYuA4+YbLoWaTVujYhR48JM
PITzIlDVJ6KqeM6y8r/GTvzN5vwtfuS4aPl/webMs+Yle8PlvPzMN7MOYb4TumGDpDtCkGEAlfKb
WYe03wlMOQTJBRIJs84T/Q+XE245/wmrN4arvNH/hpRM8x0xJ1hA4OyKiwFWsn8FUjLnmN/v1L8W
Poe4dfDWGgbGtFgfzm/cdz52Bfi67vsjadvMqSSQa8oYA3sza2mVdjzuHEzYMwDzgJDp2Uj8OkBr
u0yABF9rHxYR6EmqkxsuVDns1VSClVN225+mSodDl4WuyUC5GI8507HkKZzM8pjXk3iNEId5C4n1
QrsQqPfHFRyHztiGsKffwzNz4EOWXtcdGGhX/XXFDr1WeCnRvTPPgUNox9cF28RStn6zYGJxFO1Y
hIuqcANg5GzSV2C8H7tWxyibycve7AbawTEi1gzDO0DcEf/3jefywq5BnhgNmLYKrxPcuPYUuc5O
q9pq3+VpBAQbZsNtV2pbHT3QKte9pz4bjK3SkobBb5DPnwqGx9Ng1cWSQT3sE5RxCiUBWa/QLKRk
REPoyKrNk4gmD8GbRR2ZsVVQ5FQ1h5YPprzgyXOXxdTKc6iH1oFEtfpcF31kX/UYHHzijoxXce1F
fvUw2cW0byqz1swrp0KLs44quSjM3h6KbeUWKlnrg95fkz+ehGYyz5ykFNkGklDakbNlKtUYu4gO
B187qFhF1zpXgE/YLU9LifJCB4BScYtgceEFFY7Pe5lCmOqo+T1SJnEIkpgHXiy3HKdYFTqnemfo
8q6uUUox3taGVy9ziuiLB9Phy+gjRDJOelZbqbwn00du7CacvdFw5XI+FD0iJnperzv2VAQHG8oN
N6qKfcVct432IbM/Y42W8VbKHHV9CGHOV3F/U49Qfub8H5Ylw8/VWMQBSQdSHtwoztdBIKbNFIbx
Ns7RxITFcNegPwyZ6Cf6KvToB5ZJ2QQH120cc2ka3G207K6/AyViapIYo7VPB1FtKLHrl1wvkk96
U0qDA762mVWWM7jk+i4j+iaq4BnWnjzUBjQZ0wgS6hnoITszaz+qyOyQ4Oamdda4gxa1SRF8DCpT
oOMw0w1kZW3bGSZkVy53DbRXbOUkh9ssb+Q863ajG/TbDmMCtyc7TBfx1cwzY1QEPIkS2c72XS+s
U0i2HlP2JjGP2L9Nh4wSmwGJoOlq1QufEQ6tgDjVJsHJVjVFd2vaRwyByV8YYv+jqpS3IWOh2zK2
NNdYh2SHFr3xe2zpEEM61u28sm8AOcXKEQbE2FJeTxGjHxWSz+gahUU7zWSXO1CIL7kcxU1uxcGH
oAgx9C5NPOA7Iq/qhKHMGNrBNoq6eIshsL+AuoVwhYTHbWFX3n1gIv62SSCZJemPky5uMiOCdgyh
6BhPnUWlUWo7ov36J6vMe7VAwtJDLzP059QawXla0iI4mxNh3Nm6iasAss8vmuNC/2i4G5tZrron
sfMTxggevGxgvZXWjqW3iDvbvC+MflAwl7r8k+mOwQPklEAAnlfWH7AtEExBJ+Z3FNoeTA7LenJP
FmXbJfteQMSKByjBLiFza1IIho2RBe5usPAY6IuMeXtLsPCmsQLJQm+b8Ep6qn2gx2Tyxf15qIfy
lmUNSUkfj2i6yW2JfW+nOaogPM8onYNbafi/e2bivg52ps5e4oakZ+fZqxMKb5UIchwWBYZe9nrM
TQFaJPe+Hd01yHn2sPOHVczqvpca+cN0gaMOfGD4y75h1ici4moGCwawgz3EKcKQdQHAYnzMk4B8
V9VC+O+lGa1w5LaeSSfzMLgrprt8gC1lOlX/BOmD+tOI8ms9KWJUw87wSRsyeIi60XwJIBLQOJTT
Ok9UvR1M3figQ7i9mWTo3XSDO53HzMo3sxrvrDM4viIXU9zT600xgFIVl5s8r4N1nZfiBdO6amUO
bX5HQBcpviNNDJEarbYwaYi+ME0Wu6zLnGdDbyZtNbG01hNbzlIRHGUv3EChKM7Z+d0eCozjdva1
Xk4BhgGaQZcn9fe4oRZXbm+pQ+5VxbmUDJSRQXbcWU+Nn8Oxau4tWJjRstR9tarFmODaJ+HX+AMh
GlLSX03VOLZLUy8/pyksWcplD6GZnl9DW42WmlFWR1JB+tvE0dYAR951CdU5XEDvVf7esLX4WglZ
rpirRx+TukN3jgb8GjkQ9O9e1mBjtvLuTA/VVOeC1uWDH4LG+Ga/7FQobqquiJ9ScJunwM2qM3QD
HwsJP7xqB0IKFNOK97Iyx7USebQdGT+u/bEpARozAh5Mvi2gDG1ws8+SqYPb67TvTVMAfodmna00
QKGlbZn5GjcNcS6ZgBhrx/XzQ9Zr8LfSuB+vrAiDGFLhpE68i2lwH5v+gznAG7A6iM0Qeenc4eZO
BxlK+5PO79eWuZ+FZ5zCe6axwnsaJws2rTlx0LsZBjgLhLXhBmDTPjpM+h58p6uChYaXbAwf2w3N
ldsPx7bMqw3jA6ISLhXf38Xx74pj7HR/WRyfPv9RvdTxj9Xx1x/6szr2rHfYmWBJNzd2gkKX3/et
Op4LZ4ua2XYRLs2SpX8XxwZ2doZu4L3GbNX9IfNL/JViGBL9m2IYeJNa08QNh6Lc4oP9WAwnRquJ
0Vfd0Ugnr1PXU1zpOqvIMMtozI7k75gjMwfs1xVQHfQvUojj/sFyK3tfT41/n6SuPy0yPv51JSP7
BpDNPg64QCJNwcoVS8qEckpH5b7BULX9YNZpSmCUU0arTvfajde44Ql7Bxj5aD1gNHaTvi7w915C
IzdOTZBaZJfjyiQ6Nz3HscjOTd+3d94s7cSSJIgfkc30hznHol0MhAh8YJSBO4dQGkY0bu7dJcpN
7yq9YbwVT/uaAChYbk5wtktruhMyqe7mUJUNAKJ9g158WGNJ0xzigqpwINlp2dlyWJvKBMMIGbk9
tLDQXxwnLQklzn1Q9wmTzZJT/Gw7tnoq07gdl2woxcoIOn3jKYfqzyrVnTXY0boTZse7KrLhWAU9
p3xZvwdpwbiSAhSuu0lFuRRGMT1kTRsvhRz+iIcB/qLRxWwCWhceyzCLYoihVv2R7C9KgJJn+D6J
o/Tk9p3aaI2aDlVKp79Q1PyrpHOd2dMTqmvka+FZ9+popyXBDSyqaINsLEYdZcFJwZtnJ/qcckJl
7THTJImHMrXdRUO80D07Y7uJ8ZxdNsDFNy70z90IKHHtlKI/siGOO4AF44VJeH6AzNzc43KTDGyD
WrzO9ALGfKXQVKVsSdf4gYpNKR1thYNEdkuStnGP/UzzjNIv+YKdiHjQMaVY2TRAN2ltaScjdIhn
Ec0H7lUxLgEFPLZcN/1gVGG3ATvMVhl7NTPkGCNqYWkItKrhtezr+gYAG0/eoRmWntGF5SJi4TDN
YPz6CXFPWy3LSiKm0CaDWKkBPuzapLq4zepOxAvbKxuSDdJpkYocChk+6NBe8XTTO/fqEsqBSLE4
mZUMlm0m4BDpE6lSdTBsBqmR9d1R/B6LCafYJCjcHUdo8jnKgugsCsDIMA6mmxhcvcAFydc+wYF0
04Uf1NJblL2N4AJYqL3KQtth/1LqENJXLlB/Rysk2tYH6IfiqRqi4Wh7sVgrs26vUcxazM+Lsrut
tGB6LhOaFeDIYrgqcAR6wB/JunGZ9dM2Bduuc7JzKOrmjoGbvo4towFK7yZ4QlJmzsJCkTItFNFb
K7tunHhRw8XvF/hNcEhHkc/sUVZ7a+RwXqD0ATelAqDLBUhPH9lGCuoaxrdZUIp116bWOtQKce0o
CZrKJLdYUm65a4DX8gYro+CmUqa+skv8hZIwARrm3R6eal8RhTy47Xhv27ERLAkV1kial2pHfZke
2qlj2J5qpDQvO620uk3GKJw0KsIdoL9ncXrSwO4fHYmxDsSl3C+WZln67CQh040pzV8TKcRco6bD
tTE5Kad8bIUxwWKd9hh0NXmtEQEfPpBBMGC8LyPirCO8iTYDVCckKW4x3OqJkE9V7WftEi5aVZSb
xM4tMVxLmOYDnAgjSIHVNlQmQeotg3603YB5IBnE9z4kudF+HzjInO8aQ7Ud6i2yNrLDVOhI/paN
i2CqWJmdHvf3VTQE7iczoF/MEGcmorfepzjXls7aLWAzb7S2baLXEZhDxrAiZFVxcIH8/F0H/K4O
mJ3afwWSnT73/9i9pAWQeAUO+5W5tX/91z/1rz/5ZzHgiHc23KaL4HmmU/1ZCDj6OwvoUwf0nNNV
iOL5TyVA+QB6BdvImcsIawa3vhnb6u9sEFOYJ/jagWwJ469UBm9hZ+BWfhEdoMuSx8LzDRoMqXKA
muNMREWBExkTHZxuB4/f3ZT/guHzFb9H4szLRTxqKouxHP96A/A2eacV2LdMOya45WJw6onQtM5Z
wl5o1r++FGXVT5cyuS2OZQpHWG9tMfOUHSkKjGmHHxGhagl2aLoOZVfOfWBCAMMuRQqwHSbLXCC/
yn9z+Z9uJ0RSQmsgxknJQ3uL4iNvc63e1pliZv2DnjpPLqPWX3/DeRDwH1NDfvl8CQvQ1aOSw9L/
jUK9qrSxxQey3Fmyfxgs4xFQJl+2hD0Br5Wff30xfE1/vpzJoIAK1oSG6YkZZf0ORTWCkjkuUMAO
ulB5gCkkiyX0lvQQW2zGCaJRfD9KxOVB2Qh6YqjyizLxyNvDZiytMJTw6fP0gENORWBqqGk88jfz
zoPInCRBvmC/jbKFXspibr69RUVRuYflbfyhR/2W/biBLDDnmFaN0B/hZeMHj8drukLhZpxU2dKe
q9hYtWIcHkcAxCO4S48zDVUWzR2+PQ82E9SncHTyhZdWsFyC3LrBiDC+sy0w4c5ECUM4YQDdKJML
tmt/BduhJBLEKjddO017DpRraOPdxkjTL6aT3OWh+Qm88bapGNH1ppseCjF8DGDIcInIXtOjob9G
/b+Ki6ncxqUFpySTK6uO+s+AUOXeidRNMWIuEHqAfqaetmsqMvs0oBODWGH7Bz0wHh1N+odIhURU
184sVOyw7Ne8h4GAgNUoowh2Xxk8NDaK7daljPS6gMTCgAlk73c76GT+OiLj7hpwctkq+Ns+aVRX
FjTAeA0i0Izz0RR4UN0i5L4h9h8PpYMZjKI9WeoudvoFOaj4IRQSXDMbqsp+b2aO9qTiDi+5HEH7
2iWu4iGXMQBqFbY7mIRU0FVFegIpVerKT8vqOk+EtdazMt4wBWWJpGV0LvN8XEZ9Jtfd2Op46Sbi
0cxjF+EbwK2mQr19bkOBWHspRnkkejN4CBW4ShbmcuFDNVipEpeQRR9KYve0yj/6vqpuiwkMIK3q
o4+VwDMz+ubBRAm2g3Atr+Vg2Ls0Yy1AWw43bZMN2yw1nhXIF+h7iFoncvA2MevQuxV2EG3JPq+u
Mf7Mzy1WJHrdjtcQ84oSR9FEbKqemNvctqgzIYRR3WPFuK08s72CTxAviMazz6FTb3zfICzFbxwJ
kyeAChQrlLXW09AFBzP1S6jn/W0xxu+BlOkbOjysTGRmVwxrY9IhO1CmNuhvySyVW90IxU4SWLMb
kfDsraIur8Zc4LMjAiu/SUfODVY0Mxj8SQNxa/jl+FJDiZiDT+n28Oi5agJbJ4fegwGfUDYhvMAR
B3KHsypFydWC2ICR7sGZQ9NHMpNfKEz6NNd/duMmW/pu4G0D3++vBlDAJfGmYBgQTbeU0j7vfqot
dFPQNPktnQGGMowAkv4AwUseB4x4Nn5ke485Ojj6hjBb2Y56MXzjyZMTovSmEXfhMIqd3hkfcWI4
am4S3Me5MBd0dLzb4XRozBwejB9Xi8lENu33XYyEhFhRe4qutbpEGVT6yYoIi1eSPrEtIOAOx0w/
6Pa+FoCXauIWIdWmGfJgF2HWtMi9ot9OMb828O3yfSU1J2V76rVVUVb5poVk81J3JHbmqrDX9bAp
i8B4sHAUwww2hhuaOV19brXCeGHfdvdh2hsI7xStxlxvK4WCYoEf9nTyk7iBs+cX4/tcusmRDWli
yOwxZdet5yrvMSzwMGnrAZnwhfLRVAh1BNvaKg4ATBLA7xdBgN9SksrsVKfuPun093EKUxAzMaQy
kCrMygUQZACz8mPNvQ78+LM/eNFyKuu10+rmSyvM4o+oNbqbgnbdW1gJ7x5bgn0TjrQZxIUlezvV
MYnCVhSbvan/kNMpg4VXXFlAxMG0yuYFQow1zMMQLXmSfSnAqSbzlswUG3oEozeZpBGOYFZibJ1E
NWsb1grviT28pjhJ3mD/CNJVZ8sYTs2jpSz0yR6cK5q1ZDZgGcwlYVzWOsFccNtOjnlMjLAvEf9N
HS2jq+2YK9uIRZxPjjTAFmbfp1XpWxFKEtd5SOpBbknYSNeVbo7o4kYibWIT3Y3tqR0c4fwqH1pr
ZzWWdWOHMt4pLQg+utY6DcJxm4yK29+p4b1k51rBh3fpvMfkwSD7dmkJCaVQa2L93izttU1kzVMD
6/vj0NnqZFf29FRnxorgbFxCoqKqTq0sGgSlESsPl5OdSarrAoMWbcXh+SWLa51JQYX7V+DXe87H
ft9FBntGCWvMvkJlwpQQs6+6/VpX/F3k/7bIl3OV+L8n4XORf/15CD/lP1b4lx/79zB8hu5wtSFv
gmQx8ztjIykIqYA9gs4Cf3zHnmvCb3oKZ8b7DOwZqc7IbZ1RuW/6CvnOoJsGIpyDIHBR+kv6CutN
XSo8Yu6oiknEAFT0qI1/rOJKJqVTH2TRsUKGM76YTOoIIjOdxlwLGLcZu3PPQTbuQnxpU22f6wpl
La60TrYjw0ls4WaNrxUkN1APUVhLbPC66WrIbOczb6mzArSwq6ncZRwrDA8XcdKP5j1cosltCY1s
8RbAyxQyPEfUiHONhZvqFCn0rKHWOLdd3nZYKRV2g8/KvZFhx7O0e4QJz4S4kF0wb/GIQSqUfll6
CF2tXw6uwxHTMQsj1TmYrHhQRxtXxsK9V7ozzeY1wjUEbznaMspRKJApnHMYRnLtAl0l4iksnWZq
t1nRuXq6rEWK71NIOBbqM1FiDFhXG6csxrOFtx5J62Mf8aP2qE0fiwze3vVlVf39Av7+BbTpKn79
Aj7nVfzm9Zt/6FuDLd9RjuouHQqqJJvl858m23vnQOEybR362Mw4oWP8xkWx3on5pQCJ51wAdGcb
+NZki/+PrxhX/7Flu1CuYLHRMNAGv23ZZIcGWYgg33eYb4fLOAusG6Pqi9OU9O5fbQ+5FhgPPCqg
SUCHNw19VwuNCFGZ7R2jx1a/G/ETbQ3v8eK3jybkdyF6b8lbrsVuB8PHmXk+1G1vdpZqNscqXMH1
UokdaC8KSgMMynBOHAgZzZrZ+NUY8DpF+68/fLcOzl+73n9goHXOw6yp//XPn5pTC0IL2kNCFgkg
mTfJH5pT3KBrnLYpvKYK/4o0Sdl5Etm5x0vyyMX429fF777yTx04V2W9GChi57X2lq/W1JAhetdB
LZPK4RxT0bx2WYq1pjfHhgXirwYVzkEGLFIux+qleXqLKkRCQ/JbVx51iY8D+CzeGVUDCck1tI+G
/83i8KsW8b/cVvnTfXWsC7gA/sTNhTz1430daymmwB+6XZsPZQxS6hPRNk0MhReY48xWtG0oT26S
YWg5xvIOGUv2mBWF02MTFk8ZA9TaucNYTW8XVWe1GCAVqj5S4A4fcEX6zSqwnP/yeRma8O4DVXi8
7G8+bwblNYjSpt1ZDtSnBy3FR+uqDhLGSUE+K4HKQPYHmasRV0oMNuUD7+B4h50mGnqBcuoQcjDs
oeZizmvUlb1QdsJaqn2dcJPJlacBbw116ISO+zCKLkxXsT1JsamZs1lbvUaTqFUhGtxRJxoeUF6e
tMrBZ7yd81EKDbtb5PHD2Q9nN9Sp6nLrD7cz8PPi2By6tRuXenRVGdZwttkl7FXookvfEbenPeGu
5fl3ZaVXLDk/KnHaJSpSAzrRcQKSn1mlAwR3CaNigHbvdebtkI39MRMKR2ZUKz0VsQkz+rIRVIyp
wde7ejhrCF/OXlyS6jDATnluZzPkCdes/dewwqHrimc3NbqzqGtwDq/EKmaJpmUGyCvM3SuyT75m
66WdXzwbjA7uNJRrD1bTuiQehWQIEuVOYzR6wzNKdM5weH8woy7+7K2Jo+gKFBDgJ6nxwb6YeONH
QcZjCyPhJWm5j5dgPb8ycbv2eGiTW3qPfTlZL5foljAAri9RkRkbpJCNSxajhgN13eE6/XWtKvBA
xjS0DMxL4oEyBGdxyKUWX1Yfu6Le1n2HPTQRtLE6eI4fpvu41Mq0Wdg0Ye26gRH/pLree3QL9tMV
7BqMjL+6F3cZsQN57RLcGBS8/BcH/7EiwIKeh+43C1kZQ4zA+2LKXTHAYzRQ5LguQ+rrV52tc0t5
u4vnYYgQIwV5TPRU11Y8JA//rH0LPbGAVjPHG/UmBrDu7BN+uf/m0FiQ8lxzrWLHWdEwMk4tM0+c
Ln+n8X00/liSs29MaqfxXW+V03SrPvC8TVvWLGAochjpNnFf7Oo68v0rdGOiwC2ib/EhGFwPUymI
KQY8MIM4ElIVRHRqAF0Ka+GmsT7cQ18UkBJ8KBndJoGKNdtHzWQxXH7EvpeN0w1gahrJiXWN1d12
FC2hI2VAot8djsdWslBkeWAgqNrGP+qTN6JJwlenG7WyW/Yws8JzD729f6q5/QAMZD1uax1RwGJC
sIA3VQeRgvB6iBEdaStB/VAYvloPIQYxfuaNGw85UqlgcQJhYrLhRsbJcmfwoOt3QEQDWEg+PNiI
2HCiA660dW08mVZsL2uGVx9qoZcr0A97gUpL4kejmrtelaA0DQqGj5jgQ9ZURt0buImFw1XnaN3O
dBE0LVoBC3Ih8unkVm3wWtZsm3YaOocsVPapEJnnL9rJHI+MyFIeOEkZOXy2YParnppXD7SrX9Va
G4QrFreH7rQZMtIQuxqGqeP4j0ZWN9kKq/P3WCxo0E/Kl0w6eM0Bt5m7sjfYssk8Y9FVYk76voQ4
KMn/WLAvD3ccc6xl3c/InLQ14oX6Cdd5mP/FsyUb73H24CLXIJjzEq2uG+6mQfmPs0D5VJiSsC10
+8SuxP3LkDN0iyybDTPXY2SnInqKqokXy2PAv/cFoSGhgwG0W3hCoTDzsxXHaA44m66RMGSrmq8R
bKSRuhaCkAk+zFQX8mNaadq0n5TZunsjrVC4LGUB+GJUsoJNqRvGH5hAWPa6yuJD4hX+Ebv84IwI
SO0D13twlCofk6Z6GdNh3v1D+QjY0a4iBJon8BD2eauQ4cHLC/1jq/kAWYma5Z5e79wDocV0N12/
t6BQdCujLzE4VNK5Mv28cjdepmc3Q4vR/WZCt5Eqt1jlQ81otCOxZmUyN3eYx5oWiTWGn51ATs0/
Emnw9wtOrOo9sQS6/wfe9iFhzGXh55sJ48oEo5u4RX5Sx9oR1kDLrUtxTJjg1H0YHTffhWaGhEgZ
AtNSzLodiZHYctT9+hk/F2qRYs6tM3oUVLGcra1LDyP2EGtTNgszCSq4GfUIUy5yT9psvl6lIPcr
QpDqVww3vaN1SayO7YlFU84pAXUgMGcetHkptUGmVoHK5Ykmlr20tHX29Mjj93Q6n8Zu5pinnkeD
G8sc9ZJeHOBxOmWajGI0WKgYCupiMMgUsJMCA+5Aj9nv0UrvRtWxD3ZWgJ0p5Br3CMyqLSM358oR
h0m6ZMg0nAuDy9tWDybkjJzjecWFDZ/svWmM2PAvW6AD5FatUWbPS78XpMg3feYS7lv05rFvWwEg
ZZFNUzVa/ZoZMSeHNGC2cLKW1gsWMcO5Di326fQS0DqWMPpmtxWHimE0pL39+rHkJUG2VBGVhK/N
EcVOhY18meCeD7Q9nJuO2veSKCanBKGP3utQz6Bw4ld6LfFeNJai8vLnXi8LdaNbc1Z3mBZ8176b
uGRWMb24M8siQblGl4xHLNkaQRknQISic5xlMJj2oY1rKKRYKYz3pH5bz7aSbKxjpUVHlG9DSFve
RvgttjJ46OmRsVITiX00J8Ot2RcdeZ/kmjgUrdK+NFXpbVXbe8OCz0yVE2pYvetDT3XkJuAI+Mk3
8sGoSo6noBpAjytnDnIIhnC+oyUqYqxkIJMs28LFgxdAvsnu/fmJRpBvX6Z2jpJOah6jJku6hkaf
REVAFYrXELDP8sWj1EYoVtwnSst72wi19h43ZMi1y7BXgXLvQCw9m6MKEg+SKjcox3AzxvgvyfeR
S7UcbIe+QSsnsbZHTA0lQZjY5GFgHK6aHquH3h71bap51CCOrsQhNit1MtKmw1NcjWv+AZlHtXBI
oqlgiqHKu9xlZ4k7pX0YNC88aA3Tlq6eg75GN92BumPeMODclbT9BbS0V5lAMikc78oca39ZpsZt
4LKlGxigbKQISGueZLqooBfs8w6GUNAk8i4z2WIYlGB+HHWoSAm9bhaNncZfSEOGhtzl/s6b8jRc
NGWXr3gDe7zZsi9ZVX7B9/bGG8x+z7qmMGhLceM1hbix0rFbdVBX7HpMd4Ce5Zra2L8f7HbcRByi
q6hUeAKb5o0pGvMaAX92y9PmXM6G5MDJlzKViCGS4oW3dFN7HXjJdRub0Ja4VTcCHwsS0OwWDFs3
TnmHnceSTBMKyKHcJl4C0N+djVTeUfllax3e6xdYHdbBMNDPhbhGeZHIFpmDqbVLYsb0Ga0GD8Rs
eYU3jJd7tUpbQXAaFUHHIJATuF6MyKrZQdQ8AOG8YjdsIlz3Sx2tp4H9xHVNNEnBcJHdJrQrVuTU
zV5GPgyg+jzGfRRC/mLo9evudO46fpzUAkQ4hgWwIIEg3rb96A4jjxOv2BWXCIQJmQbqRJ+V+Ovr
/NT9ELgjJeaeFm2/SeP2Y7dGuHhDhEeDi0hmsxm3jiMfSDMibsYc5GzAM7cul+3w19f9qfXnutAY
kerQmZp0ij9el5Y8gQI9FLtLdFOj4W+d1kMybHpHsX/laTbe2baa7VMgsoS/yTv9adLP1T2drpgX
nA9xCXv8bjA91hHoibTzHUafEODQLuoPUNUwQHRqdnu4Y/wpioq2hGndlW7OwTSXG/A3YvdbxA46
y3drZTZC+pP8Mvsn/eufJw5b9Y/lS5Un4RsNGfDqd7id9Y42y3ZAOGYizAUb/5Mc46IG47WBZI3D
/qz+ZPV9g83td3CoQGAsF7opP8aC/wabG+/4q+RNERTA5MVDlPbNg+lP3AP7pv+Jg0AYefMKeyRH
YkiEHJPgaUHM6o9L3JllDuQ8RztUynNt4M3uLVMdUJXrXQXlr+kKkWNH7ygMPzEkM/cUhB62eFMN
HVvvMdnaGNOQxuvcyoMSNmYuMcEtAIzEQtA0vKYhhRrUXHOPwFaemJKZ+8bEpA85GJNljD2N/deU
2T5K5pyuOZ8EEi91kfLzZ0K0iudCTLxwOGDPnWIm3aNUjPe+4hTebFGeZ4FtL9pcd4utTrh0taaw
nH/E8Km1YmiSZ72k3G8h0QFiFHNoXVOTBHOJXElDOdxVWMbt56wl8nCKwaluAj2Lc7yOqtzFw82p
X2tXkNhEvBxYxJzRJjPc8ZaFiWZqxL21xYt7Bj8K3NApsPSg2glpyId5cvHi6AOBdbnW7oxOGe+n
ngovM2h0a0NQWmItRvyLTgIlmioy+SJ7TnIjbHZWUlHCo6lBwvQaVSF34JKYHc4hcsy9L1VmxV+7
7IXpnBo5BnPJ0gZ8ADg0fNp+zgokWRHZga/AOVrDhvppewPf2oy5phsbxTO9Ld/du9SLbS8MEptw
NM2UQ70QU2EhgyerqA9xx/XDbm/kXrzP5rKdw3K+n5gXzpXwkIJ5sK75f74+UPJKKBiDOfNKb+cn
fKkYeaR1/YFgOuR2/SVAeoghxazw2YjDWxAuvkKOWV7IWlL86dYJrZaVtNyXPtKowNSgzfXNiM4I
VZFDT1k2qYX18jwlfqrs2jQ2hJlrWHj20xflz1mbosuAipP+rplqazNiKmQSsEWy2qTX0a3TISvG
kINcoEKm+kNGgfJ86QVJMmKhxwMZchtKAH7T5Ov8yUHAZ1OY4D5C/J1DxWZdLxgEq0Gvap6sZzTk
NF1aRMD91rxOHIcDGmMOFp+mU/v6HcOohdMXzSuyZlJAMXaQJ9WXvISON/CAcwBoHapuQOEeR0Qp
HTJ8FQHaPbwg10BtrDfJa3nMC06xHdESxl6L0OqgpjH43OHUUqumc1CZQRoRoXx9yorxZUuqM1VU
sM4wM2GMNa8TkCyQsrmodw08C1MLDxVX1vwyZCQhHQvqUJT9NNEdmYGXJhlrSP/xsoQvNfQYE4qb
zy/7rHJ59m3a6h5tZbvs9WA8D5j4nNMJ5NFUkLk3OhAtTk5zn9WQ12Usi8SdAbIZWPx64l9eiZY2
aou9LjfvUgOVgo2DaVb5PDm0IaVVEDxut7Z8MPucqLwZWlwUNMn5IiqDdJlUczDlJTVugveDC6zV
dzBrCMhzRGji7DiHos0MdN4HUk7xVZmzVcno+T/2zmxLbuPKol8ELcwBvAJI5FDzxCL5glVkkZjn
IYD4+t4oW26J7ZaW3/1gy7ZMMZmVGbhx7jn78P58yHMfV79NV5wg6LTW+aO9Se5FmaqHLxxM+cY/
oYW7z8UAWA4UWTFm1n3RL6mItIFw5WFKlR/pVSdOrjPokMr2q2i/aly8M7oQ1rbkbbBWHPWxGikx
OgCm5xuGNMoL4hqzPtYmYbnHbVwJ9Bazf8i3nnshgbnHci+S8pqSPsPaqPjnQCykXa5k8Csm0CL6
Xq88OR31sPu97LHjg06zR1b2X0qd+j8fY84xmTLz+WO34rLjTGIvQ+R4Gn2WrszTHJGW4g+8liWf
KM03+UFVJoJooivVXdJWcBGympoCL3zdMEn3uuTZNrk2LZKfUrX37Y25ydFsJBufqYSBj+pUV/Fj
HUbKFHXp8w1fGzrd+pnCMToiJOnHAdL7blvn82KMrAbahk+phHbjAmejKioHyvVcs6KhAbnuqMRb
/H1WBGrcboRx95nYxHDwnpZE//LM4dMNb+iZ2C7SAIyN4sruKLkjK4mm/vGZt2log3c78WcGarx/
/mfhQuzaq0PZQu9Vb/p+7C3S6Ccixixowd2MnG/cA6luzKz98+hvlEB2PQWSsLn4Qf7jSCtGg4Ge
Ox8fJSdBOjsX3tiTP8RfNxw6QzPubZdvV1VR3BbOkrfXYu78+MbVi2d/ks20wkjrnSGLP07Wts24
rUuqjz8ZOWTbTzJNt/LVIfeRh5W9n1LGIvOjnVG/5ZMDPhRzXz8Y2WyiJDTvTbb656Hr9odBr+8P
Z1h8MHW4GN9KtXdhYirnG+y1XmcEawY+jnv8lm0njh+rpnovBQ6aBSk4bIP2UuVf1Uh3gHREgio1
YDarHlRBXkDPK0Ev5qSlnz6aWpuJS9uFSiK+NeWuh7OPx1cJGzxH+5QmeQ6rH9z3tqk/UXo4XPxk
nWl324iGMYdYwzOjL0y2/UFEd0T1TCSio2Jg9u7x/OsJ393FgkRGo0tvGNMtm6H2CrhlGi6EB19y
0aPQbk3ytZ/Mg2ZSkTxSLx0Okwh1AdBNBnNt1Jo8TdN2HrO5o4HCxx90r2d2G/r+9NoQJ+mwqMWa
K/z7zl6CohaPiUlk6XVD/dF4TrQgBM/En2tOVYLibMIoNUNxNqOOjWJkuqaiLITVDX3QvV2EXWvW
J8PoU+qK7Y5CDLu04rIxF5++GRXrM2BZh8YkiPhCUsBnNgi48eYC0j75fCyHMAWSuvL2Z/7VZNnq
zlsncRmpdH0Q+UrkZ9U62mik8WIbC3wmooJ3uSq9izATPr0GN1438whhe0XH3b5bWa+UYr6CRU7k
gSuvFYyas75Vdlu8bKJ+sQuA6tdVP9oPfUn9iTaN0gttNfhc5a3l58jW4FvmQeAaJeQfxYfs0NMG
EXnDNtD0UBDZWfqF5OpEcYDXEd61beJBszUWN96QFdsN75f7XkxeE6uZaBTgFJ0Ge/ni7y1PJfTC
o0jkVzYjtFEX4htone0xczb0YzjwsVWKIjAnZ3gYQW4w/jTuwVnr9TtkgGeNaiZytON44+WZeoDy
6IStmOu4Ba9+TPwFn6if24e0H597f8ZVO7hMRoex7tubSSUcUfDWQ0dm3SFlbrjMlKleWGpqIDfb
8Vz6s33dWrCueNOaw4JhFlECA+La995Bo6MAedHV8HHX5T2ZNTyu3kVTpXHHQ2Bj5IM0nLI3O1cU
BDyk4M+txmpOJh6Oo7c/IayNtpw1pVgGziiYH0quv4yYxSM8WT4Rb+dhzqnEAeSoP5ZD4V1Ttz69
wBnQrre6I/GqeYJfJ5ldv01LhW0yMU1MiGvTg92Z2s/FzsdB6KwXfF41Crg5IGEIaWm3uttTwuUa
AjSYHc8CjH3RljVJaiHetLJGR9qVPIPaiHAZhjHWaHyiZExIgs1qmo96Ql26w44w5PBPI4WdmT6p
bDovjfPeZal9MAFpIovr1X5aGeeNKPxbMgD/jZJ2XD/brXlguh6YBHO9ibZSLw8Tzu7npOdE4eQf
6gOeWlYouSlOiDXWkRaXLRpNLH6OpLjjmlQg1tXOmqml4SDhqt1Hk6M/Up1RGZChqmFjFgcpXjzm
iUEqyCjqHc6gxiV95/BP46xgj8IytQNQsFAkkGYUdQJttZLj5GYaB9OQuycPtuInDRscFecu7eSU
NRhZNHQTN5CsP2Azam/yke9FDojgU+eCUlegSQMKKspYqUkdwCXyXwtBcpaUzotMV4+PuFW3tnbJ
MXwvQLXnOve/0yyX7qXbt9kyja9769AV8fEbt2zQSJkGnurZ1D/7cnSHgE6NhLBgj8D4OrrdrJ/r
kkasi9YbyqStyCp8koXW3Et2oxqTE5B9K7lLJl8yzeJ3D/AFt96XpK+o306KQtKOrskNKmTgkPzG
GknjsXJCs6LkK0hHTZcp1S/6bH0h0s9Td6/2cikC8aw0Jvzk1Fc9cmkf44pFndWdmuXnMpjI/M7M
DJoNGdNWI0cGEXexeTblyMfbRTfU+riZ0nhGz63CuodfiwXsd3Hk/708/6oOcXV2uNibXKBNwTX6
F28GXnM0tykvKCv36aOt29ZaX5Wt5vGzveEloOXDZxppWQDCQZclD98/SA7/zsWAfedP+huvAPsc
SGmSCxav4hd9Smau0SpzSk/Oij+AVeCI5jr7RmLeGjjTUobNpDvmVp6lV1OXqAb/2Zjcpg2ytqdT
5okXnanyr1/Vv3lbcMngBGJsJ1Lxq3mkseakzUAtnBqN0Q/U4UoqLKdZjImMttIJOkodzbViONKW
tPvy17/7hyr2R02SN4Pf3t3/xQhu/GoEbDZRwihUvCdbxVWoMPoN++rYe3XBDyTbHOqNLOlZz6VI
tLOxj9+NDefzamH5YN7Z7raUKtDLKc1O036D7npshT8/1vmy2atq/+YF/98fInYPAxkVrY9N86/v
1+KnuWbh/qZLaYGLwrZ2HneTyd4Wi7egD7H1gelYx/6N1pjtsZ/QKvqMu3zersNj3fR/ozsau+bz
57cQ05FlQ6q2CWfxGP6zJqQ5vaZm5gb6DDTGxg8XwkcF+ojEQ1HKx7JJmub4jmHFOncL94tGYpM4
GqDpaD4cu/0Oxjv712+V9e9e2A5QgumF3vx/FFHB4p7ETZ+dOheuA6Mmdy+QllIOYmUqssbmCXaO
Z5+3dt/nrFg9y8tim8vjbC+QrT8sDkAPuC0T9mEuNiausVrOJSq1FeN7vnstqgQQIXlStB6cBnyz
NYD4jKZsvKg7QBh8/8elFPP7+jirXQVoto4K8GS3QiwF7cP7HPdGpTKfLTV6ZRlQWsQN6K/fDvNX
WRz3rDChOBroBrbr/2oOywytzzd28UcrczgDzVZhQfDm/arz0S3+4dXAjbRoT42576nXOuNlbbDB
n1bf5d1KLUDToaM0emMqm//Im8W/rwCHUioTuVJa5q4yS5otwDBI1vSnNkUBC8nlLukhpX3npLbd
GuaYpLYJOW+sKzwuBO8ff9j/KtF/r0Tvx/pfeEc/lOjorfy1l9aCifMv/6iPooz4vH9n9ppZ02DZ
8Edaw75k0E1ShX8OaWLsxjuKtZrtjo4RkbP+d/+o85vP2YC1Wzd59nDS/ic6tC3+vOzYA4U7/pAH
qYlh1f5wnv8xhYcBshupxTavFbaOVB3zMd0mUmqmHtTbeKPh+jp0NfvqYPEAqQeI5OoL6plLhis3
TuPSadcJr532a62OU/bYJHbUeNOmzSkbrPni9VJE8Pbcq3ZutKe+AfeFaExMKPd29lbtPi3cOViq
+hPrc1oOj0bXt0G9L5xduFhc4ZQRm0iy8HOXxDoWPQlqXjf4FSc9lXl24+LeuJi+3QVZnzxI1d+t
YxvtZ2wASM049WNnBR6Gi1BU7sWwya3MpR+x5n6fEWqjuejGsF6GIhysZrsB+Z0eJOx6blyYtal3
66tROzBaGTEqlDo6Oyq5Sc2j1jjNq78txWHsyjyijvcA8PtuKDf7wGkN3dyc0EJFjRThdMRdavb4
Rg28iHfK5k7g+adtnPNHajfbqDYMhYhq+qFstx141C0n+Fh3w+brpPRKxUqV7g5mMM5RvbOAzjgW
+i64J0kknNaCarxwG7vJDGY/5tJHX6/lYUrE0a/nU2fvqTG4zcFGMDCEtKXTz6JzDhekTbLtE3zz
LVxAYB1gD03RBNcoqrY5DQdHc9mbz9/qkUjkupJJBGJ/1eEdCC2YZ60SsZZXXeyovomgZ1KExsM3
6B335Cf+ZSJCFnqlScxQJdqnzUJg4ErpACICy2TNNM6YNvVqGtDus8kU80w3HaANw1siISB+k7Nx
6BPQuDesug1HH+Sy47GCn10AaGhJB98ovnZrZ1/1tPUgKtDR5Vh9NI+DpB4wPbIsFERduLZUhP7L
on9uR/eTt6rrwpQiSAFXxVrDtRaDanYUXf2mnOJr0U/2sWiTAeVbgmcmiHTpTf+HjWobTYvvRHwm
9hhQ4Eo+Et6QPvhtQaArLbdd9qLsNp2QOwwV2mOlB8bknLFjGl83WxmkksarVSu/qc1eDysGn0OR
k5RwGkRTpWgIgrZGf1hT9JFIO/uUKWBcNjD7EPWyj0pj+KyNE3FVsSYRrg86XNqtPxL7sg8tZRix
W9RDTKvpy0D0+gbXZh1b3rfUH/XLmoo+dDpXe65sg2bUmb6ISFR5/lgvNMo2o6sjO9A70YF7e4Y1
4kUY5MtHhVM+Gkd1M05DFUOLk3i8MjdWXHwix9TFoVnh/06mpt+zEaeUEwjEgaddFtLSa9IVYxGH
E4V7NrjG0lPtLSc2NjDpF/OKq8kcaYjyL2CYeRc9iutM5I3QTX1JSSAsZd1pGXScQn+hB5siBs1w
+eb2Kp6yToT+DBEQ2FXzVFJgCVt51i8GcogDoxpSYSi1MqNWm7ZctA43pDuqPFg4zWJe6nwtiP3y
f9SuG3xSR9o+bhF/vuXErWCfcBtcevgRM4/1SCjez45NxknQ0wDjUf+5JpkH3at1LjuAJijc6Ymu
njMzsXvxlEATHpxHF5PtgQ1PS4PU2gdKVm5kY7Ykzup/h6j2mLPSYjtwX0E2D/QiN45brv2obbXF
1QAHbhLXueT/P4rmiMFk1yeaJhapNoS4YLpo210LmbC8wLDzt74FO5Z6qMgELU9it+lVJeEW6c1T
yMp/O5h5a0YDYPRQT93hZjNFPNfmm9/vnhfov2D0R+cpMbM0rIV/2Au6aDovQI/1P5YRiU6oLaGJ
qyCOWIEPBOlXxkVlLgeQ2/gnprKLyLZ5J/xkd21lfnXd8bpIbeqQnfWTJ0fB/OhOYbVZ7nnW8+bZ
95fXCuB3hOn7h5tJOFwJIWWZVs+mMV8JexpuO8+85C05aKdtK/Y6Lvig4b7KMP4lVuaFwKV/DgNV
jLkPMdlRc3u0bVAwCYSRQy+n6ppNFA1E6+ARLIcPV5ETH63sK7UX/vNm01lQNcaVconSLebWx5NX
ofF4/I6NUs+Ixfk9Rby0UfIQWrVkDUpJGhHQfxUPs+MEeu087dswDLB9frX14zkdYIYA69Sw4NCh
hbVfj7K6d79U5fpZJvN8EhtderPJei2tsng2J3lcm1WLWRshrtSLfzdV+KVTAa3HtvcXTu1uj+tn
wm9Mp+RjS1nggSxEvPY5xmyC22cj015nn/6wHrCkBV6Qs3Cez96iBs6afABKk7gnzt/8QpUjmXiN
U0567PXmAYQMeD7oospy4hS5iXqszgpXuzOOqShe5ZI7RKO9520ar0a83gF6609L68Slaqpkl5pU
YHeuETutgNVu1/rF61intRRqYkVtk3hAcoko2QOa8w1/YDO92HAYiV0juPV+c1rZ6UE7XycoTPIT
jpyaOtsCj3BRBT2fvtqjaHPwwZGLjE0HXzKshs5onXqzzRcjFJ1rJi/WzP2RqPO2DSOkFGdsOb1L
QtqdzIEgmYnzaNk18s+Xlu5c1VwGaxmFHxYtLhUnaIoKwxbI5G5Qw/DfaNY/WCV/N14j3hDo+f/H
6zvg/n+KZf3jF/wzluXpvznoDTrTsXB2MwbOj/+1d3gGlAxAJpaLKPFH9onxG4YLE43CEC5/2cHC
v9s7vN92ghk3OgsXndjTTb/YOf7K3mH86u4QVE55wDT29BfxkV9jLonUUjqeHOeMM6tLIrNQJYU+
XXIBoLaE8CPHVx+EQ8wEpWJDrsnFqzBG82BeX5wG34XtFuMrmNDxNcXbdfjDO/lv9KtflSJencnt
wuEFmpbr/qoz+LM3JIb07XOx2O2bQyXVPfjBZi+PR3bo82o7+p3ONNG1dGH99e+NPPaLyuHt2GTu
zdyKQLZ82G/+eOOAHYzzZM77c5Imn+s+Yb0n59y/Kf2hdSO3c8Q12JDG5W1yxdVq+/kLfer511U1
6l3MI5uKTm3WJa0oWS7duTpO1TCXB3yh7oNgitpCGnKccyLr6drorC5mVqbNmCZe4mM15zQm9/ou
MzfiCHTFGKQ5EV8Die09mmcFtcnDptoH1uQyUxeu+YV4PNF8NtoBqgI5KVzYBxxK82NGkSOLCrth
Zz1ZXhmnuKGzEOMcu7Pc1l81QvVEcMTzTNlIxVKm5xks3K6h7BV9TqMMG0dray2nDbUjLOGHBQXC
PLlUIZceFiPDR5dRKlWb6/a5oZQEChdglmtHFgx9wza9etRKgsXQK0R9mAB7qRBd5gjH5RbTfOwe
V9/M2WOZZP911+wf9y3KA6753IiKtCcJ2+oucqnQh8hjG3mQM0C0eCFbB8CKr9LjCpNhJTzeuySM
WGQ+G3ObHZpJyPm8d2dRKmg20+Oaz4x5hiVh0uauocdshRMvaJIJl0vguKxXD9wx97bXQWcwSXNT
UjeG6s+mm+7fjvrME3OgSTeLjTIuHeezKDbvkDluc182wxpjkDKRzB10IXuYeGqn+mrEcESGeJik
gx3I1I7K9EhEZOYSl3oOH3BZIr6pPp3Kon5UJHMInbRzcVGFV0SeM4k3wivdSdW6OvhVN522fGiZ
KFF4KU0sIGrhM2RKCxdur0daUQy4qh4dJJ5BTqLYRXqZ8RCqhJP9sKW+3Bn0UjtB3oj6B0LS3i6r
eovrUN5QnAh+mHLzRTlW4Aoa5SO+e09kLAiPULI546suktqVTxS152sX9KJplzDBcZSGxZrAkfEA
4b03BboXXL2hOJp6K99xG9QGeYkMGmjQkTzWb0BfD/kb8JOK+vUGieluHOHcq1lZZ+C+xfJ5j3f5
1xs81TeF73am+mleB74VvTZ9b5K5qKLBn3rIFxNP7cM0D412aAG93BBXajaSzWIyDvOC4vy0WRQA
nACsYODWkmZfuTdDnUbDTIDpK/4aEtowQvYWnM1pWJPKUj8p9qw8Cqbmeshk3kU9s/Hb2KJu7pIm
H/VVb8/YWspHWN77Ycj6myrJvLkr1Ey70dz21HiaPr/bsP/ZtixxnoZEGZIV55js0qM9vk65W0Cq
yxdePRcfderbVZ3yVnZs6hzM8QtAw8B3FjZ5meSLfBjZ82rBrK/zN71gkqSXfHCoRUuw0xCq6to3
PBNc/1jbK1JAHOWoALxPNivNw1TsUKFSmxbSfab6VI2WRpVNKS0Fo3lNKEVVEU8CY3tz5pld2sWj
9Ji/lMSnEDGgjjMhB62h5PK5SdcqH2kYc5q3eZtqPjqDGq/aQbm3/WjwilkBtVosoSEXO+iuO/ZA
E++wWBGPovaVKunRKFa2kCkye9vyxcoZ0+8Gp4K0jH2vdSIPg8MZDMRkYtSasvq6JmMI055XwGcX
3OIZW4i33No9mEB0fCeZo2YcxFfWbdQa8+aUflillHrDN3I3PWB16g2oMUJ+aUEl32bu5tPw5RZt
kHg6xXDsPw+lHNtvozG9WKt0zwvLZOdINEg+zG5lVZFW2sly9HBWwGbxcprkzBblx3aKJDao5LjJ
rCVhfaqBGc2Y559NXAwuo+DsfHeIz6EJUxQatxLMu9kCv6vw6l/bhPSu4JVmtIMqoJjMltV57b3O
gTY0GFcWgPqzzwYWauGYaM8lzxnFH9nfIlrY8YeTKBAm4ccR8Au+Rxii2ySa7dhIa+P0W9xiACAF
CNlJHTteEw78sbbG14/n6H912b8fHH0mir8YHMvqDSvl2y/D4/6L/jk8+vZvOHk5L0wQGAwjPnLt
vzTZnbbhurjrzQ82Bn/rd2/wjtTYNzMMLibz3u+DowWBz3F4oLKP3H/dfzQ4Ylf683QE08MSvsn4
yCvAo/pryn5AfGlW1+gv9qSBiLQrhI1lgg42eQ8Oc0B7dvxUo1oJAAaoi8GdtRecRQUIjI+o1MoB
gKGlrv08OWrUgQ7PkNmrK48AYXE/UfnzlciH+OIot7lkXFivJlmYkb9Hi3AZ5vUFJBOMmNKH1b0U
zXXR9Rpm4KxrOfPnTh3rjfufVEuYqszs4hp7mf9lIbTknWi0YHk29Zv7eZErPqDNdASGijxDZWtB
glhwNJrQT6n/e1smLfs844GuSVi1ZRp3UPXdazb/2ZTGWlXrdsi3PM9WzDLspuUtnW+k5mNgPaq7
bQkOc7yvnEIhX7/CTk4ArayBOBB0czByDcwSCgZAi/umA8Ufm9KtZ9LnKhFBeT9pktrqmR164vg6
GvCyCIBCWWLo36WsRoqhyix3mKlY2jvYCRpurGVYz4PStsCdMYEEjWdqNddTVAaypp6iwi8Cw2qr
sHSXFCPCkHZmBu4UBFqrinfcKtvoQL+lgM2JlhTWG9kge0mPZrkmw62oJ+2sSxhjOmUKAe1dtK4C
kQuKMWvOmaYtx9TpTMQtBujAGnXCgOQ7H4xKOrHrd9sb1RHQ1/Dqhlu5ZVHeYo4Ce1xeQ723ju1o
12f8ofOxbBYqCPumBWuwVLsisIZizmCo1U0b4VJO7xzTb2CgV2vkggiN7Il5pXDT9jQqek+HWtav
SaNRhVYmVJsrQjN3VeG+0CqePli4de5ltogHlOTlS1Z7K/WTAOeGLlsf+Dy0WOranCfjmtxXZrsB
vu80MyQ4x6iDESqiyVvc+n6ZfMq61Tqtmavdaey0kb4GSlQXMVjXiZtURw2nskKbRHP/hN2PRFZS
uS+9azRP2D5LI2CJmOJLKnprDfG3iTVscQmcGzRRN/CnsT7MiG1nyYB+lFWZfiJEbV35isqAwOgc
+YwPgC2E15GQR9seqp+GtBmELaGweWG7aw4lK8Bgg9Jzz31OnAfpPBfgzsZitq3AtlZxbeBdpiku
J6MXJMO83GESN6+MdW1Pts0APBUbP+u5GocHJvbm00Cx9nFJRPdNEhE3+mEJSUh7F37S9WHrLDvc
xs67UdjfHxJ3zC4NYtZzaljq84zdsY59uZrfi3bQrzTV8Cjve0tcZLX6sV10P2AkJifQEP2B8gpW
rLSPP/mlN3+mt7R63RiwXi055XuhjVe+9mB8KGPhG+Zq03BkmW4efCGnOO/cK9nS/VF7CKY4g7a7
xm+ci1xHgGPNhmUagJev3RkFSoty4PJwDdDz+yYpVpBvHbNmCw6OTzEb3MzxSPzmBMsiW+u3Qyvn
LpQJdGrel4lKhSoLU01nkzLKS6v7TcRF2vxkkxi7m7ThJVfDU9Fp4n11KOhBp9zRy/gwBdaXTrFT
GAr7qsZmfE0ArQu4YSeRyNOzb4/iZpMDEbl2Hp8UrRQRFuH2uzsD8+2kau/RCNW3nlV7HxgaPGW/
lh0FJKn9kmY2hed9Ba0ceZrWeOWnN+wB5y8T3e4NxQ8Uq9V6iKGMJUCxDpc579I3xMb8RyUZlcel
vzbnRB4cV65RtszWZ5PJ/mRpAqPSKuV2ba57qS5V9EwrCOt84+xMvzUwL8cD0xWWJN1rH8piHDEE
TQab9N3NuYw5hnM89th8s1oW68ncKQqt3PfNZSqtp2VKvG+lrNm6z/nutvV2eyqgw+3R1hKMapjA
3mZiGFe+m7C73yaDc27e7fap0RAa5roHTk7Syyh2T++G+eVW4ITbgnS2cKZaeLcwxIEjrJlwg47u
sWvNMNtbCsZLPqIONcn6+r3nmfdoIGefUy0ZQ/6h+JMKIGUY6vwjbrL1Wpu4wrLzA1fcDs7PVrPf
8643rw24eFRX9FzaiQMfepwTfMlpfaCCxLvxrbK8zvSWUbBQ3zPS9tjMGeHsdX1p9eEJ6DJ7KWPI
qIrkBpGzBIlzpKWjniv/oTeG9qC5JrUY9ijHU6plt1W5pDFScoJoPhhwnhz2Q3ipYr7v3wt2No+9
SVoyY1B8ToXBCZIN3UUW7EAGAnrVjdPCnHTGZrlpGz09aXLdcHrU7nSEudM+8MmtCXX68j7H8fDe
r6xEArMzqruysr1PqZvYF14hsEjqUMLWYauIpO/U93WiOXFlbu3ZgGEe6ihJ0Tbq+bU2UEfiNk17
nOZ1jux5nb6YNDpGldfSXCjKr9NofCv6rqSlz1TXC7gAwNujzO5tD/xqM7ZUKdaZGW7WOv40gMgf
ZmObnwrddQ4ftuk2RfkAS+CRO9WSJ5TX8RbxZzpKnxXcNtJ7AxjSMuh59gE6QCTFVjtk2lnias1t
DIiN/DbodvW1X+Ucp9Ir32sywwdaRPm5et7XzKt+DJSLngFA7O7gEiCjw3+ijNAPNrg2J6C8+lnH
TBERaTJjsuLGteq04rtfeA5nZ6YdJ4fSV3tMqodiqmiwpaw97qaiP0P/6A4zbNmTRf9tLFYmL41N
zrE0s+Uqr1vSLtXK6nAyNC3SMU6Ga9cuB0uMzffJkXnIa3+G72mE85a5J7lYZKWdG2UDv2hIteLi
9c24NZzvvd49zDM58Ya1HrdFdeSI1ujV0j4bFCUEWYZ+n5eKCaOigabU21vRDQ9CJ7E+9kfFnpfl
Qil3zeDRAw54wdqXxs3AHrXHMhC4eUNIAsb7qKo0Tuzqxqo17dEfqYeu3Nk/USaNz9OqH7SyuccX
mcVTreeBaglzudX24C+zEVHRUB1BNbTRpKDi22nLviGbgR0uFjlsTVh32oQxmbNdPEMxyU+qgCfp
O8YP+jG1A3uWOsixrAakiRweZGXG88CaHyQOie95vWG31Pj40Xp7cteleXA1un38iVqoxZlR5Pxu
Pq81YCIo96xMcuVd6ml7qHLnq52Il//epZopn7a/vUs5O+rsL+5Sww/mlz/fpD5+ye9wQur4MED5
mOd8YeEiQWn+/SZl2jhfLKK0FJVwo/8jHc39DVe9z68TutAtxqJ/3aZsFHokDoiFKMM4rHT/P5Hh
ke7/fJvCsrKHpBG6dRPNk20Bf/8PUd5ynFUpZz+/L0pEGj/EEcLadUhL985POtt+sN1+GI8ghKlC
TRKfVQMDd+6GZbK0cr3FWsAZLmjzCmBhlJP1yEnEAPDqsAUu9dAlHkNMrilPaB+6vJ+qXn+v9U4i
b3I45F44GJnHCT4bLc73li2Vtxxb304PddYXl7pojJ8WzAt4uFglv2l7mnmF538Rpd0HbZtiHpug
QtMVlRxT1arI8iv9jhAQmiBbrXnmgjNwwtByPDjIFLb2InTtm0dFK2gJ3PINew8ay6gHz+Eikh+y
87PgS/ZV7lIV0jhmkqFxs8dBeCUlTO263UOmTvyoM2U9HKyOPzGKuJpQxWiBiGCsZFc9d8R0+ajR
le63HKDiy8ievLh1TCJVpEXFXc6JTliEsjxyMC6u/gleCtwcf/WXYNTJbD0JZ4Ixw09i+5xsHAca
Mxv97GuSPmFbSvwAPwN3ro2Xf87dJLtScsVyjnDtHF171c9pYy0HHy5kQ81JQT2bwO+NwJ5b3es2
MF2maQ+WwhNLfdHGhkCt5tB7xbZUeXStSjGzELX5SBQqR8gRawZBvkDaGWAXi+0LQnwPZHngkxWa
CKxr5FfZGuX6bCERMhLR/Jj9FAOGiyzNy9OY23MsU8uNnD6fqS7MxEOvUPphEJVpZG4Tc5qLWWlr
WUzrdW88aI4vKVuu4XvYgvX6MDjuu6RXMsLDNN+iEihsTVtbZ6xFNyTnuG+07ppKNXIZejProrvA
nJVex/FLZpdNK/Z4FsIsoLp7u+yRDFSTG3agWwR0Gu6pmB2I1oxwSpISH0+Apup5lJ4ZtmVHNWtU
62EeU35WyljEE7AQKpGFtvrdp2pYBPTylhK7LWMoDAZ9j7ViCRJj5FLGTG0LbhnQK12avde92DoM
jqIUPMW3WrteqA4ZiZ6tjICal18vzZRduUkj38w6cxlsR4mTDDrJdl7TDfAFxoVmwAfj6tlpw1fQ
krGxKyOY6GWnkBF29nTSh1rETZrn9/kKno/ha8lQT6kO4ZudeMRLoKHlUzQUO0q6S/DNXiuahPrI
1GwY1Bk/zahb9oZHvdEGFRTcWdJ76FP5GA48xMTNqmrkh9HRjwNRHIxjVkpBj2FrS1gIhvNKE/mt
hhlhiZckqbjlGLqLNb3y5GeTjp/jhN0jvdj6COZoKtQDK5jvmvIbvlOUd64h3rrNuZ1aa2Tv0Gf1
FKfz1n5ekx1M7ZFEeVZMZ9gYkm5ojvyPhEahq07TiZNoe4JFv7Zn08FuECL3m+6x0jNTgoInkGq1
3fCTOrEXZ4aQYuXOqJ6W0ly6kywzo4X8tq2R12lon+Oo3yiKEB9sfMXcVG2/qA9FymnmzNAzyq0v
jmq1vEuheVtJR5i2rterIdmJYQJWEb8TRSFeMh4qI00YxflZtXHK7SsylW09aBSqgLqfsypy/cK8
at3GP1hegUldy/cYqZ2txjNFNzlB5srk51zaafFt6EXxP+ydyXrjRrZ1X+V/AfgL9MCUABuRItWm
pMwJPqUyhb4HAgE8/V1Q2vc6s1z2X/OqQQ1sS6RIRMSJc/Ze+zUTg/bJ7Ar5mdpWdgzgLIu1ZikZ
gvMwcV5yO71CuoexGC9JvyWmMe5O/AcWlhFtNdgxG25mfF4eIvijhYsKOOtsuXaD1mkumEChJyO5
EO1TzD21i2GNMRI4aG2HYiciwggEdG2XeInrqhkJFCR56FGfY/MJo/MzKncSPn+4Wf1KGAfHm9w7
x2bMFg/4lAYjAc7vM2fD9YvlDTh6FAdwr9V9FfXWpSgNeIZ0KEr9PHV1fcZy4mR7r63Nl3ZQL7h3
MaENTorEWk9pugRSigHWDzmJ47lsSqics97fQ0bJuFdzfsV3ugL4gxrJKuZlPpSmO7jY+rjdxdER
w9jkXSwv13f/raf+v+opF0Dz39VT90n97fv/u+qL1+rbT1XVjx/8P+YsCdogKtAvQIf4SG/5vapy
wdECVERi9QeM9vfutGX8xk9gS1kV+mgefq6pMMx8ICvWUus/kDXgRPq5niIihEAZYaEdRDmMCPkX
h0ILVqgrfb8mULOvWDNJTduIuxZmRR+fl2G/TKWUZ2LbsKqNzUsR22tDk0FdPRI7Xy5JHjY0Ibll
lBUiN/EEiymmM1C02a7mcQwXWtZXHYY1mEeau0P+PkEgcC9NIfONofTbDE7Uq2+WZ2fibqNN+KZR
WAxYNtARMBwvJAuTFvf7KMb0gmiN4a3boCyu6nYjNG/BLsXYORXLqfbFraP3aP666XVdhxs7RxJl
zcSMDel7X2R5WLLTb7EEXlxT7SfU9wAEqnc/r86TLu8jZScbKx13GK3PxKbeWtl8QqJF5zfTMOum
r3Mz1GHdLm82d7VC6m+w1l/aud9xqSw4XRLzOWqtQ9p5WJUELoi6X9PwNO+iD+ZLLotXFxPWTsTT
vejy8/oJDCUITODu71mz2uRRCO/MYqZrW6LvHVd9mJzkY2xO9+soIfDQfl51hf/Gae/v9cQ6YFA+
5WQOXC0r60Kbej4YIRispUdjtSWrXD06NIGmxnpJzPzIBPK1a7NXTGQXwHCUPY7Vby3+oMlK3+th
vrU4AHezOexav2EiZ+VHpKokhTBKRGBFb8+o+aCMpAONZHfDBn1Ksk1zfwhA39V4pFKiGbT1s0zK
V7oL04Zbdr4Z0EEH62s1Fv+B1i63Uy9uB4PQr2Q56R46WU2KU+PWWsDk+90E6L219fSc5+pk8OUc
SO9zaLvyF9bW/EQ2Hzf5wSkQBppamPe8kEwRASS+tVx3dnakNfzUWW1EM1I9lsIO1VxNQZV0xEDU
6WsFq3NbGOrNq5eTNOI0yJIuveSt+5Iq8dVrzRufyJDAmVCKG8NhsbG2t0o+Lq19gCCCqLozDzEy
NmpdD3XwQNoCmpMTdIRkOxGKFiBeMmGF8iSoZaBFb5QmMAXxVMX6m09TFs5Hx/gnLo70vh7bbny0
VPFeUg0GxOcSl12qRzPSk02eDg0doZrUVkdjMAnFNfj43PXKobNuvdRtle2w/Vwa23LpAvBz/J2M
VNBTTqbzkrrdzO2cx1HT1aWh8fiF8D8/IF9mDmn0yDsTikhYqDiiA0cbdEZqcaDmk8e2tuVVT+7f
lZIaOQzgcbfo7cobStd5Bz1WHrn/9IGhFebboPdfZtk517qH+Yqnpk7RxndMBLLQL1szdPNleo3c
mnwK5ikIWjKrrZ7yKnoqFZOQcLF6fyV8cXVKootV5V/oRMsAfiSqamcOFjMNm2HutnQSE5BoYKfQ
7IJ6OHr1kCHCaC+FltxWNTms1ElPtUaPrkfHSdac/QrxtnurKoDDFcX+tnAwQbhztmkW39mVNDko
6+voVh+IJ2fmg6o3M95qvQYV25aU7pJrojL0nelSUfEuVi4nj2HLoClUaMfgobnjXhk8dHPuvria
cxmNdrqKZPeuTd3JcvLjnw6dv9B//XIrZhf3CXnihs3SZ2L5K+AqzRwLUGrO6IFLLPL7dlhL8ktq
txR/uvMPii9u8z+52tZX8znQTNsSlu79CiuDfzdWzgzuP2aph8SZHI3CxAVOI/EfXulXXRuvtGrL
GD8gDKS58Mttf3JdZWZRUx+MIX9FqkHuH9txpk+4FBBB0BrFFfuj1vm3ZtSf/TNraBav6YGAR+hH
2oK7ftZ/6jDEZuUnHmF9h3mwE7Sl8hFKZhFopnWYNLtY41uO8HNOXc/u9vdfo/kvSrr1tf0VVI6P
EUT1+nn86bUxiE0L8qjq0JedGWY02W9n9GLrdnGiBswPwldvU6/QQU1SHjPZs25JhCdEc35LuL3F
1XIaY1yEKDoOvl8Cwxy7reFNp8lh+2bm3QSMfTZtnZ0rpwPPIe9VGT8JO8FypqzLSG8gUHXt7227
bj7HdGIDcGhz+Pd/6V88Qqal45PSUY3Zxq9tHKNIfdCvFo4io99ZtbgV/gLIhmnMP7zOX32imKCY
ImOG4lH65RP1J53Gibc+qz6wrB5czkxbdisKNuGKG0uIqfA8xHp5V8j51h1EeYdam+zuJX5vJfvy
WqpkOQWEbqhTrCGE86fxUfOdi9nJfeKx3dtASelLkNzcKoOq3jbmfRkbzYoVJlZadP19lasn1XHs
j0ZqHTFKlei6B7A9VfoepXhfqrzgW1RevVda9h7Vy5MH8HEZeg7vxjzgtj0ACkmDuFw+oFonVP9F
YIzLrTsjREPdou+AOn/pbHwqrk6N9fcf5F/sMCgl1rQ64gIMOm8/P5kLzd3WguJzWCZgKZQTip2N
ybWDMd08/P1rUWH/ur9geuacQo3t+vZqvvvzKuiMOQVqMFfgF+Q92VrHsv6nDfNjJf3ZmcsqBzFj
WKg/dONfsfXAkvOhEILIEl82uz5VRmBFy9u60yOPn/cD0rPcsA6+ZlymyE+2blUcGVc/91n21UP0
gIhKdujpM/NAwCaHrM/u1MzlWdfj98WZSP2O6B8VpkP7AWU/U7alvy5SZ4s57pM38I8dxOtX1ozl
CvbptIHbSHSb3zY7ozOSjem3xn5UkEWEkb7bzF4R8uZnqXLy9GhWIL2iQNUnql9y9iqozAGXx/u6
MpItlr7TP3wnf7Fi+S6wxpJzKYiZNH7+UiqjIfxqLquDXnBRkEmZBilhxBsDKMVZR2NHjJud4S7z
LiXC0CDqO0G7qbyhOfLk0ZZi8FbRSouWiRuvXodjIl6mrDFDiHgMrKVziaACBWNkXxJITQxs2Yka
jMkhitEnYUxvSy82qZs+4Eamqmr5gztN7fNEPM0UYpsmSpq9WUxInaf72HZWESrPp9Ww8fWOnGiv
WFlYRoW/N+zlyW86+UP7/2+Pjr9YJJwZ6/90k9HMrzLsKW6xVU6yOkxQJChxsFJPvB0LGnrUxP/w
jRAT+a/rxOMUZluDtOf9y5psLXOGZDBWh87oq63u4JD0ouwYcVL5Ot8PwTa0kWcuSMQSD5ssowKM
C5gVFIBjHTnIOQlIRIbX0nFdGO+sQ/lq9r72uX7N+Oam8PGRJT7VvqpqMzSb/q3MlntVzKfSXQ9j
HrPYzF+jaa1SJyPIFnFuRwLiVG0ElKtbiXJyN/CVflwv6ZuaIQocI/BXHDcj4CBrJrlronHYFMuQ
XCmoaR+XoKhSGEkGqIHVOD2mAxdJL49HAsm46tnL9NgNMcQTy4cKJ9EJ6rcAuEDDUq3p9PNwjM9I
SPCelfwTYi94IJuRSGir67frMuqVfand6dGhkQN6ONdYT5D3i5ZqSUTZmSwLL2RQ1287zX5pM5sl
NkTttW+rNwJEwgkqCI3Q9JwS3kuQAKU47IOXLJHw2Syk7rV9ANx4JJzvuJTtOqJgAQ9DceRSvC8j
TpY0ljyYrA5nGs4oGb8kZCgfc91m0A893OjmYL0YoWJJ9xOhciePyr4YrBejS//pPHb+YnlT69gI
o9YAGlP8ck7i1spaKEvloXfnN4yH9wiBL9QXfHg2y3qtvz6u2vXg67vBp9L7WPNVMuzmqZ82RMO/
VdCKw3yosq2PF9eTnekCwI7BhRletfXVOB8Kvde4oOX4/mLkx6S5xW+QGv0zZJ0kXGDHbxkZYvZn
Lw8W17wYGntMNsxP0qTcEp3ZBMhNxkDFRIcXHpV1zMWQDOvExEaI+H1tkY6PAyDADVbd+w4TMibC
4izH8d6yAf7WhaO2yFvNsJ2WE+R1SI4luR+6hvW+nt+cfml2K0PG5XaAGdm5SA4RLpnjo0kqx1rN
D+4f5+t/1Z//MLGEK6LzrP37ieVDPcKH/VdX/u8/+IcClLGlRaPMpoC2SW5a67w/5pbC+o1iggwe
Ti/3Bzj2jx4b1nvsQT4GFp/q0GVR/C4CpftmeTSPuQXAhhA6OTr/QZvNWJ1Qfy5pSJrRscoKnXKX
Gzml/c+npy+wwkVRq53QiMs7JqzkGFidfVUWS751m7EPxSKNe7Nw0EfXmFF0OftXnu7Bzs/r6XFm
xkQzn+623g4eT6WQ9gb7ehXAiCNSk2T6LaCV+5ha0aIHQaN/NadYwOvG/HaCv4ehMUakgQBio0Oa
5Xxe985yjVO0crrjrVUYD0NF4n3TGCSYsa1drEn2j4wbYWC5gxXOaDu/CY15nmd+4jrybjZoLt1o
vJv9ebjPiCjdt5NtVRszG8v7FEH/ETs4eaMuiteNast8j9ogDbOiUtfz5LhXZawYR+CPOVpd5O+G
fjSDLK8XB8i/EJfO0QwFSGuOQqkUscyuarlpzqKaDwtEoy0+oAj5WGtfi847MCe5b4TuYvTx9XOZ
66cqUiWnEXq82KNBnyfEeratF+0G0ZQBD0y99SqdOIU4p4OIdBTtWhfwZZWnhbCOnWtrLjNdBHFR
HZHRYbnNThmxwslYkemM7gfPT14sD61dteE0J08+qsFPtC2dK2W58nOl18YmwbeBysSso0vTzYbY
FnWSdn6whsyKk6wic3moOqRN4zadak97A9yrUxRhSNKW3Yg7kvFeVfdLgFkaJp4GThG+OxOmexJ+
vIsfw6nD5YkgctPhWuCAMXriiiBI7t2yqjhrAB/dqBJLj8YdZ2CIq5XJsPGW3pS0nlL72s07EWS6
SvOtli90ETDDl6QojFZ+0WbGrxpnqVIAJRgJLdgm699dlPkPUyW/aLVYNj8Ml25UDQ72y9WK2S0f
tky/r9PVpdkNdZdNd1iIyn3V1p4b3yC8JF9lh8lKjMveWppuQN8yY9P5NImxFw+anBmhw3bLitLH
hg8bwdgJ7g+K+Iscv4NQ5ymFHdPu8M9WJIEWQn+Gr6juJiRh5WbOKrB18C1gzOdazMBXB7QeaGNP
Ww70i/aU5DbBpZgEEJ5BzlfnXCcGHT1M+81e4pZJGLrj+wrZUUOohN3i6QEO9xTZVV5etGw29KBk
FnazyMkh3AaUYBSMjGorEAFVdZwzPTnUFaQC9KRmHGDYnrG1JPjPUUCp5zwtfLSNrWN+aRPLCIu4
jG9aEgVunDb1trCjOfgSpMF73gAjPdGvkaOt2KqqwPgyMxl2SDd7YioJT81tdWJFEAb1oOJ8vbsy
siy6SjzAiV7jalRQ/eAyfR6UHULIHMA0AXjkK8fav95WhhnE5RpDK/rhfpRudYudIt67rbVJdGnf
+JmMH6OCY7cpGsPetFq8/MBP/fdA/KcD0aQr8ncH4uP3qvre99+//3neZP74qd9PQ0//DUi6y/Do
x6H2+0noi9/Yk4DDAChHj8P//58XwvmNOZNwPMugpfdx3v1xFJrWbxyQq7bH546xHpT/yVEI9+rn
o5AWJUlxOpceujKEjf7akXHnjviHya6uNJnjdtpLN4ozuY20aTI2KNdgyKy0pul6WIGCZY8EV18h
g7C83UNbWikVaYTGGyOCfulbwIRqRRQ6K6wwjh2yy6eO2XHsqBf2qxa5ommbr/6KOjRW6OHo2xMR
T4AQ3cj9NlYNaEQTWi9WvjiEKNMG+opQBA84wmUWAmg4IkKk+6rf2QkGq6LyIDBmDPMt5Omg0/vy
amRjBFnr7MYez6kYaBHLLI1v9BXsWM1p8YjoFMGs7C3Ij8ie6pdEH9u9gdHuSE40xS9hIM5XxA2Q
I9UHRbJk8n2u8YN+yrPBu1Zcru7HqTPCqnDv0PT5Z5GhxvRKAogJp0A0bObEuLujRO1H7znKRLeH
1Mx1NCUeiA76Xd3UiNmxdu4cjZNwGaV+U7n+Ma7y0K5VfktmN4Ed8Lg3jGy8LYbcejPmADY7rMvb
qbVEIBbLuvYz1V+N/aIdIm3Rj1aeaEf6Ag3C+Ra9BuN7tPKiPgNzhuzZehq6pYm+mU6kz9bAKnMd
R6W9hzxQ7ozWtPmt/XLXSKM/u6kWAV00Hp0VKDrno7PtJ2TmkZv3d0se8Ysgwe4c8gZD9OYom1dA
6RipAJr3F1Gm/R6PcHYYJTgfir/oSXppvWMDdL4hlMlnuiZGdo5tNFYFJ0QSKAUm1SsBQqSJ5x1A
OHY7YorScBbo4kkKBZC2wlaBq/pfva6a3uNp9nfLylAJ2gimHOsG5RkXITgUWfMJXWX2CUnM/KrR
/qTRuNjirNWE3nvaiktATwaL1odv2pA2vgFp4IXJCoyNVnSsuUJkyav4lKCnH0BnW+3BG+v8TtWt
dvQQSN0YCClPVptiZ24g7nVBqmulexi1MZ13HVwhuQGSCtF2WeG26At2WbXybhfVmbtkheAaHzzc
dkXjzqOXBdXiw8ulmyCqoDAgv5gYggwiXsBt9zQTNspYyls8iwdAevkmGav23DnGa120bnTdglRO
Toian520c+9B5+/x0+raVZ+OVmTsCxgxSIakP1X+22KB2d7G0bxwWKr+th8Nr3yjix0t11bFUMYb
xk82HpHbDtt2N24hnDxaUc+1shvBhxaVf5xq18B4G/WARxt0RveN0sqMUJtZxofGopj5ZBSTlavQ
FjmSpJD04Zootd72eg0ZXWYIqg6Hz72UzbKLnIxu+LaOI/F5SeCJBAL0xaUFxus+U2cYLSkI9qzf
VZSS0bcsYtIFKM7fsMNxIloaHeWxfuDJtbEGgWai2UQKYR4ouabJiMHPvrpaNGsHr5L4X+26mLRN
7Y1jHsqP/L5IJYhQprhcc9SIlsxBGvCkCIyjMD8GITdVC30Th7b1bbbMId8zDUXwQ/fXrUKppVQP
iPkjf1vZOS+JVrhDzKZA75moDAlu6Av6OGKC/M7eh4VxyNE1bbDJItIhvDzDs5H6VX1D8pZRO8R2
tok5nIA22yKsawDwsatciPpJ5dwQWK529kq7F6KQAHxtPuPAgUP+SEytcaJu77tNjrsCn0TpT8z3
TOdc+VZ7lac+617ZUWgjgB9oYZvungiLZF+50tvXSZffVkZxveAucjedbtfXKrGTUwQ9BufnYCVY
yT13FfLgFwjHakRThKX/6MEstrUqW9cqZaYeO+m2g+6r7chfFg9u0WRbx+ihNJkT6EpHqypm32N9
70mXK73Tys/4UI15Q17ICe+buSnaDuG0smK6wYQcbJZlhPhU9sv81s7tV86o7kIzxdlNADCDFMev
tzFEKx7iRY92ZF96nyCw9XcW6hwOh6ogo93tb+rBI/BJm8VREvb0tnBlZcqjh73LWJ+tMzrABRYv
uaunYU9c6WeJMaQmQNBoDpndqpO7uMuZDq23AcuM/GKasy8J1sij3dY4emO1G7TKYlYvliwYzATB
ayZNa5vN0XLLzCMjA9Lf90XVfFrceriaHTkCnKzAoJGRjXRSh9Gz9EjhJi4qNyQp0AHqlOGdwKE3
YPRNbNJw1TY0PBX8Q8veGHoKsBxu1C1yLAA/yEK2VubHe4c/AB8gsgeQ0FbC1rhYLyYUcs5C229e
idMeztx19O8S/cLOHtB95XqkH5y+NZ81xesZfh2HDUD9HemWDdF9Q3HJxdQ+jazDM5DG7hZXpn/N
GLEKloTk8jxR8FLNRF7y2oYkzYT5UCzyS+tZ6fWMlv45qkdxiSKdGJOsd6gEygUfjAfUrC5NcekV
gr0gZeXf2pmr9r7hdK9MkWC2OXloMse/Y/ynyo1Ves5V6fc+ItBVwMDd9esE0mDTqFJATKrFVSLi
Z9p9DhknuIZIByfkT5tNtDV551F3Ew1WRWI7Ea95VkRQ4lfuudVw+pMmpplNaKHwoAOrD5/INQeH
j5KzJ6MEar6Pp4H4UuVwlWSmGJD0gvcEjB1zhJJ2H63M3NFjfpuYPBIPWNSdHMKaidOroTxqCmIj
ACKIjJ2gw/GNtkMCSHYfTLDWJIsRxpnGyWPvzE1691G0/re+/8f6Hu3W39f36rX/ubb/+Ik/Ol3m
b7ZgiaFcd1xk9WuA8f92uqjiSTlyqZFpalHg/7m+J3WLfwVKmKE9s/T/bXUZ9m8whpl7k5/0O7Xy
P2h16fTPfi7wmUXYIJx9bK5cKExe6+deF6JOTbY1T/6EkP1Zapa74Zh+85RRXBZIq9tEA5eoGOrd
u5N3hnErXxyZtQ9NDU1SdP1xRB++ab11l6tH7WqOTCfayzpLbik7tNfRdVHXO7VoD5YXobyhQov7
2wpYuslmm+aUBlpV6O7VoneecUEKJOpPPeB68klpbtTmHhpi05xxgJJLEAi0ngrily+H0tpEUZ5Z
0MFj4ZJFPXVd+6nwSFZgmEMYh36E8+YYqHgif9i6ibD6XVJYRnMcLBYawswq97g0KC4vdBYYl+hH
t54xNc5xT+G0oCNBOG9FytuzQmf7akxpX1DxMvTMHikRtHGNYc1lG5J1W79mVeR9i52MOoxgHdjF
2y6phUQFBthcPDAdyJpw4C30+5ypy4kcrGWF//kcmZmOqXtCINrvJEQVuV1q1AWhV2eHMma6r6p0
IByyModDpilvOwnP/jxLG4GyCbQ57dOHGNQIX9aYnVujqg+ZMT1lNcbjDJP5Ri99cJ1TDLulLePk
OVUpJcGMM4HUzXNtdacE/+9zH5cVZL7+1iwVWv5K+oDTYudtUNFEQOj0GaQ+yiG4H7kyr2KVPykJ
OXQGS3f0POtrDBlua0b5+LB4Y081rZV7anhiQKp6Aw942pO9i4vcqPbcPe/lkj45hfFO4NhwWvqa
WiyPL5R1Ll7v4XNd9sdS1tUhH8CTII0P0YIbm37G+trQPSTfYrlN4rLe5Eb+1BAAEY6dVm/zUn7H
i+WcS2eJbicfozWyZY1Ce50vAtbM5zHfW9Ii02OhRM/wDEiJCzvGYxnQSk2uo7Hozt4wGVsXac0V
Nvp0V6nF3oxazI1z9Yvg2pT7ElX9Vy9p1VF187xtWlujsztbONbj73Bj6htbGx7sIVUPCOuLPb1M
tv20SQ9VjgV6TIWzgd1ClVPZ426g3XzFvpDsus7wd3FpW4GdaP5eOtP32iZcYEiQNEbsHRtGbGkV
RCr9WnPpDaRdlVvQ3UjTRdlTBprlhuYonP9Fg9cpZLHFIUqilKEedbsSm67In4iSugJ2SfJYz+zN
HrRne47ExsxVdkxaVJ0a4r93Exvql3Fx6Tkymsyp1TnJWuCf4yzya5CV48lxBlY83LoWbMKioUt0
kLpI8t5sgJOegESTyWUmgUdpByMX4/2sy8l9KKycbpgwygpNFmK+BtXUjvGQt4248vc0B8eMM40T
fhD6Eu/TrDYYM8Yd2nFz4NV4sPBQM9V8G4uWuNVIylvkVTrybB6L2Jf4FTyl5m9tw6a6jV1rPgJr
qZApTfOEwZVHSwXa7AgVtLzbFTU1De86MVTpJp6iZueocUze6c8RkuVNhKWDf22b6cKYt//cU1kT
PJBYCSgxWYpTUvklUlUMIUmrGXuCovnLciZdc+bsiU5il1AMVWsRY9QzMdyYzbIGGrbmFptzsSe2
k3Aib3lRINie3LRRlyLTXllSz8aSCvK38xoS7XActNa6ZMLIw64gY77S0m9R73VhajTpU9llOG3B
eaVnZpMSHz7YoXABfntLJOsnHNM5jj/f9K8bq6iPug/kwjXltcQffY8CWXvIrd59NcjHZajhk6xZ
+l2GvjVhGWNuN7YRUUS7uZjF2cE9BOZ26BHaDwNGjaRGupeC5tLETFODVYuMySFchECaqCUpSWsL
KK/wFGFKpLR0+8Ok45jYRKsFsfUWIiIip7oD6fK5GhnOWrL03xic37kUQdOmzyF2md7w4syr0VHQ
TzdMeYXbwYM0oZsApvRmQJhDKHKmDdppBlm181ZrZSUWiMo1kbkzUa04NHX2A2++pLhebxZNyPOc
+ti25pF06AqPperpQkvX+IiLB2TrW4oCzSCPPsvGTaN3+1mL0ZaYw9kf2bXQo8wIbH2eRDJErnBQ
2NBpMYfF+nQ/erBJc68mNXD1pfK3+YdWqb02t6QQCRkFkKtoYjl++TavHlcBFioYV98rZTmZJh9m
WIRw/SM8EWDAHpNzhkF+2A/tla/58D+05l217ifCyOvtgvxpJ/oG9OrsL0DIGKEklYJviU71qOXt
N6j/52KIRmAIBXSxCfB+YbjVDWIcgfOdL7YSc7abVn/vsjp9tdXz2zYQ2WCJpKSS0F7DjTLTeQIL
aZQ5+13rfFlW73BFlc/1Zfhi1Hl+spsILPLMECsyoRY1dNmveQb6PbatJJjy/B3wkL9TzfIlbvit
+YddGWNOdI5qwh2AwbH1E/b1Faj0BISXu0SUG1GQrI7nyfIkhzuQY+wjUI/s98Zvv1tDWuwKm4JB
Kuu5BIYVlHlPbLjHr1o62B7NqIb3brRQN/QIzi02UbyD2K8JbMzufKNursSHMTtH6D3h1x7LSIRs
pjCUoVw+e0D3A2swH9LUAdgR09DPFGry0UmLr8ZqBi9XW/gIaXuXSXcOMO1WO5QE5TWaFPDQ82IF
0py/9kk0o/1w3M3k8x4mMo62wm+9p14Yy21uYsbjNPWRnyXuqCo+sIa3L4c8+8yyz4fzmoD92Lo2
P2sK5hVjdOWQKRkwsY9xlBXTrT1E2Wfgvw+240wBcISLZdT9wRy9GLJokjUoKCM+6CRNrE++nU+B
sjGrzXgPrSVyDG5Ubsw3LUkmW1bTf+pIgH5xbXyzK1XZ4cz3vDEavb6R+oI1bFHuwVW292XKe/F5
BDaQNdFwswhTy7ZSJvKQNYN5Y5eO3OpLpip21oaBKDhsxNKSWSaCBp4IUd4TJWbfIyDtRcCuqVFi
GI0R2HCd3/vO9LhB91nMd4oudU3Y6Zx90+g2S6ZCunfoen8ZAyALTohf6AHB+xgwW7v2PJG99KDg
v1ZxeywmkmtQcoLbbWPzG0xU+6FyUuMNPoYGFBqbbU6SzqiummmFUaR5ko2hsmf1JlZsRfMBsFhR
FhGb51kmWrEnbekW2M8pAu/lEtFs1OqAeiHjcXak+y2K3TJAV+mS42ynz1DKrbM+pnYI4aXY2ozy
kFU1CyC41i239WDW951pdWkw81FcVG6QPSaiGu7K0Iw4yzsPIjWNOlAgKxQk1rtsF7nAQtYW1bbh
fdEfcbR9Rvuk3COBSp/ZzfJnjrjxpZiUeKB/HR1E5qZXwp6oeKPWObaVpCecIqiE44rz4yk2QGWf
pDbT11sSsslg0tebRAD7ahiOHenBySAplZ5vlFU1hEPHYsscrLsbcOA9C28Zv9moiQ5eX/unOsuG
GytOuk+1aXc566/OhtBsnTAvbTgwVFdIwLqBKHuuD/0EaYUdNuCeNPrh4jcmwrGimeU2zVgPJ6Yi
JT3iFUQzRd7ivMSECy6h9BQnqzdaPguxA2VDIAYDYSu3HDpDefJZuhPodNKvHoqlmunxEHZ6Zvqd
fqb9Xe2YDpSrQVMVVyBrRAi+MPY2FkGi3qZfeTwiUtEdTRnmzSXbK1adByCYoI2rdvxarWQfLXHR
/A9LfOo+2D8fGKChlOUjAh1UhMI19tPKC8pWctBc0gslXLYIGm0p+o3dNfZuWolDhWV3XWgvTLkz
BDokxOrjdVkt48Yysuowuiq+NRozmu89N+vqGxUT1Rn6sRKtk+PHdQyKhbJJ1pQ+DBCG0fTfKDdT
b4w3udtO1gOZV/h62cZmhr5df8j8pPQJNgWceCqUpQXMuWnvtmif6Xnk7KPorhWlk2MehsSxn4ma
RJu/TDGRj13OWvzqO14UClpm8XUqZdpCBBZdtoUWOWFeHUn9zhnEsvsMXX0tB605jJA271VLIl0J
EnG/2Liq5TADgZ+65qrjmQzHwUyvm8xOg8gY3fcSW+KbqHIGql3aDZCyy+axz/0o/azrFs5jQIjE
ljmrVHhZ7BBVp/ed0XN8cEb82ox/Ey1oaYs/LdkktqnD7rz1iWbd9XQjXwWF9Wmi5bspuB/XbiP2
Nb/2uBjtcNc0afOSKKu8nybdPi5NOgUGXuDQTnQAnHpSmts4R7VXC6irol1hhDmu1w5n7MWyWtr4
vMdPPVXkdlDKD+D5ZduYs47iHCCPMrphOxbuldZUMqy5uN8jBvB3XS6MVxuf5aHMu2YT5exMBVIO
fNh1sk9jU4ZdTRaxmZYOX2+fTF8LH5YV0JwbUyX+N9z3N5J3wrRfGEFjGPOhJTmOUmqMr/F5eIq5
tDVteW7aXeMre9vOkGkJOlqZ+lmKdSYqSewsOMYjiPpfEKkQYuu75UFLIxOYBydJNTkg9eHs9gGp
uTPwDdPc1ZFFF8t3tZvBXOb7ZkoOo8qLsyLMCIBfZXZU4FqxLeYk+d40jnWOojRlo21j4qfAmeY9
G//YZMFcJEUA4xXQC4oaDp1pvqMT71+kigEQ/g9757EluZEt21+5PwAuh3CIaWiVWtcEK0tBAw6H
xte/jST5Lqu6u9h9xz0jWcyKDATC4W7HbFtJAVnmJnJLcRgLZlNVp0SYt74P1rBpmrFadwsWyCtT
oEFg09nY1f51RvSU9hgGlmYeOqs0D+y3D6XbHhrKYIokLt4M1bwBd2LKgiDuyJHSi0r1X8XIg9Un
5nacKJrm+nUgw3rZdrgzowUPZqM+eBHE3Tl/l4Edb3s+LeoMx1dKb89x5G+muQYzmr82KfYhxjyi
2nYt1cyr0ba3LriFFcb88ES8igkEJK9VEQl3zZ7ZpGyvpLt9qwEcdREB+wsMnpK7pfH2psi8taXR
VvMoym7RH4TYdM7Y+dse6vB107LfpkPW2tSL/DP6jToGdZ1voWHOhyj1xbeh5IiWtml/KJy22wxG
bd2lLX6STOkvbTy2J68Ahin8jOLFirx2PCmsDG7NA9ggf+IVPbPBOKLBs/7MeY2t2FTiknTmtDiW
neqzdURY4qUHRr5C77my6Z96Ziv1mBh1vfbA8J9j12YwPM5sHKsY2PBcQ6PrDL0p++5TYNbkAyd7
FafWc2mw5KU9aWXlUk07SNt/IeZcrNC1oR8Iv2esEcrHucokZtXMOpdTfEmM8q1VXkM/SPygXTAR
rKS7YWJ3VEYKYGxlvSHW50e7L52vDaSljYiIgSijeB5hY39XqsAOFJW+CzsLitXaGFVHpt8t7v2p
xcNVRam5aZUffupFl1Ej1/ckrIJpuK9hVVWMO8MQ2akdhp1sMJ6z+S9MzjgjYJzODu5LFix81LZk
/pPCKuvov4hbg29CsXVFRiMLJpFhTqKRo0644aNS3lWGN/amdx1EAjOjIdqaMypNKOHM6Wb0MXxu
OxGra8skO8Y/8EdZ6X+3IuveSSsWD0oiT8Cps9MkebjCGv4SZvTq7jMjo+7M7QDqefQhyXw8zYlH
SacwnzWPJOCfoOo6a9ECVRmRVaMPxDPdfvlOsMtbkBL4vB3aOy2WBHfU/XAAGHDw+voTFQonciHo
8YkSxywyrsKgYa+Ty3oL+OmkTBCNFFt5Wy9z85OSyH/QeJp1yVYfuhFxgdCpLzrq76gU/8rUmTs+
nCQu1/KudiDsIMx4x9IBW+YZbbzn7IKAOBfGDWa8F+xYzbkNDaoUtEuoI7fLfSxURLFiYR5GysI2
WnbNscTkjHLRVgj5tDcSRLjrDIEMF4IoiqvpUxaZKGftZO8YeZLQbe3PoezNh8GX2cYdYaARAKqG
b7Lx+gfWPnBCrgQHLOrupGvEKCAb+B0MurS1b6CzJIm11SLLDoFbXjltDtthth0ScckQdFuPoIy3
SkWcnUAfr81grigLndR7Y1bV25LAobvEmOcv2AwZyJtTZrxX0DFuPJEbh5QHnoay540HP0s1ljOO
SLhO0ngDtfikDSAqdjFNn9ln8dWKqGxJUtO/qQY7JDofd1+MxP0eadB7qyA2mlONDH03j1gAZeIN
5VolYmDuLrtby4qd+XrJ09By7xXVHhW0wCHRMk8B6ObuzCqhY9PNknGjrAR4cTJPCvwd9khHhMa1
SZqhX0seBock7B+nSD6xQ5APdRiBP6in9sD3YNq6ujE5XPnPg08fAVhv6yGiknpNV/WNbzbhezGS
AKVU1F+D3MFSkHNIN84DRAL7wgCuWdVtH5/ZQ7Tjjr6Oiphx4nZ0+LL+rNxWqHQfhQQJEImAUAxo
YexpCtdclRxu2N4NlaJLwq30s1ZOfcbb6AOHqyibInCCxjfRJ76eWBfegFIE9vWQSPEIm8R0N37d
zS8dMZgVX+MQ0QiBmiFeSUmU3SnKUxaCHoPwAexXXSbAt5SiohqBZ9XqLmLHNJH6MK22aHnMLzsh
Vpk3qi69T46Ofb7aXdoelA8Kh7KKmk2r78DJioy8J1Jmjw+yUy3ik8gU8dRJ+HwSRvCcWw0loDEs
vk0ZhVj10NSm+ykj+LK2+aJtZ7poqaNuOHiPFo9otqCF2vS2+j6wvd4yIribDLb1M9SHk8rcdiNV
RxNGEtZ3Y9RbL+niPwXXzII9a2neNnUFMyWve/++kZrnKWtZdZsDwHwxiIKfbMA+3apgunalJ6N9
yZQhrkUxTHtLkQfh8NrYdzgLvPuAGX/B0DoMzoYRW5/p8MtObeP3D5a1RBNGq+NbWpUsq6tC+oC9
/CYG6ilxeK69gUz0pmOa26xsTeriGoV/oekE2s4JPVqT3LXuIPmkixR4hY7SzZg1t3PUMB9kRGeB
9qnGRzF70SnFA7HGrTh9z8FIvIVmw0ZtdhkfonRoEjZBEq2iNKlfOldWu8HgqRtVDg8zbqkNh51k
K6Im3StjgHaENHrW4egd+0G0W/rFsosyy7JhZ2+KS0XQ5Al0ewudeqSSMjYGZ+1qSrnspDXuVFar
awJO/qEAT7tt+lntSX07a1tl3CWGJv7gk8d7Rb2l3xmG96Ngf3fRVT3supbdP3Kmh0pj0NUep/3a
DyLAHswy1pFqiquuDb4YvcnRwSwAWsay3RjTbF4R7JJrYO7k0mv7SKm3f0t6fjwOk+wJn3gEkcCN
gkHl1NGxY1yjN+tTA73+CiZddvHd4HPpj+a2DwmZpv70Hk0FMBEHolPop8iKZliglenpGRRruPMg
Q22VxQDb4Ebfxz0VZD1232PWVGg2VVZO1irw501sj+YGYxCGS0msxhCzfksIvFGiGM8HKEdkwzyz
6W59r0IHNoM835TS6vP7Uca4kmIeNqnMqgw9q88uhofzWDK+QWPF8TxV8c7MCP0E1Xwts5n/LsK7
xh6nm4GSxpXVZ89BY73aEYs1holtQoxng1LyHpRYRmARJ5thiKMN/etiUxL821lm5hwGp9iDbrmf
fQjllSMlsQpwtVE034C+xC2R1i+qqdNbN+pwhVlAVup231MD8MkYGYNYEPFsQYeAmNkhj8R19qrn
QT363XsRpPXd0NV34LfzaSUqn0e7qUq6y3PjBlPitA6FFR9rICwXMs5fHcPrrj5IQpr1n+j3TKDG
IQLfDhKvdzFeeqVGIAn1fynd/1a9CzYWi7jbv85pPLXv8Q9T699/4I+pNRTs34QUwEaEa0rrh6m1
ueQziHdDUPoAyzGa/jOfAQMFrLdJePf/j6ttD2q3EPYSopAeg+7/CIDy0dvylxyo8Om4tcnQ/T6p
BtDy47C6qhd08UT9QcBYcUbIGNQ07Qp3wIdVOPYxG8HposFG6sxYpvlqTlOyHzHe3U51qQ8ahCzx
o4rUGq3P2yKhUTaeJnnLKtvg/KvyETQ/kfxBdJx1isJ1wgEP/kQX+LoLetgwT+yUggJlooBX5kZ0
hHCazEPjJiiYUZwwy6M04tczK/+7rTw6Rw8DCfKxP0ZeBzXoGIK3TAFM+HX/oHou8oNRYo/bKie2
aFlPB2rGuJYOO5KMTZngZXnMK2aEUWFhVYnoIiMoVTgFvJU8uQ6LIkbGYyFbD6UbPpaFBawKktWB
NwUdAqDL54H856OfOmwQgDylWBNhXY2olDM8sF1chd17YAKh1E2BYTNhb0psi/KxoOqnnFa3cfas
8pQCnJM44EH6UR4wDJTWny02yaW51LON13GU9caRCjbE4Qzb/vRgTGY3o5VHWbpMWpS0vL0FkK6D
SCmqtj6YIgrNxT7DAD0b72FuJvpKAV7DtMsj1yK1e/yvkeXfYSPhmv41G+k50VFSJu8/rAq//9Af
q4Inf7OoDaJfdcEu4EfHSvKHl8WHwu95Dt4yQok+asVfvCzBbzxdMJewCriuxdLyv4sD5aw24Abh
uZ5vWTim/xOvumf+g1edl+c8wl/Jb4E95qckut+7VVVNkXnwfYZMoGUq+I8ikOhoU01vn038Ivw0
lb5c3GNR/CTQfNYOlSdnmsK7a7uiajTQzCilF5rhVkMpuI0nFhPtlvljVdJrSa+ff6zD9jHsMYUs
vst3wc5IJxvkxugJOHr5bLUsOKoYsGn1lqG/yrCszswUgoszjfK9FAD02Qyj2tiKPc2KaX/w3LqV
8S0bvfEps6ti/IbBP/DSUwIk7JoTwlYT7qUFKD0Lkiz+3u3D8pHsKvQh9ugdKIiWRWdjxZXxaDgS
JzLeun6rkKjJlyCpN8VCdfEse7w29ZhvhpqFwc3Rns9N2/tcFro0DqAIIioHTGSjzF2WNmshr/kD
fHuzBoVHOdxnp5jLc0RbzEr6s7OR2sledUqmWZqhszEocFjnDPieqeaYFnMxnliHjtV9pQp1y4Rb
eHSwxM6RRdF4a5scxwakhyfSKzFWeBDCq3rua+9ZNUnfcloaodPNemYMMKahqHdhsCAfvNlprZs6
sSmcN4CmPmr8gu8dyygnsXygwity/AsNZebjyImUq5yZXIu4CszHIANYupqswXyMkrZqVrlapgyt
nYulDaolqWDbSGde23Dms1WJouJzUOcAEDOaWxu6LrPdwPT2bDJ6X1Ze/jE3Uz7XEJHJXRGr5v+b
4oKfkTZcmYsqR/VmBbDh17JFzUoBvyXrDyRg2zv01eQxRtRNNMrgmfkwNTdkEINnszOIIGi/rzCJ
Y1J+xI7P2yi6npixVxHAov4AxiAdFO9qzOtm77Q+pxY9NvM5YIjB+yxMnnqRyZMxJa3VEJHgojCg
ofy9zeY8PjG+5RcYMK5GiAYkxaBXhuoN1j1U7ijsYWJLgiCUNdGQ7WzY6LrWddjnQ7hrWgBix1b1
VGFHDG2+pilxfwjK/LszLn8tTkmd73MmPPUayDFp6ZWLAEwhp7+UFI3u8ub9GfDAarYI5631sNSg
zbVnHx23cI7jGPOxzE2r3tisGmvHULyJsLPErZ/0tEAur+h6HT3mveHaxyEnt7Cq+4Xlmg5R+Dyg
CPtrEqe4spzB6ue91qbzLiiD8NcYcKuzK7R6q0F99ivcCfqAwVo6d1HKJiGzF4JnYieEy0O3s+11
bUGSWkV2ztuaCnyZMYOmFw4mk/H88Vv6PHSjQz7RswjxVvLLSuVylxm4fq8DTekpzPAGR27jLnVG
WJXq+aEFCJRBJVs+UgtDA9ckXSZ8LWXB8N+b6jzpin8PpqVtnUMVsxmjmpN9VhncEICakr035KxQ
Xko5uVMIc9oltcq/M+bgjkxdY7mnzGVMF0nDL/YVY1zAkWYxdutYZeN69LJ22LSBNdMx4Q732FDH
2z6d1BvsJKKeoupMn/u0pOgqcAJ1af1ujaJBTZm0jBoh3SKf1xUlw+RJQ2JxhRee02AKnvkwGd3Y
tmfeQ68iwZbrRr0hQzScxFJrfOi5i/cpo6/dDLEYk18kaUxqmy+pAZALLZSvRR7k44PvMoj1LM2N
bWkwjSsSt8bFFY7Bu8N8YGPag8O6bged2xsZlCiAXDK2c2MgPWwmgfelVqlnb82y8u0tOzzIlFaT
UYoUpc7RLpfrO0GyetaexwrSYdPmBYvhhqGOs6UtxCLb2MIIARmFnlBoRx3tcan3yP04XgP3ie5K
jkP3eQ9fk0owGo9gGMfWE2c8ipoHPX1zvMI+hVDuDmnvm19z6YHdiLrR29G4kl5qdMZvdj0Oj1Cw
pqMqMHaBX8UdkhhPoO30M5vFZlOCRUEnDvxkD/sfytto5BdzxMyVo2zuhF9M2zIS8zfAs5QK29Sq
nH05eDQzpR4GNeg09hstEaibdNjVTNw989jNcO7Ye8mNHAZkYjo/LHedhLN3kVFNyFcX3yATxM52
9jVG8XGqpxNqgn9NSuLeLMgAbzkOEMyFtdyYl5xjb30HfTQ+9gK31RJGwAfUbzBYqivgVFj3jC68
LXvNajJ5WOMM1d0jWHDoHSCBtUGD7Qs/kX1RGUfKp1DZ1TPNevqB0MhtLPv6frLISAxRY96HHFEe
So+jKi0MrX9Tw0g5QKhRKCSxeI2sYTw7of84R5b70hFb3Vf0VRBGGMoq4PtBRPLAcHj54g+HUQVs
s5V12zQRZioGpnLL/EhchmpmhhPWrbjD7FQxmoMqmqfaBBFha5rROSurLY2AjInjMB4+hVjM8zWj
QpnuRIH75kArUE5Tm+nk296mtt0fRfto4Ud9Syy0ax6FVPZ2qYOWJQx17F3aKNF70k8jj/czHTPd
dWuJT4vIeKVIOSDuDaNyKeMJ20vjgnztncB6mOConKcxNe8y022/06OnP01BVNXvJA7y/g4YcRid
W0qbj1GeocrW+tWa5vAujk1ckuBH8KKZnNBb017nJFTJX1Ci0djGjdYtaS8LQiN+i+IbMJXxUs8J
apecGAglbf9GhCvcRIBZbwMVyJuxG2hDyEqad2mS9tQ1MZvsSoS4VTcxCugdXX1y4zndsOVyEUFy
3PGEalR+SroWH2SlnsJOiVMm9HPLI3HLfEcu2bU3kw7rdEibizFJ53UYkEv4zk0aubwxiSvCzG4i
h/CyX3VXnafJaCGHZp4FC0iYeEK9So0QmePW4R365hpJmg40eHcdiuRkXLsOt4pI4ksx+BDOcvMl
RLVbRbmLhGhVDvPNdhHxUX9MznWshWTnYsz+PCkCTCWRU8ONQmeD/ATRYwQCpew7P3LcWx9nw0Ol
HWbvuoTRRtFlu87mkQrflp4KzVgKa8eTK2oEI43gY9qjWiP9SsoVi+IBRySEo5Ttx86CJw3VLge/
qxa7K4IcERFGWPEt3EJ7l2EMehRa9+epsZd6TH6wp1ToihWoPyQjxSCbtgjubDJMe1V2Mf9qOeps
F3N9H0tSd+upbIZtV5VESOKhMk8dnXt3eJ/ERofukTQPxSVZND2JJgdaA633Oe7iV8wm6P7SpFYp
GvvoqcechSo84vWpG/vkqmI8jAL/jhPEPnFBl8+BbsWBVFQBbQzLQgcAbcpiOl3xgmZrNcp6h97L
0zEHerPCHZPvFSawZwbUUEvotnkI08rbNWMdplseh8PBT5tkQ88EjJIIbhoj3PsYm2Gz0int6zOe
7zOYSjqDRDx151E7SK2WNdo7fma88vBD+2uP9eZrWnfudz+PByCarpwPcdDmX5Tn1YdAB+E2X7ZW
qmj0CkwZQEK062qdF6m7ZX5JyzxhqLXf+d3VoExrE045FSo9vaqZ51nnLC3667nxlf3E8w3cWQmu
r18XwVjcpm1ir5tMVvfY9yL3njE+fRDSCBYfWMq2oByczxl8vmjHRIjxXy/YC5IqyW4iHrJRn48X
ZmLNFvNzMGJ489Ea2QZc0QmrWHknO3plOItRZbbRteFPv0Wg8+/ncEgV4+V4V2fddJGNlNd1GdM5
zWTYgLMu0d2rvD2PZj3t/TIZb03ZNo/xUDB4qM/Kn8dNHVj1TUFr2BeKQMW+b2t9Ip4e7nXkP7NR
G3Ye3Pfe085diu4ALrrPMtrMId7lCL0zTM8kmKnmGBzNwJ+KcMYGheXO950t1OcxK3LKTQIrJwiA
939lk04kf0lOMcMSjp9yiS8aAUFGI4bSg7Eikd1ntMtH1U0lgUf9e/yxMFjcjuEIIC62vfuKnKT6
SEyWH+lJuxTv7RCoqxGYwAp6ad0ds4FxBeDJKaNsNo0ZLUDnES9JwT/pYaXxUNxWyK07idihQcFh
fXqZYzzbjq39yLuNLFXf8vQ7tgVP0OHwF23v3wBOggpesuD02bmO6cBb+VE2izCBTmAw9MHT2jkO
NidRmcTW4zx5zddAm8n+168nEfz+ClChGdqxTR8WnO0Jom0/48fyGAKExGRxKIm+XjCsU/TJwvye
GS35RWDEX+JcOM511PudfdTaxam0bqhSKq7wpeWsfHyxt25dOvqm0L15XRjurE7aIgLWx22w7bOK
DaAzlyHbtsJlphsJO+BA77Tzg+UaIbDRMdOHpOvYZmIPeq9kP7QPDQ0TDaA+0xyYDrsEYj7NnCey
BcDJgS0Kpc1eP+IsQmmU+Vh4tnob8qn5yi1TfvfnvnywaatZaisXA4hrCfUmCvqMLhFnI2NZOwUH
LNMI72aj6ZpdQDdns/ejSh8m/kdNA6gy3b2OTbhGjelXbx9n4cKtzetffwg/c/kC4UnXWZDRpBMQ
Z3760DN2yDSTMX6W03JelgnZlFUHaiP6XVL7lxy15S/6iyjLh80LBS4pIrQP2/r57vI1J7g654Vw
4PARKx/vHWgaPh++e857k/icraNq5BBCgFG9/fpt/uOr+8L2gRSQiGKYCfrnB/ygQmP0mNbj8EyV
9egOoMeSOpnYP+b6UFHHCC259TgEGEPBse3XL27+DHULhE8+S4BYNT2bXOFPF3lIpQFqRlPKZ2L+
AvwckQumr8R6LNOGY7Njurz53pmALONpxuavy24xBEZefsCYYz5+/EL/zen9XU6PbxrX/l8PPF6+
Ne3//FON8/ef/FPj9H7z0CFdKM8fg49FyPxT47TAdBDUc8BhmH8g3v+cfAiSfAzDPB+cue27C5f9
DzQVAxC4tK5A42RRXFp3/hON0/V/XllhezBhcSS8ENIfLOg/3u7R5HDGT6MYurPXnSu/pBUS2mNz
tie8qUS00RkCvOX3tocTiCfnSpDz2gDYGQ5ZrHFdh2Hn7XQb6AfKTPAb2XnwnABMINnAPNf+2FFx
JKohGS37rHHZcjWc/vSuS7tw2W047Mqgj1AP7WSS2FRAFYVcNnA17Wgo90Ti9EQkIir86MksmyDE
5KPDdeCmr8EwPJsfO0MYAdPTDMRmzVtCqugNsWmXvWS07Crbjw3muOw1cd6w7ZyNsL6XsAgu/Iip
NmQB2aFWxl0SqrTZxGM6HDTnqKt5mEq84Oxu4R7153TZ8dJwY++QJOJbEvQApAOSjasAIabZWoWb
wBdi7wyrmd1wPEzFQxTjOkcqpT2l4Y8x4JjnwEyeKo4nS2K9v/KdiTwJGzejFtUm4ixCzXDitA8Z
2sItcQX7LvzY5lcfW/5q6haLsm/MG5AEAQTrHrLGck5wOQfikuUS2g1HHKci1msZxI7D0cbvkakD
Ye0LmSVrb3bxDVYoMsHWRAvLxgP6s3bkgBOTjmTn0rKdJ8yC3x108NyuwqI9wHBon5xmYnOoktnc
Gr2lsV5OHI90U0o+D9ldZt86tByikuU01S3nqixsn8OS0Hsw6CeqTJ11AMbrk8b/ezJjtorFBOwM
ei1j/FZu8jSK7huHTlb2b1V+5acFTO+PY16QF7G3UkXl3kRd45JjMMLFBt2/hTq07ibYxlsZuRDG
ZvWt/ThMltPsbsM6iW5nTnSnMWDPlLr2GgT0eMmXE2lucqzsSp6ypt2+gj3BLAoi6Rh/HGaHj4Pt
+HHIhcrSfCJ+3n3HGm7ecYSXZ7iD9kPmghel1LtjN9vU7rrtCy7ZoAp9hbL4aaC15NrA4rK1BvHN
KYtPwEGrZo25uz72y6k8X87njMfMZlPoyX9joNA9zkZXLWa8nM1LyPF+/jjqi49jf+hClCJSPgyf
kHorsaHFL1Hbxqgb4qyLdgBrw9pKD75JAtRR3PWLypAteoOqGX2sR3PCX44cMUjzbW6CN6E7KoDs
gFEFrhpcYIkK1o7HxnyPf5Lz6iJySNSOKFTfBC5HusIXKUQvoojMe6ihZFEVDlwfrTR2LcDLtnnP
38DUwG5iiD3JGWfFcBzJwzerilziiKO0Gayr5kOW8UM47utOq7fiQ7bRi4KjRbNLF02nX9Qdveg8
04fis2g/HSIQZ6z4mH0IQ9YMT+TQhaRTORNN6ZkjKh26SYPqvqJ9Xl410g63no3LMy5Cc1urFiuI
h+nOVK7/4uhikqt2PpfCMw4Rvcz7zOcgQFrF2MlwQjYX07ArnZQw35hnryN6/KZI6+HsJ97OAR4H
i5ZBJeYeUo2ZTuUdnUrEGFw8mS6j07XfZ846rYv6lGaYLyr2lPse0vG6N4voaujlwBVI5/mRXZA8
SvT3K7Qc43mIEDVykNJUTxV5oyhXjSp/Cyag2KXq7E7jK1gQd1PpxjqOczhvJf/XOZegeMzcrpOV
dIwR3B0wM7GRnbS9Y+b2HI89Xd/ZGI0efelD8nCpQIolCYL1pOYJmAtZk3WQZxlZXWB6zugNZ0Z0
xKl1/ynPfLpe+y6mbsML9I7Woo8M7HU+R9N3ih1wpPWet4tl5ORYyBVw/LD5Qn6v3rhezOE5dpee
eUt0Rxw1OU03ob4kefeJBwt0jTbvD+VcD3xLcWjP2NWGgYbaImm/WCVPm63neM3FKQAI9pH5EHmu
f7ANcpOJWHo7Sj/d555RrDijHRqs0CuTB+y2JJYNk8HoD5YuxVFMlEWHQRYf3cEZt8wXxdltKYvm
ie3vGoXxpPPM4DyWXoI4l9+HLtFTr4m8/aACMg8kTb93hICWqBDZoUKx9g5mn28C26qPNUReQNAR
iTuxkG3Mam1UhMRJ0jrTVayi5DoRjP+yHAotTRnBRkKrO01tHe4wxpyJf9Rbwk/NV6RFMsWFGrYp
2exLa9sM0DsnPuo5+Owj3xwjSc9oEHXbLhs+42LotsKc8Dh1PG6oRj36uokOjPptYMj+dW+G921T
2td2YZFh6Hp5hxGt2GmqX6Mpve9EY9wNcXo7cl1PVHBYfBvza0JG826kVZxHYxJJsXL7xt3JmQO3
Q6Cu5KzdtWvNxObJycjyDR3X9b7uksg9zWk7dVdTI6JqywAL/iIzfPIMrbCnCAPmUE1ii7d/Fts4
DNT8gL02MF6HhvTgJkFDnxfL3KLpZyWYRDqhc/raPM5gS8wgesiyyks3cz+zlWmgzFz3GVM1ylXR
/SHhIZ4LE815IhkpVyAH6xursox4o1I9v9jE916KSownD2fYuavLZl9PBkygvvBoX8HU2p+Emw0s
/XnJNeD4eJgKAbOzYMX0qfJ+nwjybNjPpScE6s5mmOHh0Z47UOZLjprOgy3k82E3kVT5CpbA2DcY
l26bya93YBypliBoUq6KkuU1q20uEAT6cQdKJHoGhklsPV1MlyqDphsU9tI2g89qI2bMTwMzlWHF
0w1/W+Uo+6xVR5SitTSWlJU1dYG/4skldrLh2bbypxj8U+ORJZgzJndTY8JBm/2m77BrI1rlcWYc
8XJRkC1CbOUr3DTBjSkNt11X7Vwnu0zWtNz4wYxdy+5IWMElJMSc0swxpiK982Nd36dBSttx4E4J
gVQQQE0SjjuNXegwm/GIZpeNvViJSXucdoGeveRgtjdhE5iXIvWXGiA+/FeKP5wdGbq9TcCUtByQ
tmnRqGx+PgkplyPFGyXGACMzaXATjwYU0wl6wrIDIvVUwMY7OokjXihFXvyDIqSCuiP0uiNfXzJw
ylqxJubTvrJ4z1ubi0SrkPkZOyU5NU+KYsUnijSTZ4ujG441UZW2S6eV7qS1buG6q7XjxhSj1A2i
r5vFxHxlfKXkoHYB4a3L0Hny6Ma+Irhp+/KuyXWXgZcq872zUKgCPrQToAPku7x0pq9j6MefAvbc
TwAxvXPoQGBaQFfepQEr627CyIyCK6pt7LU1ea9tYTcvlCzSihZJB9DQHK2tUYqjRoSHbQrM9M1W
Tj+sUQTRM8ho8yyxgqs8naZvFkVi67ZOzHfW0+SUDAalvbXjvvbQ+iYocoUX7ow6if1NK0geR22B
iFq29j2qnr2V7kAH7ORlW1opgz0KY7eVxBDOs9cP11MTDfcNTnUoGQNiocQdX0HRfJ9gW9VUClXO
zkyI+ZOVUegtVt+uiyVYbYdtDT8+dndWL7yvVmmNF4b587VPB82DGrA3rVnPUxABJjnmUuSvkSny
CJ09DU44OMITAxtxEiqsccrL+izqyL2z53ZYD0JRtDfTnG7MS1zLc9R2Kj2TvT99vVKGTCQZ/mQs
zUW5G1wl92lulMdRILmrIB8eK+aCO0Pobavq9CaJMPemi+SaLuIri0QPHB39vfJIwDQ9K5+9+KHi
RbjNFgl3+lBzs0XYBU7Bd/1D7MVSus0LGCfRIgXHH6owhekIxItU3LfV8BVMKfqxWqTk/kNVHhaB
+b/n/3/L3uSi//zy/J80X6qSyvUf/E2//9QfZ3/f/Y0FzJIc/HF//9D7Fli/wamgNJfRjA8/fFGZ
/jz743BE9QJnzZ9YuI/4Nf44+y9Y6gAFFFHqQyPiN/wPWD3Lyf5/ZTb63hhPS8ChsNcc4jc/ex9x
VsUZFAP3zLkGK2NhjrfSxNQ4TxPOjlZjJ/rLBfpb1fj3F0QMEYFj4gV1zUVg/Eu9Tca7VpYq5NmW
lr+B1ZHs56Abb93c5zbnyfM3guWP0sYfr+e4XC+wExjMfiotCVKXI43lOWevit33NOAF7DQ1HxuJ
1+XXb+1H0fDjpfio+aylxIOA0vzjW9NkbaMuM51zVgzyHZSPPsAyQ8Bz8clct2ROnr0sNa91KMf7
X7/0P3mX3EmQzzHX4jX4WcAZalYOYWjn3Fi4DUqfCdCKYyhO/z5CUf71i/2kT368Ue5AwtBs4ukm
XL4jf/0MxypHJxoT5zxULi9ERQJWmiEVCMJ96/GgLe1UxSfQq1hhJh33zatjVjkRnzwx1oIN++XX
v9E/vn20MN91gV7h+kMz/vEXgqsMVicKnbM/cKhef9hWhJEl+//jazHtlzbhVJMb56cbisp7QaRi
cs52M5jXnWM0Xzlbj/ddav2dCr1cxx+/nK5A/cbp6AmqPX4eeCSt0vTIds65D+Pvv9tgLOqc/vNr
xyJEZwkvxir104cpkB281sqd80xG4Zz6PdKy73ICMWfy7X8nbf8IwV9uHVfYGD4shiBcwp/Jv35o
m/1smPY5tWiA2AAMx+0WGtiOPrw7fp3Jd8ed+JImwUjUowUG1VN3++v3/E/uYLw7LHti+ao61s83
TGgxxgjdzDmPIOFPNoXJBpyg4P+xdyZNdSvpn/4uvVeF5mHRiz4Tx8xgzDXeKLAxmqWUMjWkPn0/
Ca5og+uPo/YdcetWcI3PkVKpN9/hN8TnwpLs0D5h2lBVLm1+vY5w9l9eXjBXxQkRZDh+fDX/aff6
EDPgJvCko/cOZ1WdIHOL7MaZBP15C+R13rxA/3wxJPv//quYP8UA5zla/hihLSIeuiHqvbMiYHmT
F8wjzueE+tiAwT7+srdnC+EbMRfGONiKMsf4c/sKFKXqvhfWKdwZZl+WRT+n9WrxsL5AwCCZxX/Z
y8Y24rc3xnwlJFjs5+m1mwf8x9ymWn03xGb11KYUPwELCApLDhIQ+Gwtt4UE104+vy7XFDzwfjOQ
Zc2CB1dktWLegSvpj6vB9L9EEAXfXLIBXFCHaY7GMR3d7m+LBDb57TVz8KMeDbaYVr4HDPq9lR4g
99JfKOBOZW03MGNQfOqK0DpA66xGWP2NXrJtDQyoA6lVCh3uHT7sZmDi+4Lf4hqBQRB70yBTT6vX
qKcFXUm66Tn0N/BkFpHXHkoHARRnpiagVPAf+zxebrE9HBDl4K8NkCPQkuLvARRxgTu6Zf+gaLue
ASbxToeSBcTJsNTXKNxZwx4NQtDFK1KlmAOlvXN0ZMBHI8I2zLsmySFH1wMs/Q1iYh7G1W3Pd8Ss
dChzfd33Rh/Pn3yolnQrQcbmHTtE+I540GTa64mVwtA8ncFkASTOUIPQg9Pmp1Sn6glFoP4hEgwo
ThvHDOXo4F5brrLAczINK745OuGRRasXUrDN8Zze9ygXPLSqCh8rNDcZDtCTftROIp9eR2zhNAWP
ja7cH2JN3SNA4f52CFUDgAsEW1RkOC64MpkCiJ5I+dAAAOxqMRg48xewmn6KeZC3+KxoWqT32neL
k9TzUL+QsO2sznXuFDBUAJUg4m6Bfa337hTIJ5H4PKcXpomzDPKpwjIOeq7HLHqVKdCoWA/Ikwok
RTbQCr1PSdryKU2pHdgYrBtazQwhX045KOFGZTXEQw6K2lCaQSC8Th1F7Gw/D31NL0Gv0WluEhML
SdPrrG+Scxug5G3VaSbHtW1ZmNwjm3jZF2hp7eiaBo8RDNkV94RS0P7oAMFvJzuNwlNh4qWFdTxS
S/7U1ycu6PN+6wVRhVyC4lwMO6Rq2MGZzvbNGjuXudXAaNdBA3I27eIeB3qkWGn6vOgQO63HXp5K
CKAS9BYDboUnLo1NcO9OzFmk6MYbcTDO5Y2CDedtBcLGF2tEk3HrFE3wOHV98BjmY4KYXzskNcWf
M3zOvNU9roiGRDs3C/1v7TS1dzHc3QsIn/WOTnnn4A+Pzhelpz2cFnUHs6Y2MGdZLwtA7BW9AVum
4R2ujwU+tmEMSgPTbX0ZM8uFu5tDMm6qJNnSlKKlzjgLSNOq76rEDsA15UIALzPCrOxJ6PoU7TdK
SKiwZTo2P7tgUM+xv6IK7UbjJe6QCFUAr4OqM1ZEpu1aE7ioUsHdKEuLr2FdDfKAHHX4AxoNmjL4
S5x30h6yA3PtCLnDUYDoKrsWzcyxu0wYUyCWscr8W+ZZyPp0iu45xfRJ3+r0zNEq6k9iOYcP+Bhi
59SilgUPqTv1/AYg3jL76zeAKhW1sLuCqZh4jDEs821Vze23kumUQiIBXBcYuujEJKN0cJZeurth
aKx9Tw64mUa3OSBJi1FwjoFhi17J7Uj36lMLOfRTOeTyoINR/4RdPaMPWlhYynTN16Ka8H6nvQD+
pgBj1aM1SPvgMVI+70exWrvUhZI5ToNzaCjjS0jsl1jC2oR/ZBLBgQ4oKtBkriHRbysz8gg2A73d
rDNPXsznZLrxERS1DnZtMc0bHzUQjM3qJN2BnqNXCshmi8II5lSdZnTTdOMXOMWwsKdWHkbjttjm
9o8afaGvSV24yLo7y0FaaJSMNdeRYDJ/w6mE9/FKeD8P/X7eiMzmiUaZW57D1G6vbTWKa8zX2NRW
SEb2qFMYA5Zb8kpIScWw74RCjw/rXtPJ8haA70Rb9ZQNNgGpW2EgaHtly9pqSkAZj8Du45Gmz74q
ciSwVNfb04bWDWB4N7A6+MD+cl1DwtxGGlSDYvQSMywJUDNCwwVuyVCbT3MWgaxooQhBRGMSM8N0
sxbqKImyGY6hDE7vJuHz6o95gBzr4pfLMXAq8SAE29b0PBgfV3VbP7hdn5HP5WijO17ndiiY5FI0
3+gTxuJZi8lHADJSND0gSezb0p9/NvHcZ5DwreCfJEyRs8sTeaxp5+SbdskKJmZOmX+Xk3osRUDz
yS+ybJsCopVfYW+P1udiFdDWYjenzQ2xfhvCx97n89yjdxquB5xWxZc1ydA0SCJ//sJMubkNM/Hs
1mglom97VSk8n4mruJe7CVL0PtDdp0zl2dNaFPPnbIx4crzx5b6fqizZ+FkEb3/KC+MzVMvoNAwK
bPmWGRb2VoIiooWGfvN8VMlin/l9py96SfMsXJfC2gwNUoObkKdQMnOLk3vIDUu7R/oZ/RqAVldw
IOqrHszvbVPE/XboHMYoE2o2NGK97zhjT2cqFLTlgtQt0CeNvWLLjB7hgHGdAZb3NeEiSQOEP2L/
VM/T9xSC9+dZZdWNM472xUAr/1s1h1W2HQBBclYC/9z0oPhQ0dXFxcCs69RK5gTJuCmTj24xC7wA
mRe2QN/OnNDGvMFXSDidOIQ8oOktdhSL47rppvBhKqKn13p3IepN2ONheySKPD239bjeqByVtWTK
5oexVj0zCyn94nQpliXYIsyN3micoqh4GS72LE6SfJQIB7bWeRmt3RdYfqh3WRVUAdPptSvolPF8
OXPCPztTLy9GIaYTmCH6DBhNg9xPkqdMHx3Ki5zgdoKapFNsBZmFhVJMNN1k7kRXuS3TANtnQt5D
tSgcWnUdnC+FSxgFBYC1XC+mdt65yACmDGI790JFGkFXnfROvI/ryCcgOsisutjvHhIMzw+ZyPxP
vt/D1q9DeBFjVNxKxKi+jI6W9zEkj/20wESFkQ3QMkIR1bdBTiMqW0Y7T8wRuhvpmqM5gnIPIxN8
sVNrQsHIZ6mup5U6BUugaADbnBZXrg3/yx5m6yIoFJOiwuu9Q2x5A9hM0QaHXkbYoXRukciTkb37
nNb58o+IPfVjDvBHwaU2LA62CEe5lZgU1tuyq6Nhk8Ze97ya9v9uyFeNqooSz0GOSJgsGyy61kKq
U29eEH/oOqyxUGTv9cYHLogTAeJQVj2j02WHqUJDzDiQrBpFRRteGnLOI4wj/OyRe0Q8evqK43cH
dSpbyyvoH5GNmWZbX7XQ4hVIlcW6yS2PpwaozkGwSsz1Mt4vqOeir/RS1Px/LNRfsFBwhqnl/2co
1P+pH2X1huf5+jf+Tf52k38hB85UH18GG7AoldsrBArNk39RKELhpBxNXrBM/+6CRs6/PA5p248w
4sPh1JRzv7qgAX8U0ESMPeg9PoTB/6oL6r1F3JnLcaC4gZtzQN7ReTU12m9dSYAzumlG2/+Z26so
n2vDYbGRQICApHZKla6+L2tYfQepvZooLnUQ/Fhwv2rP0fJmkn4QFsMSBnUxHi8gH1KGSsiS4ULw
ZbAbvMEYg4pwDTeMvLLJQppz6v1p69WjRkC3KEfpXjmk6rxWGb4j85dcjcBN63LMqCB8ChoXKPBI
m+jEkwhcBUxcyyAZtogrYthzaKdSoscKJj8lev32IP9Dy9Z517ShMGU+jTYT/4Mijprl29VBfc/p
lFyDn0LOE7iZJovyGhc33/OqiySDDgXu3Sna5rkPh0Lf+RE97wGywzhwP60zZ8uXjy/J/eOSmI1i
EeTDC6adkbxveBp2V9PJIXsCehpUF6hJZ9Xp6o9kh7ijhQXOtE1U5KATqlzEI0iYRQDGLhn0VI8d
QpbYsUYjh/Yp7Exp5/s1zVaEBeuFR7FXVLbrfT6EqQUMYK368HJdMYPL903iS7gP6KKMCNZ+fFPv
2n20LcwexA4LIlPCWMB9u8xpXpEAkCf9tGd0oz8HUJa62wa8w3r98RdBjv6tS+LzRUyXfcwAYEaw
eLFZ3N92O1JefbKSSD7hAus63l7UaeXbG9fmDV+8qPSvZtkFxmQxDGpLbYWTRdNtVQRt+fzxlbxr
fZkrwTkHlCNIcrCMhkz++5U4sHzsZCnDpwmJ6fAyQL1XMdRuLCaSp5AR0Wb8bxeZBgztL1AtICtZ
hXf3bjmZBZYs8n7UI366SLdogQkZiuJrqv87w3SzzgQu38EbjMjnEf7e3h2aUnUFHcB9WpwMGN9P
F2BXjqycGNl3kKXMEtc6NKoRHy/rHzvJdItD8w9i4QTdd/1wb6jlkJSV/LEwqEYGBnhWPN2mrlWw
uh9/lfPnI4QCAE4WGCs7KnnfvSy7zqmQKm+eAOTkkX1M4SU/164iRm0Vhm2ZuFqSNbWb864Y2tDe
B1NerfeljITwNk1NQEw3uI/AD2IszSQM4WVj/lNN2RBrMCq+3/yt42oC1m+NddNNdwKcYBldYHT3
x9TLSSrU6l27/dFqNXAVg5VU5fPkaHyeu64JUeRJ8QfAFvovi/Xng6Hep8fHlMalK/o+bKWWYy9i
CKzvjJkdKukkCgqyqigWOdabjofwVQ3gzq+iR53XkIiRFhoGHLoba3Gnu6JZZ0RuaN2t6jtudmVy
8NrQ1WdBo30Z7z6+2ve4YB80MPDUl9cE8e8YtYW3GzjIZjE049B9z+OCYdAGASS1Xkt09NhUq6ax
M50ksNnDS8tLC94m2eI3a8GBQIQV6c7Kz/QPNmBTPocIQvIJRepjir6ZHJ9J/WsA9lNBdAmWMQu/
yiyhWjYom4qdChJW8nRaGIEcw5itIt24Aa5nQrQF+4wvdPVSxze4vqvlYdUmhdgg34hy9Q6Qj0eQ
t1eauuXB9XvkpzZ9PsMiEqA0m5/hjHSKswFFItdrXv8k+NoWiP7fD8hKcY2OKBPIPg7uUl8ZjYgS
XTGYeOv9qrxoupuGPpxuZcl/mTc4DhFBNnmOwlqHXsIy89XkwNSA2xLfVF70FE1ibqbDhAONSg2A
ow02uNq5/GaIhgu/UoSRbEIcmJZc3Sg06zjMdI8UoNpK8ACZ3pdZwldbCPHx6ysyXXwbmigivPQS
DP8e+rgIpmNKO664qP021iezI5f2LO8tPZ6Oy7iwl5YYbgEgqqlw9Fk8odwKoCdV5szEFpc65ohh
rwJb1aGxjAzgrxsISqSp5k3LqDUsdzYKeSxoYLdsPxxwTRCrm8i2mj32q9Cp90UkdAOsSIBC/fdn
9KKneewVKUyhLVuuQ9bOy9eANRi9Ak1TyLH0lE/xyeWestdVxcSORjC6EICYhuM8A8Q4hYcxwnhy
clxvaelbEVmbFmnIsggdUVPvCPRmu3QJZuTPXtW1bBr8/8rmFiOXDigiSrFmuwiM4Hinpjah/4ED
I/YVml4uqnvPdNKcNDqoTDG2PrX8pcD1q1nwLtl2C31KGFcERif9HNfMhUGbRWNcz58g/02oBGRr
a3K30lk8/kyjyWFuokxEuFz0Xjq12b6zBvPcI3ciCuyHFQVy1LgZTXElg9f7/JTFVGvTaSJhrZa7
Tnc+r8JYwhcAaJypiLMLoqjikvA2MF80j6W5FhiPxoM+jJBW/wGmDGOYnbeGoX+cwtgzIga0D0ze
lk6Qwy8lo7vgK1Q1ftgmno64rNJPzBr3U8MKjss8spwrMg18Uk0K6B9Lhe5idMjs0GxRk1pPdyJu
+TeVb80LHJWK2EDquJJl+HPBe64HvZrgkSNM8Fj2gNx4pf3EfOhg+ziQ4UtL3ki/SjjedBfh5MMq
UBMKqY/TYlNaXkx0gPnAfkAYBXlecjGzq9GtHNROVIAJgyOy0Ugu7Er7LsmDIpl20B8wc6dRV2N3
daBHcQiAKArvoCqd+ZAEcjQrgNzbYr0OtF7Y/rHENASdZiTTdUuiwLT7MgzgDw6we1WNr12Yll5x
1Tl5QSOBXN08YVqIGgcZl3cZ4aJCMhWngTr0cCi2Sy2lNZ9VqYy4RsaePJvex5oS/RYwd9xMm5Y6
6z4zf0r99rJDxhxAaGgXsBn2BGLCzZ4SvtS4VAtsHhAeJG8HOpe6GKUcU0y3gyzbIPLkV+GPdaYP
nZtgq7nnpGTOB792yJc8R4G5w6IyQrEpkWbz4PtgdiJCi704VDo1+9IeF8keSr2ir7IzJP5W/gxE
1jg4l+AqCZWyb1mlHTbbDsoTi205Y39JG9kl5GK3PPKUWgcYS77vdDPzWQnEBhaJpmnCzrULdPun
gw2al9+khOn5MzWkJi5V9tQsNwkEVDZSTiOW8CT8JWT9FP7H4eXEKvIuOK6SbKipHzwMEXj6vQ7O
Yk2f/xjXcuXC8dAc+WrfodkpDoRLjqNJi4hTvqG1w5sX+7U5ZJUae7bjQsMO8Y8oHjTxAUqC5V8t
oBIFrRPdBP5R9KrlluKOYeoG4yCTYhm5Qv2jiXuqkV91CFHfLM7c9V6XnCCiHYORzPJyhghqkN2o
aseYLO36dG7TvW8DKfyc9gs3j2ZzTbSfNNMngZQF0ozToYPywItdIn7F5omh1LCCv7Z1U8zmz7Tf
eWzcFS08rhztHxPupYV0yL2D2SBr7EWD4Y6SiWZYgEcWQEmFEmcaRGiY5g7kebcg7NIhrBjhMENz
dPjNamdkEexmqe8S103QHB0GBkSnYYuo8iHsplH8QAIMa/sha9CRRbYbXkHXiqL/VhBz10MVtV39
5CNlMyDegxrs47w69Xy1JggMbtDKYDIovGAWoI/LNgnEtvc99H0O8xzE0+XQI5BmpBLsxjn3ao5V
5IMUIuc9zwgAa7cAAgR/jtqDDzAa/XOT0q/DrGv6TRpk4wYohVYPMO5G/zMCRdrPAN9jDmoYO65O
O2B83H/KPk0zhRsSJ1mNHFA9r5Brinq1h0PqrkibLLwcI+y/6mK2bUccpiTKkAQhQVvvMpQmOw4+
uIGnUmOquvF85TpbDesKn40QIkFixoHGcAxg4LDNgjo7Rq6ndn1nz+tZCm7RPnFmJ3cPiDs4TD0U
0y2QgqkXWNei6hr/C7BQtN1PbITgRL9PgCkvd4tasIqxmANZt77ly/VetexqxP3DcPgC8jKDM1Er
MP7iBHXcbKXRNkUi3CHDVlcnaaFKBDQQ/8TcKEHvxM230fDiRuUAvW2fcgTupmWHkqrufyZl4I2I
OUVYCTOKkIGyT1Ta9gHGhJUd1OFJ2lhVeIl7p1VVJ1MoSGvznzm8aYWxRweZy+12cLkNJYdpp4fP
KshUkJPXv7JvW0Pzd27xQu2YHcw4onAsicaDaPMF7U4h/J1I5yGdyKcQgquOQGEDsrEUUo44DIs2
uWZrISBVnAzeMpljJSGQ8HL3sUkfBw5wXofcD02EawLbZJiFhQdneih1PUNx48bEHJ+tfWaRkmL7
jFHMRZA3JacM08fMXU8YrvKZjIA6k/2FEht6D1w2yBlaMf7U1MnJ2DdF+BXtGGCEJ46wImw3M0vR
axBjHxAmIQqR2RvIuHBPfBfW0tfZJnezIEfNglhWxoU5NDDHTpFl9RrJSGdy2nD1jonv1qRErUud
bX1qxgYiqBlkIvKDLAIEIgIiuF7O6Dn2fFIT/HoUCyTayJycDGAXrnTI8ojvHvEU7dbPkx+AGNh2
abLwYXbZodS0kTAOuH6ZlCZOVn5U8ytu6SRcUZsK6QyPyZCYfDVBwYnpthqH8DtDlrY7hG4ZtefI
OE0ci0og+OqdtiIyKQsKB2aNoOWFynkeLakhPaC0NI3ANhgH2w7gMhTREDK1h4DlJ4ZrkyK9tHtC
hAU5pX6dYCDMWMeqs03HAnKRuXrHSy0Wkm57mXQnusDp47keYevPhJnSXMEoLRxxjv9eibXnFdqM
Av0v+kNtzid2jQohQVZOq2MU3mANsmQFwCJqlmZJg6/14NB7en2MHJiOc0/5N6q7uE8X7thjfMIz
GhlsIbrbImeICxAUNDtNHqaKGXJ1zEWYNfMnEJPhdIcqoslinVWY5tMwoMmVfxI2tDmHg7IsSMFn
V5tCPg4BMH9t6Nc5y7aYmbwqeBcY917iwmqy+akTwxAcERWXU3yNerbbFech3XOuBwcK8x543mBz
qxMMg+mulr55ReAkmYZXiwYB6lSTbxI1p6Y0LnrHbDAvHYvePendiDkc2mIvp2s+TRmHJkLjJKpb
zwNdfhd6g8k3VWj2Y4pYF5m1zQqUzzA/W37gv5vfJisZ1uu5jiOOSwfzG86wPEeQn4ZqOGYmmfeE
udrX16NSCOHe1ePc8VAB93iqOfcWb8q+TfGcFaAu8U6MeKt79kINTJ6coDz4g2/2bt26SXvRIAEE
4zGrwecjMoHeiUdSC+eEZztaU8N3tevALdhGg4xmBUb25S5Bemm6ZVRRDI/TALAFJ7xqFHixUFv6
3rk/O6pqMRdy2WeN7ZoikKkkFRtTVPNApA+T5ZrCk+esdLBi9IoUiD4DIaQXZlOu11ePU+4sLEr6
mvnIzJ7INWQXD9xtseBjiPzSa0Ucr21CYrBkGYKeaDL1Hj9l1CzDHg9Ja/mBDxxGhrY12fbWywFk
xbspHzKJB3UovPEOlwgP7TNrdlh/CxaWydnD2GRhw+KYIh8ul0nkM2ao010q04ynphoaugw04Z2C
dxgwCCRHSYJuvWfVTcRdnZ6a91PPJA1BBOoHtlMY8PW09tLVhEpBTA6PIgoWlcPCWtj6R2A8OaVK
hfnYj9dXr51qk1rVVoM+3gZSZy37nZom5OGQ+5lN/4ghuzZbMrLjub2y0UxoexZkNRV3kFiKhYQZ
YF5xquVMXISA/khe9VxmJymeZeNNuESr/MSk3KmPsXSpKTjYsDTLKAIVBggHsBYdH5P4aiBWlX1r
MlHoB0RxkCEvVeNSZQzZP/WgLAhSJPxjuJV0rtx6n2STqQJfC4s6Xc1Fd+sya8ygepgwgF/ilYrX
n+KSjU6RZLP757xteaQF5FwufWwRUGz2SJymSu0xRPari0jQHOEXV82OArdlApbiMVoooleyKFr0
8Aq5MhnIvbZ69DqsmJK9fo0cySJNots4ldmVH3eN3vcD6RmhnQDYmoFOFMBpf9szwvIewBWUiO9L
qkydaeyq8mBn4fheJxs5DtzvX77yfVfNfCXlKaoUIH9iEqe3X6lF28a2CtX3IJzN9OZ1a8CLNp3d
j+/uz6+CKE+OCyvYpXlu5AF+b1i7eSbWie7EdybZJj7BXfUmkkKCNbHr4+966Qb+3qaEg0ibGiB8
BDz/z6mUtOG0z3XlfV+8ZqSQGfMGLdVtoPyc1zAHrc9ZuIYdQWNs/UDSRJnqPsbYSbnU3XQhzGQj
oeQ1sec1Mv+afbRDZkoE/HIlZwIOPDM/fXz5fywVapbAl9H49SjHXdv8+W9ThmWAKZ7NUfCoCtwH
oUjZgykLOVwpoT7+qj/2HPoFHuIAIZMgSBPv+92kUYWLIYt4RObJGzU96LhEEWAFReJSpGc4X//l
5t6PUBweDH5WYP3pmrp/AIgH5KXijP79I9KgJkaphZfteiyI7LeZC5lC79KEfJ9kQvPzT9wP7eGK
aNcEf8Eyv19mpqYBstlmqsrr5rzfkTDxl2lOMu8bPQlKRyyN6FLFLZjT/C/3/H6VXYgi3C12YXwb
zbF3Y0AsJ/vYc0rnG/zrCAkpUZvSvCip1I6IBpis8ePHiur3mza9GzAGi0HAewETPtpHb3eQKuOV
YKKHb0PLnCjfD0i/EOYIiprnmg59vTi4CmYalAqMrpyT8eMLeKFs/P4GkmoBZLXBLKLCwa27b6+A
KjGvHRG13/rc1lm7Z5a1wtNDpSopT17TlmnITWqMaI6J37+a4hbED8qLJkRtP/80vy5OU4JVoV8V
WJq3uIPlQ7WwYizNkSCruYvlLvaUFc+bwqkU0TqaA3NYQhfrEHDLU5sXf+MRnchFVDTSPHLmYcFP
Fi3VttzHJPOuQmlowut011WWya3kBEpLIy7rRlQxElgnzywUBblNJJGJ4iwWg+CyotcGvSS1J2oC
fjdJUxmrl4zPdUyynJYNFrgbG/AS6x9n5UBn0p0WYE/401a0ZT9e/j82HFQONFECYE7A7/7Y2iOV
RY4zgn7o8t4jZ82EMiVQsiqTAfxqWX/8lSZ+v3nghNrkZUYDNwnN+Xd7nEEZdGsZzw9JFpoe41gk
YXUBs8utrEtb2lyBQQaOFFELwCEeBChsczUfX8b7OwcIDnYe73REc3nnXsbfv8XOFpGqmWeZP1SQ
kpvTosGl8Itbze5w7kr1F4rU+wjikZxFHp2iELIZbJN3mzxEL73IhZTfJiRM1/ugjMy2AO9rMquP
78t990rz6TFwJWhSEZM3z7PfZQfZvNh13U7ul1Yq3F5S2pcKxy7aqFS6RTlzOmwYeDf8X0TDhn25
BF5yT7EWDPHGuAHSgqHkMfN7MSOgRh9h9U2iXmRUKDkaE/oHYPLctLUWy7QBYkSweQmnODRt4qph
OnI3QUHh5qwq4CzKMpDchJWpMfGagqBa+k94txS6PoBSzfyLjxfh3XqzBmg6eTbvqR95f05MA2D6
SROOy5exKc3JnHaMKnAAnTsq54+/yigL/b6fzTMleKEdhJQVff33+xlrIHqqjp/exX738l1jQOu0
QhjfHE2EekLQ6+y9BqTDKmC4arqkv34aJozzCgoEm8UN/Mj0M6kFBZHObWRKR8GqytFazyWvasgE
SzTVfKK9kYJpjz4d5XGxEtSmw6/BH9MiM0Sy6tLl3VljG62ew9TBmkdiNyj5FmRaSYej19YEuDnT
47WC3DzJ0iFrmTcRYHOeuxoK01j+NULjjWTvlsw8OPdSuMJ8oHYw6On+ct7Gbx9fFBk9etc2mvMB
ZyGS8G/PhJ47mGJYxD/qyYu+lgNA9IPLePQYVrHw6fHn6gD2PjnTWKWmO+Gn7bFBg/p+ygoQuG08
tgxNM2+TWDqWmzBX/ZeU+lUCxpVTvs3jyT3iFn3TMGr7YZC1MAgHC+9aZjnhFdqG3VluF/KCEylf
qdbzqdpZKMT+szJHnhAARkBsAyPY9nd0Dat7a7UUxUG9IOUhk+Ha51SqDn5teReRHibc4nS/ZyZe
3+ey9k/r2mVKUApFO6+rZkZ4yqm/gZoIUHzFGWaDWILtAEMcojuX8/lR5Pgio30R5rQwMilPcGZD
Rj7yxvvC83JwULbltxjyBOKhGuFc1JYYPoe+lKRF6Xgsl7E8MCbQAnVyhsvbZU5Awo5+M52Cp9yr
OQGVHedl+c8ICZCueTpWO4VM892Ks9mO9NMCDWxZ/tYO7Rtfafu7q5X8BuQaa40xQIl6CZuzKpLF
Hn+l4i88p7fBmg3BWJlgFpAqGK7uezhNR/sn6rGVfOJ5LdeJC0djH9YdGvrhYIdfPn6j377Qr18W
AZQzxzw53PuMBO07UrshaZ+goDZghBb7zmnpr6JoWl1MvmccsbKuuWFEiPvTx9/9x85/uU2wOoxs
COLvcWBjIJOu8ofmqcejW2ygckHHaDwsl/5yTLx80v87hl/uElYe+JwEVTSYce/escVtKncCK/Pk
zB3vjOdyXGw6Ch50aPM6um3dJjV0LkvgkxIkAiIhBsEnWImEkEwVsC/AeuHVEA7JaWvhW855C2+A
vqLC04XkxVVtIzaucvwbGJDtc4P+w3lLe/ZmcrX7T1JSp26czrGRxK2yKw9KU76xoiake1Mxi3Pg
AR3tIdFPGBgqRgnjcHCywH60gQhvV57fX3KhdyA8lsSkAaRBrAvUSfd9SuBY6Nr6sV6f/NEsfl54
+YnXlfVxWZfHFoOoB89Klt3oZgw9eoijRx8t33b38RYIzMq/eTKRAWti0uPCiuAYf5cgOVXaMD7I
o6dsZHBAOw0XiCVG82cnmZKo3eQj2RY1CsNypJsapj1dc+zoW11MIpzUpo4y62p1Mv+INSuNsyFN
vqHi0wbbobIuClQXzrWnT1qv8e7ogdZXncVDw6ULx7ftqhbGLmUn020kkghBVIrvA1I1zzosi0sv
EijX0yk+IokkrjCyrNWuS+X4HR/X8QsE2+rGamMOiHBx5oPnqhnLO/Dud3OdIAWS9zY3gItngvBt
xgggKvuSQQhn4mc/sOLzItf+Pw5dbfSGqwo/yI8X16zd+7X16S5EHFLgZN9TcUdawjz3KH3qCz+4
tHqvvBeFpzG+wfTq0pmNOvLH3+i8Bb6yq9BFMqhb8EgeELz3ep6O7dZDw9H5Ew6Pf0rbDI2kdNTW
GY1KjElt3qWdF2TDk4D2fI/rpzovisS+sabEO3x8LS9Ex7e3T6pJ+HRjCMKh8x4MOMxNIOOsbX9m
CwMG6vYu/dZh0THteqPG1dtuRYej6bDdUOhS6R3aYsExBw67o0+SJFsGngjBDl0YfS0QjDKtX1ro
rSXzC1x65bH38CkJxxwOCpZD/gbijTtvJDyvFzOkBtkztFO3cbMG4sRiWQ5lpayLJHSMW9Ic4Qhg
2IsaOlSL+1ohDhnS3hhQOEV13jDmJaP0YNxv6r5ugZSga7efGHreBxOlKbmI/KzcpUVxrPaGzRAB
l2EnMi7ahnT9rr2kaBm5gqjD8XphrqTCus4QtInExYy+FFyFAh+QLevXOZ8MzWs4scPM/Qdn6+Lr
iFT4s19Aq4arUOKo/vHT+TP+sFMSQHNA11BS/qOv57lMQqtlrn6iVGlDlpmT8jsoD83UkEdGTRU9
rXJMP4Wt9V1PJRowOpxE87fL+A8bFokI0mYP5Cq6w+Z8/K0yAiklGwnj72fahHrcvTyQcB3zGrGw
UEGfnZI7HHjHA+y2dC+SdHnI42ES7BN4Sn9Zk//wwuJnSm+Z0GHsy9y3F4MO3zx1S1X+zCI7/NyH
jrx1azTkIhq7Z5yL4+VY9+pUIErwqV4850K1EQdZVKvluojyGEByO0+4Ao/eM8j5PtjEfVF9/stV
/pEyRCF414BXHMw0ReW7JZsaDCmT3h9/0vXusy9kFgGSgy6E0FFizeyGU8VMSa5hvIuHoHvOVzuC
qpa6Yj7Bo0PeB0mdndvRXH1x0ZNnQsIpcMCTrGa5szLa+j3j3tcH/f95Fnda/Pzf/+vxqSnaHQSY
ofihflePYZBkirT/mWhxfJwfi+I//JV/My0CH8UZgz0mIyUzDdmUv8RmoV4Zsy3eGop9NCUMDeKX
4Izr/ovcgqMAuKePbV9Mw/MX1cKJ/wUBAEQxOG2EG2ix/jeCM8Hb3UjigPqAnxgQLFaAKEmbbPq3
F5iWR72WTM8/SynEuBFrIzUQJa7TsFyTc+Fnw01e1MMPEVXuXY702K2bIADf+jBfMWuOcYKSCx4o
NvXnzgqdrUosYSSmxAM9LD4ntHBT2VhTV1yXA7j/jSVQ4O7ypTqMpFd7AXD23LVI1jFemmFfVPqk
c3V1u5beeoSLhOm3Y40/jR0gWC9/9q+spcivlrYu6k2OTtsj0DH9CEgOA20MQJANzGF1YJBUDesB
lan+FHcH8X108/KRJri+tipUJFzmnQ96QIErEdQMW0+v6uc0ZM7GFTWS47TTb7I8vHGUVWARW0v3
y//l7tya20SyOP5VUvOOiqtAD7MPluVbbCfxJHHyRMm2IpC4gwTi0++vAScGO57MdKqWWmofZtae
Nt2cPtf/+Z+dQR/Y3/hwTYzww9A2nwCOIub/gtaGjtcROvbJJwhJmGwUN5/+VWfG7Bwsh7VI9IoG
T2B4XGRDTwv7yNfD2XtMj34Z0QbjHyVTJ7aYwcQIh9rDsBEWxeezere/ql3Lu9Z3ZvyAHVRuwYHk
DEDE8sIOvrnaWYVGCOgVwecgYPT42suSk11uxO8cJ/tUBIZ1Bm/9pb0u9Y+6p59CBskkhGl69+SS
vG9394bh5O9jnyDxzz9mg8wTFMsiR071BmoB06RY1N90Qnpk7arMWDfj0P2qia+/Brv+hYIC/axk
58FkGdk5Gc5iAb0a0+NDYBonubGpr8DNqnfJVuMYZlZZvVtTgbsoY8P6yz3wTykqdQVARnu7VvTy
nbebglJap1ApOe5nUgH66cz3g8+ULPeQwQVMjolKhn0rmUJnoDE9PsRZsajVEJk2GJHxVq2Nh2i6
uyyhpj+jD8g6O8DXWNCYTKtQxTiAyir1hUr/ItT/X4NkRvnQjMt7xlgy1IghQvcJuFLoHGjrzQp4
H1yPWQ/JfncCyLe64VJur+29wmXKt/7Z1qCP0N9k+NjZlA7uTQ1+zlyHTOdxqt2x71NXgktxdsqM
WgInn558O4qqGyqtkB6T4N5chZ6RXgKP0G8PRZSsnCAN6fspM+gnGOqTEqLYGoXIPD+bVYn/lhS0
euV6h+q9E2n7K2tL/ytwmx18FqlXbxh/621m89pc6zd0LFTvclgdLw2AaSckk+ozUI3cTWVbfwj3
ZX5renl6NyNKuzSp8M/VdVX9TYJ0oLNI8Tjkz0S+UjOawNvoy44OBY1LR6hy40F496GYkcFRqM19
xhMEqGvvaJKdCdnJ4vq+1B065Iscaj+zPHgPG/qlr5Op7l4w1ye9tVMzOYbTXj1NneRLNTO3x3C5
hZ/ClFW2+4wpgps9o+ADvv1lDEMh/dzrepFb62pxCGP9plKzrXlE4mbGnEDlcGV6LvAw4H0nIHd0
oVDj7UVmJYW2sApFX/jqLmXNal9dZ9u4/tCIbbJJKd3708NVllrapZbE7jcGTalfHCXMiX61/DZS
6vTaz/2McRiJh19tMMTqjkndp2nM4Is5UPId1YjdbnpqQlZqL7aO57xzVLDXi9ev7qDZSxw/07kc
3KypINeiwNs//jLVcmVdZ+4N/JVTxiFogBUPWar8taln7EDb6EBx01z5uDn4eOoWA5YYpJFFXnXq
kCg7gMKrOBk9SN0LZ7tPltv9NDswZaRkUmOiZe7XzDywGYIh7Tz1d8rfRDYvbcAU5hXPGbtMHa2/
gQhqJQZDr20IV+pigcdfXafJen2SAgrPYKpAz7gkPN/jZaJiIs9SFjBMJEvINq23Wjl1v3H3DBTz
IV4ala1dTgFuXYDJo6E4DRz3Y2CnJGG8aB04rR/28zkM/exWc/j0X9IKQlwqBowM3r0MGUFZm6V1
E+8sK8JPzN1vSLPrnAGVCCiy+vXVpsqrd4G9j06LUBB16FHE0J7E31/EIRzQ5UzPzgOrzM5jO1U+
gqeCFrI0C6Bn6S56B9EoJWid/ZchYMyjIi/zb+BUEj6Rb97lbgkNaV07sE2kUPfszHIbndp72psZ
wQH1q56hhnY791an3+9McRTngjqXDkQU5uAgN9YnCQ3NXxm3yYy+cu+e+wcvW9SRHTnzAs7EFUlL
9JUemsp+nie6tqiNhM6aeHsnkFs5AIr0yKBd/Tww9+7XyOaq4xNU75ur50Jw/5AxC2q/AFvC60Vb
96KuMv2GZh4ilHBj7JmBltKtzUCtk43quV+RvP3KDEKhQcTRbGz3YudH9ZWp1hwfnBv6TeJn6tGB
RBgYJL1mBk069b/Y4eaeQZ7xebr2KgbE6Pk8y/T9XDED/ZKuk/zYsoPqmpASW/L6LcRJREp/uA1I
Ao1s+AyMYLEad3DgNqCrwUVROrihJlrYc6jbYXtudDNNqOkpnAvkSjyXDXg1LS64Yslyqhf1h1pD
Jy3WYX4O4aXNPO9NcJH6QV7CVKP62/le2fghU8SjkyLdiuvK8I27A8mHT6Jh7U4vzf1q59umckxL
Y2gf554T0+GOO3a1p5ljQRx9QA5gig+OAiNwg5NAc2MVQv5wd+asleoYGnj7vDLDTwwShlbH9nIo
phVYembpVPlAlvVQHuc7dfcAfBsVySwx0ghpfFZpNbMvRY++HfjC5RTfNSn94javtmeWAtPJcQU/
1GJmHG61JImODcb/HfE+HtiwDRditjYR1o2em3NALPY9OZjwOAOffBFrG/WsngFohPGnTk/rFPDw
lU7L+mye7LbeZ+yA/zlXoHg+qql1OYT/4eY2d8wZmCh6UtdnHn5LNQ8NtMFRDr7rQYEb8EbZl8LB
yar4QmUAzalCU9Fxxph4BjF4u2JRVF6ost0tKi+gxUClDSnjn92C/pqjg6fXrqADM5n8UGvRxzWo
5XNXNbE6tbYx7jxavQ7ztTZNtm+VohDuz+zwYV2AmV/U0P7ehZAtCQLZ0Dk+oNnVuRLV2uXaKrcX
BwTBIZUCjRaAIC+eW5phfNGYOAlRICzMHwB/g67W7E11k+FbnhVKxBiunA6Sbzr1FXBatbIIduGW
ut7U1cTok7pcmPs9PO8MVYC2PHPtozJTkEIfkEZ8VK0zpk9CIHJkJa56zGjX4JttlzfwoYgBNrit
7lEJPp1O6m14bdsh4xxCu5xjDGacDJOdPjQX6f8msu02crwslouGJfXDbpUdblY5edb8kWpU/LRx
tT/G/+6XXl/ozS8NpLenonDQC5Wbd2pe+LUlAjBHxe6BONwguAU4ZIl5O82DUgviiOpA82P6Ma2J
qGsy/vnpV35t+6/vrD3H13/ntVdvD+b84c8/cCg0PCGp7ZvqBJeW6J5r2DwkC55u3zYZwQ3ACVLR
9jH/R6dwH++iQkjh2o97bLu6wOz8yhkMVngiArOJJRA+VJD7m5/NJioYP4AKlKHE0572k/vxsxvw
+uf9fSIACQJh7K/sfpBv+rF7U5tYooAJTODFCwA7h200c9lxDPlLI9o9F2DKdZXbvj5hvpcOU0V3
/7nmvQtgTfDZEQ1KXs3TKpwRnQIXt1VNrUv/XTP9EyXIN6bzk4wcCSHxDA5BcFibRL/UH9tDIDk4
LlGAi7cVT4lDMCdNVZ3idrtJbvtTSdA0bcIhAUmEVkE8reiNSRJmlux1MMgdCwISOp/bQ0C9PD0E
KMspx8MvSjq4eUanFIhNWumUkAR7olvmFOxddx2GPoE2m0DXJ4pgnVkc23UAj8xIOEnNiGFgiwbA
g/ZTD1wDrCOMEFQMEJdxigLNs9L3ARdAJU2gCyRK8/Tvg21NII8C469xbcQzuvsAYESUcqWMpGFQ
AQKFA2FJ+6mH9kFFa0CbhYpsT2F0RhKKGulDEGUwIgFNzGJ4qhNtZjWQ2BMzGtvd/6985IGP9yNS
gKnfkfYR1AmlIi6DSAA+3f5M4+OLnhhHjFjgGd/2ydyjvKSugO5MSHpZoGTQq0+372ARHViJOOHv
d2NcvhFVC3nnSEPPCXT4owYYmESMAR0hIBKFPRBPG5aMyDkCmimtAoiWaUS0yIJC0i+ewVVAFiC/
EYxmj+Hy6BwDuvKkcwbGhC4g5tU+RoyDU4C1kXYZFOJjNNHevRHJAs1oopdISiEYDO4Fq0fKtpP4
QbjgGLBagg3CLH6XlXHpBY2ijqxVMM0JVg8v8NETHsQLmkYCyaKLkfza2O4C4qvLmgX2z5xy0YI3
vASIBxAXui5oJxLP6BxDoHPPhlv/0+ypSB/y6U3yp+0uB5/fmU34M1M04g/3eWyXgJlQsqoAalsU
vsDTdM/ARZhO6GIELA24qnlG5yHBO6pKnwLGD7YzssU/OQWCZlBfYtpOewqjCxIEql3aOOooBJOW
RVDyzTPQCzODZLOqAibpfj66U6ApT5fOpVkkDLGLIPzaU0C4ek7zFGJnxg+J+UDN0wrfmFwEBpdJ
Jw8cQgMBrxczncQzdJodjCcVBooP7ZVphW9Up4CRkNWOtsgj0RoluvJ7QmChFjka4Kbt9kenFulw
eUZ6/o9NpIWoi7zxk4/89BSmswm02sDpaStsntGdAipbWi2KMquQAmsQPdtTIiaNvDvDz5qndUhH
dAUYEWdKe8n6hHQxsQAA1JcUARETZM0UWLpzHtP2Sem1Jurf59Nxkh3RPELurP3IzxUBB4P/JLwo
8YzOJuokUWX9I1PYvKabsbOJQ2tgTtA3Bqmq0RlD3EPp7aMBIGmhbEQ6unkGLoGoLDHnVsQKoxUC
eCgkjaFJrphKOyNaX3YPaSonrcBpMx5zbPEy+TND2jEkT2hBhSLy8S9pQpiciBJgdBCUNuJpfbAx
KUQw4LKqgCortRQYhMyutDYIEqD8mNCmBTBHtGaMK2DmfgpgqFTujFsgCJrhdUHni2eQOyM/N4FY
Cd+zUxajOwXBqSh7CgbIMtoJbEgkXjwFm+QJ1RZA752UjM8sMq60VVMSzgGyQGkBSe8SZQMPETVA
6UF0XYw2p06kK+shClkAaUbioNF6z0NFgigUggorcCsrrSEak14UCCJZvYAfTPMy4PJukwNHUVQW
RP+WQOE0z/iiBZPCiOwpUG3n1pM27eLi4Y1otCOVuA7dMCYhIMEnexXIKTszWshpS2zvwsA4Um6n
hdQRSZVWCBCSkZlI+mdlYyYDR4mIkVDhR27oadqgQaPZVN316ejMgoCctB9FwizgImFj6VL+iYuA
WcAhxZHstM6IbgF919Kq0EDhkxdRBa6meYa3wJlMuQI0UHfZ9NHVl/ANpOtLBI3AUvETOYrmGTiK
jgoQj0Z36Eu+n9LIdAGN1tJmkRoqzhFS9VhgGiRSZ0C0sZrUWUd7CnABy5pFkNqkhnS4LL7r/Z5G
VLky8A2buFDtL/y6XfgF5fG982UO98DDQjTG+Kv8pdaYn/3CY1PA8593/R5NUwftDL1fFHQR7d9u
8Vzi3//TQ3o1kPwnP3yE6Dd/p/vPuw0+/9O9v/W4q8f/88xfZcvs3oNQnO0eute8XoY0zjDv824Z
Lns8FA0g5sebPGO5+B40/s3CLw8Sbd5B7Odfrpv5MNH0X7hBjUu/cLZlOs8y7x1FA8WWXXm+DPxv
cRb5vbduEc7Sa8dBnC0f4qdv3fZTya8M38994d/vit7iTa+K7OLHqwD+k2z1dOUW5yu9ckfG8ib+
9mYe00J41z/2FkIq+1dOOHX/ofc9gdSJjJLsyqerOFv3X7nDOcmu/HPGGckref6w9HoC2EGSZF/4
PAj8KPb7N7KFu0gvHT34y4EWgXf+N3y/87jsi0WLRpB94bfPdVNb2pZemAV299vDo+QK64UzLurF
sktfxjuIJYbH3IKYZde+WvpRT3t0RV75dZn7voweHnffGPO2ciq/dJ4v7xlmvyqKnkx3tUnp9f17
SNKX/bbKtu4nvzS2II+LnmR31TT5tfPc539J4vcOvcUy/Y7V4102XFrUwaSXjqNiINy61tSWZFe+
Xt1lwzHsXS+Q/NL7Zd9udfUg+YXLN2fLMMk9v2/WWV8UBn7H+herLF/1NFXXPP07Fr9aVf59z4yx
+O+w6Ner8s3XONs+nkHX9C0SjNLvDaOU92a+zGIsZf9ytpWN3/MHjpfb4d1vSwayy7/z/P6Jt+h+
6WW3AR5JP6qhcUCk96WXzlbrYed6kyuWXfj9KopgK9kvB2EC85hFLlZ2+Rsvfli9Oc+f2bY23y+7
/F/x7ieC2DWu/Z4/8FwQuySl7PIfOf0VROU9l6KDUMqvXfWjyq6TR3bdT8XSexQMoVPAp4l8teyy
n1dZiGV7XKhZuYXYS6/sE9kMxLtLssoufbvE7jCHuX81uyK39OKrvHjz+aWXb3Oj0uv7+X3M3Mie
52a0GUfptQ8xDKXr3tecNlm811d+KdP0nTXief7pkQvjpf+sn1wTv3EfrJbZf/4LAAD//w==</cx:binary>
              </cx:geoCache>
            </cx:geography>
          </cx:layoutPr>
          <cx:valueColors>
            <cx:minColor>
              <a:schemeClr val="accent6">
                <a:lumMod val="40000"/>
                <a:lumOff val="6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2212D57C-3E41-42C7-B32C-B06DF79C50A9}">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Chart Title</a:t>
          </a:r>
        </a:p>
      </cx:txPr>
    </cx:title>
    <cx:plotArea>
      <cx:plotAreaRegion>
        <cx:series layoutId="regionMap" uniqueId="{B29A75D3-197E-456F-945F-AA556632ECE3}">
          <cx:tx>
            <cx:txData>
              <cx:f>_xlchart.v5.12</cx:f>
              <cx:v>Sales</cx:v>
            </cx:txData>
          </cx:tx>
          <cx:dataId val="0"/>
          <cx:layoutPr>
            <cx:geography cultureLanguage="en-US" cultureRegion="US" attribution="Powered by Bing">
              <cx:geoCache provider="{E9337A44-BEBE-4D9F-B70C-5C5E7DAFC167}">
                <cx:binary>1H1pc9s4tvZfSeXzSzdAbMTU9K1qSpa32EnsxN2dLyzFdnMnuG+//j605LTNVmxPjW+9Jc9Uq2IJ
4gEenO05B/C/b/p/3SR36/JdnyZZ9a+b/tf3QV3n//rll+omuEvX1UEa3pSmMn/VBzcm/cX89Vd4
c/fLbbnuwsz/xSaU/3ITrMv6rn//P//Gt/l35oO5WdehyT43d+VweVc1SV09897Ot96tb9MwW4ZV
XYY3Nf31/W/J+vs6Xb9/d5fVYT18GfK7X98/+dD7d7/Mv+ofj32XQLK6ucVYZh8oKbktiSb3P+z9
u8Rk/vZty5EHDieM2cTWm5+HZ1+sU4x/hUD34qxvb8u7qsKE7l8fDXwiPX7/4f27G9Nk9bRoPtbv
1/dfs7C+u313Va/ru+r9u7Ayi80HFmaawter+zn/8nTZ/+ffs19gFWa/eYTMfMleeusfwPx+V9Xv
rsPSD7PwLeFxDgCOUA7dLr+awUMOJGWKaUJ/wLfZGht4Xi3WbpBmw2dQ/X69l1D9Voajyd4SJH5g
a2bbDuUbFZmBRCk9gI4JLYW8R4nOdOhlgXbD82MmM2B++7aXwCzvknW3Lu8eVucNrJs+IMRR0mbi
h/V6bN2UOODSkZxRZ/O+eHj2Rn1eI9FuaP4eOcNmebiX2PxWxuusWsP8vpnn4QdYdIcwusXGeWra
tH3AmaZCCGdj2mbYvEai3dj8PXKGzW+Xe4nNYp2Ef5nybR2POrAFl1LTbVwAm/VYcyjV8DzKVpTT
XXHB62Tajc/jsTOEFr/tJUL/B4GBOhCICYij+Q/H/xgfhcBBK+Vwbu/UntdItBudv0fOsLneT2wW
JjHl+ta8oWVzDmDYhCAPaz/XHSIOBFcOkwi2H0drrxFlNyh/j5yBsvi4lwrz5a5/U19D4eeZwx26
DZNniGh9wJDjQGG2YTZ80WNgXhRnNyrbYTNIvvyxl5AsTJbd3dThTVM/LM5/H6BxeiCUoIIxsTFT
M2AU0lPmILK2Z97/ldLsxuXJ4Bk6iy97ic4DR/DO/PUOxqBJv79xGqoJLBZl/GkYoNQBodLWUK5N
FID3HyvOfyrWbrx2f8sMuOViL4FbwfuEt+uHZfvvVcp2DoQWCA6YfoqVg4DaUYzbDvsRMjzG6hWS
7Ibnx8AZIqv9pHKO7gxonDdEBByb5DBizoN3mfEDDjvgnDPFyTbTmYUFrxBoNzA/Bs6AOfptL1Xl
98GADfXfTlW4jUBNS1v+JAWlBFG2oJzDOe1Kcl4h0G5gfgycAfP7n3sJzMntOnjD+JnzA7gTouyH
1HLGDFDKD6TQTCHAftgMG77mRUF2w7EdNgPjZLmfYCRJmJnwDZkaTg4osODIaDZaMMPD0QeUO5IJ
52+W7bFjOXmFRD8B5sfIOTb76VpOsttw/abUsz4AQ6OV3iKj5z5fHiB4dojU2/h6Fp+9QqCfIPMw
kzkwF/upNKZ7Q4cPv0IUl0Lx3eSMZgcTHJKS7ftyZsZekOYnkNyPmuOxn67+7K3JZgexL0f8pdTO
PFM7cDkEivJQKECI9tiEvSzPbkwexs1QObvaSy05w5I0N/HwsDb/fbLCEGDZitmowsySFQHDBbA4
lzsTy9eI8hNIfkxiDsp+BF/PF8c3m3YDzJNP/qd9ARomiglFBGzTY2IZVBn0hHFKts5+pimzYv3P
5dmNzmz4kynsRyfAB9OE1Rt7eXKgHTCXjkBm+AQMihoadVB63vr/mXt/lSy7gXg0dKYnH/bTpZyv
w+zu7SwXFwcM9TEuHnmMx9BIfWBTSTkCgZ0G7EVxdsOyHTaD5Hw/i8rn63JI1tnt26HCUHqZHIqY
xcFKHiiCehnTWzRmFMtrJPkZIA9zmGOyn+njhSnr4N1iXRqkkW8YEzPUvBhydsG2pmpGgikkkbBv
jpSbHhkyi4lfL9dunObjZ2hdLPYyIjtfV9X6Jmiqu7qu3k6NkMCgtg9GUm2pYvrU7yg0NBHEB8yZ
ef9Xy7MbpNnwGUbne+p4wpsg9NfZG8KD1hlgo1GQ2U3ICFTNCFiBiRuYfma6dP4KiX4C0I+Rc2xO
9lN/QhQ1K1O/oaHjEoGBpuhd2rL5M93R/IBqlGDQMPiwIzbk5flrZPkZLD+mMcdlP/mY87Cqpv/n
efiwSG+QbKKYbKMd8AdNOQsSwGOiQ9MGq7ztmfmH2rxKqJ9B9GjwHKSrPVWeqjJN+ZYIgYaRCg1/
SC/vf6Aij4PqqSdQKfTNiG25eQdCL0n0c3g2I+fY7GcDzbnJ6jdlmjkq/ejSoBplyvsfRNCPoaEE
2sNRdpZTj8Am7d/atZdF+QkmDwPnkHzZS3W5uPterqv4LV0NumfQgcmU2sbMc3XRB6ANpqrz7hba
10i0G5q/R86wudjPTPTirl2/ZRMGQ0OZkBxxwO4AmlIJX4OECOXle21CkPBYZ16W52e4bOYxR+V6
TzWme3e8TvMqCN/yVABnB9IRkuqHprOZKUN2I6BS6K7d9j7PArWLu1eK9TOMngyfQ3W8l1B9DMK3
7AAgBxyd/4ijt+WaGUJoZVIE8Dn2NsFBJPdYfV6SZjcwm1EzPD7uJx7THj29K6u74WFl/vv4eeoD
wEkzLdju6EyhLQPBNU5DbrJOPQsEXifTbmwej50hdHG6lxozzej8rg9v3lBvGD/gNuIByrcBwUxv
KJEHlDgA0fmHw3mNND/H5mEmc2zO9xabP00Zv6HuoNWMaZtPJ2l3hc84iYbME9W2hzOEs8xm2i0v
SfRzdDYj59j8uZ/Y3BPUy3X8tqyNQg+mZNALtjVe8/QGLklOpzwfjNvD3tgkORt6+WWpfoLRkznN
cdrPQsLHOEFX4JueVUcJAZVnNNZsVIjMmTU0E8C4EaLAfN7/PMXoNRLtxufvkTNsPp7tpQ59LO98
85aENIN1c3CSlm27NRCPPSEHbIJGWpy+YTO387IgPwFkO4E5HJd7CcenuyyrhqRdv+kRToRrjpYo
e06tA9PPLBjA2Q2HOc7UErXRFrTgPA6iXyvVboSejp7h9Om3vcTpMsCFE+9OqretWeMMlLQdWz9w
mnrWCjWlo9RBDyduELj/AY6PcXqtVLtxejp6htPlyV7idGWa/5saNswcQQuB/XCMcKZRzqRxOMWB
Cx82SM2CuNfLtRur+fgZWleLPUbr5dDpP7vYBocIOEM0DSZng8Ws3wA28cBmBAydnKWpm1V+WZ7n
MHoYPUdoP0O5L/BPuLzn7g3bp9AO4nAQ0wSG7f5nRl3j3iHGGa4g+AkH9yqRdiP0aOgMni/7WSz9
Wq+DB5fw37M8E3WN1g/A8neD55NYbrrNRqHn0JYz8/aSHLvh2IyaIfH1y16asuu7MkXR6u3AgBUj
Stj438zV4GC0xME1LUHm3P+Ih4du8tFXSLIbjh8DZ4hc7yciv69RPMj8+k2zHXAFSGVwK9dPXMt9
toMjnw9l7FnS8zqZdsPzeOwMod/3M6j+PaxuTFaFb5mOgoiGWgiGW+02P0/TUTR64MwBam9690no
V4n0E3z+ns0cnv9PsfTPL737cS/gcl2vD+8vFHx0793z797PHrcczoZuE5Od5w82OcvJ7a/vbc4f
HUeYvuJJQjM7AzAbd7eu6l/fW1IeaMUYDlnhHhW0W039oh0u4fv1PToXH+7GYQJ3GDnIp7KJYPv1
PVIphptX0ECyvVKimjIFDEHbMIINRO0U9XSNa41+XOP4ySQDuJIfq7H997usST+ZMKsr3KEI25xv
PjbNbnoitYnGxXy2AmWIk994/2Z9CTuET9P/l9CozGgXizuHenWjD+2c51ayIHkbjtdCNHm85lYp
qlVWDNXAl7Xdi6BfWMYj3/2s5Jm1MHYfq1MdiKFZxtrKiuNOp0l1nog0twbXxL3Iv4u4jnqzxFol
EVv4SnF6p3ozNJdJ0Ktk7Tgi925Yygp54cuwyJmb0rCCKDwXZfoxoKTusqWfiDLOXdOJNP1A1VBA
ZD9N6XBmpyyL/rKq1mDMI0h3LBLC7ydrhDqSzTVq5Hq6ZApNV0/XSNE0bAIZOHdeZ7KoOK5TnvDj
hLdVqY7Hyq/DbjGGOW6+SogX2t7q+cdTxJdPn48+oungEYMDxUE8Pb3/CKMxYk4liQxvIxqzOFzU
hgkWuFrbVhGtyr7zy3pZBrXPA9fi1phnnzrOhspeUD7Kjp3WMsiq2DWmYCW9QHZf4L3nhcQWfiyj
QsMNw8FaPeUxaOVUMxn7ILTsoGTWrbTKlthLf1S+KlaJw2tG3KyspfwWC+LVMD0/bgV9GZvpuVzj
tJwtcOunw+bPzZvBKGMx59YfsOek25I8qf4IuGdnvttFYRN+zDxcoFq7QWAQJ7rPPx5k4WzaCjf1
4MYEzVHhhQ49hcYXbWiRPmC3lkpUwRaiI1KsoUhWfWLGUCUXoUUNPWdxMTRXcUXIGLgIAxIsyvOS
IIh6Komw4cbBXE59gYjBZgDUMiTREGfejafHTJRHpshTbzi0vLTSw9HglD1Qef6R/5w8GhQlOG4c
6Zm4BvJ08oEKvCQaSHnLZQctXw1UjjReibJrKn4YOh6X38oGq164lUQXwzdDhrbUh21oSN69sBHo
zJLh+BfufYGWQFFxJB9HJJ9K4+sxEjqvre/o0FCpddzXwaQQaW8C3NLadBEf+SJMq8HO3V7bDFKJ
kATNVZrLaFhkFi2zK50GaZktC2FK+zJtw6z6/vyaTfb0kb1VCMZwUJCg+wx3CUFbZrak6TynJMXY
f+/LusQmIE1MsFik75iw3L5krXWV23ExKU3dmeklzP3mP10sNPXg1C/DYWuHMw7T9nSxnMKu6qGS
5nuWCAs2PIL1Gju3HUg9iDPmCdj9ym9w02IaiQwWtczTkopjx4qsNnaLANZ2svxDgFFZOCbtGe/j
3KQvmBU632Ogp9BmaU9Z3HTAbzp7+dj29azLcp2N7Hvl2dJKD6O6ypPmUzHWYZ4tumIoIJyl0hbv
maFIzbB04nGwrro8904qXSaRv0jHkQxnaVBktedmmkivXjSCWMmlTLU/pgtcUNPDJNpWNNDslIw6
wbfGodcVxQtqShFQP9kAuMEDVLeWBFE5boaYziw+nhB2Zla0WZt/U8KISCxyHKXDVvS8RutyQUdl
wbR7w8Z6Jg3He829Ocmp5+CtvquZLFZNx15WaD634uiIRCuR0BRX8kyGZLYt4j6uUi8w+be8hBYV
h6yKHX5u04ANZ6xqBiyH9tpkvE6DfhiU2wRlVwQLGPxOXvrF6FnHZcqj8bq0mkpeOKGcAoSet2mi
j+JGTPCYimlsoaFVor3Myyger8dExl3skiSZnFaI1QdAJtMBfskGXEl77aR9D+yYiAa8VCPxa2eZ
i4pVK6maCbu490MEGMX947XjW0PnOqaP8BUGwQMkD61sig3qXKTxuq9kVuQr3Za0veLMjPWHsoy9
0k2StLTTheV7aX/sczjXPzMn8/h1S1qKTaYcH3FGW2QGIcrztmFuwrH6CgXB6ciqkuhcmW0N5g2Z
T3WefBtpWpW+29tE5ZXbmcgkJ6wpOhiK5584t0b2dOzfpvDbaMPQ/3hiVZIq6FLW/cnGZtqMXcMn
82dXKobzlm0h5DcvYiM2YWc3deWfKxgW7NPnxZhuSHuiFAwXe9sKjgsdOTZHlPxUKUbWNoWlZXqd
8iytmVubRlh3pggKWKMgrjJ6WHrKhJ/ayvFhcfJAGP/Qd2q7NS7OZndJ69a2X5wlniOvelYmzuBW
HZXtZe1YJFwUYuzNGTYRCdyIcC/MXe5JOil7QLAPTRsgujjxorieNL/FWcqPoJVUPrgsLlnfHj0/
47ldc3AeiUy0lH1/tyJygqczjqUXZF1Rqa9tkxEEsaIsbQSx7TjtW44gix8HtOuxbftYM7z49X1k
a8l82tKsiTrbu/J6OW1puwjHtDwOc5tNJrIYK0JXRdLmVXg0iiGG1nldOsXUdHBSaKeiBdTo+SnZ
M8vmIAJy4DZh1YAgyg4zU12wLB1NlNlfnTpg0K069ycBaos1k+re6zH6SgbI5gX9pOKwlZNJKfMC
jsYKKMJ42ovpV6aI0Z6c6Ejx47BLpnUohs7IC6/o8akwYNMUBz+V1Sq2VMlWuVO2rFoM8BeY7gtT
m2UAmBq6Y1FLgaoQgetlZlOr+5iqpDHDV+a3k6WqywJba0zG0NzUxIntzB1qU4zXys4m/5hahgKQ
XqaJPxyOqaS1v9LMarqviFJLLEenIobdx9oR1iQLLY0txrskn6xbA7N5HNp5B7NWIyLBA8PaI/gX
ciyKpUh9jqWoaxVY9UIkTQSVCLQd4V+b9ZlM4dTd/VykPdNRB+ECoitlCwdpJ/lHqEu7kctBFtaX
NlUG1mET3tqB07fxApll4GcvmYWZO5oeydH4ahO4JdQU54kXiQxCyLxXX6qGYofUA04Whkfw/Vgf
HuXciEOvs0xfuTJhAxY8ab0MIQuMHlapK/uk/qRk5XjRyqu5A2MAhWwvS3DI8ACpBcWv+wyOagub
X3QZlrJPnAy6Ai2a4PDjfgLCikKKFz1Eur0kJjWQRMQxfFMs6ylPfX61uWZPbSImPzkBGAncIYUo
aJ7ZIBysLJ/0w5cgGGTiuXUTs3zhdcSLLqQ98nI4LIJS5o6rbVtHgVuWRVickqRhvXBzRDvWWemn
Fj/30kCxRdGZ3r8hYUKOO6/hchmrzCS3PErG8jI1MsVfkBhp0n3kLSX9uHSiTIt8USB+rJpV1wmn
vSiLwOuNK1OS0g+MlFQvs6zUdBH1dVN6rumdYozcIGtL3i/8Pm6hDO1YdkPi9paIeLTSNm34lUzq
gfsL0tOma45y3QXUQ/zm+fVJHShEZgs1Jt04Iq3FVsxP+njwGreo8kiuWq18thSp1Y9fOmns8Lrh
ie8tGa9tuhiQn5rBlX5d6aUO7S5e+CLxj3GGtF4WhnTjmaczQo5oRwN75VuVE5DDPDYp/zqI1o+t
r9qQvv/S1z2rz62qzqxLeAzV3IpSyvLrqFo/M25uDA2qz7ofk/jIC8FurEbDndS4OjbMDhaqHKvC
+U7TyMluAzs3bb/EVhmKO93UXUcWcdJVNDquvawQzhJ5gEjkkZdasbzQVFlxfNTK3K6S4C5wMlZj
lXvKnJKfj8y02NIjLas8+AxmsZbkMMt4nquTRnthkHzIRB8X/mHU+nXXfuiE54fhyuNp14hLL7NZ
cSIjHvjOCntFstjN25HArSeVE3ba9S0ui3oZeOUYDSedX1lBeNSFKbzNItYdh4Ft87ARfxirkaI6
weboLG/RMYQt9KLJEXVptx6Y08uPia0UXurNL60wTPAeGqY5Hjeaihffx6bQdnsayTL37WPaW5ZS
iyEScaOO+iyiaeIK3k5+kQgrxHR8JuBU1r03gFRdRCLQwv84dHmXq0+RZ0VdslIxs+z8JG4G7bQf
ZcREqN1C64mTUGUtgvha+Z5njWecJxVWyhoKmOxzWO0iEGcW80qVfKBhEdLkUxR1keMddhEMgX9o
QvTllQuYrEmkobUSYh8SPxjCYknyOCqdZVYTS2R/2L6d4XlplGj9tfGdoliUyIOxsrbThPAgCyqD
6UsgP0IWtyj0FNPzoMLsF3lAMyZXUdBNK8aSOsaLqYLauspSNZl83ta+oxa6qw02wJgh3jiqdZni
c/lmqkEtRixfESn8wJdUHp6WBBRJZkbDCR6a88AWv9Okn9Y54zoCl2Q1VgkorCx2An5XFEhoilUZ
hoi0Fp1DB1UsQicQjQUEeVM013WUNWGG9bKC0RwFzchpf+5EahI5BNL5eCWxs/AEhreK757VTxtM
ltaEvBgs/C7R6bQ0bUvxUbhYp+ggQws6HnPczqcsGSu+g3AL8DvR50ZexYJ7mi14p0EAubkKKNZi
u3u8sdL4ShVZ0+S8erhfjAa7plxsY1wtRjH9i1UiPmckLK2r7VJbm48/LPLmc2AK7Phc2XkKAWhm
Be33OJR5WB6FGRsw6cIe8Yd7XN9mfkiukID7RrtiA5QZ2xpbDZl3U/onGdWDJ1waB+0gP+q0MVil
1k4TfMTOwbGVC9AcXqvdmAxT0OunwsYvE+WT4rverKDJoUGwa5s5BXaIHG2Rm0x29HhonCk7Jxto
N9tDenGC9ZE8xIhDoZJp8r0cAuxTn5bTYwIeSPxyMAVRwdfRCnlTn2KmbFrezUYam6GBlJjk9C00
LCuMQxGKYXdVdTCJvllQa+xG/MMkzHB1aBGRxdHJiD8i0+dHPgGjRQ67sDHQaR35E/NRdcA3bJVd
fKfSz7B9KoGIFZMvWwS7Hytw2dMX2u30wlvfwUuSkUkd0lFM8meN9IPua5P4iR+uMt/B9wYFoz47
jqtB0fqMbfZKGFW6VkfbJddRW0KcPmQxvgQewODhUR7G8PMtLUZJviJyi5x2mRdWnYULUvkeHi6i
AH/vYFknObjNBIQBKBvAFDQnyviTOjfwr/hdPDQyclYxgsV+OGW6SnpzXHND0nSRaJ6kretVPmhD
qmmDzwd1UeEFQaNILtKiwX+HtAOJJkhHQRUV4PKTizauPZACXRnh6TTwTXstM69HFuAN47T3Ow1T
Hq16VtiwME4ZJI1zmKRwselhb2Werk6Ehqvq/ySyj2Bv/MSYOD7e0slRnQRltGqCBPnuzcArdI0f
51GA5Thi9zpTGCfBglVeF3vjNQsc09VfC9YFnTyuN1PvtV9hiVjejzFmFPtdJQ7lSCisXF3yaflo
n0+7BnzVtMU3/KlTxR1WgDb2NN86DG28lNjg+HwRggq13DAZwSujCyrOtAvKYpDpOctpiU/IgU45
bCuaCvtqQ7KMVCSlt2qyovTsE98rRnzHuKHePKTlYA0LwWPwpR6NkfqmKXKnbFEnICbEWRrLSZ9q
3oUg4f3YqWEqmfQG+LxqgKWJVshsp8VrQjZRBXbjxODioyTzMRx3s2CWf3YIzzzrtPOqsgwvNIsm
ktI0cHfnKvaYrD9z0FiDd9h7kTUEK9nlIqmWoC7QHeQqkEDyG/cZRUoOZ6gB/mjxEbOSWTq5jVR4
03Yr7ZJi821WMqoNmGgWkpC1p90oUk99jsems65KBNNgFca80PIb7C32l9XlI1Yg4mSag5dnFow/
0suJpUpCxKuIrHVquvyb1ENQ0O+8T2RyIWWRD96K26aqrb+6kEa9dwiPxhLhVgn4b2vhJFSV12Ak
u7j+Qvwi8v2FJwYW9JedQmxT3Oo2bAv7z8pzQE0clXHTpnph2WMVX4+8sblxG3iHHsk+pQYxpVJC
N7TBLk8jbS9a/NJSras6VKb65XYmGyyLPAJBvMBJrmGa1r25SZJ2sn968Cdrguh/Ut6wSqdPZPfs
vRfZ0+9wMtLCJwZ/mD7oMbAT6SEy96m2ESZeDlX2ES16F2M90PwwgqJOWqnT6Z3tlkVMCUuk0QSG
tzZ8+GROLX9R9kPJlEvtkjifmkD5nXE7koE958PoafukK7JJy31rnOjACnUivHCEZfVJMRLsb05Q
f7gAbzlJHoeoNH7bPkiUGi6twFaxrjYZWxZGo4rdKMsb/jneGKx4QzQWaM/FbrCSYiIhq1KWnC9T
Py2M5waFbKyrJhQ55lx3qOK1p6HtT2FcwHs8Q7XJJFZzr3CWieFHXE80k5Ln9lRmXGZdP+1J5Y12
HLoiqLI0PQyiBNq42iwIeODJ6MXo3sb38opa0Vlgs0Q5LxBfs4QeXA7sA3awDeMm6T9o5aBGDQF8
tX0VGCMhtfL9HtrQGZjZwuKTBiUtiJfAbcNikv2F7O5pbjc9Hvdx4XDAdKgWz5/xrGXTG6urFKiq
jWmMwAFDCuQB0KTnHzUj0KFNBAcT8SxQVvivnNL6R8XDzokLx0Mo+bBHSNwbsyhyj/OPuLZl2t1a
BhOoTRgBYcNLDsi2xvF5WZ5SCDgKgf3j4C8oOBLlcOxz+6ksXsts0LeRf4WT+zBjoaBTPF5VuAr+
cDQInV9a538+EH17IA6ko22Qi9PlMo8nHwcloUlKvMuiz+Ao/Bge/0QNMczcVrOfnyCdaLu/yzvT
DMHdEqEouqRxZeqcyOyTiPtZncjLrcXognEi7QfJBiFWPa+cdhXl3lh+bjo2RMu0ySZ7zkqYBqsa
OfzRCxI93emQCKnUdPEeU1rgdvB5WWzQxOrUwIrLZKNUHeI66HjfxB7seui0ISAIeDNAMzWDc0Bo
YQWTIFHOimZctAUy+5VImRHE7WFahgVMfYGPQz88ehEODPnkotvUs/KNmX1+EnMYARz+sCPB/XWg
ZCn+SNoMRhkUtd1b7UVQxZNlGu8DobwSWfN5sJyG4wrm11NdAgUQNLDjj0jcd3tOt3w9fZ7qEY3g
HsPmYuv2ej8oIpcYWFbjlhVuUPrPngfKf+qah2KgyYf/wxywzgMT3YbRxcYtIUie0FBxAr3IqmJy
GM8/cLIvj7YpNgTKT9P1JOhH4WA0Z3xmN4x9WI4iPlaZVcZiodJUsW+yhMK8pIL/fBSgw58TkOih
RZI5N3WpZ6dD40v/eBOKtALsCPaRXaR4eX5Ws9oavh0dGhrF+KlVCn/BcF5AyUgdeFGf6xsSgabe
qpUt4ylULFk6pZOd02bpgqS8tJWrygSVDjdBKFotapb16mvUERjBF+TatIg8WnBwmPd/UQE0Jm4q
c3D86OmOIgT1IhUG1VE52iSoDm3RT10SDS74acxf1Zih0L4wlQ/OV7upNyKLdWvh1zQ9QxSB1iB/
YeIcjNQHm4MTIZ9ST/i+OR4Qswhz4fVhTPth4dkohf1ZFUWK9KyMbJ4Vh2nSjHa9IIbIKl06pQAF
+IH11DD5SW/qjLFEksQ+ellKi/489oNWo5WnaWVIwdVEaCE5RgKkwnSZWFGOLbINnJSFYYEbb8Id
ZA4OnJi8N6+bFCi+X80uSG24FKSsU3jStbaFQNvgj1AkF5ndYLkR+slGXbAqmYJMaxNz5SjaAjeS
O3QM3biqUzq6WVXqLFzKXCVR4z5QMQXceeBuA6z7yA4Vvw7rOxbOFFyoogXjhZwnlvZh7hg8Mo2R
7bSnBFWU0F8kfYorkY5QZ0ii5CtDOK7ZhRxqzfOTSBJrIimqtgT/O2zyQ90NFSuWQdykoIPBDClU
P9woqB3jLazG+B1J3QJHmoT9SRc6V92hX8DoFF/EoNvRfEEdZKq0ITYltrwwdYXixpcwBwvuL7HP
0eawCsqC0miRUgTDfw1IiSvnVMi+s79R0Q+1cwE6z8s/Z1pHsX0YZZVFkKHjLu++XqDFDDX+w8wM
wHbZ9fZYDi6xwJi0C4SMVDiLgQ9e9yHWVV2NLsrkXYgsXzsl6rVhQKojTpK6+y5JGg/B0uNIBDI3
VVla/pGBEbIa19mUArc2skCd3pcfnBT+JFplQSLtBtH9ffwHQn6KX4esnpzhZmsk91FqppIYqWSp
0amTu21JZEphYX2jIIYdx7bbxVarv8C5GOcqz7SVrNJQ+MINfL+7EkMoouUQdt5RyFt2HBI2nqRl
3x6DYTGXqpT2otciuFBhnRBw2W35xcOmPua+MJUL7Qu+R2We/OGT0Cx7TT3kyAmrj5CEg+qyM3Hm
5OSbiaGOWZfLD7IL86XiQQB0iVWuItXzw8iEzccxSmpyiGyhPnQGwhLsWJneBHlzZVOen5Xc8s/S
tqoPRQVqHA0y/nFrGr0MdOd8VnlQoN8gD2/DqvCWSZD77sCzbCk8XZw6o52uBi9DdTrLBcdXO0O2
4FGmVh2+8sRBnvi97E1zhH4M77bQcXIU9zQZ3UFHYhVExFzlHDUDNwF1VLkWM/7Xrh+ddWJlAhRD
k37pHDs8JHZNTnHMIQhdY1nsAwd9uCrrCicuIuV9BqkZoo+qZvqWogSFPIvm9LK1oyBc5UNmHdIq
rS+rloMIgSlYVkPfnLKqHGJXpJ2z8JT2AuePsLX1cILOiOamsnlED02T10i/wjQY3BY3adw5tVDp
0vKs8jTVaJNYclpHn/uWxcjfUnMmqpoWC88JzJpEVf6hx0VQZ5Wk0w71xFTb9dvutEeYfU5U3J6A
lbdOw5gF9tKB9bulXccydxwdGiCdz60/u7zo7grL6hd2SMd1VUXGRqdDjrbGcaywc4MkT1x0cpXN
Mh+7uD+VjV/4LqF5eDFQBUOMVG/Rdixhp2i2TvLTsi/KlZ039plI0t4FA339v+ydW4+lOral/0qr
3zkCbG5S60gNrGvcIzIiI+LFisgLYGMwBhubX99jVe46tfeuU1Uq9Us/tJRKKZVxWytges4xvjFJ
Vv8tNIzd0gi3j53NUkPyDLuycdJmdeJHsqPZMtyqluo3rxx6xRC2ezOXRoDNEFXWNYkqA0PoBxzz
sSRxPxxGCBhlHMrlwUWDeJhbv4hKLEvzPLV+etVOybicnHEVi7TiJcfPByc4hxaIG8+1W0Vdvt4X
8dz21bBZ/sGl2kqYT/IFT++YSqVs9FDA3DipWOeV0SE7026gH3OeumsOH8LCDqEG35QtJTPBhEnZ
NNdpHoxd2Uei+NABmq06R9/Iy4TP0326pmKPQp+mVdFt2XGJxvYe/BCYk7XVz/E4qIM1LjpwZdMP
Tdjzivn9eZvklh8mRX3JJ9n88HhDDu2SGbNDe+qfFl0krNR0gpMsmqUMW2tPaSHUYUJ/HJVNNhfP
xbAUn8Qp8oVrNn7azW4/DC7w2mZjfEMBPBxCnBT15KblCX1vUCbrYK8DPYv3LRyHA+kjBmIMMvdt
60OKs8yhIoW8y6FTJSI9Ylk8q9Q88INIjH4Gc0bw89v4HIUD2fOUzG/QC6f7Ymj1MfJ98SSl3q6a
mU87l6HkYjyX3e1Aw+WsDV3vh5npLzrP6TciLIpDPHl7S73EzQOt7S4ii7lyOltP3erICD0pHw4s
lbTG2A7yE3JMcdoCza4Za/XDFuftcw5J523a8uULDvzmiJstu9miYAFblXb7vmDJNZz3iFSLLPo6
3/xAcL3rYb81wXgvYA3cN25UUwViJdzrlU9vajG0wdC/bde6oOYKAJWAaiHHLw3ZComaLd2OZCI/
RvAiK6s2epfbhsAx0MH3gMVg4659QreuqLx06MHrzEBqz69FQmy27EIswuiXsi8Uu14D1dxD/elv
A+qHl37RH/icBgJ0F73MEh0MNxm/dQUHFpqoqDsXo4rfTcDMWvXtGt4AQTLPXWztdGjjntCqaKPs
irJR5/silENxlm2uavjLdCstfPg6LzaZlXxbCltKwobbMQCHcOWDKcN7nYbroq+nwsKAipyO1tNA
J3lHHA0esqHoVJU63Y67tlD6kTedlTtY0b69kp0YuzrQQwJSk7EoOGR2nrdHnw/atIdL6xHWxeTw
eFCBd21cG3EW0Ap0X0UZOpcqkYbZG6g4fK6IiZova7aNvhrDPr0GRsiieo3QIl4tEAiWl6TDVKpR
R7RakhSNUzMAdzraJc3OSezCgX/ZiGexLb2bwsKcYxS78JRTOBWHqfeDrls7J+apCBrBQQY1faFL
HbCmF1VAC/fUEdA8ZdzS/mH0UbAdVgzAvAqzKQ6v14K7oYo1/IWbrEc5rQHubfUIxe3M46Wr8DBf
cV4C72Z+1/sgLTaCt38InayhH0lxocdUnMi7ZaE8X2qf8rSPIfzPI+6HHLZrZSIfyx2NTN9eixau
cSkHyM/VtrhpKIn0MKQyw8Vx6Ggy7po1WW9EB/m25q5zR9LQKK/TPGwzSHVcRyfRaAWb1CSZL+MV
rny6xMttkBQuqyRndC4zKggkQmiJL5EK9HdboDUhWvn4MI4sIrvGtrGJK7RwbTBWYAaAyK1l1qaP
PqBjhsbM5L7rK1TSBR8whkGHlTzQUyKe7wibX5NmilyxEzKLsnanYjcmyU0U2NQ8w2OW7MinnH40
1r5vW9s8N616bwqV8BJTgnxagZzsWM70IcTZEaJGpBquXLZd9T7ubzXpzN62uqjUpDZVZqBHVSll
Ip/00Ke11qkvTd5RlFe7yG9Lw7Z9NvZwFxvHbmB85mEVuXmd6g1nDb0v5pY8ZeCadN1ZSFC4HHC9
lMD01u/RqMSDmoY5381Z1lzP4zA+mWlemp1xjWUniNlNVgbSFSc58qmOh6nfi4klT4MIo12xtOOV
YElwEwtHr2IFL3VsZnjqBaaiOo4ZFhiYzBw2F8d9idxaL+uwsNO8U1E63gJrXJeT0isri3kNXTWJ
hlc0na0qi0gyoK3gNM1pTvHidh7a+9PG8GxEBjt+OnDYfrXGPbmWmxf6Foc8zv4uFX3dcbQX+BHY
Iw6dbm+yIq3MoNoX3jXROwRBtwdLVBzGsJD7TGX8PuChrqxM29dwkM89B6DWYG7bZzHjb+MaL2OZ
kHF8IyHTZxMT5kqmHc+rDprtmakYL7oJIbx3zlaYwckdx1RytmvUfRMtyd4Fa6JXEZH12sJQrhM1
jScCJfsFnkAsLiXNqZLwcLpJGSNoW1EbL9cg/UbFZUb3g7wc2i6eP0ebB92uTzv4s9C4x/Q0JEM3
VrPu3AILbBuhYWYrjyrSo4yUadDx5KZXc/zZtu0iyrjHz1DyPmvzSuDrVlDlcE20XiUnmZo4qzHB
216j1RLNWapx+aowtLWVUISE7zh3V10WQb7aY7CItF4UD47dlMTPF5xhH21WmLLzgbpLEsc/jc0V
TgcMnvvRMEBaI0vINRxFfaU8WJdSN+hort1s1KeIF9dVM9RPW3a2d9+WxeNewT2JMc0oiKvfLcw0
W8IotLuBW3KGdt6A5Orchl4eNOsPLFq2bC+zdrmiHuNbGaAbWeqeTUGyCyYJFDncbPKyzH3/linr
KjGTue7DYApvzZpFTzD98gKwElq4Ml3Wtj+s6KnOKH7DunNT23J0cgU6T8AlwXhL2jUKKsMugKCX
YaJ2WlkEHwDK4CKqaCtbToXdNzaFwyNFxQV6NL27TLG2Yn7qYrTUZGDb6zCbQdzFY7TONYYKJlDR
inTcVKUj0/T+EIQxH+hdagjLSxFNHfnoQbMGQ2WD3HG2h48nXHgj2jEdiwrDtqOqNFsrZ1NlOG8T
X7ew1fK+NIDMqa8H65kUVz5nUHSq2WD+Uve9hWhFSgf6vDB7bdTUvTaNoGNTr7hV4O4gJEQGXVo3
jemyb9CqDSfTmkD+nKfZ2WTXAsuSwy6ZYAE+sTCGJXRQ4LeWodaeBiG/50YJ/B5oAIrLcADWsCYs
6Hu8/B8yKLIQ7+PMB18XqnXJa6KTuH36pSEH6uKDLH1xUWzjiDl1hVzfhSgAxnCxZ3Afbtn3hrLQ
pQfg3hvutymai+7NqLUN2nLIob8FGGwZX1OcECjHy4tpoSfk1wv6SXcb8iL0tDLNbCZx2GC64beF
E4+P/JPkZrCyTvrF+OGKGLy8rexGwB9zBRaHSPZElkR16S4FP9uRc2jM5EfgUd2CFgejQzPtlco5
6nGwjLUAHHUTgzFD564KVExfdOihcnrolkx6ryAOWwi8XQXSy/Qr3TWDo12/UytAoALSwTDm1xs6
v3zHgj5lMOcsK5QpIzoVdJf5jdAD7Ej5onLTPweAfpYyHhG3L6nBvbMDBCO/h4NAkwUov9ViN6Zz
0dZWA59x5RZP8ES31Pi/wP/nomvsPTRce4Q83V2PISOViFNzwyPv5U4RCYbMFvCnVdA/8cKt2WlC
B5eVZFCelm5YxXDQSwi40uVqHZAZsuK72kImUFqpZGWKc9TUC9n849wFq0N/EPQ7NKAYEBlXSXLQ
KV1kzWTuPoONOa/KqFmn6DEXnUjqFevTv2lsvdflzC0mg2ELLIYRzaN2h25Cz0fTJsJ+bwJ3EVzQ
UMdDtYm22SM+ZlmwlybKwQzFUzFULKTjuKM+nI/RPGZvve0p9MqMxc1YQU/sEgyomZ9vZZ6Gpo7D
xCyvIDJAc5RaAf6rgJpMFv1RFAN3grZ122DwliWd0IbfOPiArlyJyHaZSPtz0MwjCHuTIPMB5E9J
ECWxN3OdD0kBpyxY2gPiFPjFZK4JSgLk7zipfuKVgV72uYGjwLXBigcThCNe56b2aaTcvccvu6YF
y4sdB/LxIwBTBe2Qq+Y6QBme3zFbru1DxqW+NF0k7o7oYNKzplnSfaJEEn8glvLHcSXsBvRm873R
Ed75fN0cKDpmIIxsW+dK1YXrc+4Sc7/qvsVLQLoOpnUmR1TTTCJDIZLiMYJ6mNUFH9dTBM2iq1cg
O19XQhFvTMRMjwPlHNSkTp4m1oz7JR7C11TPUVlkwCNb3W8IDsybLxHL8reIesZdHZvZImvWD+D2
i84W9tSkGtDcPGygVBu2Ovy4RX8hNjAMV2rIfLyHcQX7NyTIO9aNJRalN0AMoysXlYF6JM08oSkY
/HxDjDLXTRzZvA6TRmV78Bnqy+qyBTD0MuBVAlLI3qlu86aU6L/vpuDS8M543vxQoqX2XZkKVoCS
EVPX1jjQOYAwqCX3m4QAUG6pUulOWHB/NQllt9smh89pElB+oFmkqi1RP9e5HXYxm121Lol/y1At
7JVbBq3qfrL545zoxeDbJcmEeaCDCCTj8Yb0LL7K215koJeYl6WOWHEVBG386ftOnF2g5nsghLwC
mhZ/IKxjBtgfWeGrLpm5rrKVdr42q+dz2et8YTvTdnmP+qtJf8Wj2Cf7JV2Tl4C1yt1CuBIEWsAo
fdkrGb11BUCMUoIPuR0BvoS7bE08ZoIiRthiYmEidzLi7ReROL1WODfR1aE9r1uip/zyvqV3K1mh
QpN4ZLd5L8nrBPijKa3p38gsx1e9jGOJkD+kR4Ce4Lcai0u+129NsIYNeisXVAE6jxttkDqaIbu8
D40JTprjpq51J7K7xSzjeUkmRFB0Jq4hC2THgIX5CwTjLsNl0KSfKt7IztFwfrTaxyeBp0bEFbf5
eunWQgmiZ4DCk8FYPc6kHdJ6KwI0TrIr3GFIYts/IsTb1RraVq1xqdNqIonZoX2JrgY/tkAW1+i1
Zd69FmyJSjWbEInOROxk3rOfoJ3DmiZ0ec7R7h8iyqLPEWD8a4hPScrA4Y1DEuEVUaD8xoE9OCi7
4K7LzQe46eVemdCzMl/GMMJ9sN0XTSDQ0URUHnAe6AFjxkzqPAMzg8++XqdYf+XQOurcYVCZEHXe
StdG40uQ9/SJt4TKikLUPyk1RHDoAIAKQr55A/Ff74SCHKQ/cUAJaWtY8whXvWKgHaV61HQeaXK3
8HZClZ+xgQzIlJ4Qywa74DyXE6wG+KDjHfUgfPxhjREhiWsyhm5pT6FpJd9O4Mv98sw6tybfkoGO
4sjHXC60YlSHS1DnNqGrRvESgGxgtQHb4EXUpWENHjDa0Dbmoe8qLVIdupPxDiJmmcYu2VM6rPl7
OgwLisqkRO961LGkDZMafR7wiTrwadOAs6FAv0BJo40H7OUR0cZNA7qeJiBUWzX+CKfAZ3MNnxX8
4G5WqxctjNSuEYCYVMMubDuuwQkuSMObLZweLMkXjDAdcanWL2O+Mstr+MM55j4kmTrHbzkfZzPW
84p1e9EuVMTM06cRm418ia+iOl+tI0VLVm6qRWU4MqQ3eVFBsL68Epo2YdEf2sbZbPpqgmaLk7Jj
ucD/AdHPUncVLDPm5SvuZ9anlQuLPLP7f+7O/dFchmmYwaZHdBY7GODRwZL5ozXXJR7JpKbLvotR
XaJN8hf3IUXR4xcejHCl/oVP+UdL/vIdkeKGV3mJDsPxvWwY+D2VAG0uX0LEJX7IX9/R/oJqSDJo
OPNz1lIDBs6GLkDio+PwBH+95N/WJ9z/Mh5/rQH4NioEa5p2+dM//xMPXL+sX5n/1+Wz/uuj/rIr
4W//+jJK/PmnH4IH9OhxHn8uf/6oP3xdfPfffrrLCoU//OPvtjn8g30Njz9m0y//4D//sMzhD9ss
/rpr5rLuIEcu6XcXx99tc6h/9B/rx9/2t//tc37b5IDVt1jDRbF7lWYXdysFbfNrk0OA/8KSFWSh
f214uETcftvkgC1FEI4AtYLEwFMqgeb9z/8Bx/ayzAHPgKMIdyRhmiYxqC3sPfzrC/zDbxHbK377
9++XOSAa+ydfH9nNFIAEwKa8gMf/Z3BBcNvyCNzn0QPpfV34MigUMLKa0m1yrFym5bJXk7/vx3i7
qKC2worSohpYqPYccWdebmSLXlln0CYNg0iRxgzXH25JL2Ws5VXOkBbom+V+yIMLjdm/0wDEOzGd
AmtbzAdPQljProBahDexOzKZJE8cuxuunVu2254nC4KZJtyO2TQz1Ej0e2fcL6I2I7QNcGzwZC6z
M3Yh6CuYKBxxE9hpgUv4YcUPF5cEqZdTtnXsNAZ6eRyKhp5BZbzzbApeu14GX5ppSNHeuuFgirjZ
IYhGSpXP6g5dWF5LNz/YvPmeBAIvEg1yiSTIA4292BeFaGufENAv4HgOYSN+KihjoKgLzEpDuMG/
Ux0K4LSo/bThu7c2fkiRxS27bLlBBoyUJo4fuij/wqy5QYczlK0bntZpi67dCvulF4MtY0gY+Ete
j15e01y9MokjfIsWdxa+eS9SSGDTaMuekAfhxfuUWF5m4/jkeLC9CRDPtSJtW4tcmT2OU1t13VDh
EvziCNuxDIIn2pXLjwBDPsGXhnpMDtmWhXdEBMF+sWJ8auaif8EKDvoSOQJXY+gR92kYQb+eO8TP
l6lsQ0zVm7qHL72hegfnBXTqx0gj/UUVi0Wvg9m9IqrfwUDE8L4mR5ZveZkny3SHk0e/UpF/Sedu
hE2lu0M0e/hCDLPGlhXRsZjSHBp4/txvKgDSSNZnDM7NmSJelVVZM8uHuGDmWxAC+q3glZGHBUr9
reymFpp23Loc6d5p2/Xt8ESCCO6CHnRbxyN5nPul2CP7BfCYtCms6DQqeWe7uu0DC8XNTcVBT0SJ
U6MiOEOdR+cAYxzJAwuJMI6cuWoAZCP7pIPkOQP2e0VlGr5TvHB4mxCqZcfR8yd4L8d9lGv4s8T5
8Gr1U4L1DzxMyiThi/8Jl3ULDrmGDvzTF9l608caHUYzULHrs47oMuqbSkke/SJP/q1C/39Tw/9w
NPyjE+P/wUKPhOYlfvpfzNffVfpTj0dGjt38+9Pht0/6rdTn2X/ghEY/ECH7iUp/6Qt+K/UFtpyi
0ALiRJFFXb8sqP+t1uNphCjm0C5AceF4B0P2t1qPLUBI9wD+KbBDFcU5/ndqPRqzP9X6HPt/8FAW
kE4YgEH3XbqM34GdXdohuhfN7dlNUdaVqxpxuXGfXqkpC2ZYNxGtL8P+kxLT1JcLjHFWhTZPXN3M
KFRHDaGbVfnYp+dtyyjb9Xa88O1h6B4gE0l6iHjmgweBTNDXCThyAu+JQCf36MUAa8Szve5XmQML
B+cRl0aGGy0ZfAWkOdIMIgKa+9MWbQstBz4Wuw08m95ZkOFtRdaRneeZKYvxOZg+C+6zbzkOpHrB
1LRDBwqHvlX9gkhvjp1zNfQVGl8X8dLWcyHTmxXcaymtwX0eB/tsjgiQid6GULjTqHtSnPsH14bL
LZJM8lHywA07LBwK2ornF7d2SMIGQx1Xj32i7OEi3+wimGbHZk2Lc6x0dxW1+cF1sQ7KduzGfTIk
KWJDrcCbucYiql3Cpj1dsvhrX4BUwX3cP0WxS3dFS98b66FCjx4JyY2QexNzfbIjNii1UXzfppi8
kiFFJsZ3aemgVN2TLACjP6yPCHjA0et75DWQfW2/pSxWB5qNpNLZIK4iKeEzpG7C8Id9ONjB0DU3
M4CS27UdcFAuZjPX4bqb4hFgmNLyJ0dYZm8F9fs56fKq0dn8iH193xLGxjpiEavSoMU5MeOvNtm+
FjQAhJPJoVJ9AicBWz0yzM5PXM/kkbjCXREATffdjClBCRA0MWk/kjFd661xV/1F6IXrjXM7ZrTE
WR082NHJp14LWQ2in29jItpqwTtSsUI8gD2Ck+aEqTrcsc/Cbaykc+xuPVD8Wrkk3kUJftIAuxjq
0LLmy5ZngSx7EE6m4sNY4MtyrjGAqOiKtFN49qH53uPj7xpEQx8yO/Q41R0rHjO02g95DBkfkQnO
StVs2y0NyIINKDY4CMR+DltghkdwFzE8MLNcx4LSKw9/EY0A3Ue47G9GR7Y3q6FL7YJlac+U4zRS
VPToWiBR1ZMQ68Fw1uyDyVylCPtgzUB6Yy1YTkgsAzyzMUcvxV1wxKkLP3PGNVg7jPilYUhxp9vy
EgB1amEC550P9wy+tC1cOU/Dq18Nv4cmcRcs/UvkNWKuPX2MprDfDbn6NqssO0k+viBYMZQ9hDUJ
znEvunjxOLHAoyBnXg2X35T/Dt8X27SiRZWbCb9SU0Dy8AU7qtUGNyuebLdjRjU1Via8oRjOd7GS
bh/MkLR60SQnD2H1habBWjmO6VIyHYIuinFbBeeMtUmJdVhvNmPTzmRSH7AiKT7x+YzlLdeLhCQw
LWCUBoAObO4wDhawpKlEf8aBCa6q2wuQdRBi+PyIvrN/UHnSnCwCA6XfBDkB/XYP0vXbYVhEXCul
9GETLr2h2p4RqVhPkPuZgPc9rw8rhcge+eAYYKfE7UqjdsANhgDqGj4NPKB9UU+Rjvk9qDgir5EE
uJU6/xwnhMzTdCu+cAItnMaDKNu8Y/dIt3Z3yDB8IHdLT9BrJkzT0UeqbAJGCnP/+6zxkkPZqhqE
WXzV9IPch7CtaxU2PRoQ2u96gEX3HmUXPSLqXT+iRaiywb9vBiq8ZajP1uAa7Lzz74V3HVS9Lpye
Ju2ehjDFVgj4vnejbGlR2qI36r5JWHQiMBrmg0KaX5V9YkPIuXw8wfJgY4k9cX09gqR7XHj2UyEQ
XTWxi/Zrm/emxGJ8AD9BuuSlggcLmJF2EpZshYUcAC5hKwRw2dptn8cLmLR2crjFB4UNDealxfaW
iB69Hf5iWLUGZ0swfRMBRx67pdwgXdeucXonNBDMkiMsfhQm59u1ozp9cDiwn4hmuEXEikvvpBeb
vM5IF57bTfq5XDaSfC64+rsqQvywraKAZbRcAYM+Tn0A4IxFoT6PeK7mefIQ0ZeCDwBbpuUEv6u5
Q/Stf8ICI2itwO2zQysYLtxiW9s3ldN5Z6GJHyPM0lhGh41Xpcw1BODGLxSJYx11cPhVlpbbatjJ
qhz3B7EWdpTbggeF0v4TFgYsYeyRWG8W8Bv3HpRzWGepd7rcogHYDk+Q/iqp28xX2BbTx6TD7g1n
cjOUqzQ3M9nkHUMm6Sd2ihlozD0jj9gnYb8Got9uZZidMJb2P6Qk6fcE8fyu7Fq4IPBNbL9rCtqd
EshAEtW2mtE/+NpDJ5Ug2fAulpy3+YuxPrnu07n/DuOZs7PEtIL1CapbH9hE0xecI8UOpESzN97H
8MGzTLEqEsgWnuDyum+i6wqKYtSwlwKTzL1DV46r0rfBfcfTWZUxkfqNeyZuSa8aiKNYvZBVcSG3
UwE76ztdJvEI2+XJJBuQgRaX5VlEAmyHaHGzwvOd7raJTKya1xlrXOK5Y3LnsbfoRsGafgNFt/4A
+ze955Ra6FPgSUtWyKYo3eSDs464vR8AEKIbn3XwjYZ+vvN6gFVLghzOS+aVPmYIh70XjRsAwm7M
nFS0kLXmHZ889H3Jv05AHWiZj2R55PTiLQSOTLfpovoT7rmOH0wcKg+K1k2XDG8BrkmHb6xYGN0N
HVI2NVLWycH0tHuEHRYe4F9kYMYMZmzYSxyDcstzJMusrIiIs2u/LtM5QjIJEzsNa29hufQI5JUX
RqaCT0R3UwhBPQUjs0vaoaBlNKuHyMxLPSdJcY2xxsgyY+NSu4yr05xRaKmyH/Sb0HzJyq4xc1Rh
W9L4KrAFbdgttPDA+7Aw5keKBuqGhauqSZx+0qYtnrN2kB+gKsY9aS/yNEo8k5ATxRhUayFQEYEh
h6cOO41uio1m7zbR/VG1yjdV3CQbdqIQTz6zVbdXCwCYF1AbMDVySRwtJ23nchhjBOeQ55vh3Bhg
YZy0Hh4amyzo3zb6gIESwyRJALJQtjwkxQI/jGMv0pvZ0EDumnA1uJbCGTTykEXfiymeALnItAnO
+cjZa1csw7PHwpB5T4bWXZnZ+IPlMB3qTYMTQuxBnHgj7sPNdK/TkN023tZjKzEh5gGGWgP3DBz4
A10KWPQZ6OwGOXUMfYWK79IevWGOENNhStFYlIm29LPINqwZpKNqXgYKX+5CStCgjAIS+Sqau/BQ
9E1zOy/xtlvjjZ1iiP8HRH+WelOkxzQfmusoaHep0fJHy2OIgUhrZz9S3mnk0eYBY3+66Ocmydhn
Ske2t2MIVQa/zW2uoHabmzZ2GGvRZs1YLJaA4+l0wylWmVD+XYGDGUp9+UsFbY/SQtabkU3t1565
/ksHC/YQdgk2eUXMXGsFgA4XeJpfCY0wZhOiR5RrAyhZBtgKqidzzLsCBtUQN+IVUa5Ily1bbQtt
IIFFo1Sc7ia2bVciiNR5TWl0jVfYI8jQdd/Y1i0AupflKNUETqEgw2nqsd4jFttX5d1qqiiO9EdD
puwelEPwI0JG/9c2vP8/Jf+3G9b/tqM2CqE3/pMh+X/3H58ff3sq0kUN/fUpfx2R8Wx35AsjrKNC
gAkTKnJZv43IOYRNhODweLc8Bq4X/W6xLYGGCuAqw4NeEUiEiPq7ETn8jziGywT2G4IoVkpG/86I
/OfkEb7KJY0XxWF8UVb/LOzzCA3QTGhwLIKA8rLjfjuags5ffvee/Deq6x/9g+SybzKHtHuRCKAL
x3/eoLtFs/ZAiIMj4nvRF+yRgXNqwvxOooWW/8I5uATdfhcjunwv7OYjaCEIcqtIdP5x5sfvAjsL
LGFHH43FXZhqe4MYFJDzLXT3KpXdvwqKkejvXx5UhhQSNeQRPK7v8iCr38sMTswJ9AXNjp3XDHDv
NC7XwOAbQMYAexN4nGvxEiJbGO9DA/caZAqWgh5SoGvDYUoaUyXW0rU0boAPiBJ2LEYXdIgm6PBz
QAwNwOxcHGCxF4d1g0QoUx9DkHYDWvhIPvQCqwN76LzP0ZIOZyzsU3ssNe1uGRS4W9pgPWVNmqE9
+AnOZ9fMWIu0XHRDpOJ/IFayvbSC6pdMNTeh8d1uzfqhMkCWjxvq4w2lcZpXLSfmIZ6N/An5e7zb
yMqf47Dj5RCyfp9M7QBPGmeCGYf1GI4YRqdtig/5/2HvzJbbRtKt+0SowJzA5SE4k6LmyTcISbYx
z0AmgKf/F+R2H5f77+pT9x1RURflkiWRYOY37L221PEDAibbGDEiury3upMw+uqCcoJBClvINz2P
tH3uLqrIVlP7ZmL9RgHohy5bMLP66DxAxu5cjAjs53hY6Y1idd969lbvzPY1yTRfZesxpmdHezEp
2AmvPvOQqTvHZZ1uRSm4ElXIcx7oMVzVlW4V5fvQivo1hTnznDKauPNZtMUB96T/NWUMzoHuM0tA
ITBVGX6rZNy20qOMw94av2dx7jkB+v78Ws9R0AV4kqqzANR0mhBKPXnTDCIvTFp0lovdIZ0xKNgo
/a7BHtzFY6IH4ZhOdzFMgU1HSf4KMExuq1Hvt4xWNWc1Qpv62hZFvIvL+GNq03odYdg+Rb6HC8iY
nbjYdLw4cRnmV01ezM+AX7VbC9DoWZ+BA6y60cgQiUpdW2dJGtJ1VrjguYQPIRgxbH5lt7GmJDvr
aTR8jTq3f8+MKc03c0T/Tdee+Edegg7GkfvR9HmgUBZeylxHBSbyr7o1Khb+9olmfFxlWfTod6yx
m7DOd1rtsThFmsr+XpWgSGw9ALpEnVb3p5QGFvFaH2GS1b30DT9uyP8svljhYK1Rxk3o+93mLlS5
eXbj7sYZlTJWnidsHm0+PUw7JLRgG0OXIb+NhdC2Tqv1VyDm5vceYDZDoNp5r3GDXDOTwYQ79/0d
82YtwF11B3Ah2VBYv2hDa13MOTY35jR3F03MVBu+q+7L0h+CyPDldirs21IVz8IKK3OfIImV9qpH
pTx9lG7CQIvtAdtdd8Aql68mrzbZDqFnWmdRkdEUm8OUBVPeuPPZU/k0HnJfh8IcxIjF9VWosc99
yjpFq4Ddc+hUxAtRNethkl36YLepF/X5imGgJ9WDmPp44xudiNYOyklk5CFm25XT6O7K772y3CmJ
A/Fl1GygVTi4TQSjnur0dZJrk7ft0i5pKHCKHoJJpuboTmbOgreqExld3AYZ/arCcKduIgSnHtsg
t+nikx9qEosK8BLn1axxIeDyLUNqL9hxvvmUgshwtgguHfFV0Lsaq7iHv8SKBiRve58VOCbRP/hd
9qo5dXbvyyLZtXrJMVwVwtlLnQmNCCdtYUaY4bRSg2sdsX5W+krNkrWco8X+zuktxKRm2JyNcXT2
ZqEx2hyzCbFLMfvGgxlXUcroZ/nPInTD+2ka1IdrlggxS/rKLcpz61Dl+PZWg41qMaPrONSdXh7R
JPibvhjmMiiaEIEb2tnq1Ng2ta+Qwtgablet8zZBLslCJyg7ndUPfjLkJ2Hof8GvUARNr5X3cwd4
buWU2oAGSKridrTs+pvNYv3MD5JE2ww8B7Ja+rw1BJ483rQAGw94jfzr3Enct7xAcQTHSoJ/7ERx
q6lM4FOC7lMGUC35M0fri+94QPInS+/HmzxLXTB0LC7voyLG1dWxVTU4PDJ34HObrz/v8f9Wgf+h
CsQJbf5lGXhDpNLvkX9LLfiPL/y5GifIwieqQCzVECDQZSnysxgkURHDpLEwGFxkFssC/H/3Jfwn
jBTUaKyzLYeF+s/dOMkXhgPxg9qSCsT27L9TDIKO+q124gi1oU7gEKEmhBLzm+oCtVY3F7U+7R2m
6MjIFv0fxYrimIRp6G/gZ2J2KoqkLbaqdxufyUPbHmyvMvTt3GBwCmKU2n7QdH3u4Nt0XG3VZdGw
bv0PBE7htXJdKNOTgTgqwboGpsDDckab1HGYM/mfcangurE6Q9uIeaqRwcahYWLUjuedZpjVU9tN
7XFKm/iyLPk3Qpvnx9DULIajaOY3ra/X6YYk0+Ye3c5Y7vXGbzzgSbp4IyXALYMMG126qgi/ZGVd
+xmAiTFcD3G5T1iYf9MMI/pQML2ukDGJFxyH6bD2Nd8+x0XOx9sQnT6sKAjRvAxOZG7AlDg30JTz
k7T89Dqp4v5Kqk7bGWE6o0wNcaNWvRw3yIPw84kolYHDixKMtG5Mc12UekXB4BrHlr6SuWM9ei0v
s6FBN2BTHuvH0o2GDWIfe2+aC/oMuzTVhG0AKvKLG0B/LqK+ubjV57xCuO2113GIzwHVblYeHWHW
LHTmMMhULLamb+qYn73iimlABAdOuAowZlbPacDC59kQoj8Plf3S4a2/N7qu9FjLhvjbQH9H2F0g
Nu2QOVtPY56Z23SwvF1RRwyh5RyGV0i7kjUChywgWmm+chzZ3QmXUT4T4tA5Woj8EMdRX9iFcSfk
Dca5EnWU3ezsSL+xh2HxSlSmdTG0bnhFuxo9tkxDrrkQsccX7gYYJUDXItOwBfUFG/kxPyIfDM9+
nZa3jt7bV5QGz4la8J0VmokJWTTRHBF3wuA0G4qrYq90AAfM9IMsS9O7cGj060HrxDocbYUctdpl
qeVtClupIB70ah3OVZGsfFlhIML1tx3cIvvuK/WBeEHbVni30TT2uXHHQ469bhybQwehejXnvrUx
PEetM8Cxa7d0biueNixp/glVNuh9r3HXWty9zFi24WxRy8R0iysHCPEeDSmUmYGpnDHgzctlrL1A
rIgODPmaOyev66sJLO9ReF2zxnEzbVoDh0uOtvViSXY8mNVpK2DXmbsa2/NqKJE0sqgIswCJvrNh
sTveMVRzVjJKsA/sXLuYIuPRC7kot51vKIuJjTHb3CapiqPYu1MuKKs6mLDBD/emmTk4zDsXfgaF
SBYbTxi5o3SjO2lyQqonbnsvDuPn0Z6LHjBVmlvb0q/obXDITHx/Cd/Lm8xn32LMvspTfLJBixG+
xZhWac7LyLQjPajKjOkdqhkl7piyQkWcjq5F3ssksdU9GryB0RJKhNS6ZJYu01c8HO1crjG7lILN
gbNgCWpccmvZwZZb85hF0SvpKWwZWEwlvD9aVfB4qmpiBI/8NELxkoz8+jgRqLjytPS8DUCOPov2
gAXs16XP6T9E5jP4eeU18gekKIswFQ+F5aANCbOeQbZKADlEPmxRnhB96MOHMhvgw+gNQ8TA7Fsz
5IOFKuO/N/VnpNF/uqkt3aI9//eqhss3+fb17VdNA8aZ5Uv+cUcbBhltiD4tBAo/ZGr/vKOZkvx6
KTOhAdDkmuRUML355VJehjcMPHQUDow6HBArf0ewthQavw40dGZDy7cxufpRRUCA//N0Ie5RhyIb
t64ENeHTpGx2ipahtStnRmNMGdo0a6AVCMT8xmBR2ciNTru5QXGaM4HvmrMT6oP54sRzdsHQxqi5
gRNgB2bdjM56aO3piY2sfOmzol3TlvF5wZE5Br7EeLyqkcitR9Jx5A5ZuXE3WF31WspQXs+tH460
6CXXWDa3fM6asFXbpLCB5rRpgQs+k1yV9dTvXJ8fESZ9OsIajio7RZVrjTdIhoW7RaKkor1vG/Ow
XvS57+mQdwjSpyz7ilCjucbBLouVUsV4zT6+Q4kehfzuBcYLXHa4dsWhmlp73s7GADYTLzl/arEw
No+DF0038Gqb6RChMQInVUwjk29+wAofM00qIHWWRbemV1e3vp1Gd3OayesmB6Gfihw8ZFx4QPi6
Su5SRZrRcmM1QWpXWNrw9I03rTdk5Roi2tjX9KXmY1/XvZjrtQp1NjX70HCSYQflJ7LEzoPvGcHX
TfRZZ11Av4U5sfTGiyXmojSCHlruAapbNWCljRpUWSl1HzJDwmJI3BifuzpnZEfvxpa1tbCNICRL
QjleskZiHYFlk7TAbauIGq32aiYlCFUsNwroo9LwOmS/u2XJyb6XKqS3TF7MAdvOudM1Ga/pS5Gl
7PVOGeHJBIUZrhu7k8uDI+b9PKbQLrTPxIiscIkUOPb9MNT6xZiKtEek1XadVHPBetJUnfEShbFp
zq9jsjiiv/aq6Yti5WBBycPb/x54/5cDz/Dtvzzv/ofoj6r804H340t+nne6j15Xd4BJC4vIhGVe
+o+eZDkKCW7i8mZA/EON9bMnsQRnHF+FWlh8/gk/w8+ehFA2uEQ4t37owry/c/pxyv12+vmew8+1
dEs6P8+/0OKKBovGmLkKcHINe8jlPu7Z1/HQu5V+qmrpkUSSNqKfh10GGbjQnyHoILXPyrroHszC
7me0g8ylzU3epm1Nj4LYpam9+8TFguQSc5OWiTEEtRrxFKOvBH7FBGjap5pSaKFwg5iFPKDjLTq2
cDOWGz7nZT6lJV1+wqTN9+qSQzYdj8x7pX5IE3eiMgtDBBFNTRXmvmjL8aEqKRagO2oUJ63PaYGT
oEhHGnbHycyH2E3o85OYicrKLxR+D/Ia/I1ip6OYP8zMk93cHe9mfJlvem0yqiDQTl6R0IRf1Yx7
zuFWDskMribS8105ynw3SrSjrOKq5OAWUSMuPtLMNOgmnVmdpuHFcZfzuf88qrUl0ydezu96OcnT
z0Md+yp/MU4vDvtiOfdNJyxf++UuUJ/XQrXcEDEf/GgVfV4c3XKHdMttkjoN98pyw1BBCzdoo6Ye
D2MFWBIfocMvigeUu4mQrAYEu5HvOtNdar9Mbtyo5j7rjBahSWUsSCEIUcQgUAkmmXIO7nIdookb
z2avUFUnqd30yIFaEE+SR32tWRD7bhs325hMZ2gV+hwZV+WMkCo+d71dmmqM3gHLrMjwaqu1PmAG
wShf7MF5xmts9oO3NZVSG9WnVQAdTUbbyexpALFF1w67ylx9F2Giv82AGreZw6dxu8x9N7BJp7eC
iEJzC26cJXc11vcGwtsTi8n8pQIZtgp1aaig1qKeVIY40tdmK665n9o1XV+4gYMBRRxXiMFDY4yG
3ERR3mwnid8+Fq1/PToN0JawHYIBc8sx5joWq8oqMrIDrGXXGg/MaVOtOkCUNA99ATGIBMbwC58G
eDRw4/33sJDINqYOtfMu6hvzIcyT4aDagk4xx9q18hEe3WNe+9CVo63l5M1r8rlQYfEJSA6VwEwK
ymaU7D1dzzgXbm4fs9jxXpd9x052sRuuHJohBgmSy6ZjdGetu7B5gNLUXhpPn9/zvqABb6LpCYl8
sQ9nZoaBpulsVWsNG5esNeQJ1VheGgfQ/Kqv0jRZmRKxJo00zX0cVo9u1PQrpfnlAYxI9NwzE8dI
2If5XWbXZtDNAG4kDWNfgZFrRWgzWbQz/daJmyGY+tHyt1WJLoWTBbnf6dP+Ozh9fd0WISJpV8+/
lUY2HVjF4BJYYIdynHzK/P4j1RN7DdibGxVFxH5h2UMHMN9GNT1DU3ZQ9EX+uGZRL9psjY+M95Hq
oonrwb1hUhBGfFtgysPU/liG/Xdg9x/aAANQ0V91Af9DFErZvXW/9gE/vubn3tb/g90hiZE+8O/P
y++f16LPFM9gIEflL8gSdHymZD9tLO6ntJnIKJ9hnW2JX65F6w8uMP5vgPQ/hn9/514kOPHP9yLZ
QfwD75M5HZTef4khI8bE5LEekNXlHrwpB/JnW/aIJMgNOuZR4+zZJJDZVyk1fQXkJs5OZgNF8AxD
3VXVAMu2q7W3XOTgCNjgXmb4yQ8uH6yIG8ElRrSzxQVRS3c34Xp5KDoHYtogk0MRucaXqg5hpKci
PbLc3pCT17wzoUn3o+a1KK5ShZ4LZMT8QdyDFiRhBGUuHDPzHhNKdsR7WZ5CYdGfWB3qsL68qhwz
Cfw8xK6XFvHRkB1ooKSA/F5oLloHLRJHEO8gxphNXFc1vU2de/556qLF9uGO5u2oDT4Uu0y/MqYE
dBEUa7mSldVsTcHNYlRm9GL4ic9oKbsxRne4Ck3jAZ82Cl8XE3HZgMFgu1hb361pwn9cTGwgDVma
ATLFHhKkgZ4oBTiKiQmrcstJuXNyvf6quKO3VovApElaLt6hyh4bO0V8OObImBCEpnsggvQStgKy
IibqfMMcnitUkrhZY3XbV8n84U9qellGa7cR+Lo9OKD24lrpeMt4Gpg+5ukteJfhBDWheS+sYVwD
shDbWiKOEUbGrxGNSOeyMt/LUgE0y+zhq+ZbSFucKbD8+kTi58EmWWIzkHFDaELF7M0Jr4qsLg6a
px0wHmf0ABXbRNk2u6aRzvcI/zce/T4BjWSrHckQ6HGKuLghiG/mdtPS7BhjPtQ21pwOp9qe0qdo
SvxX0bgkbRH9AIKFrVotVfPgh3ZyNePKumIxBU+CFVzyjPqtO6N9zO/tyq53WGJNf6UIotk7Yy7S
VbZYfOZJJFdRRJM3CQFShx2juCP40eAi65nwJp0lF/agfuO3PCtV1LthkM52/jHAqr2EpOruge1Z
p0WfxsTSBTbhCQRNhIhcyqh2bjHuzvsxnoBLaNI6mcpZwORVdE0EQfeQzpYfwMDMD4WGFq4MFzBO
6XgXs6nN19I33KsmsrMDaSj1Pk1z4AEFoJitsmPnOq/VyYyVzePYtHtN77FlR/1bPOBqxYaQGRuz
DsVbY6lvTjMWh2hC9F9MhXOomtDeCvq49SRK88mys4+JqVwUaJFtvgqvfKikNT91XT2BHCj12yp2
3RLvLwB9B/IWFzjW2UssDccIFJz6NzBp6Y2IMgwPLAP8D9yk8a6UfFE0J/mjlzAblZZGCSOz4pRG
vInKsigfBxBHHikM98Lq+necH7Jd9ZnxQFo7QirlHiucziWw5oA1ZFFCfU+zW8sw8jsnzPcuc8aj
G87lAZMxhtiaBnfgsHztKz85CID7WySozVp0rJPDckzv2M7Z32YQJoj/0jiY46XZr53sBUrp+ChK
RPO1iWWPN1RA84/RNzf0wzdaO25V7jYnBHRIyH1/6/RpsQs7eGbYl3P4XLfohuWLFirgHq5l3KZ6
ZO1Lw9O7IFe6vJS6bD+sHoIDu/I19COxg/oybmRuDBrFl+W99CQr17BE5xxjiZgqaPhTdD13VbbT
cPFRU02OCFo5uouZF1x9RNTsUM4dLUQ1DN7a9+VjNE/IbvLMhwpAbcwx1yUYe4diPlVQCa4mXIcb
w9BeUhNFMBNOqqEk91l9ug0r9bZ0g1xLntlL64dcx65PXdmszDSr3nOSGE5hFfu3DtCLQ9c5I/No
zFq3Sa9lAFTxwtH/vLnwOXf4sLwbvXOLHouVpV+kV+n4GIs5x4GXuxsIf/6Tz61xmQF7PqO9SM7F
LL/4yAb3XKJzAHBAXrrITniUVHruUjYtPVPiczHY7U2fhs1VqqvmSQuTHLZUUW8YQURbwwdaMzPd
3ThdYz1nqjD3LirmTRt6FYOh1Pw2i2i4UogJ32yrWS4XmIIv7GKSR7KsZL5iD+9vrdSPdoB0AKNM
kQo0I4xvDIOFKTyiZbrdjPf6wEtfYt5YT1Nfb7rR9E4ecqJ0PeZVfG2JVPGgUZD7mu0g+dSHeTdF
1rArmfIcMn+uH/MBiKrBfomorfkmY4i2qaVEUDL1OuuTQSsZg0fjdvElXgwZmUffiLIvuPNR2COi
WUmD6zbhI34iq7Xes9cjKixrWv81c91kXZRKf8lDlEScTPEh7M31ZLrOzTyk2kcNjPtY9x7kExCN
10ZS5gfH1ki1sKPuNp+U9xgpL9waeqPfxzIBHoOtQAO3prnIU0V7aafmvYTG8aHPA8f/0PYzu6fR
jnajpYz1DHubhZ52ckrdhMVSImYmrKBS5IitjHKAwllkiX67dA/c/WkaPbBQQQufDhDvgtLy+9sm
avJ9FfORxrEjsgw1RAs+RoRe890HD3eQeWwi7lHaOYE+B72vuJGyzPa9M7zCEEL4Uy0oDw8pzXvW
M1lP4jc9HL6LfH4lq/SuNKBCkJlT8/2a4tBCB9kQ6vbAXqw+1rEQD7LOzKcsVeUH89TxuQ35Qlm6
Go96MtHnHuuI32I41k3XyH5HRw3N8YpSC2wEJJ1MdzaJWfU2cKAkPo+Y2+BpjIN30/TN5L50bvh9
AOju0bMp3jiEACZyK+RtQVjpO2J/6nmHo6G6SupGq15rDlBqL1+yg2T/1+BdLY6elrVsvVJzTZGH
XymayuPQJuLVmZzmiy7CKL0Jxzg/idgx2gcIMXG4y2cU7mUAPw4+EGGXTvrVi8dOe3SacHTQV5Hs
h+IMUOKhwTG5LjV92rV+VW6l2z2jG1GrdozyNfGScFMi+xnzvNq7SU2UWNEPF/7PcesTJBEMeXxM
WvuMM5j5oa5hm8vAUz5BidL21CKP5Rznm5hp9ZEbhOwgLYkgzOZGEJXGdKGXbS4t7yYuFrq1OFFv
Nokxx9Zf1sG2NuyMcpyA7SzlFsmpA+leVntKkkMWbgkeIDqtCvs9lGE7yBCZ7zqUkFjq7Ntijrt1
2mjRYbbJwQMUGx7bwkyOvY5n1shz+IlGfUaxBPKQ4IQvg+XmAZybaZc0MoEF0/kbqK0010lebVRo
1yPu2IyLLKxxlPE27wdGKwjTzGJHFrv+3R5AVwR1VkMaZNJjGV9dr3S9Z7bApeg+Bls0mfOIMYCK
I0iaPCED6r+jzf/TaJPBNhuXf7/LOaHTHT6y6U9d3I8v+tnGGX/4mKShA4EdgC/wzybO8/+gdbJt
30Rcy45m2ar8bOL8Pwzb9JHx6kAviKj4ZbXjYnilJqG7xLyqL1/1d1Y7i5ziV6nqMtOkuQRdxElk
mMt66VfdKAy3uGUvHx2lEfb4PS1D3CojmrfMIHseWOEfJcsQ6FqHGj2Swg/k+Xeykv0e66HcWY3R
7PQ+0fXgl5fx5seP8Cslwfl97EqFzS/n6J6OHsVGD/Ib8WPsOIgyk7pBSKeurvH869cegDF+Bi10
MhbS1X1i2BoZ9mRa9pGFL62WXQCNcgi/sq8wbjuM4g2cq0kU4hnvenTBC6V6iHud8VrAOmTQR/4u
SxsEj946d1JTv6bN9Dptbbu95u2XuKy1jYYBQyupmzaGETLSsvYxZga2RyILgyfwnbzB+tbl09om
GadYaQRdHb12gHNqTulmbP2HBo9CO2zAiFs3s+EOxFfSSKq2IVHMz82cHQls3ncKbv0ODHvFbMcG
A80stqI+94AdGexMzDg/9laVZ9tETnQgSB9QBzbdOkNyisw/fBrDSNsxAmyPTZQau4Hu9oPpbHvt
F1iK3bTjpK+ORPJ1D4Kq4sbwx2knuqE/wRyW0J2ktkaE0hCxjT340tjWdC6jeAsjMqtXMXqcO1CN
r7qVgr9KuqpacyXEL2YY1mKlD4660qJKu8UngklR0JQRHSfHcyRmqp8ov24BjIG58EvoYcplYOll
mv3edkWK+CTuViOjhhn+nZ64d0T21nfgLtD7hF5x40DsA4WByYsMwDLvrMc0wmoxGlpyPc8N7LXQ
3DZ+rh4mXWf7HeNSGN3a2REWXm5r0cdZYLTuEBBe5BLEKIw9GIYakQ+XgDXrQJ31ujrY3BiB0UTu
La96c/LcbAHI5/oxQgBFNeV6R3IL8mgdlnr+UvdG91CJKv3eKEM4QTZo9T18nhmTsDmeLalDGQRP
tcUZQ8oDLLxVS2UT5BMANjOpemawsbSRLhEjveKMj98yHvuVZbZj0POkUb5E6k4XUl18HLEnR3XD
BruSv7MbbsBew8FjqoRoHnKu7tCjtHhTZpMoPuIXKekLEW4VsLIpmHGOvTj8JYE25toKxNuwcXxl
vJkRvU2RTtM3SpjwqsGoCMRpbPd4JqUK+jR1XzsEqugjCW48mBLW7hq+20RH1OOD3MnKRHUqHFBW
KyJDBPhcv8krblZ/Wi8Jf/PKpTt/YGSBONLW8v7gj61x8muw8ZuR1/EgBU6fVWFAAo5ARZ7QcfLq
cfPBPZfphtI+3kLABZNbeqH9gVlHubR3qn2gECvPUICg3tVzk6H3gXJJsxAGpocafOXH3qI5ze1Q
7iRTaVREva9APWOf2YkMPCpCjUdS7Od3IeeRrOLOPvguEwd2KD4+UAOEJyehekVz67Wr2nMnnXDn
uTRQNbcZU2dVqgmTaiu+lNDzh7XTwH5lD25A5rMKjKejgRFqVcBFQr0FZas4T5XogddPgM8r1D4O
Q5Acmlgaejl+9MqFnJlE5nWX2+oWA4FBy1bGcsSH2+XXNh8MIFceIjIWOpW2bTsDZ3Ldzu7F5Tg4
FbFPTziEefEU9mVzlwxWX23G3MQ9RhbJWWv6qlsLC9FR4qXVg6hMLV8bA0NknRb67PKM+kh5pvgo
Z6e9guER3ywpvY8Q2soHuCHUWdOACbhWGZrUisOXOXj2kUbsOQgTTVgNaxBgbrpkyrUXgASAbEZ0
z3empbxkI3SiCdjVEF62tfXC/9bOVnOEHqZeI+Bz2JsNeWf0stkDL1/PmovYIBqqeA/eFKds38T2
KfYlynol23vQu+QZhyAqb9Eqms8VCt87AaHL2HfEVNzYtl2DQgDXSgq7iLsvSGwIArFR5QKJXATn
IfrpN6TwrHscBExXvVeQWR8ZaqE2Wh4quAzt8zVtNY0rgjK+HXgd+Z3z3b/ztVhtG+F2X1yNVIcg
8vX5jJMWhvxkpYeWLMlNoxB+cTaMB/JWwxfcogb/4qHjnOdDjjQYXDbDMOR2c6wFgM1hTbK7Emcj
cvwIU4EZZyu9M5qjPyqgOkDJhlPvue7n27bXPADlegu4dLD4JaUhNuw9PlJLV2vl2TVV7Gg9JUZP
VArW8xtC0wy+a/FBYInPg+hk1jVovzNdMkeOk58jgK8fmBAPvsCv6DpANSOjgC+klzV2MTu9TE4l
dnal1XzBPJrXJR90jL6Jpy6AJvTAxJy/Ji0C+AH8u1Xi6dqXVGXNbWta44kG184DopHLVwRk8kNa
eXfKiCddtzhjd0td8p5rWfXBU+qQHMvsjaMjFdLboCOLgVFL3Gtcp+3J8hpmoQ4NJpLFDkjGZpg0
lJyqaH1rO7XakhoyD/qTm/Z9uWncJnsHCBFlm8kvEUhFdoQEKu1g/lF198vSJhaK6T3TuF2dJRJ4
r8QgkUCVIGuh5e2K3zAryWtNt7O7SSffdgydXZqSwsdkFh0KEu3YuuoS5fYrg8LrOsxKm246rr5A
ee23PSDcddXrvF+hnsK00ay0/GI5gOg1PZFfTTIi2DSGhJCIuC2uvKYzzh3HGZ+iDhpiNEvA79Rd
SFVzVkw8IMLM3ggof+2IoESeT7JUoFK/PgLw1KCqKk+zVxZ4hZjeKlS4KxCd3KmFvcEua7rFPpbc
j59ojsVlirtlIXYwsLiLfMVlzRriKnYqVpLMyU1aZ9xIa3/s4NoDfMQW7xR2tAGaKdd0K+JDpWPz
DqmPKWI7aygE7U4tBaZjthu4B/5m+kSOtAt9xPsEkTDccQEOLHiSGmy2uRq1WTQrkabyDICPbaL6
BJu0n5ATypP22UwX9AlDEDAoODLhDHzCUXSegXDjL8wUmSIRwh6flM0eMjl5k6MK45Cr1ab+IvLW
ux8XBkuFygd/zEJm8VhEj6sYPeDOq9w8vWoZ+42YnURxQYM3PrWoX+8MS4kvTeilu8qN2n4FUhYX
s8HM02Nniqmqa/F3a1GhW6vYmLkyGhEPuwSw5Y2JfZ0OvE580Bei/u6Xup0EuR7pB5C/ROCUlaRN
tcjtXY9DE1v9yUWiWLk/iuz/7ub+w24OnzUd1b/v6oK3PPkOCDv5k2jlx1f9FK2gTDEsz3YgBJmf
O7h/NnaGaf+BMEWHtvVDwMce8H+F9LpBSBjIoWXv/mm4/ClagUlk8RcKmEifkpa/5ar8LWTNWcLx
sNxCdBRoCwmiou/8tbFjfknoxzCMl1JZ/kbyzEMQsbh7gowr8xYJ8nRMR8ZeG13PeibgtnzM7I4a
tPPL5vmXV+//08wZC+XolzbzM6pPp9GF4qjT2Lm8Ir/+NLhd6syPB8mmojQuUcambzWICmT8KBm+
r6Syh1fBkp3quPD6JiDNE/EJyeDCDjxflF/9vtev+Tti0Ml5bjzOjuYZu8l1wm/IyYxx+9c/sflb
Y/z5E7u4JHwT2xCG0d8aYzsRMeLMqb9YI7vytTvO+SPiNs/aMnVnGCUhN6V0Sph7ZsZFzNoz3doV
kF4NQgeq/itjMWz8iVZT2vUJkLi+iPGtidbJACdVaXyTDUSXgNCmEAMf9QTX55SBZhs3Cer0K1zk
stj99W/1r2+DgIooeCMYKqB9+M1cwVkZkccC2qfsQ/+pioBPsKtbhM11OYw3bEzhUIVG/vLX33Z5
1n599wXyUfIgLX/RufKv5cf6hYHl6GNk111UXkpvNi5gGIYLCXGE04fx019/p2Um8Pt3Yu8NthOU
KVOV356zGsULrWtcXcgDs98aVbEKDXuOzhWN1UZvSPkOLH3yqiC1HFX8p4dmeSj+/O15UEzHtC0s
05wOv317IawEYCiu12Ug91akg/OWQYvJd85cdBsQ09VS46XxTuXN53K0Et9g1HcHos7t8+harR5g
aiU+JhXETFhtbWJH9GjMak3Wa10j14bWivDXvWO58/Bjygce7t+QKf/1jYKNybFB3iTKAiQEf36j
dAT5peOE2pUxhMVbApo5goiQ9ewUWEeX0VHFSfYeeT5hXnND6jXY2CRgBSK+ozadq2CKIxHYVSq/
JVCvvjK4icXxr99i2/mXNxlZAw8RugjfYDkikAv++ji5LfvBNu6tK9RWdeh7697HmYMMFv1MjxmS
pOZGv5XF9P/YO5PluJEsi/5K/wDSMA/bQCAmzoNEShuYSImYJ8eMr+/jIamaCjHFzlrnosoqrVJC
AHB3uL9377lWvyLQgg6YViLqEvU2lzIc+E/FLcgstnlOPkYPY1pUe9RH3apGzPSBICZ3HRLljI1Y
anzg8aP3CdO2vBylCKiRcqAIa2a6gimPSkgf4mJHYE9+q6fRNWV0dpR57zSXHQqj7qg1sqXsSEtm
nbXB7JdlpY5uep5LiRLaM/MQS9kSVC4UTKMaw0lm0CV0w6XGaZRyJ84hynpJp+e6bbq7XlVQRY1F
5+DRa3ra6bp+D2pxzLaho6ClogkVPnlHhRX7HuVzL2VXdd0CoSaxa69RJPmaDDV4OKRT2V1yVG0N
UsAFHREpkhR1yQLlVYPeOYCK3Gy0o/orp6JJItQYuY0/SIFY0RpIxWoPtw817bWmVd2OT40++qWU
l7mdkz9OhRoj5PVqzmkdMjQvVXTUTMXyxbUrEdCETxfAZy4cLvxOX3QpaGuP2rblqHMrj5q3Scrf
DCmEm4+aOCHlcXi5i12JDI50ZKmeQzeHki49quqckG2rc9TamVJ2ZxwVeAItXmRKVd4oBXrJUauX
MpK6jXHU8E2GM53b3/XB/XhUCxP3I7XDnDqkkrgdlcmBRuoJlvLqWf8hO+6/q5C7rCO0kviDZtmS
z9mFBB0muCJTPa/uVEcx9pwJDSmXQ2lC5I+K64rwDdddl2HI9xA7Oog7m3qe6ou808IrSGlSD53N
zijxaLnXndvfVdPjdw11z7dwYx+l1eyEpc66OYquNcAixaY8irHBOktl9kT+DZZRDyHSag4RCPpV
GyJwib1+pEyEFAdLd8iuAIxeVCy+y0mQswxwtd4vYqEgawQN2nKqVwgFr6LEfVGQbicqZQOderHp
9u6lhZosPJSG0zkWhq6pbZZ51yKbFMQhRbFDrns7LA2ixLZMNnNuFzNq77aofUsHMe879EpyaphN
wjnYNvUHpS4WbU3gCPgh/qMqVwTwsFvvu7J8SDGuFXtDeF0eZFR0b5e+Mzh5E9agncUQtnDQOzHS
1G0ohrq842NsHGBn69mmr/kFQdVRn8IHRFES1ttcjxeFywmT81FZC2BVWn8QhmXla5ir2AgdIoCR
fzrY51Yldr7lGwABD1kCP6BYG3MRN3voJ+YuSghq8EnHbIw1yLxwvfRhBnd9FLV3nYZjavoGqeUL
qPt0Uc5AGMCtq0Ogh07sOXVA8WWp9nGijVGQeWYszQAEkkj5EGiEJiLNmUIAsSIk4iifBUT4WSET
J3P1S23Bgw/DZ4CZdz/no95f2rWHyKiEnH5h9TDVthGZuvwBj5gWYxMmZI9/ImunjA/NXOTTph2t
BbZiF3X3ZqpbX6wpJHLD1Ri8m54IXiNo7QWdLxEYKYGzRpO1Pu7CIIFM9ikfR3YWKTbDO8Dg41Mt
YmM3OGMUBtRUVULAAMUZGyuv0omq9aBdkm5EJbvtLO1e68iwWY10S10kSrOD5EEv0mQnJl1HkAVu
Vr9KFMf7WKqNHJxp2rRbJ2+x6U+z2bn4mqRwOR5LfliFEUM74wvmfUSDwuimwkTf06XsjSS19UL9
OhXENt7qLqim/WSmY3/RTVisKMvO07WVKfYUVGgCxn1VLQvgAb3olq2aOfLm5U8fWZ/4XRTGLk2r
5C76BiXJKs6qbPG9bGDq1Dn93ptSOEx50bMriPj/WFP1royvGs2cIUAZdazyurG09xeFEpNMQYe4
IYhKBVYdzIOkKPLPOMK5IxYQYnjkPrkrKfHBITkQEZ5A9CWwhHExR/aXsSRlZjUJGA9GN6ntWcQ2
N0WvTnD1ncvXYtuWqnbZeFHzyaQJAzHIjBP9ULmR15+FuNmH9SychvgsZzbg1PFY6W0283OWZ9b1
1LcEhzRAjbOHEV13uyOQq3iZF0+uIXQh4fvaiN7pZM9xuwF74j0oalhsihFTCZQ2lrlZjPEtNfD2
jNSj1FpTG9Ajlj3LdFZDrHsfRaoMUZDrJdNkUULD25sl9qJvBQvyfMDmzNwgSpExklpE+GwI9RkC
PjJjc6aJHncbptEO/mlMHZ6td5N+hqjk3Ssz2/TD4nVC+0puKtS6AoPVQCyjzl9F2VCmbY7EYe9r
XgtaDiIBNgsFp+5imh3iakBErlyn3ZkF2PzdMsoU3Uyl9oQiEMzwRWlP5rnSEQkTxE1ZDGfRPNax
71ptEd+zE2m/qgQkU5J0knagmtSOSPjHwW34CszNHeJJLXnUKuQQIDDZgc0f6o6wPv4ypFOIf0hi
OChhPT4h2VawWzqtjeyLOPEbmvHhshU9LYgggZZF6pDepcb1ROMeVqJdyyi4elDBL2ox1SUKlCM9
GhiuaKzcEuklURYYTd22zQOA05NYDzlu/+3iNoz+zJwiZz2HxNz4tKvt5oFwDu0+pUYVMh0S7yNj
vWivSw+l8qbXay/duEWMz3nqP0WzsBSwk7nUY5EVR2USg69JlmfuDrdN2HpkXkWM6KBODN4mBwek
9QmGR8Amoo6Na2IPc3svjeDc1zQp0UUmlHpcFy0BUki2ir67yFFwcoz08Di1sQsofJxUFQYmZVaM
uDYQXjOMnYvjrvTfSso7lRQHIfGr/ftvBGe/Kstvz13y3HevW+Tf/9iPUoqjweRnbNqOTr8ZJAFC
4x/+H8f4y0HdQhvcgZr0neT/qpRiUUvAFvFTzfzT/2Oqf9EiB/LPZ/noG/pHpRSaAb8e60yOrhxb
IRKwoFgwEE5qAexK0GJXybCrykhb6zGxWvFSer7VdY+znT252H2xu0Gd5xTt+QAx6GNOc8YCldW+
2rn37uBmB9pe2cXU5+eDK4MoFZtqiDBW0ArYoaTs/eeeiCeCwxYsQIW6Rk5E6dBtvE3tKSiT7d7z
Odvf1OHAfitGaZPSCAq0hvitSOOa7MAHP6WpQVwASMs0ax+H3EMhhfG3qSud5LH0yVZqdZ0X/OsZ
QXw+fiCxrwfxqLlx7S/WYBCcailBETofMcrfpob2NFBB58/Wj3lF2SzqQOdUDvs0W78Bvtyu9JL7
seuJ5FfRPNpa6q06CS4aFW6v5HuNaBUUPjTPvRDuPoJZzxaQRzOwJY26wljhd3zRM2Va2TaPsnJF
u1Yb/lKa8wYViugDt8BjUN19kbTtmp0c/XGV3zDUJmJIAh8BLEMpTOmZbyo6jmsb1p8PTfkGOGAX
yD8JH9JdJR5BcpD/UJrOPIKaFPGAZtZyE1X5jQeZOshbLsmO0DqzTGICKJ/pQd/wg4zaztbYWj9k
LXv20JH6yap8mcuGz6Ah6HmGMxo7mI0RHf3oOczhM5N0fO+piG2P2P5WBVUqw2jgUbsw8VW4iSL1
2nsCPzMIW8iFYUwvG1LOlt3o8vQMFnZWSWfvasr9cZAkzYwQ16TnXzuMAzZkFL1dcmlUj3hwbWDH
yX+RMngzJPyoKM3MPVJab6OloCqrqJgOjtfpOFrkKOr4d/HRXSathi2kavXAkfkRdmhzLOFjuMJy
VvuEQ1wynl8mj6gmHevdKh+TJ6huvPuFf0pD3OaDppTrsXPJPBsq/ozkSdCWdNe6Uy8XKm0mX7Ti
8fi+i4igqwHdqN+N3G8UM2RIdeHVNyjvemzDB1WLXpjkjGrETuxrGJ2uw1Cp5FyImm7+kMf8o+0S
tqfxQ5h5qA3p1lz2PC6cWvczJ4FgbJgnjjOGhxGGzUWMZtf3nPbRIW/Wtx3esNszmFxm4/FhlDWT
YlT4V+useCrgowUhm54DhGYrgFpQg1Ruw8OM2vqWEKwaC/NIFxa4HAfMut4shQ4qJKuwBguTR6oO
/IYobs/QlEzbiLrcOdDUhI3bogcZfVcfLTURzmmJGI2eLCmPCfv6MrtwdSYq6V4Ecg80+hHt5YHK
PIH2ldwMMXRkOb2MdFl2qtbrJE3hsuvxtZEZS/NaLXjdZuxlhyhWy+2EyC8g1pNpmFH+Or5bpeD2
lbA8twcyPSKNIVDWjccpm2dzHOWLky2bqhbeFl0t7bIi9zZIhvL1qJBCcRwAcoQzxW8ScyGcYmYZ
8wbmt7l4y+74mrue4PNOMIwwX3TBkGrhl1qSK62YW13Y6sJb1ZRd6BmsXoTIoWzkFWjZCwJxA+04
s0dVmM2QDzxfL7XwoIq+POfUOV1ak7V1x/RJIRiCVBLyS8JMl3ENzIh+UeEeWMzTCmvc+cyxauPY
DLKyMMpzhaxHfylZvsiyo9fH4sCxiV2FufXivEVyOPGXaePg43W2faeDWc+Jv101AGf2o01CCUdB
dz0lhQpszjICJY9YFCONxW3k1cFO8bZhr9/EhuduFw2dBJs4PUBTAX0F55UfDvyEsae3zxSpdoXL
ClY4ZIId1ybdm0Cqy0nLoX2gk0RgitbF15ZgSAjLvEFaBMEvVMDTUkPnszMymJqpprZCiHVWYUCn
dkCii21OQFGhhZhkg7Fz5sryWQMBytYZgO/rXuO9miWlEXPq2rXiWiyBUoHs5Ep4raN3XRNTmW/d
sHlpZEuu6JFkhHTkooT1BEFHstGEeKbDawWlQomIdtrHomL7mynxtTL2lw4WTdmEjA5zMsHJUvI2
16CWwbrQsxHwRjkpID6WfPlM1iWyDZsdAYx+V2sV2ssifdLTClpvnXpQ71T93ooI8m1dslouqEj0
h2RUeYWGSu1hRZau2QepikOOTIDuOo5MmxYp6ky8KoL0UdIRsk5SNqhBBOjJa823m0Y51GH/hbjN
6iv8xmczUQFgR8aUvbiNoSyUsyD9tD7L/7gjRq/acGqZvHollMbw65T07yI10U9FfIrWNH/CC2+s
FmWTkxfQXlJndx2cgWZb7Lp56ZTHOTIH4C7RkJ+HtBu7lRC5ZvvNTOrfpTXY+hxEULuU2xLgzSF2
7PtXW7Hr74Xp1xq7k0Kq3NeYNopqNr0qnQ5DGrxe1eVzT9EXE0rkzklmZLpL/JJkfFyM0r3vRWUw
rJh1ZsJI//N1ETa+LpN/vy7R3BwqXQgW6sl+ilo3qomu7nfaeFzsmINGkn0tRyVDsp29/PlqJ0Xt
71ejrC1VhCS8Sj3n67tcxohww6Xsd/nMAJE7AQ+keBDhTPl+X/8eAt47BACqevVO3jgE0OT48rX6
5QRw/DM/m6mqDgEAuw4ia/omHAH+cwJA+/oXKBPTtiCbepwFGMQ/TwDaXyrwWtnppBFAH5Y3/7OZ
SooLmluP9qdlGY4U0P4Dlax52tdxyYNxaDc4LpcjWUxOpFcTRaYDqKFCkQ6lRZOylfIgBvWPYvDM
UhxSFdR0s8ogCMQpWkpmjXVuUAYZg6hgzXW6FQkjQIkOMlc1My5KhUYZyVtktEZqCj0Dsl+77bO0
m8Jt5iZWkpxb0TiwFUJHmYY9dPyFa31QLQxsCx73vuin+FwbCpIxM0QwDuEnOHx8UuaxMxwM2oAU
JIwx56sIUHBQP+mIQzu/gkhdz3egxOHXBq4Zjc4NAv4+9q6ShI0K0bBhDhFKVwqfMqEMO+hRb8zI
j0A9+pFVUVr+V1uOKDzp5ndmjacZjLO/FyHQe+hE8tz9T/XyPzR8+uLpVznC9z//8wzNgFcJuiMh
9vsRmrnw8wzt/EXxiia5SoX8OFH+M4MItsNczGD1DKQIpmMzjX/OIPcvABpQ+ZlD4Nl0/q9/MIPk
Ef6XJZ8zjsUMR30H3sM25J2/nkEzciaNeqq6yyYJMXiBt3s1zeE+lY2PsdyRl3Fo8UQQI/aoAVZL
CVx/9fDe+Nh5p18d+RP41Gmc5T0prj+ZxBU069p1I3VXiRlIPPANSulMMBmG0KCSSxWoDWYeXtTg
w7aObpaA3z+ZHNGWmH0xtSaV8ntSuZvOA4zjUDqVYAHTGlbsStYUKmNgfs8mHjcAfBJ0hg78c8qR
Sv7PmZgCcnE/tEuFBgg0rhLMlrczofPEEN/tc04K5bxa1I49hyJaw1irZO3MRvlxdsHsMBp2E/at
AmUW3OmzqKe7laTLjdlxA27O0ZasC7Sv7IEAHAdtdo7L5SYksi2AfrjSFaxRtvdJM5SgjQARtvwC
osxonCGusx3Ao95KjeOgr/L1gHKJqvjtpMAPaUbSWdsiGLr6M24cdYs265ruAVG+5dMCObpLM7+B
xLO1F37G2MGLNUjWLiZTBWJHNsSsjs+lZPLbfXte0lmg5kGqst1ysWWToDyMijT6V9v0/1pWZO8e
gcXfrysPM6DAMnr9Mf7xZ/7zNYY/ZhmIRPim4vF3/q8ep2l8cyUUnknkUndjlfn5MQY5hknDoBzn
mBiwDabXj6VEluP4duJmwZanIsr4R5Fq5q8rCX4QC8i59L/oVOo8yU17vZKE/aglJHqNl30BMTon
feXp1dN4Y6E4FcmcXkCuI68+9mIyKHlMXABVIl9Vsp68L8lwmXhUbr7++VLWybKokizLWYpNDOwj
EAqnO+FZa7XcIif+IrXyWW4Fih9bA8/Vs8b63KZT5D7HVUgU7RZTWKssfCqsOSkPkBmaqPhK8pHr
RDJBK6aOQ48zUrdYGvtvyG2Rv5/DVmsV80y162Wft14ains3Vecz21Sq8H6m7U04onVou1S7TpsK
wcOMBLjsOGhTx0Jda8E/xR1Dg2IcsFfCYi2aOLtrSOwcBNDxcnDgrMskZamXpxBX9jrpLnXygV51
f5aHTe/4C26VcVMMSW4UZw62wbU12csl9VFr/KxU4KMzlJJ0HTpd0GOyTOPKVCgbnaVoO5S7UVUS
lmODOBtPqf3u+04JjhzbpuMb+XcL/85mBK+V/Gb//apxQV21wv/5etn48Yd+LBv42VQPFImDHfi1
z82z/qLcr4MPfr1cqBBM4PuquuPK2Ad58Z87D1uCvdBw8S+wYrDO/JOdhyUXntdbD0a9o3M8QKPp
Go6BoexkPmt22tAujw8L/SRSEPPIxlkMS0qfAS2Zwyc1KpxLxbKq26Sey8tlxA7UuIWq+UDY04DY
RpVo3GzB5Utgy1Xs8sFb2QoJQZ4jtpOHnqCjgrVieNfN2nInPMwk15tIu7PRIX7Lis+GfKzO1YgM
y1Wl5+d1LLJrp5LcWpD/qHZClPRZbnZ+VCjhuu0ze7sksdhn6Dku+nZGPbC0+ALgSXVExBPjKsPu
7Iek16vedwo9JTY4jHwDkeUWfU23G8oqvK2Onr1E2vd69SnLluoLRF/3gly20FiJyaVQR6MzGAd7
Aho12VdjOLlRoNkeKmSYRupew/S6y4SuPKOma14cKVpGq+7uq7AQ36IJIDoLI6LmBJbQFumFuDWJ
azukGRtSVJFEwvsGHvpUrVTKezRy67w2SC+jR30ZqWV01taLAsteiqg1uhSXNHJLssCaR6L0mluq
WvY2i93hQ1x33R3sMDZYubKIJzN0okehZDhwesuc6R1EhJ/RmFmgOpTACOjRr8iHEPvY8jLCrXQi
appZptXo5vgABVvnSZf5Uy6TbTyZcaPJtJtF5t4gMbtSlsg6ZKKrkUWRjFOH+QCKzWk3zuS2+lpg
5mbLN/e64KVG2SPKDDZzPKWev03m7uitkZ/NmhP6oipsblSm9LQysIdvmLJLZYjP1IT5Pdin+CHr
EhxqY1kTzTdPVRUU9Gu0NWZH7P3xMSYokYlBDRqyi/4YI9QfI4XwyoSbGF40fQvZmB1l+FC+GFq0
sqhVvZB/SzpRPZHMADJLNqnTuLxObIr2ZjM755GolrW1zOwSJZS57pT0XD8GIWXHUKTqGJBkyayk
EN4KrP8+Mp+aaTRrdJWWjfqChKWqVovdUi/0hweZwFS5SH2XwvJuwE4Qa0FQUx2TzoFzcm0L6xKI
xPBcOiQ7qQJVw3iMexraft6aMgNqOcZBpTIZypMZUcoxLio8Rkd5MkWqISgDgZ/MlhqOMVPDnGmf
OmRVJR7wpr/R+rL5zF6fWOUal1smDMi+mIDm25Z4EXdnGhlfNeF61Q6NAg34Y+QVHg3ir3qZhIVo
AFApgrynHtZFucJsSmiWI5Z8V0elS5K16kAukvFadEa8e1C/FbCDVAZwmXCL8nUtc7ncmIQuS2Z1
icR8UlTSu+xaGIgs7fmbVYNEYExoVRnQBSofScJANwwnsHN4WaX4hFMBecjskBXmytSw4hgg1qFW
PydAqlvXnbjRWpegsSZhPguV9DF8ambgykSygm3eapEpZZNZJ7Ih0AeLzDDLKs05WCoBzssx4gyg
BlaGXgafCZmBpsg0tAGj4a0+kJBWHcPSOEQQnGY6goKCTFNbZK7aoKtErHnoXjk2QbYBHUMGW3aM
Y/NkMhuCTU4/2CfSB2JAiG5rtI4Yt0UmuoXHcDdqF/XnwZGRb6ZMf0MWRxnXkplwpkyHq45Bca3M
jJsb0uOIoSFILuX4KlaeSb4c9qfmsz2SOYfwZPw0m6V2YRwj6bpRxtMZFrk4BIAYzVVMcma2prtC
lp3SDofeITTM19QaWntbr93MG8+wpdFvyLMGXrZzMMETwjkq6RDG7DgBVXNwRaEHP8Rs6KwU91Fp
9VswEyHxsiY4oFYkwuH4N5c+rEOStdRp+boYnKvowdjNujL6IlArUsk5Crnp1aRq+dCfmcR0sPUy
BamaD4tCFuVudswyUx/dObNxhcbC0Gg69/3cplfhFCorHZfulZai3kO9JW7tIldvbc2JrlkWp63j
Zst+iMaPllmWtw0VqlvaDaG+IjUn/DgKu3ykN+gCnnLKEYRSlH2ELICXsx2ZVm5Sl9dqPxXXFBea
TRsVlt8lmXnpIfGgc0wHK7VExLLNJ48e70zvTff6TeM6TQr8tsAv46n8XDsjj7LFGrRqc/Zv2JJ0
MFai5dSr8fOXqdM5upbhgvikC+9MV9gQLLPxPuoVF13SEMbfDMpQV6VC6WvbKU11PqtzCC+iru9o
uTn7iBt/rlFd7kdUJqiBm34zUTb7TJgaJYcF2e4u0vJ5k5qowSet64OmC/sg6yzWoz7RljO9Wxz0
djEFijG9bqh8ARTXjauwyltzNWtZeDsSBFcR7Xchpiqq/HIhM3F2++o6WpxkK5/nvagmjWTlRexY
Lpxt2gjlKssIjQmQr1k3ubfEX6FNJYB7FeCTgoYN11G7+TCjs7oBsjNuvdnz9oPWtx9FWEEn0axh
x3yiZEiPkMDE2vEKXlE0UL+YZ3XdpSUqpd7wGlStKvvoNoUURUlIC2IrUXdpk5tXPUEoF+S5T/uW
D2OyQqR7WXrus1ol3rPWGnqFhdNqHhPQG59VggL2Ld6+bWnEdJiSgaWG4RfzkTYhO6KiVx1M6Gl2
HXrV+BlLIQDzTrM/6VXiXukzIp5Odp+g3+R6sl1G9ISBELpe3ZWz95iAAQuDIUZ0cAYEpdd8tXT1
2B+K0fuUUGu8I6uiba5tYG3tDgFIQxfItjMLnzIZuue63SV8xzwamsTMwvdAu1B6PPlKX+Y70UTr
iSPqDHTGhk5G4rcfl6WkcUXjzUKGQ3rWiZxGTN8p8aNVG1byRbeZ4ojrMugrgoyriEPJdzAL2mds
KtvqO7SFIauDcIHgKoEuZOZ9Yu87PWSZUj6nw6QToNg79xjI60MDFYa0whl4EaAYp2lr3+lJknSg
yNjQZFgAX0zoMmlnf3IkbsaoJHnGlBCaFhqNA9lsRyMsv260PBjNQjnn5ehAWcHYlFnXvBgoNspV
V5NlvBobwm5hEyX5TlRzd4PDIZv9npMhzmjhRdG9S1hhUCz6chPTnoXA8h2s8+8R6v9Tz+W0Ijto
f3+E2tAFSX4Fv//4Mz9PUCrcd121OPYga/6eWP+jiEvOPXVdG98a9gyqK6+OUgYlGRWgMjVczvw6
Pb3/HKV08y8LTRXLOhLxY6rLPzlKnRykTCqBHLxNYI/omQ1aL78epCJ0dAuE8n6n6z2gGZBhKMdN
PfbOTZYe+uiWKM9J/UnKtRfTGX/1rN4oy8i6zitvDapgKfaiOaRyjsRzd3KMa5po8bDnd9ux14fA
mcnh0BI9X+MLLnb/xaWgPrOEmfBf7JNLCSMdNK2wuq2pkXSX6xpxwS18MAw/zX9xVzxKz5ABOijZ
TopNizZlNaVhGFDTlMDAWpq16LrM7yan3//5rqR55/QBcvxVTdVgUHAa/vX1sYL1WW7xAL0kxHE3
6wiSe/tlGux1VIYgqSuDcy/pUz7eqeodnAtj8I2LIwiRoxh3wcl9dsAAQ4Pz21apTFvGicVByebp
/M+3+PsYsShYUlJAGkAp0jm5SktkWDs0Yb8VnmkLxmbZ0nubGmcI0rrAq/Pny51UChmSlrRwUvUE
To7bU970q0ohYGkdF33Xb9Fr8HHMxDfH0F/cqCpWWl6c2SEFvT9f8ffHiLeaeByEjxpMHPukjRLG
iDxco+olLQ+mL+pmXpZXBX++inxMv44UrkKLBByFSn/ytMQKdIN2TZP1WwPKDHHMyjnN8qsZfJDP
Ztd6557eeoqvr3by0jDRRk1k5T05jUS3hQS9RQPFxFryZiqO+wQDZU9/vkFdGvFO75Cmrk21iHI5
lrdf39wcZ7Y7jkw7LbbNK5Cf+cdIJTDcrhboW3zoYUETDTS7Pjun9qvdqe6htoxdz1F5O/TeEPQT
wGQxOvXzNBnKfrbJdtdBvNwtgtgIJ45I426WdxYm7Y33b6hA9jTErdTZTkec2yIgqzqmUTL2ZgZJ
hXQ2pKbWECiKoa5Q8UHrdqtxbfD0Ah2w3me88BMCH7e+BFBv+FEdeVfI8n+0W/7WO2i9+dNYn+UM
t/jPyWRIvRzTlJV3bL3jQA9ja42DdcKKZHdB20TthykxUl8dqSytKyByh6lMxTnuo4H4q6kDk8tm
EQcyudtzqa4MrDAQdlyEQXo00+7SxaVuL8p+QS20hpoHydaxanR0wvvY44P52A0uJzwsNb5g470x
DD0Bwi5cmkzTocsEBWwlp1sVWkSQ59ZZbGYf+tFFmGPOFKqMJdsIo0+QtnVXFfHQuwYOEn079FhT
mIfnajyrD4poqK+VAIVDa37JZuO2c7uMQmAEP9COuyv+5nLz59H6+wRxLYuNAbOebzDVzF8H69Si
YbNoq23hT1wqGVnX1Pb3RAPd9wv4or4vtH88JbkiJgvwW7L3651c0RPT4HpL1m1FGO611gzgvz97
pXkuDCxjmCEe/3yHv6/brmwqOeg4POnoOlnW2oiYa95Nt03nnG7sIBOw4AsFri7m9Z8v9fswdS0M
6DpEUE82xE+GadRbQzriz9567mBBOG20fTX2zjsP8M2rmLbLNgX7FM/w11dWoBYpupEHqJBAJVZg
1JQdNWj3+s83c+ry5wvE3cDLdtkt0qc79pdefYEy7F+aXZM8ME1atQZnmm7sqcCu3pYVNofWYUvB
wEeEhbXTfcBds63MLHlvWZKO21+XU0mQA/hBWpehUWz/9XabpjKXZHDarQksGcmtl2/wt3Ubc+wS
F5noYu7BLQIUUqtveTU6t1mXjtvIUoeLYlnI2syq8J03cJpZdHw0lP4RFdFDYM968lmJTEVRwtho
t2XUl5QYrcBTe7xMkJovQ9C/fuz09accg5efN5QW+johDRZl4dpzywptZ/4thwR0mbkTlarxM/xT
3W+Srr6bSyBedZdYO4p646Gc80twyu9tLt6+AU/mSLOlZ/6fmMlDTXjFTHjq1ozn20g49aYfzehD
zCrm142TrsNWU/3CsTu+WKI4YBf84ibOfStsb9/XYehPhHcEuMq8m2pxqnuXqOWF4IyD4aKExYU1
o1ZPFb4VXb7Bblm/sz3S5Gv/bVi8uoOTWTB2APOiam63M7F9hxDo26GzplIqLdZdIljkqYCu0lTd
GxX66bYGWP3nCWK8OTLR/KkWk1FzTqe7O7OW4ANv6YnEXY2a3bWe2FZdQ6NB2+SpX6t8mB5oIMXP
EAm6foj8lKS3dWbECNQjSvgqyauCpjdgI20sVo7e137MBbcTQRA+YU3at7nUNJZK545idmCpKT5k
xXuA5EINaLDUc8XS8t1S0XsZ1Dt75kKReUx78VrrnWf++9bNtTkNmrAhLeiQp5JOS3ehS+Eo2DZp
/lCGW2dI87WywOBGA228s098Y9mmgWdx8qTpx17x5ETR5oDaBIvOlmr4iwfOga82WnoTJ+07V5J/
08lI4koSxmGiRaE1eLLAhFFfO6HFSBLRfQad6CHNF6lUmzlNWHOGqU2F4HgIbe29bPU3vr427Ug4
KmBUCBE8uckuIuYgTFX0ec78CZbE9eQ0t+QXvuRO98SR137nA3Xce/52rxbaRU3nwG2fruneoLRT
kjBkOYaXt73BvmcOjfUM/s03huUbHsr7KsmndTTXbG5MlO5DGwmY/ss7s+fNwYT2ki8LisHffE9J
3w1WPDB/R5e+g1rTSTAxwa/gaZHlFacvf56sb3w0UZyg/kSbZdHkP3nJtpcSWd1PvORZYJWotdBf
ejd+54z45vPVqGQwkni8Ju3lX05taQsAU4NHsuWMLHx3mGJq+6mH54X0gbE1mJ14dtfK3FByCyOY
fCCzcc4rtKSInfzzPf9+KAdUwqmQQznkH0Q3v/6YkTxQeMIZP2ZAjw49A9OiWC7mgUZTVGiKX7dF
uY0lK7DKevWdaaW9NYPZDfGw2bcDMzq5PDHieIdLVWxnzYyfakcoFl6WqLtqE82CPWFXtu2D5YLa
qMwYb1aD3ZCqi1KFZgTBWLJfqczjxRAb9Gv0rqOQa0VW+/XPT+mNn4nVx0ZBoEKScYgz/OWVUYBO
Zqu0m609heAtTUy+Ztt4AXv55J1H8salsCKajqciWHLd09pPkmpt3eB63nZLWLyYdMJuAC8WAhuS
+l/cFntQC+myLKn9tqrVeI262qWFZOmJuEHxZG+q2QnPUtF9+fMDfGMR40qURdgiwnU5PTfqEH7T
qudKiaECLu3K+o4kLlLn1RYYyVSgTazi+Z3l481Hyfkacpytmci0f31rEc191DtWs8WwjiPNmkYE
iwV9cxWV0J/vD504f9nJqslOQ0Vnhkobw9fJSHYzs+qjBRgxHBB6VTaAfQhDsTnS2SYAPvfpJOhr
mz157jfGMCobTo79FCyTYxTkblhMrgRKpbcP2zn/qJNoEq9Fmbn9Gsu0Ta08bOIv1MuVi8xwrRbP
Wo6NpS0l4b/klgz8kBVqVm+wRm1DG8aYz8g79LYJJvolgNkDrTMin/be7nVwFrk5WWQXa8VkB+Si
xPojKNak+EZ3yUR5VXOCiaGgCiNciyQT8Yc2r7R5n5dU17ZQIQozUNRaOxQLPugtipGhvbQKnCIX
ZtfP4Q0Qv7zc8M8KwqtRtBlePtMjJbIESRBduA5KhnUPOTPd9FaT3w0K9sODKJVqp4kMPtccCYQN
Xpx8LFrbMDFwA/bZg3CPcOL1VZVt5iyZo6BANCPO04HjJC5RWu0kqLUjodZY42dwyQOgkTPUEKFK
3aGo9XVdWHJzlbiu/sXBz466POwmf3HxotzVFmyHLUiAdL4eQ2e4KxNTdMGsNJ5zq1bkYAY96OV+
zyZ2otOI/AbnUgTKxqyjZfHbNvXIhuYTFSAEoPynKjpy3aa13A9p3OT+lBeV4bdmPGhEedQWtiuk
AiLZ9INVP4S1/r/snddy5Ea6rd9l32MCLmEu9k0VyrLIIoueNwh2k4RJeJMwT38+UJo5Le2zpZhz
PaEIRYfUZBm4zPWv9a3sJdM8/dIVDtgfuvH22gIItWr/3DM+hK66HUkRXgC9rpQdw+YAtrEzbcn8
y5f5NurV0VLTQDCwfU+lQx1DD12yT0drC2vjw6Z/eoPVlxwRoMidQyXIxrcTZ4ehoyRXac+rtPBx
xdjV+MPtCMlDqyGz5qr3uXbEXllLedw4rUSSPcGg2zg0qtwKP282hl4kt7j+4SfriXHl5Vl8DTGH
thEXXx/T8KdxtsROaMZdgltnhSE7PGBUkusxlT2LCswAGU+JoG3d+U5m46HubGx98yT4lzxL1CVM
H81RjqMZzLqEmMwYbZXGoQIrR1XLYMVBwpG9pfv7AsVi3BiDF2/Jb1HPoXV9gOnK3M0sXS9hlFVv
xO/0UxG7JFo7WqhHvWu+HK0u1loH74pS02znlqU4NIxNV24RjgfA0OahnVxvg0hxNAG/JaIyqL2b
XnJ4GS9FEu5dYd8n/fQCswQPt+4j1PXhS+5oERBZmXsH1bs0Emg1riqhPRDcCI9taCWBE5UeGUtb
4zjUMx4x2pqhhFeXpNHUbR013qVlHL4arPbUTaFLcwVTtEkrPtt6qPae1THWZey9L3JPfdlt16+m
ZMAWEkiVdDPDuLIuIPOtWGk2zD+ZvHYPsvTieWVy8jznOOXGwK3ZR/Aw5SaBGWR4rfjub+qBsyyd
CLN60jiA0p4A1HTl1jFm74o/QPflgtiEwhRTe/ImeODt6xQ3bst81AztQQYzDKxXzbC2ehrRqaAB
9Kh2rmaWP0d3ltXekpnZB7nXuGo14Q7xTprmkNqTrtdEVOEqgfECH0iLSFvDY2n4pmjfKbJghpb7
EKPq35pZSn9fXsjkMKTQ1QUgpBsDVPGW/DywW6p0xmOctPoPRw9ZT6LvLgBuPbvCG9T87Fovcogo
MltPB5FYp3FsnXtbyfDLR9zv6YtxGG9/J+DnyRsfmTPlXw0YYRwyeWu8QaZpArZo4uwXZvUKKmcI
IMNMu44Vy4NH1c2rgqvJyZiBdenM+jiX7KeTETorWLf2GRWOMUjaxvPCEuNMIL1Zv8QAr37WlS23
ctTqF7c2k31KoCY70BwGjB3X1TPZGHBdLm1nATXzeRf0c8vFAUUVKjicWOzvjgDwbFoHCDHU3yAh
b9iV+s1Wsm/K93kFKg6ma6Se6nBYmEQiMbyVHy0puVK3SebiFrQofoqz5RzUhiPFWPE98SRIpi68
k23L16k9kTHkI7oLcvEqMmfeqiPVExP8friOwjCC+UxbVakTyy7JoZ/s2Oa3WlWys8Gu36vOFPOK
lUh9dKo4PgMIqd6Q7kxsgqU449OrnU1R5mDz+1Fuh3K08x3ox+icZZVy15WgboqLqOai4ugiwuM2
Igh1dglx/2hU1NzZc2M8tAnfN1h5WqOguey8mC9Vo6jzSuPUvKtEU/0Qyw5zXTgzdGtZpwlxV5Hs
xUh3j6NBLDQauz5WAAdOs2qrHx0GohcV873Orlv/LI2oqUl4xHytUFjCI7XP0673u/bDH1pxtnGF
DPRh+dF5JHQFX9ah+vIDqJNNiroyB8smykAN8XTCRGrSpuwTU9BAMtSrqIgpX/X6PiQRXOrGQ2VM
4pyIMnysnDi6cURfvjkR6X3K1eaY/MUcGivlsYgUPSngqPPgXTd6GEQQtK6WBpE9/bjjo6el3Bej
MNlbC3Cg0rXo3Pu1QyW2J1iBF3R+n6khyuBKL0imzkfECTDLhMc47/gLpIo9apoGeqPTuSJNMnOd
I2MV7TN9UNOX56r2w41ssQ7DKTsYTbec5T3uTWYuprhP8lg9kUvBtj2UvMlM6PLidU31bqWxc6/5
M7VdVTHE58mhLpo2laJ5yep5vPWctn/Sq1FekuVwmxQonXAwhpfaVryQ1KYtih2gFhYZMcYuvjUv
jadbPdKmL30uk502glBaIdqHF5hP9gHzHel0a+A3lrO8sGQfH32dicw8wLY6zhjA440GYxpfKjLf
OuzxrK7QW9pmhT1jKNaOVkKisFP8mMA4nfBix2y5VlXfUsedK+XEfHbOpFmD2R4gIHGmcc+Kz5lM
S2OdG3N5C5sZERcLO8dab71YHRwLd+Pab7uv0tPYMyk9T9d1PtRfNB4aT3YEk0YNrfEJzgIgIZde
fcfdYoYXnla45s1ikpAfRP9pev0sOGYu535V8bU4PMnbnT5Io1kR56Id0My0i9/p3M1cR32OlVff
dSEQ7r42q5tOTdXriGX/zui86Bw6dbLrfDLvxHZhzbXxwtTxuL6xTnXPNRxk/a7BYsc9vpRLuRvY
sC9W1O41e+JwW/Vhw02MWh10087qGQhb3tvcet1NmFcRhsBM7W0n59Dw2DxZMA4oMXWj5Nax22oL
gLN9bCoF5oo0cReV/Ke2qqogVJX1A4652NoV0K7KBkZmWiMFYMpydgbf14qJpo2FqOE6hOo3XYy8
GW9ZhAyrpfj3iYoMm6ax8p6M4jWtUlASdD1hL9M0wQBT8KZG/9F7OizSvGp4Wemc9QEoF8A57hvW
zHhdT7TrEQDKuZhEeO+EJnTzMekjbrr5TL8Uw8baEPpBJN1RTVMWJFyb13o0NHRguAUkBSJaLPVZ
AvqM/5BQ330B7026xXiRtOB9YJg81olucEsDTztbbb0pHAP0QWdfjWNqP7Pe1glEjeUPf1jmTCV9
wSjLhzosXaZlMQtSlZbTszcO0UXH1oXZuNo7ZVYH/kDH0SoBN+IN8zv6X/4qc3deIId8SaZmR9zo
2eGs3Wmy43UqZXuQGiZsFWqwc3MbMgDwsas8pLbRpl3ojj+4iPI0M/S15nCr86NL3/IivQjd2x5G
Fc40iwAXXbXvuJudJ8iD2T5J3KeR1OsOuTRmHchSbpUnQMzLZIivEw/hpjTMQ2jNxo9YD4et8jR9
R1XaHHg0EQSD4mJsq5iyXIlUGE1At1lc2M+pLXaFGMstlxM34DJldxo5tb9b6h2+lOzN57GyjRs/
92dcC7n9UNHPth5Zw27pblk+Wps9GcJ17ybFURIKoPHWZV24aroG7C41jJ8zoyZzXUVdclOnnAaU
mEXJCtoDPPCqwtFt52m7HsnzQ0oE8zh35rp3HRb0dpS+U/YMUYPEYkd7YboSNpasebQA+nnvHVTE
LZfiFnoVPA9mbCzI3P4mt0X4CBeMZQZWVcktEFyQ1yUXT2/mQOaWd9US6VmHeoxfL5MrSezmnFOO
Ua7jwTcYWmTzYZpKde0IjcdOTnkXF5xTUCQ2ptAQrRjCT0qlPQiBgm1ppqVcRszQ1LUfdulLbtrO
DkddwSNnLHlizRWSRp9o4+3iiT1NiNkLX0UlNCI2tGn6Q6JfhGsfm9Qd9yGFJcpr5TV54vKqLYge
tnaZMRwd6Ggb2o4ocooBv033xqj5Lz4zU/Y5701ZLNxIMa9rKq0XqG0Mo0V1xgukvuZQmu4PY3Y+
w6as31ixZm9Y8kpuWhSKuRlQS0v10aajf+BuclixZBPVLyvb7+Dfj1BGWQ6Ne+CAKjlqVjnY+M7x
M+9daUAfBBJfnrUhWjCNk1uekW+gTJheSod5n2XchEpDpG95nhZ3JnGPO9z81DwkEzfQNB66j6w1
dbrq0vijDvUZ0IvGL6xxARxFk5b3QAy84aVhxcNxS9jkQDnLeEpojnXIKo8nij9Wrzwt0c7mzAAQ
FyFIkppIzAfWx+xMJT0rx0iO7UcuAUa3fYuI0NKq8SXtAlWhxQv7prep8UN+49Ww4Y+3bT2Gb5hE
2YTbYaL562oO2w9NVFoOi0f57maWorjP6pEbQxuPQ7l1Kaoot7Y/oGgQG+f0iM1+wcQUIEljii+g
p0Zl+CYMwc/41Zg1gZv6UgQ2HSnVqrAozghUy7vE74tdKihwaVHGYI68aEoyq71KZtGxb9QLZWD1
r4Yk2rJ45TfPGv2CB3tAfgxi25+0nTYtS4COCSkM8DH3T2ms2wWRAOpk11nocJS0mUfdOhv78E01
KiYg2ycLcykS+ZfZU52w6msL0PZATvDtty9TKKzB2LwtA6pLq+NMc42ZZkP2E+WONCHRmBq0L01C
iygA+rXAYYoLdZclKXIPzoKEDaYc6Z2n/so/m7UYjW0n4EBNTVfeiwFHBYeQeet6CGs+n3QFekhT
6TK9anExqF0+Yfy4Bn+jvpSDNrrqTQDI145mxA9yUiatvABLaWR37ySOVmBPlac/ANtpJ7K9dAec
7Z4PvTeVzntkVc67ToqQg+dMY0EZw1CKbM0x4dpF+4+nAF2Gb1FpHX9/Lsz2I2H3kqx4s0stsWo/
E1i42c7vGxiZvb849HVJiISuAa6f1cDhnPcF+t9xADpOHW/ZsaITsV2lBx0PfAnKKMugCdWJwPlL
ObnBz2o8v9Z5r4cSkGe/IJBn8OjnWFk64HaWkJlbmB0EGTN+NFLd3NAFpB+ZSTf7Ie/hVUXeCPFE
Jk/zHA+PA7VGv8nq/4nx/U2MzzDx9/0inf4PFMfus2yiP3IEfv+Z/+tB9WwMiZiMSM2xMGTe9U8P
qvgHwV6kCRePz+JX5H/9nv5dLGJt2Xfxf/+Xpf8Dw4MNPAiLEo6AfyvsC3Lgj7ouWx6oBvwyHQkZ
9dpZROZfHA6+WcKKLb1sb3nR6yDjcdW13IcYEr4UmnPf0AZZLLqPlxsv04Dy2rvTFsLPsVs0Ilb1
5sGiRfvQLgpSYQzi4C+qErGgKnAXpalTfvM1hbggy0WHKhdFiuRF9cZIWb9o33rVolxZGbpa5SXJ
NtSKcdNH7oVScu92mJNAel1+VQwJXVmqX7aMdb1pNZPq1EUtQ9Ra1yo/T60p8A2gqKVIa82isYk2
FEHpDu7amIb+wUx8IBuLKkcMAUUToW5YFLu2i54dOyfNtqh57qLrdYvCly5an76ofobTIrYsSiBL
+Y2NNNgjEfaLVjgtqmGOfFj2BtQ8tG8g5GiLyaIyykVvtBblsSJ7shOLGtksuuSwKJSDjUqSIVp2
i3ppLzpmsiiaLGreTYXGiUx35EkB1DVBqEwXJXTuCmpgEEeHRSXNkUs7ZFNUlnO46Ki9Vo/7ykKT
G93SuPiL3totyiu+nG1OL9dsdPlF4no5JZnX9KuUibZkY5ddN7S/DBvTU9xlilq+9OwY7xjUw7dr
tW5tWQXL4IpU8n1taeE9OCBxZUtSFSstF82eNu6au06V3DRlNryEPrdLjKr+05hbktbSske4KVG9
YuVDsB3g5tEX4N25w8B9LrNYSGQmtNfO8qpXN0l5QqWuyp4KWcAKzFD6dTODAVx8P/GNDIE80qvm
hFjkBQBNDb483+wN9pvoB61ZFcemDUNwhKVeHMmnsEqtvcKtqTWTJEMMYvww6cryamLgsTUHN31z
TdYXAR1/xYaZUfj0TRX3rDDfjHlS3lPAbtxYzlhe2csTgOVu+lZVIU8Egqc8shI5G9s8pXy9Q2i8
nYQisQPruFgR6Buh9rZLUiNv9qDQma4L7J9BU3s0KehW9jQhc/1oetc6aBDM03UEv2SPIZK/E6vx
li9QWyNMJ/MKFIfxgFaEya/jV+KZmPqAqOd0a0acmqKHlLgXreLD11M0XWjX4z3mpc4uyulZYQLr
kGuL9rVN5WX8QgMDcb0h711AQs6nYOzy6jXm+tslDoM1LJDseMMxaR3g2V32VBlFcgPylQci5Jyd
0VvVpxjZT4Z9WZ2/31mKO9fbqt7g12em6d5FS+8WjznhrK0w9u7scZHGtC7/ypaFWiGK/qFN7QGI
DhjZdbJ88O+NKjPc7tEdc/5iFqbmQShuIgE23Wmj+y12wcFO377PtFSQWqEB21f9ypjYryTj4IPh
8cvzUNFtsmJxhsaJwPLEcs18HopljtHltntHJMQ+lER0LwZruqBp2JWYUe/a+0pxUEl5FEeohRw1
E/rcNqMd4KNz44Qe8dI5e4YzXdWhYV5om/IuQ63lm5gzknJkX4RvvolONoic4CMaO79IebyiO8GB
zyLy9+WM63GmEu+ecmV/V2adv/k+WvmQU8IZTaC6WxkSXTNwYa5LqC7g9mxxMurWDmE0Lq1QTrTk
KoclQZnRjkdlWAqzxHslqjitzbpM1m063xBdvVH1dNtr7YOqWasrUb4VkK2j3CFk6F2bXc++PrqN
lS5XWRfv87T5EoN/5VvsSDpWxIXpXsbWYvcQ7zpnfooImgVCH70TCWFudKGAZ0JyrprKtWcW5aXj
OUb2dfFVG4nhXFj9PJI1NG7obTADaXhR4LgV3WIu7sckn26S0Q+GMQ3asDxahRveGp02no3RBHZc
RkxrBs+Jd04pAUv6yt7QfoOowlx5rxTcxM6TdRxowKeLaFxD9v6sC1Ve1aSYrlKANJvCzI0DNtuf
jdHtC0/c8ZjM1lL1FuvSKHzVIvOl1byfU4/VfC6g/BM27XDDFBiBc2uiy2xmGwlNW60rxynve8u2
14A9549cCZZrzN8W38G26sb7Iu2ro+/KHT6weC3EzAFOHGM71n24SodJkukwHuk8NEF0onWMU36A
JG7tB27Cge71FQ2OMlzpPoXW0UwRdVm+1nrPxLAo9RO9OO4RisQyvaDOSqjwVTfyeg18ctUb05c1
VZcq8dzPxEQDgwquv7mIdoEh5UOHofGd8nBrw7UOEN2qobv3BQMIhO6FpmWTPp1n7geWyvZRSuR5
JeheWs+oS354X+ftRzx14YZw2XTDMHUgxEFqrlsXnUmtajFTyUqTWnEqDecm455/x2nVbCheM26t
ebI3oPML8oA9OSxZyCoApkGI0TCrz1bAmSR6eJjyUhLJq977rDSD2mv9IDXUix4CEtVLnvY+ewmM
oP1PohmvlHnt9KkOHwejwltvSUVxHZpNaTNZbmxqnHE/rx0uQ3ZWRfRCI0FLmZwVdNgVToPHhphF
gvdhu0JdXPZYj3KqlzWE6y9TTWc6Dl04oEiaoUdjn0ofU7dn09za+Wcbuuknell29KkFXci8IeNZ
DUnCsYetbPnZKIc1P3f6jRum5R1tEtiM4pqVlbU4Q6rGu6lUNbwV+pS9DXDob5yOrIhghbUiDj8H
NExi4M+7BPU4Lkgih8zb/JUzptFJMSoxjq0ZGrSrtTP4Y5+QphfVuc4lET11zqidHaPxIJchmHIQ
IQYANNE2Sqb9Ca+VzRlTAHIsa1HRXDTTYifGvrwpATcfbeb8m7AWS71EHT75eDUv6EtJupnbuiAk
5xfaTRd54sBKQe4Mvaw3yUgxCJ1Lpb2Jm/GrAN56NvKoexyaZNhTXlM/O1RlYuifioBtIXtbdwCQ
SZQaTMl8kDmrMFRk7aiX3MAqw6z3JT61ddV0KbOeKWTuZXi8rQwbhJ39cFsQSW0TDmfpaPp1ExYN
eMiy2dUm9q6euuE1a4brkak8BtZdZEbsg735NW2asgrSQjHAHupmPRvSWCWkkbe5rcN1a6S9m8v5
ekxiSI6MtFZmHy4NC626nSVrPKlKIruO8s7TwLS/TtuBeaXUXq3OvwEZ3X4OC8SudqZu61dOtKUk
sKKVsAYIT4FJAAaOSxxT/TLDoABalOfCHRkZ+P20avVBPFnVuBuHMQpaa76fHMu9GRMTArJHRR4O
yZ3DFnOdGc2mVGX0WVM7bBG1X6m6zDYqSXvad8fxmCijXfdpGx4g956SqKYNWYiAnq30MM3OeBWm
uFcZbWixNDbIuhdfcnc1rtweRuyS84kzo9oBLkijOwv0R8AlTFSWkd5gK8jMmhbxSIhqnd2ur0fQ
Kdwhm8bDyPp3PgmWKrQvRbkUGzLWKhi9iji06OWYZiue230Z5E6C+6mNqIP9GUuPScTKscLS3PM0
fGYvfafpvtrmwEPQC/rhHmbCvDGmub2JUlFuUyXsa4SFl3q2ks1cOZfEBxuQzl13iZlaBpkv0nPt
VuJHO5bTOjWL+QegoO56yF1tmxjqs4kmhnHCVNeeUlbgegh19sjuh617e4vQY54QXOpLxFJlY4ZI
rpPmvhF1C1c16Nb3oYsmpiGNDd+a+vpcS5xVlNLhLeu2WCuVjMD9vZhHZZWR57CTne75D77WjSsh
7avZYqGNLPDhmoNa2XXe3DiGXGel/TOGk4wmn/jHKZqdYpMay6If8H/3Q0cs/HClSE/DULSs41t7
b4FKPEDAvtcJ1dCQyFpGY1beyQNwALCg82xPJ5vp+x39BPNz1ujZdRvnP9mA0rRZmnWPiNEtGk0R
lkFSxD/rPOepr9X5hwu1iHtW2HUUliRq2xh688ryxdmYTB4uNKDNa9ZAFytJBUSTOWpXhplZR932
68CdZq60vhieHHK5V3UFMXjOlEfgZOqysyxqup5nz4p/YAjRKQtJk3FLbwSPAt1f2OdsDenwHjLf
+4A5x41DRcK4MGvwnmGjV6+zlUNPixnCIs9btsYt3116XfSheCiWcb5YBvvwHsotQMmRfpr5kCzj
/2oxApSLJSBZzAHGYhNwvh0DoojBgKcpTcMmL36uIxYl9LXjLigWowGi3WI66H73ILB6XiwJ428G
BWsxK6ASqa94MTC4i5WhWUwNI+4GudgcgNDQyoHzQTZ9zj4LM4ST6+o2WgwS1mKVkItpYl7sE2Ix
UjSLpSJdzBW8sUc2fmHg+nG51VIsGNm3G+NbyviP6vM3qo9F2AG/2/+ePH76pDO36H5lN/3+M7+r
PlQw2EvJgbPEelFblrDBP/GR1j8I/WK8RIDEUU709l+qj70w34Rpeqb7LRUtoeTfVSDbpLiBNA9u
IUIh2Kbdfyd5vFhyfzH3UcHIbGIJc7DgwL24SFy/ikCeofoZ8KLYex5CZx4zRUgj2OC/fCe3v/2+
v8Qhw4bkMy4ljr7ON/Enp3fYsxK3yijc92mBCqpgCa+8MWT70bG9zXGIHzIKxqk+x7b5+tevvRyv
Xz/i0leIGxm6HR536hL/HFRgdpCNlvT8fcRuUG7dpmWCPBq87jJ+T0EWvEd+Xvk4DhMraOcp+Rw1
+q82TuNY1LwbCD09Bgn2XxlSN+aLXjJNbr204NmShZA7pqYC/RjN8KTc8JI72RD8f3wId2FrCl8X
nEh/+gZ1dCWLdiR/jxtgAdJDd8w1ZsWJO0yPtUU7RWhIqqO0nLgHs/zqdVhG1YI900IW8cdbpzBR
Elo6BXTFxNan2Y/pocwA7Ci5XRKiDzm+9O1UzDiTtJx74V9/hj+ZVr+PA8FhLOi4ZZlz/ynK1NoW
cBV38PeJxQy/0edsNapmwob2d3b3xf76y0n92yt5i/+XDJcgo//Hk1qw0Mkrg1dSFlBS/G8cPAe/
RdNZ9Z0uMJ7/9Sf700X0/XpoIXiAOcVN0K5/fD3TaIsi1zJeL8JtzB2Fx2sf+X9jr/9/fH/IxzYS
sGexCfxzFMxvuF1kg+btG3NI6E9OvxD7kr1svYe//jjfgf8/fX/Er8nof0cz/sdNgeCNiUbieHsT
8s1hdgGtxkAtSA9w4KbcwvRDurdF2OvkBfOad6qIqAb2YkiJKVm5yoWo75rJQXpyFGD/ykh0YqiG
BSkmq8JjmeFKIuowPSqG/9PamnUebVEKG2T17fBgFg2h38O505pO+zxQiLb/6w9JB9mfzxKiRGTA
iBASV4aPvTi7f9G/QzPM8A81435I2dzmjHSx4IbtAbuK3JaypU7JKr8Y2WmBkMwfOXnTfUb16FYZ
VbeVVdPcUIoxYGAurAC8kP5smJRkCCjsb+6Q588CN1eDRe/e8HOcPc2QGevGAUpm6tIHKwbOocNT
9UizqRkU9CzsaFaCxBS9cTuTe6cTeMKYdO1VglbJ0wVJpgpNNtoOnpbCn9alSJCb0GN3Lb6ZhyYU
6SFlFRAURo0JAEXjZ8yDZ53TqXewKeA4V5kxLFt71z7lHsUDKnTEplKmDXCS6J7TY4hYdwQ59rIp
5RMdXoT4ioxmh0k7C7+aPqYJohe6U7eJZGftRGin7Sp1Ymi+snIoZ5jtOxFb+gNOoPzZjWL5VbF8
G1dS9yeEpibGAk0vASg/aGQvrlfg2MtNild9P6PDMR1PM2vJs5NRF9p5iOkrK0+GM52E9Y8izcS7
XrcbDeAbGD35qUnNu9aKTAvsKIk2mtsc89zhXTtGvZGmfyBfUtyUYUWKYiyYqkcNSDXNLXZ6lZ6W
75PQNCN6cIkUg5dwy4zcehVLsZY9xvoBW2t+ssNqetQySVjEoEb9xug19MCJJjUUjSxbp/lg7czS
9w79bFvvTei0tynfU3HodLqFare1HqS9LeKKM0IhIDFltd7LmqYDGZsEBasRHGppFs0j04F+Xcpx
4NCg47FRifaEWbZxbN2ZYd5vuLepQ5eVmEe0sfNWTWx+WA3HvHGM6m5qsuskFPFaGzDHqijrA8oR
mxUONupbdf3Ipita6RHYsNQfIzSq6DqMnLcY1to+pgr6EhrwGNPGeWY2/W7mBdUzTZuutRRBvxOh
t7WaxjixQyWgKaS/glbFzFKHntynsIQ6xV6IVG7MLaof1kZeLFm+crzSaL/byRZn0qR5KG1VPPFm
Rvh6lGCuY2nR4UvAADWKh5Eb8BjC/hl5DqnGYdkmR465a9pWuxLIF6cOtum6oc/yHROlftfjsPaw
IzA1w0aUVmekf44Qm7v6aiKCc4iLMdsbVqLv3ZLLxdGmEpXTr81Z9htzMFGIXWg+c0eD/ainxc8G
L/9LGhr9h+O204ulmuFImag6SIWZSUUVmW0dilPdoSyIUFeH3uD60ibgCtjZp8ha6anbGgd2CC7w
EaN28k0OEXM1avP4aBPK3wKdiQ+6jKqNzRZvnU7ogj5J+Z3h1MUpWfwkhQ6xAQNscUqLHpksAZx0
BCAnmagA9KPCB89Jq8ttmKrpS3XNUN7oFNoEYcWiYFaTvmpKE7ejmeNci3hyGOz/gDciLuqKDh4+
cXMk6sq2t6FlyYxB2CJTtc+zP+A05EK9mRK97gMZEsNf6VWpPo20GQI4lvN+StPmZ+yOEY3FeJfi
pCtOxB+MB01nfZGVVQyii6aXb+tkWQ76ysFZy7vLRkY1PdxjxAlHXrCg1S9pauHn1uchSDTWhVgv
pl1GJvEw2LXcglfon4gvZAdG5vgUtVjfZylVVikjRza4LL+crAwpH7R5X5NV3VjxHB5diHE7VDaX
IhILc3BK+ejGbxSfXCbx2dfzIfj2jX73BtnCjs6zW+FHRNvhZ0w/a5+//cV9Y/FOqBYH3ocRYR1q
DhjIznLnaOHmCrImuHMNbgwAs5jNVJ1Jf1DqZLQi9eGRtYpYV6FDtoFWgiM2BmpxLPyVrIHVU6Ia
7utsu48pVVkMOoVtIqTl9S4sNAFSq9QuEy+AuJ3x5J1Dl6mgmGLxNoQCDzkFt91Fx6oJGTXqL41u
grtxY+NF98RVKw34gchBuzY152HFetG6EiPGsZqbAnWO1o2yantbxfV4yKXprFWWxtuSYc0Gn9GD
ERLQHroO+4McxAZq6y3ymr/UK0Zqhylxind8/a782dheHZ+aNq/xJE0AjruxQMXqchpcGgvb6skP
c8pt7HFqcQ95ph3fjIM55vPh+/H+nw3r32xYydcZBLj+9w3r4eM9/kNdyO8/8ft2FXLw0hfCP6w0
dYed6b+2q+DK/2FaFA2wDXG8XzBZNnhiXWfyyJIQJ6mzrLf/uVk1AJSTT8O5KQRLLN36dzarbBP+
uGaDmQGIi7fFRhJKz29rul/WbNKAeS3c0LnBSKMdorAY6ysocGh2modL3I2WEllpMR2l0iG7n5NK
+D/AGn3GhLTvbVfC1zNK64Eyg/FZulpyRXwT/B49nDj8qsLhKezPrV8GGkOK7oKfMYKSGA1D/agX
NVRIOooX0rb0k5bbQJamNy6cLmZ8deZt8UwXhzycSKylfb3OJyMKijyzae/2xJZoGQ1mqd/fycqH
NZyCAjxlzDdObU/F8+So+gh2c/hg1f1m5x2jCL/VX+Ebu6xVkuqtyaW+Rox3cEm37zzzuf+QTWEq
5ppNfDVP8bjn/mxvOVDaTZFqIb5rV21jaOkwOpvfwOJu1Ru52oo2Q5cy6Uc7a3FsPisKQW2muQH4
k2rdJrF+Yf3CCK+vi4AI7XMmEv9xhMl6Hotxaa31n8fRczZKn9ahpfI7O9Xqvd035k2T582hZ3q+
1lMaV3LF2lo4cXLta9m739XMBIlobgQ2/Ks6l/4uKzX1A3hieJhCYW1lYWSfOfXamzn1jM8FElWv
vbYp976ZfPa92WywUY4vwvAG+gYTVjR15dHOnWfem2n2sALcNOa7KZ/zJH+uNV66qCsCmfGgiJrT
pcWkotwA7HDXonJziuyGgpUH9VjCoDLJz+/deSQBj3G0Oixn5CMLE2eLARf7IJYJuWf0XicsGlwI
Y1Q9BoWGYLzTMV1P5BpBIa8caUQXWxrylpXgfA6HGPDzDJortkw6tilZE7yKVeLpcO2dnWbk9XLN
Su4Hp81OgvTfKUbtv4YiA3wkDofboambbdG248/Os/8Pe2e2HLexdelX6ejrhiIxAxHdfVGouYpk
cRAH3SBo0sI8JsZ8+v5Ay/8v6ZyWj+99YTscUhHFKiBz595rfSsHmyvMLugzrf7q484jUWuktCnc
dDwzU0j2k13Kcxd6aFAmZ4zeY/TuQV4jhIatVUa0NWr3pDMer1ZJ5wryltlIndbnZN6WhiiDxhn8
VeThPTCnGcQH0kADS03W0NwkI3JtRPGwpQjGhqMVGhmDheGfhqKgbu1qC9cAe0679UeiZhvelNs4
9ZEGi/wc0cgtVgPBXV8rxCYbz+P07KKAObe29u4oG4JFHKf0IahNcS1oI2RRxcHdxEyzdVPhP6Gg
yFZD6wKPRqVDZRYzUbfFbwNZZFuDYfNbBkHyqKZiiANniJ3d2NK1Zu47PvuVZV60LHSx9nvhtifk
LQrKbJxP1aiBCvcQRh09ouLrNdHL8QYQtbrgfas2nExwPjigNrrJxC6HXvQuR1+/42jeP2LPqTAA
lhh+05CsFdePkpNWo/O2C98r4IbyKzkV44KVkfsSxAhnMdUO84bSMWUeEM6bZPTU52FqiH0cG30b
g11fx+RnorO2wqvYK9uLA+dWD732ISFD+46Ccd+WproZaXEH1QR7uOexRgplTIckLJhGjU51wR+s
4RnUJUGotTffZzKvrwo5GA+GQXozyvpmrTlMm/uxHQ/enMThoQQBfz+lDZxnZlzmVIsrBiXMfKvx
loKtPc9pnQYsnuJawjfmOFrGAbRik0Wh8deROYqDavR3xGHOdW0BH8evbBwK2TurhCZNgDTcyJYv
edcCtlqHSf1AOMGMRdYwu3umgvPvhaghkGruTK3JBMidG9RarY7sgZFZHOiJne3cfqIyDlnIhaG6
UxL30+cyF9a2qcsocLzBuRLIPGlYsBD5oGXWIR6LF7MS8Z6eRh5oUw5Dx+pmjQG/7bywCao98T4a
pS5nmmmMzQAQWf81DbWKMPKkupONo+O2KEB9NuI1UkW0ASWarw3CrAGuSQ0uOMbmF0NF3bkt8juJ
jOcY+xxNOUDVJ1wX3UWVjK3GyVMXoUN/l8Drm1XXh2pjRU67KyxGn4xUvLXMPFi6bmz9Hi1ShNGd
3uCV4g1lzcwXGn5MZ8HWzrHG4L6q7fGpxr8bWHqt7gCy+ehpKucF5gPPhunUuDM9fENJNl2Vca+x
YEWYLuzE+pLlUE89l5g8PSzLnRKV/joWkYUwSH1m3hUGxjgbe3tw6gIHcIirKdEnzFTKOxR+fqeE
fqB6ECu/NXVnkwmwr4DGbH/tJsPtWGfRkzbZoB96onpmp4wvaS7ncqU10fgoIofDjdm4xwh8rccK
Gvp71k08DZ04S1cz75TqL32U0NvIsTZiQMsCm3vvIZ2NYvFQEnfhJDsyRHE3qSg+cKq/y5A7Mdxt
KxJ8TFD+Vhl5QIKdfht5Xb7BtVgEwgvP6JCzXeVI2NloedAw4IIZa7qsPFDxti+wUUUdKbcGE01M
oWFxjuyW5XsMx9c4EfVOI/37pAbpvulunv/Wylq7tmV7K83CvseF/VnMFlQ0P2yY1Jlk9naa2nm9
CzHZdofPRJj3R8wnr6lKu0OcgqxosmTB4iHq6lWOq5NgbnlMGDyiRIysOxmV1UUtnkd8ovYA8ecW
x4/xgj9rpNRGp4MgOxye9CTR9rkabBoeSXokl4TqPm0CYWBfcaxHgMnWSmBr3iSlyfGd4MQH34vq
Xd95zQ2OCj2YZI2/tQl/91C1BUiOOOBLnyEho/K9hDt3jgk8ONV2Fj0PvkTzLYdqXSvsNZZjq684
4R9iugmk6KbufRbyFjo9Q1yICXDlpObVwKoKx17/EkqagURc4o+sqzMtzxlr0XSeQ936nDcZij5s
hBtLa4cdIDx/m0xZ+KXt5wlIVtJ+YazGzNXvfcbhxnBwRzp2nJm+jOQtoJ8r9C0BcJzuGHPSAHzV
ehuZ3Qzjz/VSdfR9TPNZlJ+m7uRWENXgNxTDNefzaIETYRsRbv451ZzynqIqO5WNx1Zv60zwkjED
OE5TVN/5blRfc6bdFo5Z77xJtFdYHiEETLa2i1Or2IrYiM4ufvRNa6T9PmLMibQEZ+8FBcZ0iK0c
nZDXE6yepjZy0fGLJAsrwIxq17tx1NVNjWwxyOxWP1aqLbe2N06vvRd6+Uo22CLDTDr2KiPwvlw5
CPaYBajprSSc94vDjEBQ5r4WkR+ueSNfi75otimD9SqYS609zFJ48KAzUl5Vm5HR2mRFCqU/K6/q
yUBAmJEgOg7k1QSYo6ButwaWBjWypTmo2RlioDfM0hvqXqYPIt/STlZbEdbsoGOoHxXrAMIcqs3Y
88Q+NDXx1YPisuo4/a76Dh0egXqkZSyCfEqPdgMS6dbGTG2upJjRKoRy0aoaiOn5qr+ASor29JLC
jVv2tVyhm8vQgPYyQGQn182YI5pqyAJ5bmKxJDb37mK8F7duzYa0QjqXXutjp79NtZtDTSelSwwG
4x4yb7dhqWBD3DOw6lPIiYMXV29JXwzIdYsy94sHd4qzzDqGtpdkp24i9uBhnAc+Nbwnk0bGn19S
KdOnwFJOmyzXXdIucAis8XBn7nqm/7vWujBd2krz9HuNN/h99HmH1Aj2M6+pvmhYlbezMdQHlC9T
u9IH4Gk4JpNjP3jNVVPztyvpVC8mT56Zze2WKwLU8Jm492gadglIx2oV1VP53oZCv6qSyTuQmax4
gjnMXbu986BwEa8aZJrvVl7LcKVcVZ+AOo4bpGvtXbuEGqdO0SKHrItbMdKNoEU+oxqKx35v5TQj
WQ3mNVUfTVWLEsYYZYFjNqGZ3ebWBuuRcRKlxPwkWkoAW0AizONpbTuMFQhu53oiqyuIloP1RHA2
ORoyqVFUSV0zVo3IM2jmY3o3AgoJkrybX0Y7vIlSqJsrkfvTParPaD2k5AgEHSnFV3MdGUHakWze
mrScVsAqnB67S+3deOzCqLYR4+GLwoy6kjUBj1ORpg+Rl3cvHaUnZyY5XDMSi+4LW0nGZHzYYUEY
JXkNSwiIUQCODIeRnJJyGjZOX4vDnMrmPgwL0a2Jq0t3PUrQQybb8q6LSFWIGr15BPeuP+sYTp/L
iuyPwhVni7xrqPMl0cqmUeMZLn0kDP0gTjDp63sGBbJch2Fduld4jazbMm5eXdXSTK7VREIe/TAV
eEAZkiBRkYXtE8vPTZbP+VNKq/uzR5TBzmPEGAVzrxs7jkLdZxQH4/sAuiCoMeHhtonqNe+o3KYt
aof11JYkBzCIQITWYF9llNYYaxCk42+Kqo+KX2O8A5h/vjQkIpDm5+fJXRvRIRWNQvqKSdfYSE/T
N4YLAQbpd3KIlUrP4K+SQ2ESkI4djQPs5HAzCe233KsUAxGkSStHZwSwQsVYbYSdzU8ZSwX992EU
gUpdRauVcJUcHt+uM4b8rlzqJFNxX7UKbaDeCMh4DGSCmso3SJAC7Uv6ubg3mW5w/lwKWd1uz7ZJ
cZ2UYjFlKQT2czO6WMQA6jTPVTd6xY2epdKEneBwGGt0dgGc7TL2gp4hmBhxKjrqXUNcOF70D6x8
jHY0KQdtfurKqZ4e1KihVCaUlANvd+mFNF2iC3sGUzXt3nYaT3wkrQfJIWpiNNJSrxAW/q/CGmRs
oX+9VtG0CzW3ecjzYnr8rv3zb2bzH+mM3037PmLfBHNStEygEO2f4WA1aTNpburjNShie635tMJ1
Y+AbKQ4a1J0w+mIU5m5IjaOZ2VvNard2rG88lzjHXm1k1W34VXe+SuEI/M2Z8R/vjVGxDpuOGd3P
6NtCH5pShMQp1HV77dbUiuGexLhffwI/DVY/LoIFBkoYAiTh/vwB2ITDcugdxuvEAPTLP46Wb0u3
2n5c5p+W5F+2JD2sSr9qSZbvyWsJd+uPFMbD+//5n4heltd8a0p61ifXt7HXQMqjNenyBf5pnPI+
oY+DbAvK00NaYvBHf8Ym6p9cm/QU4bo2t88Hje5bV9J0yU2jY8nLCGg1uPP/TleSG+XHriTEcEJe
+Wmoe+isMYb/cZLcGzJOVDxpiy97WgOQyF/tFBoINmBhAANCBw33Rc4wlHptGIMsMvSzg/P0Sjmh
NQU6UPANVtfh3aU1d6MwCnzxRYrtO/IzHNS8qlhPVdghfVTll8IOzQOuLuOmTUYHz9PQmlf0DD1F
Un1BWSv93MG+4d27eAzv2qkfbsTwWlQtY0AZM9RFif1SZcmgMSDKS7XLRD290g8sJkDX2qxQp0Y4
kiafNXVldiCYN7XTZL/FWsZGa7YFTteZbj46wTlBt95MCMdzv79aHFbmFv+iot5sDQ++MSGKZtCa
fgoUykvNXYPwhNYctMOzmbqDtwEEl2AkKnPiUjMtq95qWdcvVceYlXg2EfRmLk+RL8c3zjjliwUe
NsczDbqagru5nes0ejViwwCBRtBKgfB56IuaSbYhkOB547XC935hla9wTnlTg8OzGF1iAZLs2jOL
6RYOtdouQUSzrA6krUAtaAiIHUpiahxr3o1G4l7wW/gGuUjF2yRzWoRT4V1I1qYe69Lu3pzRLpPz
JzdAUc19qGqdkbnGWcXuSO1KZ9Wf4A6QbqSYSB4HleNhFRHYBoqgxj17ojDKoNXm/NEs6v4eBDn9
4V6H6wN+TH9OYI8+dxoHg3q0AR+UvnYeFfLZrkRgWqGnD8YpVGcV6f1Tns11EyzcqvMYts2JEnv4
6tPWg5I2d1q2ljlnq8Eq801NOyslJtjnkED/f7jKtaldkmv77LX50Jdi87d3UVKwpRlMWr+kKQ7v
xafbkFDWmNGl9PxS37PhJHdxnZlPBmmTt76yuZop3PZeZ+C87ZvYOulGOgg8WlW818wOUeiM8Nro
hob5tj7cRXEBSw48wYtWRu3RFIX/O60ot906ggYEw7LRSzZj0/h3JDOpkZ5AVGmkepnOJbaSkm6g
h4Fw5UuVvVl1ZfqrntHyJhKqWPs2R9im0MsHvscMi4CML+6Uyiupz/HRxc7hb/RqpDcblhZ9sDkq
1tyuoH3NRixgngptesOf61VkXTWD1Vcbtvn6OmWjSACgFzzlz1OppxaMgIicZD6eiRIJA8iQCP5T
lXrUdSvUVnPq0AzyJ5GfS0FfihhQXHYKkTMt1nCA+nA3kwg6H4k3TPfN6Fx0L2WCa7kKKx4MCRz+
/v2U8/Rs5NTnL2HIoVXPQ2LR3J6ZQZDVBhFKhbTvoVIg5J0TvQs6ayZPsEzEtVUX07mjIb+z4DQg
epBYYDKAc344ZBtgUNyKPC93oaTLS0DRkH+ewtEszk7fifTiJnhg/DVykl7cW0pia8sBm5T2taE3
2n7s20eLqLBbDdEdrLrWHA9mOxyHqHSuSJWirdVlaLGnnJihvphviTg1Dn2aNyuEiBGtR5nfjq1J
Y3VMp8DKUoyhhL5vSC0t1mSyrGBRJNR38XVB5mFfdEylu+Q8pEcKaH6SqTW73g2bjZ8YLw7F6spO
tWOaGqgusMDrni75MWS6T420HmNmYZAJ2yrQ+Vi2wNTlTSKsF7+vozUeUdoI46BdpUoPOaWzWs+9
eCp1kMdhhI4/m99bOZw6xWcYduKUJkY3B7qfia2Q8edpoR1j83703Nk9FF79hq0C5mli3Im59RF0
k49gtjfOmKaXrimfKXw5Ns0nF0vgthDV/ZCYxaqY3C4YBRQs8DXD2ijzAQ3JVHt7ZrwZrUkUOv0g
G4AIsXPV0Fs9tqY8dWkYbWd47DvDHJhCyZn2omW4ArlwFh/byLUSfr1avXC4kFf+NFpbB627wW10
cvi2CdZsEVRofXlHwme10+xS21nYWNA8Vuqa5Lc05P4hl80DFnfbzLN/RwnOQYAWXX6badMIdqd9
d6tYHLMk0k+q8JuNJimroVlNsJqHEssc6LU5enBRUa9hJZBCAMFxowC+gfaK5mtgcLSEB739rJhu
B5pNF83wk1u71RoeiYzm5wCksWgz0rWLvLgf8jC8tYGzrZhHYTKoxLw2+Zr8kDjyjGyR13wKX2Mp
mlujdseLMfnTKWmleecANrsHB1AEnekcJaMhxOrcOpC1n2yJQgTyJBPBdCIRweGdGpn7Nk6DvPM0
n8C/fiIZa1b+ticI8asjwyX1dCN71Z/HzjLp4vfSumaN0c5pl7icaeOiucPjmq8bIAknk6wY1CRG
vfMnGb9Zec6zRfNdBm7W33ET5iSzifwCXoUDUum4m8RRkvmiWMDb1roz0vZQKNO85Ghx11o/1zf2
qH+xh5asPF3L7gsfi4XducZTxxF9K0cj07kzYggd1AVOwLy43M6JgUiK0PedXreMMAbHP9pynLHM
JdPB6dgip0w5By0HUPqH1vWfOvkv62RyGn5ZJ1fjT0Xyxwu+Fcm++KSD3/kvufi3Ctl3PtGk5KiM
ktx3yblCLPtnhWx+Wsz/WFhA+S8FMrrWbxWyBWrAWWpuwTQfsS6v+r//+4fEEvnT/38v/4YN8mOF
DDsPwYrpUL37S47WB0z+u7n9XHTdULoJGKmmQAmWkgY5ZkZ2N6HIeS/KgWxBkvtc/Kt2FLGmhtm1
aRbtS5o6koXWldpFj1zcIHE9DxfL7MLHTPF4n5pkmt7ijgnwoWpMwB9hyfofwGjBZ6WH/iYkN+ER
Jcp42+Nyp1cxFzk8t9TL34dhts9D03uPMa6wFpYMGa24qnRjpgdCC7Bj54ohiB5oreebNDYbhrql
b+PlLUznHetv/nsp3EME84Y8xml46pLGustCrVfrfqjDr52piptIG64yWs2AFMskJZrObF6tMBqe
pqiB8DHL+Cu2b6Q7QLwQRbWTe4Hp41PyzyYyQjuaCBdER8pIxYIoVmjabVUStbFyhyK6HjSDdB2r
ZjgQSU9PkFaa1tmI04xMGBYMIllG2twKkvw+d0K5wScav+iziUHW9ApvJxeENRGt6CVmHSghFcPB
rojq2SdjHu3w5nlHG5DITlRTba4V6sr7Io7QA4Nvzt3VPMcGyBs4PID0mNwjebAq/31eVOhLXKrL
1HuJ4GQfIPs8zNDPh1m6oecGec+oKmx4zeSfWmCebNRsZfh8au8ajhkAWvBt/d3gFs0+mmM0qZqQ
nEJCrwv8pMirwAIcft/kY3fUXU8LKsA5t5WfY9nV6jK/ISCYUZQXqfSGCHXynCPmLM95j0PV6a3O
OyFMpdkTq3laIDiuT9nphB0ArDHd5GBVbhiPQTueErJVmZsxyxgnxuUikd2xSwszXjnxFF28rv4K
2HLu96JTTbLW8Kh/hZCUWyArVD6uEkt1b2VL2bEPadE/wgdLD4NZNhvlz+lCnnSG1xrXx8UZ22Fd
1aW99TWzdTlyNOZWr3wOXhM5CTeqk1H62AgM68Otgt+NyU9XGiE2rj4kd+PsxhfG8LOev/PtGiPS
yqJN+Gwnwn81eRaqnSvwB45bhNeRZExb6BVtNasbaKaODvWXbnyOPK6B23NNGsC9JSeCrEuaRyiD
9aHch6W+mJHDYlXyhAaDb7jHuYPhCcmo4PGG9D5XzD+jbFy5pY6o22d2LkVdBE2nh9s0zmYkuGgO
8XtjjorMYo3Q72R0Pp1pQZT3VFl3dGv2+Sjss6qtMJhFK9AKlvPemRo+9x7iGBICiwDv0mu5A62y
EYSNV7OzlrI3mbKGzIYw/x2Noi02SUoBZk7+eO4h1q1HdCe7xu77DtWCak6ObPojk5jibtZLq1wl
lWPvnLREA+TLWxXzYGZI7jGmfdY1loHcy969trLWgOGIgIAG9KD1Rn6dj5MbyJKsyWSy9Xsofqxa
HnMCziUEWQmHkpahQrxKx8gDX0incuizC8OhR99q8yCCv7jSKnOfdtGdw3wUHICeBiE+2yBFRW+v
OH/iAVAOI83MWT7tanzAPhqvxTD7B9Stingqhxm0kRp3DiLsNctTtuHQYB/QMBRgQ31qzMiS/RXp
3WLTTEiuZ/rbT2ZuWc9uYafrOKPumGCUHt2+cx/osfSnenTyiUVKsqZQprBWJnaovQlgUDQ5skjd
CKCidD6j9KIG1kaErd6+Upa17zUfc6Ku+dMmktG0DQ1FXhTa1gBaKDz+JGuuix7ohNsW3ilrjVfh
cKZh0DuQNQtB0PabboNaAc2uyYdyC3GLlokyF/x4lPNpG2bKg0oR5r8lsLP5zM0B120ywb+OORae
EwycN6n0aHcLG+NzmSkOIobYCK9GYmy5/baVXvHMacS7xF1E8HLE1/+cotwy7J5BbjaVN/ilkvWc
R+IBVU7+Vc5W9+LqkXXvNlN52zRQq2c6z9sc+cvVoDrvkApLglOgs7FBnJyz6MZJf59YJgqTWJqv
puSWNs1mPE9GU155ei1xBtr6jZQ2+OiOfoYsxvk+0gvHQx+kJ5ApfSpzDmtnadMQFbGdBkMqM2Yu
HktmHt2Q8JruE/AkqFx6hKbZ4Lngb8xoiaShVUIUtzqKvIatRsuIxmcefo6Z38Ur2HjyC+UfuDql
DcnZGDKJCSNsEJ3q02+oyLNAmbV6MAcT1l+Yui2G1aSLVm4jPzPEN84KqdJZjRWe4NwRKfdbE9/Z
Tq/fG9FgAKxJa/A9DcckLNHxU93UEiSAM11iWdE0Y2Fq9uzo02sMCPDBjC1XrnoEextm5sx/DEuB
h+m7I9ys2+4jrzlqzSW8WTTOUtzOHGEIdp4/Up7Rw7TJk8VZAIZGVzk9O1G2BEOrj4zoktn/pkdu
vZ7NgQzpeomT9jqCpcMlYhqDNktwjFpywKxNCHUUz/1uJJd6nCaY/xlR1dyk4YGvMl/DIMtvzaWT
ZJNt3UdajS2EuOt/+sj/UQosHU3UqP9/aevptZSv8oc28h8v+bNCJrOVZGYXxdSS92boVKnfqmRd
GJ+wUhqUu3RzLZIZ/7tKxjf0Z9/YQc2KVpIxk+lQ3SGO/akK/lVVTBP6X6pinxaYhw6GtETD+Tlz
siHzJk+jyTkVRu0hNYcMBihJH3k4gl5qddcg7CTJeARoaFbhdVXObMGtLTQ6B6rjrrzPER9pxVGS
I9BOG4wFrRXuvZA7mr7pYr1ym1zBKI6R7brboh0Ka7zuINWB+5oNl+oA7gaT9i26+sI5D1Yj3zKS
nHGmu2GgG5obWEvQc44YCvoX6c+1QQy05imln7EOkA7doLURzWpRKaqdQfY43PlJzwFyS8Eh0v3I
mc4br28uKFIzIqRD/0XmyuTUzqaLJaod0voEjjqmoUyCtUa2XMUlZkdtpo+M65p2PvDiJfoaCIZ3
kzWl89LQqmVcRUQ2w2J2HM60WywRzIU/srRT0MDs7R8Z212FUSNTBfYiVFNfHGk3z4Zccrn1JaIb
385bPs3Xnmih+Q8ZUDP+FV4NvWMCnsYzgoVW33Qp0d8TfUn+zhIIjpmVbHAxLzHhH4nhFOGkh1M6
syR+ZIqPS7x4qani0uu9fJziIjwY7Tzu1BJI7ktjPrIxLh1pyIHaKmTB3sd5mrxzP9i3aYaidDNU
hnaDcMYjFstpUdoQxc1hqXyIFcHoiryIC1usGwzMgKmHvc64suzBeNI+stUdjLc3lRX1a7+mXC5c
1z0MSyR7zkx3WCe91W90o+zBpS86CBTDW3PEppd/ZLvPS8y7Nhf11ktybcfwVx2s2FBvtKsJdEeR
cq+WsHgc6NW5+kiQt5Yw+alXDkG/22mwOsOh9Pz2X/p+1hBfafYy3w4SUXyAMQYfzvUxrWU0lkd6
e2NOSByhIKm/pQtBYwWVLyPXEYqM2og41MXbPyvqf7KiGiY9/V+tqNe/j//j+Hsrf5+/X1W/vezb
quqanzjT0yywLA75f+Rnf1tVXfsTqn/Sgg2xjJZ/HM4Raui6pCtyNnBhJP33Iut9IjeW8Rx/Iiyd
QNa/s8gyB/xxkaXhsCReeRydMNNbrN0/DueMpuWw3kOpI/4rMQPOYGSeRGBdTmRr2KdJkDt6H4EL
PFYC4ShPR9ndxrU2FLss1ReYOIa9gvoWXYWLABL1Nx1Fo54oW+kHM+sYpNi5WWkyrWvSQKGlu44y
PTbXCM7Ch8ko7WenHF5znYqSH/UwNKgmu6xSt7L1H6o6QkJb1pm1qpyFg27r1DskZeMmHxdmu4cE
/g5pj4mmuhPPPmYeZ6VpdJDLcsyOsh26DektJMTUvHB00DVYtjtdF9jH1rqm63ehQvpbSM3/Ko2W
DjizETAjQ6HaAxgjFFYWWdmv5qB3qLOkHyiLrNiPDypTwIHxEf3G958EmiZ59agP7cHOWuXtaJWg
GEuL/qCy1Apcs+eF0h7JAzLKGl+CUwCUfhpS1aCvzj3B4aLDplUPfmAbPiMPyq19N8r2MGg9V+dJ
B0qegrOXSecHY1IBSl+CHOyVlSQoSUcQOPs29fpibdSR9tL3pn3vcRIvONCb+rlFkyh2I7GAjzCH
oU4SaKM/c6jAipxNgp8Gcm668epc+wohdVnPm/AI/DJ+13I5XdfgEXcf708u74o7G1F+yr8PBitm
SeMH9pTruOW4FW1f7rC0D0Hl1WqbsE6jdJmRQ6ihj1dulxjnyNN7joeQALPx7CBxjvdhrmdqD+27
NRF3u1myMxF4VQjGFe4SrcqOyqoOA2JkUL7p0G+JrTCea014zhawlSd23Cpq33cF94JXZ8e0R93E
1ROo+ZLULvhV9j1n2vyx1cz8Pq7b+bmpY6JLStN/SNXgbWPTIF2vQc+FhbOPTmFjxU/pXJsozmYb
xTpftucQsbPKOpsQvCVDMlWcmmxlyHJnwzJdZXbTjSvH7xClpkwQVDmSNGFJzBy5YX4dHXOsYUwV
BZssY3EmAkaaZFs/FV18neVgWJTf5zW+QQf7ZWAxoEjYWNvKTTddlMm7sPDnq0RB8DKZVVPviPCq
IKMErls0ejudXsG2zWPzMe+9bFd4k1atMicmBHkCOu/tMl3Ie3rcz3aX92dgD0+lN81pMA8N55y0
V5oCf5VfFVHIPINulLNNPBUGlmvU0GKY3UZk7TBW7r32Rqm8ukhHFbeS8mQ7znNxQS6tU+XjTwZO
RVoT6Im9wkm5IWtRHWM8i/kqM0YzGHPb/DzBAMEGQLTKKmyx8I205VYcDXkwDCA6gTuG2XbhYWzI
oSYdQ4QpaUOjZNulb3nVM0G/meBKnUpttC+dHRmbIR46/qIrBdYP2pow8TTfOucAuvr1yOzuGehP
chXqZAzP4GvQX1SHduarVzWTuRIWLTYBHY3aih4UwnTBa8hC8nnotbSdyj2B6819gw4tRe2pxxtC
AEyI7lmpcALNAnsOU7jBrNujwnj0qDn2vDMaALhM9QnRobNDysamnJUOjCfvLOylAIoYMOKy4eTP
qKmnw7MeHCCKI+rQ23hS8snn9zcPVgjH8FAXlSvXSLlb2oYpctPZoc+YjV4GrqQkqQmhGTkQKnbJ
lHBLIiDa3IgfHJexL4lUyMONtkhPQ0caSjC0uHdEahA6RjNPou4bpl0s0DOPc/FaKdFs2mQ2QIk3
7nU19yQYAWmGiW1gZsXGkmLsKvMOP4Kn2kvrZdnRLQfQtiOLueGgO1hLpw9fPlaWJuvI1pmK7Jgz
v1kjtSRU9uMpqjGi3k/Mch7bEVcuuDKW1QHjAKvGzA7TVk65m1De0hbMDYvHYTTuKCW5EGbdaQ2O
mnfCCFBdjWIcaL6Mml9es9vP17LNoGdWgFSYOpXqqvVgtf5TLv0n5ZLukzn9q3LpXGEz/xcp0x+v
+lPK5H3i4Ggw/zf/mKugcvpzUmPhvESDhhzJIV6WvfO/zqCm+UnAAsKz6DHHATFCkfPtTGrwA30M
Q8x2DCyYBDL/rXKJuut7dAr2T7JYOTjai2jKpa3/Y7VEot7Yw9Vjgy9Dds801fQ7ETcKHFpSb6sm
9VB31674TWpu+OCSgQKlsQyPWpuQ9IWMghGOq58rwR3MNjUEBhGfjHe9THvw6kKuXXI4mDkLdned
KeqNXmr972mLIAp+fv5oGfT56qWaQQ4S0gu2UAeDHR2g5dJV1iPRjruu0NS+aphD9GU//YUa8KdD
OZ8A8aUGPm8D8Sm21eXPvxtVpUwshmqo6wNCGKg58DB30QzDwei65ffifX93i/wb/eVP6sOP69EG
oASm+bAkY/54PUNjThJlWX0YtdZcTVH+29ICDpKQz+DXV/qpEl6uRB4qcxDMpr5OC+PHKyl6aEqC
Q2LW1rAepeRKsNtrO3yayT1qd2s3x2l49+uL/ptfz4WhShnPzQRxZfnz7z9OYaAPKTHtUwdh2NOW
4lkyI7QJTLCprf7+1WxIUx6FPpLRn8k/ke+NSVmkWJvEaGdXZUuUFuJOxiZ97j/8+lo/h3Avnyci
fC7imhQ8DF5//NUmXCIxjtzk0MRTzrwhJiJl3TRFtfYWaFSMHfemb3uO6zIb9th3iOyCo/xXCZ3/
+gnbQnhYRIW7GEXdn77WXJfuXPRmClOb3Iv1JGf2S8LIHnynZl/59S/9r/eQDTRnIZNRCION/+k0
1RJAb3atw76sK3Vbea1cdxpPcI32K8Y2kjA7cEswqn9x3X/3S7qOThaa4/gusdE/ftYZbKAkcshO
KMeGDW/g2xzNfjksJBiyfv07/nQtC2A0oyUfABJfry6Ws+n3t6yVaBxxYj85JDr9LnCaLhJ7zgGn
CIzE519fa/lZ34mvP65lY1+2LNTX1v9j78yWI0W2bftFXKN14DX6CCnUpJqU9IJJyhR95zjg8PV3
oLP3tUpVnUzb57zexzKrDBSE4/haa84xPYrdX66VlUoY0mANzdM8Wps68stTkVKKbX5/nS8D+P+6
Dk1Lsn4/l6v963V6UXRS1DrF2QYOfoPkmy/lThWjgIHDSJKmYEY0MjccCNgi4PqWcXL+/d/wZe0s
fwNVOBudJRAiYC379W8YJitPW3DFx4hU7Q3Gm9ZexbMBf8aZylMdB8ScCGf6w37+eQu/3GIKf764
s3CzyHD7ctlYDDW8DHwHQeR8lxhYTsJxp6uG9t1eOg3QY2AyusIFpGN/HY2UdMdRVPoH8/1WvlOs
licQ3Mi/llZrhKX2FM2Zcfv7u/NPfyeFE0cDn9MBWuYvtyf3nGicfcM4mI4v3qapdyX+6QLVaVSI
UdBHzBqm7Znh+wRUjvkZhxLOBQfO6BEinXsRqjA6onh1rkJDdP4O03Odkb0Q+sP+93/r31dtQOax
Qyvc40Tyt8Y16VXoIYsRA0do0iHJSR3JQSl3avv76/z9SUSSz0/m+ygleUC+7LCpYXNTjC49fh6w
w5RqZlXltXdRdK539/trfd3OWZ4BWvHA5u0IMy782iiags7rXJ2xndMc2sRBNGyYkBGcw6PCwLKJ
143GIW712n8Gjxfvde2pP9xY+I3Lk/jrcg0cpgImYnJ+6OCrmLyQjWHzZJC12gPkOfqFzWaqQu00
x7hv5lvKT/PNS0hpI8r+M64mIToxTXOJX7Y0ob0QPX4KaUzcMCe0e9yAGVVRC+0BL3FezuciodmV
YOT5NhdO9DEgSHwMpmI+I4ChLxS2UizjzPwEMsi7GKTJhssI0v4Gq1fciaQxDwoR5WVSuUv4QJMa
mLbH+XaKo6W/UiXDNbwX9VpEpBrMhBGdmWUgKg91FX3QifGaU1W2DHUrJDIHBNFut8t8chJXjg+C
iOl37pqrqrXd1ySMrPeqL52HEYVMu9LRZ8CZjtyPYlDuuCmx4Se0XbLkjA64BFXN1mLJIX3rEzbv
uou9D1TCgY0clmPjuopMOBFjGsY9Fkzh7kfX5DBU+WRFBT5epSpr/eegHWXwjbk7642nPyactA65
POJV4zawO/ZOs+v95xm15kbnYXz2l3/beTV/xuThTm3TsUP7QNf8Pqyd6cx7pnhs22m8/ry9kRhp
E1SJeds4bZLj4PSL5BhZsXBONqmj5xwkJa7gOcmaLe1Tdqvemi6kmtmhApLAXqo6Z0XWpqaoLAqL
hlDacO8mPIjUtaaZ3GOGdb/30oT5YBMYfuPktr8MuvmcMUmTs1AIXJGMpm+SIN+KroScYnw8YUE+
r8dLAWW18xBUkIlWhs29LR07fSvi0t5ZCB9eM68Fhs1DAxsvIuXv1hvhkYFCIgzCHFp9nU40+zf0
ZNOXQii2pqXitSbTJfN5WYflCK0p6BFCrKckULR4tMUBxiqBW4LjZi19dgvjkXhIuq5pB0ioG+bb
0jMAKs8l55w+6ZjTZ3yBblWCD4zWHQtsi/K2eU1G4I+1Dli9oJU1yCJkXoceNgARorVxLxChLCJ8
dzrHRpGd8qDYhjPyeGZo+hrQd7tTmW8d4hFARUucDNyyWt7GDL2g9MvqgiDgJbSgIN3Y7syz5VTz
qW9NccDBEt3Hyt/W7qKjF1V+nrgaqaCef13O/j5PST1rIdHvzTRzngOsAStQAiisJoRLOVRp09Dz
2qbmW1sMxnahRpDqygr/I3fVfgzT4TqNq+mUWYAEExRCaLxqrPMOzQADxTeU7hAiNV8Lip6ErpYX
m2lYgC9LbITy3Gfpd84Zrf61XCByTJr0ZiDOcs0LB7p5mz6ICGDZ1DX2RYHhwiTMbN2oatznIVR5
4k4W2ZQpmCvBQE/D5FuXTG+Ezrw2vdFtM8ISNpNASEN0mn2ke/nULmpYJmdNsZ40mLaob+yX0nFP
sxPAhLXTq0SkqHNdcT8M0UVd+fGTYtq4TUhnOyVFyQbsLmek0p6uROo4Z0TXhHOmRXcyBizw8ywu
c7+dAvhSJei1EPBAa8fdT8RSzWGyaggpZH5FxDbHTnayare2VpER+5e9V/AH1YXr0IeZ7PnBm11n
p8cCn70aYJoge2qvOSi5yWYU7Be5bxYPspniB1wm491Ue5wf6g4GzQrQ9nTO4bpso5LBqZvD8cnK
VIJBF/i627DkopyizzI2vwXeOH7z6SZunbkH7cf7B4FP3YAsSZu2vOkUmn+fJ604ugYjbcKsa0A+
E2eRnEYiATmiWwtQLGxF1YimJ+KN4Mehf2gySh+me/mm5Ji3IyzP3fcA1Zu1bOzyujPVow9zd2ON
+Oncdg5IncGrk22UyN1syXxEWkTU567Kcu/G7HW3E34ff1dZPF44xFyqNBpPGcwR7AsAJl6cTGMZ
9uhN0TBmnzxWoUxO6FowLNhj0B3moWRhZpwdKBEK45bMQX9bThIHLBIbMHfDM1ErwYdiGoE8r7Ig
k5Se/12PczjvTdLrkd6PdE/rnvMY5KdDM8/hFanR4lbCkKBNXDdrQ7X+gQo6PITaIiqtsXr5s7GD
YNuM2XRqlXP2S9ckvBEc59oNrUvXA+kC08DHNFCEt0XUkk0ZOZFD8Z8lLm0KCc4OpvvaUkV44kfF
fOGh8OQljM4Q7o/7rmezu/Ux6Bx1W5FQU+OSDQRLAAUZ9gvi9fajj6tQIC3ZYmNxyZbo6ptYdQ5u
Bis7Rllrn7mD6cYpBzKtIms/eB4LO6zOgvbBmm64fRO3hXfAL+RchnHMkKgBahV5rUVs5Vjv4fER
TzN3wWtPIsOajaZdD93I0CtQtWT+gUF9nwyVjTVptDDJd1H8WJnauerNoL42Z+zzKHlrsWo6sjC3
U27ULq6qoYDCV/nPREbTxKnb+AJ9UlDjRXaL42SE009FOX6JWrZHN2DgdHcahmJr2sS804nbIWe6
HrwrKvYlPoAJdDRY9Yl5mOLpUs15zMoCyaunroNO64PTkq27TsPgUGp6oGNQGasB3s1FTULjOesZ
hbvxUL4tqHgII03YfndRzu4EE4uP0Cvxfjd+Ux9xLdBLAqv06BOzXfLRW9nWLjw+xhjFuiNG5NVs
3AzTjdFBE2vAbPByJfShJWADnC2mLeAU5FHU2ZZfPN3mpf1OqxXWDK5j1KqhQ6JMHE9nP+zrN9+q
BnhDmbEJQt6B5JHMe2Kho41Ls/rGMofuLZM5e3Zb8NZgE5B5TPqnC1zBe4ATWvndO1ruABKHW+nk
IzEw7Ki0K0hpdFVFmaSMj1Yk1Vl7jX2Vjl7/YMTR8ObKNHiO+1Ayn8IZxgAEGovHaw+ts18SdFhW
B0O408m2s5BBhRhge6IjM/MS5k8w4GfLWqII8dNZa05R8dVkT/5GFS1dDbuNkAOD0OavUvrgVpl5
dse0QLA58s7AAUjQQ9H3BDexOSXEL2WtPljRIsmVeNk2yrVrtrMJD33gZDboKKIgjh6dcROBCaek
HOvgknk1G/dpEZq7kKzEbcNLYe+YjTo1c9q/N9RGVBjYJCpIUx+tDNKXyF6WMh0l85z4jQ3Dy4bm
K0wnepw823k17Mb4sEU/XkYB7hKvmjPgb3ysdnX4QI7VQJSHJ1+ixk05TppwWrv0gYMxJP+IYQ3y
s2/CIdFiRrnNeIs6LGJRlY+mV5nQUoxv/qDzVeZXRMX5wQ7pA97zCl0bok8wnxxOwK8RxGFVEBoD
auxV5ZDpQjDyW86Qolob1MmY1FTNq3LhVxj2rhfjT4XraE8t765baYc7YpL8dV6Kk92V4OvSAVqx
t8S7AK1CUmgQ4cFyNjNtXUwe0cGzhdqbD07qPtjbU5uvyF4v9hgn9V0rYCbZfRCfSTz5MBoovO0M
/kwMg31KaexuO7pZp1ROxSE0aQ/YekD53Mh+T6qw+ZYrxJ/U+Lx1OAidsMG52E3TdleOCm2x0tll
bul9Dh9mBT5SM1jRAnmMvh5B4K8SV4uDJ8GGmOVAXEvbYOAnDgPMaHSjrc5cKVi8u0B1pOkY9bYx
6hkYarr4OsMXOZECLKdGXKiG3sEcm0csibcI/l9T4e7qKJk4p4RXON9I3mifx3K+7vPohOzvoZHR
mS2XhhFixQsh54+sjR9h43/ziSptOE2vYQu/hmaKOienSekryIGe2a1nuahnDMt7qBcinVnbbzq0
OFiRFbUJEvtYgDzZIGbYZX1zoRN/RLcq3ssBOI5d0tXGMkRFEI99/3125ncN+ECARdi1fkGu4RRO
8XcT8QugBSZKJ1c2mIWnCQVy6gBr3Q5t+qQH3THyTS49OITB0N+3QRtuky698504OUBVR6fQDv2T
YctgqyE7HJhyysu+l8ZBQvDiMZ/Mk+ek/pPo3Gqfli2xsV0yymPaCtqjY7aUE6RI6H2NUHdrphJF
Apms8yUhgobcJaX+5tki/IFyfDJORlPQ0CHopWMibQ+MOS9UUEKhw9EEu7Ww5fJ5dpsTM0XTeaRx
YUXqGCO5DXf+CD17RVfThXliZqBu4Lcgq885Dx1QEfjECSE7Tjcdoe/tyghpmopupORcVBiStMTn
IM6jjy4SPIBclREDZGIKETugkNoQ0kFZFLPs+w3JbgV9pmWmgQEgeiYnxNhGRkuNUZMTl6WzJq2a
tMGgjaazAdtrjd/X2CrSHc2rzPCIvlHhRNnR+2xL4zJ6A09IdQIocfiZzfZ4nYnJujSZ6++sWOan
JB+j57g0aHLH8Dq/WZ2nUMFKKpF4Hsw3KGTCO6tkkQk4oSKJJvGa7jtRZRwdCkMw4rcceeRsz0dD
GjKwmlKgbzySX3a+5VNf4ft+EUVpb1LJ8Y9E2+bGk/i/Uecfq0VRMvPKP9o5ao60c6KTk3g0BVDd
ncFN0SNYJjWf1xsa19hOtZDHSDjMbOB/7U3fLZ8+/xegdRgVBWU/Y/lwj7JgPtgOYpGuVNRgWtp0
CQJnvB5B3m4Mik1mPXMl7sKcm4kQzwO5qNrdZ6MYKiJjFF0Hmz6nb1yUaQNvISXe0Qj5E8sENYsg
5HIvSq/7XqeKL5BmfCL7CFoZGi+M3AvriXxcfvUqR5QRjVoepVcRZw9DdvfJBAboTFpTM00KSCHf
ixzf6L7xKPvaIWmI1Jqyds9Rjdq+7wtfboY8IocynemK0LxkM+gJuY5MNJa1O3jkskWEHrP+zdm4
DOu4eaX5R25PntFRDOaLUEpY8VYRKloyaDoT4r/meqfycWQW35L45Vmjd1FnwIi72aN5Fc2oNpZ1
Z6QVIQwZv4AzYwTF6zffJqpDRD/ADeLvS/AQGcgWaIpQZt0W/XJPip4pm8V/8lvpq9ofuG00KdcL
7O1sV1a1Z978r/GvPxGIhQGF0THJNjvhsgKUu2RChsPygUUm7mI7NLZhwngZiSD9fL8JNrryzafS
5J/klYsOZplyN7XiblmEYGJwdfzpPPBBZJrJ0IOwZJhPCdg8KCAKoGfase4Tg+O1BeSKJ3Ip+GH4
RB+z5dJUylhNDlKUTYZs45VWIgh9XufDg7LRN4bWGJ2GJKpfo8TUN1OU8OgYCY8wIRLMJgliO0WN
Vb/mfqeOYasNB77CUJiotIvI+kZxwDesbEH7K4rjnBNwNFb7sEKSQ90ivyvCqghTgyd06mum5ENX
20SaEXzx+cDaXZ78KOeyeW2DlEvrvhtO0Iaio6Llih4gMLrXmbzF2KQjp1r+XShhP7H5vvVeN6wT
K6X0UM17ZQYhVqUIm9Ugo5Op+HWUinjYNU9g1E8hHYsq3KtFxRUTKnV2aIGfm5IwPzl6qFlnMVsX
BcSI68oR0ckrlhhqReXjbSq2w72JKK9bMRYl7WNZBSNS4kuv8WgpoIKGEBhAX16NZPOehD+bb7GZ
NbgrAqNeM4vlma6lR1gd1SncBvbH0OVO4bo17gmKij58gqpg4qplDUoTHZDvEeCAJIl07ACn68Hw
yRmBLUPZRzTj8DMQ1MngrSz91AGZetFDwBSq40AuaaU28TbhWMGbsckw03dDdUUifH+fmmPwoxnc
6COtdXgavKSYwJnyZnLTsd2B9gUzBWgAoVjYRs+Z8BBjdRKPz8avaXBviiYlFfSzJfz/nah/cqIS
LsT04b9X2p9f0+rnXyWhzHWWf/EvkYNAJ+8IsEeOzXyA9cf84N+SUPDStNlptiM95dxKx//fblT/
/7geUtHAR04akJiF1OLfblTkD1hb0XGaVshAAPnDf6C7/zpUYJpAwcznLGlEGGO/zIOmEMQMoE8U
BNF2CrfedMYN8pe78eeZPrM8RB7eIjpdJt8oKX4dOTFCWg6H6BsJIFvlc7CCDrUKBLf0/93z/8FV
li/6l9E69jatPYJZDn710hkvtf6pvD9IBv5+r379Il/Gk35au5TuXKKfb33zdko37fz2+29hmZ/C
g7+OPIIADqDLkMdmZVjWV9FJVxgwXIZWHjyjku81499xy4ZgbznXzgcvAmKD6p7ds4Cj73RmvyOE
Vm+x0ln7SQ/jPiWL5RGNlmOBPuuyjVT+re2Vg7fhLAoIkwBNqgMY9I7Sw84aouguNe1FpElm3/20
tNL8zM8uOjHQXq9pFgREQgZBB77GGkitkmsMaInJSdQSm9zwkzMY5QkASl+vBHnFFBQ9xwGz8C/M
YBbMh7A9rhIA/WezNQT7dzGtZ5PGaGJ40CLisicPRatiM/d5f9mH5fyQKv4zachRyfz2Xdilz6yR
0NDAaIdN58/l3rW7Sze31YOuJvd2xOWxN+hZbWtQ4BxzltTe3nJ3sGIxjujGOgdU+FtgmRosuh6+
Ob7iQ3ghXPpzNm3rObAn+p2ddY4gFx1qmgPruO6TW7IkxvdQweYYZjS9axFhavSHjOul88+xEtFT
0qDk2EB8nR8YTnoOqAzrp5TaKNaM0dSH0ZKesibaUT3C7AbOrIVyb4fB5IOWG4yK41xTpqPiI3Ea
J5gnNoSxqEs8yo5apQueM8JGhYUYDiAtG+Wv+yIzrrLY/ak6w2Vcq/of2RKlMds/Q2zZz9rGS+j2
RvqkCJU8EgbLLZFJa+2r0f25nIhDpHLtfMhaU8NHbvgRPMSfj73J55WavyPTfn4qQ697TI3JX4MM
9C/KoE94I4/R1vGkte+7cfEfgp6MK2fYhLKR4C2pgmqbMJGVRxTyOoTSuEVtanIQL4L45NG0P1BM
cQF7Fuu2zdQe6V9+yLxsuEMK3t8pvHTUmiF85hyYxm0Rw38C4ZefGGvDsTDqfjswOb4OQm7nql1S
z0t6uRubvfNKjaCljygbyx1x8xgfNRCQaN1LTkNuH8UM51LzbokQ0SsoKd61XZAJkcSxubdcGb1F
mMBxittGdGWPIT3mPGGktXKtipx4Gn3XUwLik0RxscZa756mRraXrbEUNyiijyJsxE1kOMa+axLn
xifp9RLxOmDDlvORn3TAVrzBZPpCA+LYSmSrfa8xQ2JEit4UE8hV2IwIRh2jN/Y146APN8uDD9pb
SHPBhVxI8AZvSWha27hvXRBFwAC3RqdC+sHhcj8izKcba9Y/CmY12bobdLFNkJ8eLBA/B6Jy7csi
jt17aod5G00k33Exz9oHfiX33uiOT4EdDS8V2Tm3ZtmahC5ho924veZYD7uYRi1dzncrx/lN1Gd5
1SOif5Vw5M8VYV/XGk7nPUUAM6Wuo8TULcLL0SaZ3UGouYsbGdxkqaxeCe0Yb+U06RudJepKd624
tDTHabzY3kXeUIVZrUe89KTEXTM5hCAhDoEDRKdu7Zk2F2gx2yeEFkTqVs4mmZgwg3J/VQnhbZj/
17shGs0PNxUK40JRJ3ctFqsf3iy6gzWwCUFr7/YsDYaXQM1gXzXdXtVEFG+6Ju02vFXcbW+67UVB
8lZGI6lN7mdOfPEKAwOf6UWJIH8ShxgjxfnEXxvf21Y9nyYiky+YHUzrwovSdp2RigV+pczCY8CJ
YVdjF2ciGIdHj5CFHfGb9HjM2NjLJE9xkwsgnWu6hJS5oam2IHLk8b+qyqQNpl2Ek3eLCSOSWxvc
53qIFPdB1zPIHKqkm6qQ7RvOUsU2NuS3ZOrQ8M7IJ1DsAi8gIGeYwL5/gJIy/MRSNu9sVCcXnzXT
WKcECAeILF67vLbelF8xcCw4u390CNUfpw6WDaIhCt6lxLIr4YFBoDZCNVLSjPL8pQpG0fjpASBZ
j+Moa/iTLBZsXCteJjPLJZn90VmhC0Mq8WRzdneKpbGWq+47URTdhrMv/6srHWObAi04f5bzdhfb
3+gKc/R1k/pxSMtyr0IMCFTk0TZFWrwQarBTt7QxTb0c9uv+NQgddQx8EeSruIc3G0S5ecjGHB/F
JIerkKYz1WqCsF9aYXoWuR4o0qCUrpiW6UNNb9+GFk8CjwQgBGI1GMoT4AZqAdjIql965Pg3qoY/
2NRiPsCzFXeW7synz0lt6i6dmU85p9cE1d4fl0i4uem5LN7Z6KRn4ossSUFb+61x36QCSZeh+ekD
B4Nh7dMG6Qsn+fFZEeZLtVpK4V1EABEoUhZZdRsjmyaZI9hzGpVHpzHyxzFMw31VtfQhWoFrAV4W
MxA6C/Fn/2h52XUhExAjo5cyLo4Zx6J0qkPGMQk9pRtHTu4rWerFtmpY4FD6sGWwoteIuPChu2b1
kyTj/sjct7vvcjE/spDiG5EY8bXK+pBYLcY4YnFDpLKp9oF0xJPiQKpWPfRuoNYVOcGflZ8dGfpG
qXy+nQ1z+DlUkfFQEkBEB0dl1iYwxL9+p1zp6GMy+WO162A/cRvrin6IcR9jVb6BgsRkobBx8nk6
fa76LrgN60HvDLP3vjv95H4fpOF+zwhVuuJNJXZJmxibCTD4ht4CPcQoqs9zbMhvNW7DrY1tagvu
T+PV4K4rj8l8TXrktb2Qraqq5sXXZRfwz61VW+M8rPp5XNcsxJ0Gt3ThM0PZViEc83JSzraBvUa7
yHR5iP1wOvXU0ddRYMVHRv6MXT7X8kwU721ouAHnioAwZFhDV35XRVvGGDFgIjWAX/Kq/Npss/Io
6Cw/hVE07FWEtA4CFS9Dc3b5+WcEy3lHaLfV0gCLx9CB5zxR03uztbQlkDzkk75iU5iONvkR176c
Zzw0eGHoIzTTo4m2xwMADwVkxmFO0y0P8VXgaOpzP7uGOGXseofml9uX9BDHWd9Y/khfUTaagOmO
V7efVCA52prWhJ5Ln2QtMljSVWAl4ZZ303AMJWPKVeR2DMAUgOl15Vf1fY8Sbdez4XAGYiB0Ybm2
Im8YJbXsxYAqmgbONFrNqUVDskPuC14aJrpx35kmFXZQDpyYXUA3xUAX0Iw7Hk3lATqeP7WZwdDS
8W8GuhBWVTyatFq3ZUNnyglT6+1TDOGWDLjdcTTfIIfRQNGYsFaGu2iGmBpvU9ShTLnQ+8jc909i
dKdtQAIq3BDw1Jh0B4QyZSgGDU8KJc+qwrJ1awrGIWAlia1bR/zHvQvwX61COjuXvTIAXPC/3mQO
JExwhm106CDp7VPTmY9ZEJHdAVp2+UbXfqIJGgy95MqaU5tA87S8s3VO9jl5rNu5SYy98mrSdRxv
sl+magow61XtHbgCxHJ5alwwMbvpm8lfgb8idT4zfgYt1mHLrZ6cnlFYkU3RJV8j3xRmzc7pxZ3c
BYEctzVtmH0UMTeqOJdcIP6RyMNa099yQkwYVJFroJLpxqYXsQa/Xr77lfFOz+9a4zbe2Xosl3Nb
ewwSyF/+nN6PdTKvZWDEB3arPTdiCW+FEx8zx2cOFjwZFap3jMcYxNKOmOdgXPhIDgMHM1DM2L0G
xKbf8H2rxsM11NtQyQFa0ACFz1sl8TqHu7cVaYGys3aGHutxlrzE/eAdclzaS7Yt3GoSKOq7Bl38
DLwQQdSqtJOLJBPNTVXlzZMR5xUuuKl8RsnFMG7wUYhZyGQ2BQ60Yz9MM5kCYb6H+9cfyI/3GAzG
rXvjBnK+yYiyuGtgfGxRAPjM/7QscfQIsYXNALFJEiVQQKfcDW1OSW4W6SnOrIkGu2rfQjmXF2CV
ncOcF14oN2Md4yzbBb3O84uueuN4bz1rUQVnK+wVmYA2GSxDm2E9t+t+vInmqT6qiS4zwfbdTgVI
IuySVBFmFwbDGSn5FTc68t5cLFvjegDjc+1aKrutPCLCeywRz0JyvlppK7GvpiBUz3mR+CdQ1tX3
aPKX6HegU4/m8oYUVtnQ8g6Sg66q/iJJA/eclJ36XinHO0DzGE8groaLkZzAd+VmSA0Six+37lV0
M/hN+aPsACYRYuO+MkypbR6Rxj9ZGKcvpaKdLvAL0OwcKpdat8O9PRnKfXAqv9wy37foYw9DclUb
08988IMnu/YrhvpzgFm1mJfQp2ydDeW04ow3M0pJiJxY9WD6NmKS7GRZkR2yhgC6BosuPy9v29NE
VYGM1JmxfgabuGvmTZeW90bBXKqCUUCgH7htwAnQv5lb5VbzHfuqs8kFfV2mxj7hgR4n430divK+
zsv6Us2FfZSSCS7n+RJ9hMPMtAl60OfdaJQHyiVh/CQPHsXICLcGF2XwqAwopdSdwZ4qZlzZRho9
0A1Vl7wUixuOitmrtpz6IWvz9qnpG+3vG8NjSJVGbZrvh3ph5sG5JNKBfOdb17HGav3Zo8ylgNDb
yzE7DXb/E3shMzzaO5c6DKoLh5Pte9XAxiOnHW29kV/N9VAAjHeMYq+QHK2ZCtWX+dBgLAzbRl0x
xY+vsDuKVeYWWbcNAq9F8CPQp0moPDz/P6DfYAzlnRaueh9nqxMp0ifqrr/JMVMQZlokj1p2Di8u
2ANWVUa3XePUb47RvJC4Or6girqbYQ+7O5++68ag5brP2pmdvTGcNY9acQcNY1Rr9GHym2cW5O1E
AhlP0pu7eRhIrWDFH4ygdvcJjIdLOwd7uoIIj7UfSuABYmb8RguaEEp2wpXnGDFDZ+3fU+rwPkGh
+LKA6zcEM353NdkfZgNWnk+xEc236s5N3R9+gXlyqNWEqyUiKwrjHjxjZ8rOYTgTcYq3GLwhnts2
zog1MEJuihP53/0hce/TgfSorE95YGWYrMaKM9WUiHDnGd5eOYl9Qw3yyIacX+tmFqcWidlKjUps
m6KKXuswn9cFjfGD0TrZlQCQWzGLpYrBBa0PGgoEhuyx+lbNXcwJ17gty1IdVTCVt1FqiBu/NeON
yIR9RdyQ82HFMJjqbGy2sk9hy4MGu648nVwWXu7duQ3SJpSMM/S3Z6LBmVrl3b5ku90ODUEXs9Lm
bRT1AqYVqmKik+v9NGDQVey4q54kpG0YDuZeFv193MO71L4pTk5cT3s1ypckrPxDRurKmjGFPrGR
Ggfw+cMlRzn/NLqINrq4zTn/1tVHj3E43WBUfHMQ/z53gepRAQCXz99qM8tMQr/66CIYo2xDt2Rk
sXX2fW8belrDf/fCq7SQ5CbUVUuGgyPJE9q1lSbmNUgk43UyZu+rMqyQIUzhPkkXNT8trHtkkD+1
RmRogn9gHu3IkzmP775H1eAVdkk+lEeR1KIomGHqH8s0tBYO3MFAmHLi+ffwh4vHEkXN2o0A0HEq
LDa0O947G0drDWoCmQPv12kcD70Wrz4liM7mS0+at5yhBJ0z2kRGH1jvbliMF27tOVvROjRSclhu
cWQdhtCIPhIMmDdgVOzbTocfrXaNx5hH78G2fZlsvK4m2Q0JT7TpAlhkBiFNezPU5MSmZOFBSwF3
iij5D0aFpZf6axcUA5/vCdx8ZKTbX308Qhc2IP1AHkaX/t1g0IxLccSWZIBSj5d/UJr/rbNL0gOG
IQsRP3RH8dXk4hPkxznJl4epjhnSopNepaWvt0XcFJvfd3j/6VLYzSDneraHr+6Lit/sBJkx2uKL
JUF8rzOXV0Y2WGdTQaX7/aW+WkxgPOBsw7YH3wcURfilX01giDmRZSAPlaz6y7xQS/BIxpGTxbtq
Y13uoVJN/2mTnIvalmM59OGgFny9qJdGcHKAQB+mnLtIjAZvaUnLjprU/cP3+2rjWb4fDzQjDB+7
oCu+3MqczX9uGkMeyikhp6mIjIzNLciOuU1HE1hse9NMFh3EYk7OfaH1H66/DC6+rlHbAcSPE3WZ
0XwZbEyx2yTkFXeHoDRowFd8QdGOD7//EZcv8fUijs3CXHxtWDLsX+ca2uJ1oUICwZWideuPCaeI
2Heiq8ImcXieYP0NPSS5WnJI/v2l/2n9wPD3sNoyvLGWmdZfRyqh52orth25NEkmNGgeXDNoFPSs
DRM+NVobbzUlKtr+/rL/9Og7hBsAYeXr4v799bJOF4raT7ms32bFiXTOB+h38yEWrNrQZ/3+/nL/
9EBiFMZbA/SV8IIvNziWrWmhB+JynfLuW7vdU/zrbQsr8w+7zN9MNcuCdUKsn1TgbDTm1xs6z//6
LcXcj+/d59qcov4HWD69MiDp45dA7yKC2XxNoqWZRADj/2DREvQg4C84eFD/9tD4jprxAkh0+bF7
68GfPzcxW+x/flP5CZfxlcng86u71sWT0rslW8/nLjBA3kZdPGnAmoTL//5S//QUuggHAtehK49J
8dflkuu+GqZiZEMldXaDdu5FBPXL/+4aX3bS1FO24EUtD4ioiamQezco/+R4W378rw8668/ix2F5
gPz59XuEYRaM0lby0HB2Pce9aZ9sGGeEUozpU2KwwyBRMqHvM2ZpHNR+GPj+tKP9/dEjUJhsETSL
Zkjr4suO5noN8sE6hC9rQbxUtRJr6IHtZWFkKH+asNr8p/eV65FVQpiNhxf767PXUlYFgFbaQ1mR
++OK6RaCu/+Ho8TfH3CHGTqk9P/L3pksx42k6fZV2nqPMgCOcdGbCMTIECnOIjcwSpQwO+CYgae/
B8qsa1KQLVrWususyiwzS4kA4HD/p+98lHZNBmXPPnA/Mlog7Lnaw2Xs1k2FiySaAuzm6GX8+Xbe
uRI3gXmQ5RjomtyzZeI3STJPk1fu2dqYWtKaC+w87qo6ffjzdd55TYZrmTqCuSU6+mnB8kuvG7PJ
TPi1W+7nRN/U+Yvm5Rg5yWXg6vjnK5lvz1jx26XOzlhqVM6i3EAq1PsU7qUVrfAL+cu6AUlWD/tk
AqO6w3wmrANltV6gw7R7ckhZN+1stpuU7u/ObCijFbiOQe+3GPiyvbQ6tgKXmGiI509hTh6II6pg
WJRuEXlVu8lNvESObp+Pl0PZUcGe0O2uKbOlYJ2S+YMbhVZ4/vlxgtPX0/kADLQrZ58fVFhN+LLj
mTZx++gXUr80eu8Gm6vkpZg799jl+G8xUPVUo3XfutiK0LN2Dg66oMSmM2uoCrxKd1/gFLpuHaxf
y+KmGrxPc0hhqSgztWkYEl+pBMB0WKeCOUywoKu6hxespVq3Hq3S2tPbHoK2RaPHddKAEp57yixm
GVKcMqHvl3HgR8N6dqMxwNcDp1YvMjXyxrnRv7rLYNefV8A7aw1Cj8EEB2cWIf8SJPyy1sKiV0Qf
E88lhZfcG7448NbHfYQnGk7KoRj2f77g24AHq1oX6iQKHgge5wEPmoS+x2cUd2uvtVDwlsVGYTly
ckTV7kIP/9iY0uudhWrxL5TLb6T2X8ns73y+RHO6g9EfMytvco46mnot7hyJenCavvSAU58V/Z47
hOrp9398kwx4sBtR6+C/56EjfVHyzamT+6Kv6Yog6MDde6ETIzWpD06TJd66ocE+rQaTov2fL/7O
fRJXAaAH8slDPpeeY+gJG6GUct9gEbtTg7yLFq23l071Pw4DrGWTMhDwkl69cVOjBtRECEfzPZKj
x2mSQ2B6I4jrXIh/vEwJNxiYYjCK7OONXrxa/ISjvsuZK+iGYHYovIr0ahhsOFaZ8/pPH6ClC27M
NCwIDPb5sRUleSWtXHFbdiH2yHllSQ+Rnk6Ti+wjosXbD5CLEdoQGtg0tM+PL8VsSOx0BXemWXex
0B6Rp72mo7hjIPCDGGT5ln8PQbgUaanDrXG8/FRj//KtA3BPMDxlEANZ4kZQK/VLGzObvJ9xYkTN
A37pgwXy/hXh/zDGtnx058eLVbkeguRsr4z+mPnVSzkZd2LxfcZOMMceyTz981dH4L2QZoFa0O39
fTuzoa2gvnWzvdZ1R+xV95aVQcPXP7jM26DUgrRIagjvkejjvKDQe/qYJPyr9xgSLIJwaR2qkRPx
zzfzdqvkKgauFezMIMDPRfooZEaQ80a2rwUVLSo9zJR2P1zpXKeqpaGOB5qYyg92yQUz/GaVLBsH
8+1Y177hHQAgRwEQU0zwbXTsQ+5ThoPYyJi5T5d+ljSxmwlS7QrBHGY0OF1WtL10d9eOKjrk9JEh
xrl382SrGwZxoQtUFcHBEhZglWpfMBbn3PsmkAcUgX/juv7XPf7dF7MYfNAMRDN0/mIYSYhzOhv5
nuq03KSTnx61kTrnn1/M2x2WF7PgjH0wWYw/noWchaU4RqIy38vWzTFa7/d6Ztx5bvtR1PLeq8BZ
h6lKwBNvcJ62mwtZKclGNFaCQZYwPoyOPm7/fDfv7UDgnSnDwWWm2LE801+2hTnVzTHqtIzhIRQt
vcsxhQCQmfom/8q8/j+PoskZbXBCvGgYSecZKtp3p2fgKiN3DF+XZ1cnznVRh49/vqv3Ph7Y1Y7L
SC6JwTlhZGxw55hLPp48sb3P2WTQYgvtV5ot5baObO/bkEPYoVrYfHBUvbfnMUhqEVdTKXuT9FA6
1WNh9dk+isyrVmooKKJtlT5U6XzLh/jB1d5b8KQ9JoudzPJNkQwYAiOkSJf3VYSfe+HY7vVgosr8
88N8w2uBf6TzEF2T40gw5ny2r/qdOXY2Jfe91w36QxLr5RbbD+bRUtHn9Obc4T41vHLdlW1/pSaZ
Xdq5K3axx0znjIiNxjIgfEOhMUefwTxG16UfZbcLzvfNzuW5ZNh8mbDMzgOfGptseygKTpvRok3Q
qhejXUy+hdccEtd7xIakWrv4PJxyKZKHbOibQ+iXzzETHbOzqC+HwjpQRfJXzqRhVxtzH39+kO98
a/S0CUHhAMMWOD8Qc5ffkIyE24OcX6vZaLd6xTBlmDO/Mr38+VrvPA7j54yxvRRqibp//65N6BM6
iGxC+9B41Sk4BHBBX5opl3sXJ0REWk77QYTxzkeH+xZwT66mc5Nny6Sv82mso5LbS+0vcRJB42Bq
hz5GPa8E6sx7VQ8qYBqj3//ze4VR5i8VKQLE86PSgiyegMMt9+Rql2j8MLOs82uq8bgoZdHDhNfe
B6HNe2+SkI0ygGmQ/Z4D0fhWEIFaqtxreqTWeDoylSBFez0APdgXDon0n+/wnTOHGySGWuxXCRbP
Hm0R1laclDzasY/oXFj1EOiqVIFgIvY/uZSP+t1zCBjBdf2+cCqM8tpCkqIZfik/27lCrem2zkXS
GcYH29d7a1TwQS06hKXSf7ZGe0bi5ExlYN8U3R1Uj++2jfFzw/tLInXtIWr/x8kRGxiiCxMQGe2T
8w/QGOm1mc0s97M5M+PnDjd1VwcVdYAPLvTOxkxJXbfhGxGGmP7yPn85VasZtZ4ekgLmkf0YjePO
m9XdB0tCvN3wfrvG2ZrAfxsStcU1GOg3Fmh0dQRRY9+YnQNEJh8anqKONGqoK2hjaXRfDrXLsBC9
Wji/GcW/jmlImdDptfAD0YCqAmxADZ2IFsqtZcXXpo91lpxQaIWVLndFw3AW2e20Zgw2PMS2R5NC
HxErGgvNCNsh42b2C4atpAFPoyyaeqfDAMeNltHRqzTXiQ7LRRyeJfVVPLrxzqib6ZAjGIWtGxef
eq3u917m3yVl1qx5wtm2oFaEmy+DgnuGEzEdGOZqE3axzbAwqOnSEgmUo7Tb/vnxvrc2OcVdg3UC
wP18/wR9gm2Lw9pkTPhFje2LF1dXltC2oigR1Q7lf/DZEXMT7FG+pyF09i3Y8STxmJ3kvlXxUnO6
HMzsMLTyg+D1bclvIZ7S2CI2oUznn10G4EiMfYaPsZWeXVdVUjMz6H1T2T1N6E8MpKw723yOavlB
ynRui4fJ9U/SquvwREmuzwMyvwKDVQ02NZFymr/EuFutvNrSrhG66PmGmRlyHGUX8AiyXgW5ZEgQ
qAUbuTL7g82Uv50O2kHonbY1WkuuQwZDWXDVjn4nHWw//WobPYn6yCggSJoo8FsDZ+jenYPICG/N
DB2/N9tYW7WplaEqRJ6X8ntAP1Tf0XwYn/HJw6V1RIKHoou/X8z2Om7adOPCLnhQwv7oVby3pzsA
aKHcUmYQi0fLr3tEojd2ITM8xgCITXSXVtOgg/Ju+w9W1nt70S/XOQ+M+qrHPg7s1d6zc30tqTes
izje/Plzee9AdKD10Veg3waV9Peb0ZVZlQps056mk7eeFsmibj6WGcDtuJk+EJ29ezHqleQsuNS8
CXudms1I5nwrWuwUZKLzDtrPlglQZqnb5IPH995G4FD257RAsvcm+M2nSTgpU1Sw+OtrgGj4hobT
Y5nX39uEmYXY+eBJGu+ti6XnTQLLCIF73qeZmyrn+RKnpWMOTWQ2jaM318PBpBYflEKL91alUHxX
vrhJ9DDeTxGihqhMsNSKPLjzpTXdu0iCkGeEEciqP7/pd38eGyJlJOq3/vnGiPl2o2UxYc6gqu/C
jx5is7/NBXMk/8F1XI9MkfR3kcz9vqKaXpviinm8PZloRTWnfZGTNgRlV39wkL4Xti5oW0osy/+4
Z9+hGHwUHMxe7ls0I3HDiOsgr+vSPuJGcYXr0F2R+x+UWd5bwL9c8jxgTWcrZ0ZPL/baMO6irvzu
WznD7c6xLvsPco43riDLzruAuKlFg9umlvT7c2wHD/vq0S3YZszpuY2rHzABcTLMDW9N+TZaL3yA
dcGOvEnUojXQjGUys2boD7TRI+448WOooFp1JooFVG3ojOK2vsUtE/yvxCIdIxtvO7qD9+DZ7JoA
rRoGprRmDOZsKW2W5g99wDLChYcwVvpzWnaXjOJUm5aQL/H6YVVMItlgkG3eVgxdc9ib9ger6b2v
2F+UupQ4WLfnDdg8rxo8Lisiv2o+zO1srFrdekQ8fkHNFDPTafjggu+94kWZxaCMS7H1/LFXqRFN
imBonyiYA33V1dX2J51ARMB1Vs0yk/7nD+bn7MRZhZeJGZMb5HMhzTx705E25XRJ82LvFLO/jofO
ubVio19LgdNFXOb5Azw0OAQWk5M/5QJeDIqh6ADot4z07bQBtN4Hj+Gd506wsUiggcOTTiwf3y+B
sO9MHhwUke9BR1qbuJ6cTzImbJzSsnlMgUfvmYv8+sGDeKeIyVQCVZ9l13bf5L7RaM8V7vJsHXPI
KKuIrC0DqWLbhHWzg7ksVqwUJidtMIhRHWMq3mQoL6yPUMTinb1y0YUzjgEzm0ab+fvd64xGOAUW
HeiWUzAqP3UNiQB9wWy1tC94Mu6hTZlGRmIFpSyniGxouHqv4In0nwcx6NtpCsFN/OTLt7P+hbBY
7nBz+amYwoV09O0dI/nfJ4ax2bL7jeWk8YZZYSuoNdnuY0e5mzHu3MCLLswyE7eZkOMVny0iNNzN
58fY6/xjrrtPOlCwDxLz9+6fDhgadHfp0J8Xjii3pXnTCu4/z8ZbMKXMojpj8pgYWrz980t/71IM
XjNrgBqdY+MsAKHpBI98OZaAkMZBpbxFzTdiGuPHefT452v9fG/nX9pS/RVkrxyD5+m/1Jy8G4qE
5KAHxrNqaRgj9potY4ezRw9jNTcujFIPP7ejOVyaphZdm60Gt0Tk1a6S4Fx+/qD/wzd8gG8Q9OjY
5f4/SiB4aV/+C2+XpJ0uX4rv//Pft6gJ4v9av9QAqyQVtL/+2eH1f/777z/6b2sv71/UNnWXQjsU
A8dkdf2NcfDEv6gm4h6+jHz89U/+xjgI+1+00Zb2jBDA6myXve1vjIPAY5GVgbUE7TYiYlbjP8E4
/MzKfl1vtGPoOFlLydxh+vL89EJIx1BvmizlH4wTIdhkYlhLifQvlgpjIWla3RozWu/aT2DNrMxE
JpcDktOgz2MPXyvRGXdpmIhHB3bpZ3yI5G3fOOEze9b4uZqRmezhGtv7qhbQTgjJ7ItE6zGny7AH
Xw+L/S70+zFtcAiFOXGC3YS1kVFqCPEh6B67WeVqo/xkYXtNqLbWGS4IBAB9Kn9Q3UmqFVo4a5tp
jXUVGykUozi01lo59gC4lCaOdTjJYsUrkGmgMfAeHwCBgb/H5PiTqdVhtW7NUBwAJIvjMHviAFuO
kGXMVf+kF/yoQBVh+52rLAamlvQNmDMIspAIKaxwXCefNnhAiMMYSqdeZ05bZhv49/Y+YVdxwRLp
xY+EFw6FwR4/O9LG8BThVfg6O4tXeWYMzWM1owNfh/yyRwv32Ec56NkNxsLj53BM4quhC+Vd1UCY
bJu6ny5GNUbQFQGngtmMXXpneZGjVdcNVeqrOa686zHjdykHKecKahg207pIQhyeUedfz+hnn43I
8z6HOVhwxHW1bgQh5UgZMPNdbl0wZCt7dg/4Q1dXmaH8z3YD8PiUQiXZNzy/bV8q5HxOonZzHA+n
uPPN7Rj3BaxEW5a3hqG8a81itaRZXKx9SqX7AgEvMR0o0EWpdkgm3g4KGMY1Ore8yoCvabezVUwb
x02No9UMA8jtrLOChO4z8FOtaLlnQ2yFTNAoz4V6qrvSfKz0yRJrf1a2s7axoXvlqPM2SH3w1fKG
yb8eK1B602T5t2adRNcjXlrRxh9rNk67F89mODbNipVnm0Eba8OLN2ce4jPDP1UVA4/bbtKjozWm
MtmHrmrnA2Rwc9olYaed0J72w3owEQ8JffRkjDRjkWzGCBqgyaJTuEF2b2enWIz+5wonRoFa13Hu
pTGha2o0HXYzptEaHutpWlIbcIx6FrsI8oEfIq9FLIHRNw+CsUg7Kb0nhbfKSmv9Qa3jyhEh70fD
8NryRaeGDUeYt42If8xuH5a1hse6U3X6IVdqSh7NqvFx/eU/1JVZPl/cMNJup6FuIE+GYF2L/iLp
kVHHqrgMMUw/5R0Sg2+praWYW5rUqCztGBU6GGzXzPV7RqMS5NgTnlCc+Yg3p2yrO/xlK/T8oOZo
eEhaEzd3Py4/NWnMOFPV3qSdEQfMQ0BYdFNarquMNfTgOEQ1ez5v7U5GItyVdT3XiIgEUAndM0CG
pqYKUFhHW61Fzf0K28LM95OeMB3Sd2YXTIzEXmienh7KTreDyZc3EDpObdqEB8blm7XvleNxKept
3DHJN1YbI3wuxx0TsxrKVnaaPAT0Hs670QPugKeosZqq1r1sUArBSo4CNxp2mOXZD0a92Np1XbfC
s768Gjz9hvF2E/s1hCda4+PWZqkIm42wYqtwom0om3WT2vJCl1XznZrmpT5D4VN1NuypDuW3+Nd7
V2lfNpRCya6tvOk/Gx3hJQrYfDUk8bSznPkyQca/yy0Yq4w05VssIYwVBLBmbQDjxrkVrUmQefMT
RhjwtnP3aq7qT+2QgXQ1Y2BWoqx3KoSIneKa9QkF2XDl4IeOOLL86rPb7mRieJsE/Ma2rNsU3rvd
kNCZioSLKci877UjNGZImfmE4suNnktUpFTD4oQK2SQDE5LrKgcV8jikathjg9Hep11NU8oZtF1U
jz+62skXp5xp09aDcdcbZvgsMluD+BnGFmhH4NMriPM6ljfYNOxFAfBMKuyTfL9G/l5RlNhVXWYd
vRBaCqA397qr0CdChCuDtGgSFKxWwapwZvdyanB+x5N2TtKNp5L2xkcG+uBTFYRGQmWQsze+nH1P
fYUIX2LaPSbZl8rNi63R0X8JE9Pboj/0d+XcV0/VEOqPCI8ZVOw7Sty03C6lZ5YXk2KcuBCFd41G
VH5qnFEDZBA9uJFaMK0+LuRRMzuXtRkiL+jGNjOO9phGJz8DrbGKJFqqvE06QKUmFr0rxbwiImKE
hnYL8rSnQXUpQtSOM/aL6LwqmUAeA4vmVgBXtDrKA4CR3UrB/3hoK715ZMVJBWh3qC50Ud/AYi6v
x7nVLwVzn8EyKOd0OcvAQgqPvHaNOtPam2YdrvrG0g516KbfRWMV3zFJQG4ai2Je92042JyDznSU
CyVqnU7KDhw7Me4h1/Y3MZLb19Hrog1QYe+kQvNZ87sfCZb2X8ismFifpL7Ge+JeWra28MeZfxRZ
D56YfW6eVHgf1dZuFOlz6HTfPFPZu7m02tUMa3gtkunL1E8+1dXSDFy3fgHQnq16oR8woMxgMJjV
9yh0+1WWaiVzYyLdI0eU5dqcJ2szO6HxOW+cepM1Q3YtDedSRq08YePZbUia9GmFv3rSroe4RqPW
AGa5jCa0CthuvXZpfDeVAaEU8UUCKGk10KXeu0YKxzrUTbXyl80VU8clmFHeurXqZjVyym1iGSYv
ZpbdYQJQBgLCxHNsuskeI2b3e23UN11v/AD0Quka4oevuU8yN/RgcXrZjZnuHv0pnE+V3lkrV6in
MoJSjfXjcZBZyN5ZVZteqoxMrBcU96biIPrqYE+6uUod4z4ZpuyUs+Zx+nHghNYgFcy0jdeVnu7q
niJY2Y631oy015hjiezdXndxOr+2xJ/rVnTlbeiN+Gk1M886LMQUUCPtN7YDbWaSTbFlwLRY1Zr3
LYzMLzj+hE+6ssUVc5oUcTz7Whkt68r+VpiFcUjmrtlU2F5fVLIvLzplfneLAQ2z8dp4mYqDjp+0
NmQz7D2APqvGQqCdKAq+PXS8HRGLe4NkPwrifEi3OtHjlSndEHOC8ljz0qmg7hgluIynxlozY8sS
NbwomFC9B7WRGpeiSu9xa3VuQvLX3YLywSbBlOUNxgZYsTYYbmNebztRubI40k+aahwaXfNDmya7
JdhUhrwq3RZ1wuBfUJ/+YSfRXpkAqWNNvwqHBlxkssrjFhuJxl2lVfFc52j95ma8G1CnVkZ71WoS
tAL7Kf9iUC9tOK7xq8HgoO9QQC6iZtvL0aTCm7UXIaNlnyQ4rZNTKLmOnXoFXprUXgMK+RnQRPZ/
BoV/pWgfJH7osTxKTf974vfpBW7zi3z9NeX7+w/9O+WzFxPCZSJYp49IV5gK3r/Rff6/KDsjOGEm
cxnwIhv8d87n/4vRXkoavrX0bH5F9wn3XxSR6asxZWO5lEHFP8n5zsuHGBw6zEfhdqijn3gjWpQ6
JLYixj7XjQx7xrrKkicGeaf7wuATjyL7I/7dUh/5LcVEq4EJD6VKfvnbUSJ4/3Grzc60H0f6HLrW
A3VxhmT3y0v4/Ne/79cp7PP2I7dFMrUkxDY1sTdV0ZYRzV7Z8bifWjAXgzmq66ys2bNcq9ro2pCv
jIbZBkul2k0zuOP9ny+P+d+b22Q+xQQ/Y3km7/i8/0lGAOZ0ctt9mTv5iPEFdqe5G8PAYkL+NJpx
fRyRZzc7BPDYV1S4IyzuAwkl8obx2lsMHIxoxXEOxApvGTDHBiwKbx6y7URoToZXTiRXItdIw8cK
KhQIqQa4KVrr6Qct5exGpB4OHnAo9rEF/Cp0HYXVgq2+gJGadovtzxI5GROtbkVRa8WkzbzX1Wjc
IcaqLmvQ9Xcw7sbPbPnhcXCa6sUrioTTuuynH3HDHfUy7zELltOuSUd5Cg2iL5AsnrEeSlOe4lBn
7imZqidcJvmDw5j4pwZO64ZWTHjj97jRBH1T6eWBRyWLdYSZI3kvVTex4+TlNnW3AVoIl4SzdoKK
OpbxlY0kn368j7oIfAhgBTepr8u8F4TXizo/bV1A6A6SkFmM5Gh6MQQYMtbHrDPVNZzl8IgWY9w5
yiAnQV+yMUTbP6QA1B9UOju3vB1zgxQC7yITo5bOGdW3qcRCMnIpcyeDnO5RLJZPnT7zZhSFtr2z
cBXdASCtaKV/cgwt2SsVTz8GwCj3es0fmfS6eXRQ5p/CMbIOwFqMuw5zice0HeRpLEv/VBRUsQM/
VVa6sgqwDSunm3W0pznRRxXm60H25gYrjOymwpd51WFvBP+urL9ZIX8ZZSjD1hFAvGiPaQSUAatT
38aGz9nT2mnnJF1+KD1e7uRWQzB2KWTvRqDs3ejE/AdKChQZZ4xfXEsbd5oRZjcR2i1MNmJ1iVui
jZdN1H/P9Ak3KQhLDE3oOpuGUT4no+ofmHObP/mq518lSE+qgqKlMXLH/qBVl2G2fOyasq+0SO/R
8nEvjpX6q9anJtDDkShWfSz777jaTUuyZV1FFm8iRDW0snA/Dwqw7wVg2o7nmoGNdnPfXo+I7jFZ
GUE/w9QIwxtHD9U3po7nT3KIp3uTCuoORxToM7XKtnhotK86gdBdAgg3wCIVxrjGs20i3mOKgTbA
fpZoLmGRTzV3PwO4iID68yYsB3iAZbD+a3QJT3nkhse8yZ4GrekwAKuLq8j7ATAfbHKiFQ7Zf1iY
h7ixn3UG076Y0AoeIpO1CWsDn3ITHE5gWfmzRYyK54db4aFnsygXlPEY86IgabVbzMSrqwpjnyu/
HeyrbgqNO5k01VNHzPUMrYTV6sJFI5UonwUIgYsUEN/t6C3GPVoKL9mTQ/kSgRRG3yUmDSk+btU/
b86L+QiastFuxqmSbTAm6fyJ8RyKUPRfb6ayJR9nCifHq8UAL5anxdoZ9GTfliY1qpGC1A48FqZ+
uaPzmoqMjAXaoPpiJBCeQMW5AANMoS5bB6KX+cjUjZE5T30ph/ZbUnfWUwKKI4v2vZilhb5u1iS1
E33oPpFChfZxiERn3QDjAstkjdO9gSP8unQ6QlPDHtGLqdnZsg5trA6YxsI1aGzZmjp52ZX4+4CE
8Y+Wln1u9Ua7LvX8RrO7S6uoii3QEPt6Bna+sl08W2o7wvslvMToALsohjv2kTnHh8LM7huquptu
MS/qrOlr4uEkZvXdaxabxUGT0TesBeNDPDMIKI2uOpVFP2xyux+xRInaVyNp1CZKmouxVeEWmakB
pi3zA2OqAWK6dsT0epRcWjPGWXih9NOaosHRSb2jllVkbLmS86ryQ3VAcIE8VRvxsdAje1UkGcMo
RZ7/iKoZzymGR/Dcaaxp7VvyZpJusjELzb9IwTaSgaYDqBI+WFhfxkUyIVDufC/CKJMXaRq9ftCx
3tkXLkSpqhXephw0c41tCJ+lXNiWOgo1Uyv0i8FO/H0XGbdUcf0tXfXmZEhf5Bitj+23phoGSm/0
I5GszbxDOk5tv4fhhIOiMWC0FuKj0OCwIU29Q7znGyRwvgMYKnRUMIXNN1EO3S6yI848DnBvC0Ko
X8Umir5UOuqGSrqxMtqs2SLXiUemLzV44d747GHFSR6WjRdyXJgSeZY9gaco3bUzOtPOT3r8IRhl
9gK8C5EV9JYgQhQMARpk9RbFJffAgImpBxObCMWgrDKbVcV39Yn6S3WBHxrAQ1M3DwzLN4GIY76q
ZgMQXa0knfYVLjD2sXLq8X4eRLquF2gd04f7IQ9Er5UYuDjzS5Xr9gH203xXpVUJh63x9+Ns+4ei
C6fPSSbmoA87dcyKylo7Zg7mwyElzoco2zSWsK7dhtmiMlzGzSMMz1d65W2V1jNct1jNDTYpGfW/
9IvrRPDR9GnYWuFSnPF7bavAV6KQLK5zQ+Mshwp8SBIxihWSuSDSIv8BvKqxoxBrbBxRxgevH8ON
P4TWp5KRD0yPBu0Gk0Dv0lDzdFzMnXPc7XwAl8qpi+9WpC7Rnbsnf0TwTE40YNWSU7JFnRFnn6pm
Ng4VY3ZqnZC3XORzKJ661J3IZe0BXaY55M1FPOHGRaKW6t8rEDJ5YCFIGQM91fvDrJS/rgqt3nVG
bj8NeZdgdJcl6clqo+ZbIVIH67jG6pfRSy9L7SdzQToPwGNgJ5US+YE2ymzrxnb/tUyNct3mwxIX
VOoa1koeoNKW5cbri+RCGxfBJkiq1GX5FfEB4XR98lVTWkgrmRhZDaWdQKbywmZN48S+msww2ZM2
V19NqrtkfHgILu8GYPsSIqWp4Bxa3AVTu5En38QEz5NV++ph/lUxJEfvdKtnDQcOss/pBw1UbAIm
LbypGDfjG8A28eSGehUGkb1g4uOkwFypsq9muIM3WllVT36fiHjbZUkGW4oRwHVBkBcHljNWX8eq
Y6wxZsoe2hunM3pYdfwr+FJUN++ghDWvFeRmLzBt6okro1jGCMZpMjeEoc7tmCnCsiVghGjYW1mQ
xmZ+EK4jTznIv72lN3hIlgObcZ1G6aqosDsKYrvhcPeLUruRkd89JKaIrqKCSEPaTnUZzT9/ha++
CG3hWYZKLZsyhoQ/WrLcVeK7hCe+UsZntkH5KiqH9qcWwcT56c3pREs7qaj5OQtscBcbWvcQJ5gR
rAyleRJvnHraRYUzXeg9/o9UpoYgWkBAJcHWEwLDYt1MS/gLNuLJbcccDiW3QEcfxU0xTj9QmFN7
mcMSO8vEx6hkAGU6LXWeVVmJHFqIrz4YczfeyyEWY1/yJQay3wiAahPbpijS2n2kmeoYMruzhMOu
XKtU1aBYl/CewlLQ82Kem6mGFjZIHnbX2h8lNMb58NIyHbX8EowWMaJ4g4HpSlEW+Au0eysh8l/D
nrCvXKc1N1ELdHSyCAhjnyfbRjSp3Ai9bdrYEOba8jkKJQtTCnVsBM0qOVTqS9dZ1hU44PF+IOL+
oEX/ZkBl+bELhINhb2Q5b/Ax9Dwyt9dEs9eSxX6wwT1lqvjQdCONr7SOVcdRxAIzKKLeQYlFbs45
tTjglS9pRdzsQmH9wKr55yDO74mvsBmyY7DPI3F/M0wYwYsy6Vs2+6IQuIAxrL7AkDp1mget39V1
FwdszfNmEoKDJ+yIoFJaijs3Xj5TpD436WCpI1p62PGhXb5WSe5ee04E5aqFwB1qdalWqrU/kuUw
RPMmmUVg5C2CR/C2y9Tw7+Mldqeh5aQrtB+hfq0nN6nSjSr8aVtOI7tTgiTXp1/7A/fkfg8tmYaM
Yb6gzn8EyiqYMiZc0uhzBl1VlJ/62rSe+gqiIlXT7EKnq/psIvIbYYhQArwAXuhhnWNkgW7hlpJg
PLMr2Er2kQ9lWzdiaGFjQbyaF/6JABLboVFMFwgXhqBWCHfLZYehU63d9FHt3Go4XWCSG+mQhKRl
aSvRsMeCAiLuHcqc7h0bGM4oxOwky+QlUcb/abaWFVIDIgZutsTqo5zVtUSwy54CXy2wADN/8fHV
oSqYMAGFh8/GHMPqMkNbcUo77JB6bHPhocX9Q4QpN/J628yf6ZFnzrHNZ7enHD5EPKQEQ0dtbNpx
Y0dZrK+7SoQ54D6RdrAqIbrTzQ64IWk+lCGk7kYJGJGuM+fRISOkCcJ5+RshAX0Y6A1TeuuQ0q7X
I4jyzAtGWxuwcWKsOI2J6Ws9TiVegzF3HEm/3IxswsCvR0J5dzRg8k8E+aTTOjgbEpHGs5pHHebk
GrigvW5sTFvXhY81zliTuHmxVX2d0i7b1gkF6q4nutKzgRWJ81AbxNLpHtokf3Zr8sd5NKonb8hF
EtTT4pO5PDt/Ydgd55mHz6Gj3QD0EweDg+M6E32yCxHyybVnt/mhxSXxhRp6+WJNBrGhmZvmis82
24rWqz+TiXqnSelQOweSfieX9M5xtX0cwRge9JHdqF1yOxn7+TrGH3NYW3M+4g6WDx3V7qg4gOAl
a5GuWBE7udeFqLsH3cCKGC+d8sVuanyKLDKsyiB7Dmo5cwK0pdE8mikFJaXy6hKbLRh8ocVu0obS
C4TXkhmFlgVJrbRnvpEGa0K6dAb/sNVn9a2UI0+lmDH/JTtc2Yk17xmgVkdVKapyJpOUq9FfjtC4
YLu0J3dp8ZvqCxpY72QMlFmgxPunyKjqYzK58uTQt9jVHKA7+f/YO6/luJEsDT8ROuDNbTkWixSd
KIriDYJycAkg4RLm6ffLUs+uWFSQ23090REzPdGjRsFk5jn/+Y1pe+s6rNQDHFja+3HOzkKNAEFR
lVclo8F9wCzxE2zU5WfIKl22WbjIL1AxbtQUyK/khtFum15ybVUuPqZjCjUZnsq6MnThrH/15OoM
1hDlULuuIXxezs4ozi29VCe9v5tFMW5IHZRPXjORNdGWOT6OkDW3g8pARnTzmk0mDXw6uc2tWbW8
mTqnFDmexbJKKqy5Enu+KJATEd7YjuA6Dt6EAKvcnQjmiyXB2XtSoGvHzxB7NAqJpMJ2fhqM+YOb
gHg43dzcHhGfyuHzwYREMF8HOcFLWZzjGJzthUtBJSC4Xg6xDzNfwwNGYvAY0OMGawBHHr0G8pYM
+/RCAgiNafqzDcmoXVhu1XqaE4qRUec2hAnolSmn4q6RaF8IFSsi7bPPQKXGJ7sZsBbG1JhXnIzM
xyfs5FcQtm1AnIUlCJseCC4mHxxoxyQseCDAL8r5BHEwh59TERSwxoKN7IEC73QKHrMF+IJNC9kP
RBDn5uZxcVyAMq8fm294xBGpbfbzpwrP01Vst+Lc0OAKViZsa3T0JJpppEZH261CSg1yRpeMf1Np
A/Y0C1ucY3H5I35zPCSnAuy2qpnSGqbxwzSPI6FAcyBESbHUdChrfn2aRGHupAs0VNVWfGdaorqU
tV0w1XLDy7Dvmsfaokwntg5MDd1mdTniJXCtXDotUqF6NnfD7r5jVlI/TQnFTmtCORkD9tl6THmE
qde030wCJPBzLAYLo5QSKIdR5L4nG+tSf89Nq7dhHCs68u4FiGSUBdS8Rcsf5xCdLzJ0FPepRr2p
S/QpQIP2ZIV8Eu4yMPNrCNBKrTi5DgiOZ3Smvx9ca7GhBYcUPrcTa/TrWN6GEQgpNr/FXTkqUCTi
hDc+OqD749lg9UDAQ5ik1wFbPrgTIKoyPPc6SAyPo2KMmJZGlCHNXNj3Y0tOVFRicO/XVMIu7TBT
n9y6h/GB/mrgReK9RnasMKtLAkaqS8+miC31O0gpD790qN3krl1qivPRYjcj7/VhHimTZQE+Z9bC
vjdKRsgx+9gjtuTyC94JxKvBwVgfIUHVA1qGeHsfkiodSRmj/OzYTeSaNqfYJcRZwUyYKE56mp2S
hY2hqAMKWgsWxWyq+knYBgD1CGYM+YhWoadwdnC729iAy1sOez7C4zY7BTwNkCPy2Ws3+UxXP5P5
a5e6n+gmUKjWmW5aQJtPMqBqN5YRyEJ1iodpsr2linVUECX72fSVpMdz+NYMM76bRvAyW0xlds64
uTmMUgAi6q0Spw572xZOcb2EWMfCZPJAvQh2cJqI8yEFMmFNtqDTqPHnD2j2sZhoguFHoDPHe346
ydgM6gnZpQkh9U1+xSeckqNhSnqeVyyyTELdIt3hSSmPp7YEhnNuhylLRRU8g16YdENqbB6pSnIX
RgAhbStsYiPqlsGDZ2eYbLIjYZAPdR1TQTL53qiBFz6HGCcUNpD68X8eF+Zc5hwxBlnN37yRM1Vy
qJxXSz/dTLYx78qU4SVkLxZ0RlWZBB6bDCTT5NqVAdz6xcuWD9Jf6MjGYN4hdP85uEvtk5BJA3sE
igMigF3iTe5GXQXMU0NLRrj4cAaQwB2P54HIMRUN3S/kfaa4tVLM9gAq28EjJm1VkKV66OP+b4Hb
fzmq744qMaH/bUz1iqP6AXvr52/pQNBr372cVx7/5H+ixqK/Ijv0YdJ7oF2W+XvUmPOXJqii9A4Z
q8G3pFH4T9aYfZxK4j0HhRQVnrYk/Zuk6lp/2Y4WUNHE+toB0v8nA8vX/GttBITy3uJc4NedUN0j
Z8YtWhpyH2biZ0qpf4bdcrzKQiSovz2dP8wQ/3QlG/E6On8GXq+UmaLCqEyXq/vQJlUAe/MnCUl1
Ncbp8I6K909X4ho4CqDzxkFS//PfxAtJb8RLKwuJVWMxQCc1rzsF48lvlod/fEsACdgpapK8ybVe
XkjBF4/qdpH7mfVciOJnbGQ/c/7731zGQxCE+PP18BPfMvzPvEnSk47RFiZVsyKwVqyLKfsXj45v
FWY8zlCM0E8F64k0SxfHf0kuXNleTuYAWlfb1IBV/s5N+SdNcBiimGV+gO7QwXjjVHkYqJIZWgSB
OR3JNvWH+W5OpgeYJw9Skbr59hM8hVuOF3NgiWMhBoDh6R/z2xdBNHLN2qzlHqgRkI+jZJ+Tpruq
jezZDEGrMreFODqT5fT2hf/wKaLH1yaYR2nP6fLy25puGPRyD/RQfxxwnF55EfkveDc676yvUybA
8R6BRNgV0Emxql/e4zLkw4wxm8RFiaC6kjnpNrfN+OO/uKHfrqKxjd+epGZYKIOh3t6IJnKJ2ulB
lWN1qNp/9+h+u9LJzjQWZVozEOcDEcO88af8eYGouf5/LC/z9VvChSUM+TKCyMVP7+TzqOPSC8ta
luhC7HojTQWtG17qdHPkS0eM3TdW1Fq7BubJ3mw1CVI4EbWMWx3gRWBDMNJ/EKeGl2XLIO7bEUYO
cojvOn5xNwTFzxmv1PNksdQHGXQx3ISl81d2BMZUS/4vcxqXW9p8m/E4OQzB1JS3cxvZn4vArs+9
OI+fVEmBMpaTB02aGLd6JpV1zPmei2Ai0a2bBwbcgG4gmA21Zd9jpjQUotoiV6o+EmHiHshZGL81
Mbu81fv8dsIgbufcrS/GsFP5Gq57Wm9nV5hf4ZUbUNL4PQZCmucy5qYL1ctdHSXymkFevYEDCiVc
QZrMV9YgIvyrHWicPhEzu8ZkGpY3IOpGK411aXJ3MMrJXcEAfQ05wYZAweaSJhnZHxj+ky0zWTtk
jnW/Vkj7D25JGYkFSX1hmcTPhyXlThiVxjoQKJSTVHkXU2LlT0lYiwd/BFFqOkd+afzS/hxz7ygX
RrARWbrDwm9SMfSxQEb92nFm1vrku/SzBr3cQzeSsEXRXd4Suds/xTwakkUaee0P+U/T4p0OOOx/
LsPs59SN8cfeX+rzUW+NaddBTBV6xtBSbpKjHkUiJUTNn+5wMnXP2dF7OGcMzFUi0DR4PpoGIpAq
8mkxfF25A3PKxJERAd1J9dMnvfHKIuXwDOYoInfbGEHrj5+96Mi0I0QtvEx9HlmR8RBwUyCQzyVT
vmxkch8uBE7gQ50VTxHxNwTSj/WGsLicET9BNwvZR5oYnDEllB/g3soI0mmsHtNYGtGWgWUX4o9Z
ZMvKBzG4xDB8+RxiLX/PdKf8aQdpfeAe5y2JGvEKwlCzdwkAf6ixi753COHM17jcE07eQo8p8OFJ
FeEkE6BiixEWWn+bVwARr/BI8YNivCKzxcBlxo8euqZl2bnEV68VpD/Mh6KQbkfqBAiyCNIHHJkS
dTaEVf4cIUndRRXrCAdUOD1ZpATRxfFE3Rypx6VdijMsc3ssK4zWzna5dLxlu0DeaVZtl4zDikR2
6ysGaN13e2FtuQaDv40Yve6TCnr5JclhQwezYA8FCIOMC1x7gIyWMQQcMwMeOG/CS5PiqUns6jDF
pNcwu7LXRZv/pAGJ4O34zoEfAhmU6JCNMXf0Iyn0hSvSvRgSJ0JHvfCGBoejbyCjY52GdOBEpcYf
c9WS/5LKKf1RSeQgVeGDp/kpMfeuNTzKblZn6AQITYoGPoRlDCvCFTKS5nFbaAzyZTpLnMGg/tEP
bbBJu+lj1djQC9TXIZ2zQ1n5wESx9C84CoPbdGBRMmyetkAI6oPq22ibFKxzTIjilQ33+XNIavcF
6QK7cqE/T5ZJ9utyLLqCsKI8Wzm94KNmV5xuUgGppBry6NqhqGRMx6ovBkFbpWQMTgwjfWnZ3cqx
V2ewRsu1dLlvu8yfs84Ir0MciJ7FRDCYo3oLsfEImuDGzmEa+KJwmY2fhgjqhClgCissULZeh6Zo
VYZNhGvXgH+30Yp2lXTsOSk5oreW3zYAyuLZ89go25b9AwGE1uiQEGejMdggOQEM85whvEU304L+
4dyOMz6f4RC1zZkwy2GTzzmbmD3UG3/k0i3A3D4jtIIxvzV+S/GYkJWoyJnpSMbBFHPbZuLakaTz
pKMT8hLQ+XSNrqtrqOzCknxMdJ4DCd+WC62fp5PFEViCD9By3HUhqX3pi9D6YY7sVkp/I565WFdF
3CP68RBpKBj+7HFUEivD6D1iR71dx6BlTSaJvfachR2xRwWmFr/+BJ0oul6CuNpMZtCuXYO8y4E3
nNMRty2mfn51r2QSk5BdVYd4GcrbbmDvMRJ2jzFi0Req5JlH9bBzcvw4kkpl8OVt82tkDf0FUAv1
aD1ch0Un9p1vqrM8RZVeRgks9Da7djJHPSK36a7nKe0/xPnymeysEfoKNLRwRnDgLpa3X6JsAU5u
ymsyBOIbUXwJGsjxDGB/1ok2LO+zT6znh1aZyd7GppIEzbJZ96aDy8sMB4JjMTljc/9qePWwsgMO
PS1hPjeyVDyQglQd2oodxyxDCEumJbWJGKDLr02WODyY37wDJFr4lBQ+obKc29UaM/Np2CNvd9sz
wO6VDRQ7rvouyiuwbsFmltPkNXwieVSuYecV5xU09AhpSqBtc8gB2MyqQW8jpJOVDEKb3oSeMTY6
fND+1EHdPoyNUx4gPpsSfBm6giO6YTNYyOsFMNiEZdzFPNpTuXD4iJb9rwzG+K4BzcZVqsjJFXMz
VaaHMY8css1Iw1ThAVpNXa3g+juBgxIgQsu8WvCp/tnNeUqapCrKHxIyNiPYBEEaGDZkwzlqNVLj
mQCOE/v6HGql7Lpv+/6m8gMiqXKXBDgmGUmOBj1tXSang6WY+lrdU1iYBYyiSXwcc2eCT2j5AE0U
15AdZDCrQyXyYpNJ86sbDnuZ5xAIZgc010NdbPusLzYOdet5ufHBcioDMlpQomxwEYWxTm1nVedM
iwcRQntv8Dycmvi5QBFGGrNdbI8kMMIarUckB9PVwBnNbCAhW7ly7cFYR8JZrliuybdEBDA+CgtK
ugimiNLSMM6zyTPDXZCU7G+uz/btJlQndEvuuBpdPCc2khveF0xEmNXMnnqHavtapKzJtiElfOQx
ckUp+7LC7hbSa4fOFHuQKfYbe1Qf8Eg3A9QL1AlE1WZXM24iUN4W6ooiausLFrx30Tsl7BQreq9R
g58tfx+0hr/Iv9pyHMPbV7apQUJCLEaDYt+W1sNggiEW7KljkD1XYriLZ465t1uMV51hpJ2GbK5k
UY8jDj95AK7ySpR9Yq8airCKMFUOKI7jqkrrC8MlLO3t6712btEXDDxt+4Dj3isfuqqlwHH9AsfO
kAxbnZVWb7KuUiRst+Vzj/k+ghZspHwvHG+Ox85IjKR/ltqjtYPvZ6wJAPeeSQVUZxMhrO80dq/t
CPh9OJ/BwtK891dNucRvm6CWodinZekeBtWVP2uHOKrV2I+dWa4Sl2JbCMFCSnOrv1I+taaFcOVa
WhTa0CifKWWqA2qfcDPbdJ5dJqEHi3nwLlwbEjEq5RZEv4tQXaEDW/VMxPeJdqJ2iGmut25Qxh/J
J3CfkVRDm4n4jzPElsEt3EkO4HiecA/LsvzpeCpWFekl63Ep7Pd8KSzdxZ58jSizMUNGAOBBKjv5
OJIBdiqnV7HvsUZbeUZXr3pUXuvRcR+bjMgpZusQ1WDR7LwWNisu5f/U35W4EPxYILzySvhMT34B
7mKjj91Jto/ot888I6kvpDu+tw28Qiy4CkAFluCECmC+ddKSDtmgYr+qs73vUjz7WL3i5+v36wYW
CyF+BYmXc07zwARMPb69HuzXz5gSBXZFqK0ZX0cmIHl0VStGDIu6MYkZ4cGRMuI4eioHSuOuHr35
OjK86KFy54cimpufhvTGbT8r0s37ukozvd+2/aoRQ+hAaZGUky4KW+pvhsFQxr43sRX350aM1+Mv
xOW/ePV7eLVlRXwkb0hrsm+Ydz5XL6DqX3/ob6g6tP9C3MGei3QGOxVcE/5XWhOZf7loBSICADz8
WVwfhch/oOrwL8wtEWf4kFlMgGR+xf9B1aRzY7mtoUsWDTkw/8BP4dQqFmQLia8L902LADG5PFkT
zWRA+BWddVEx+OybtUrKbNq3HkAB5IsKT7E6ncluzLVkm5IXg2/ILqlkiBtJ75mI9Mq2YKJifzth
TIcyDJm2K9z8IrEbNMBQ4VhbTdWhI/ntSf8B+9a/7Lddy+Z8BIfWBkZsHBhLnPzysBtGlM9LewEJ
ZLqz0spYe5Rpl7MKTAZRM53x2xfkYH51SWz+9ZkNru/zNk+waSMTBE0PdXLh+9Fl3Qck2ArF2XKG
+WTSIIJojGZvtSb8RtxPm2k9uCpw95HPxrPzEjI/z+MA/cxqUYQTrCo/Bkexe6KnwyqDg15XAw2f
nu8K2+qXMzeu6ou806EJYDqcEVYRt/6qaRtkrR6BQMw0x4pnbfhquhMLR5FtLd5zX8m6W+VNyKUi
4Ihk2waxbjo8QstWxHGDSvi8EYrrvhuGHTZm84fZR8HSIjNp2Pg5eluHUmh2jYjEhp7U6TYEx1gH
STYnW8ge2hJC/3IzdQUE9zSx7y3oDMsqCzrujcTL5ouRknefIKFm87KzcEK8bMsvthqJaPRru0mv
p7TkFx3NKCh60ulTiyQKF8PGgPZm56nV4dTDROIKf8vA2PnB7MtHm+Fxeujbju8v6cQCnEba4N3S
VgyIHWFPn2VoTcaTY/c8uawjxwTScz3V561EHrRWpOQspGLCAKN3UPxThNn8OvLhOcGnpYF0ZJCY
mGqyDohiTSo23FQ42xnpJJX3nLOFPwwzPY8aWv44HAgaqgb7bhwF+VebXcNDymaXt+C7jLoeU1Qx
cu8uZllueY7OsPYyh8eSGQIcY/Jgx32cl1qrlXWC0AWOYiI9LPqVBDNOHRFZprw/okAvosYAW8lE
bwTrhQiRD2lCLDMWApDMAcimvWaEhtB8Mgvr8nZmEQrkDDQYOPUGm1rZuAjEQbIRXmNpLvM038OS
7K84fejNypxwamarA2KMvPc+zHPiPxgqsK5GJcUNiePJsw04sgc4dsN1hpD1uUoK9Vk6Zj5BUOKT
TUcYlmpUfbhOc13Tl4K08oM9+R78sTqIHgxMRftbO1sMf+OpgM9GtQGPd8xKv702+8nDospLjAo1
7tA4FonFbpguDqiBa9jfQGx5d5lDkfBzzudBfuFvy/wnnpXTXVaaQBw+tk7rOuEb6ZjXD2s6Z+se
XRqvRxRG468MVK8+TPFFAKMGtfzCk2FxBTmZ5meFrMd415mG7B47TFDuQrb4dmssAQ84s7GBOCuY
e194qC/kCjcO+n2Vg1nmsT3dMLxo9gORwtOlUw08+qAeuAogWb5gvt4BDSIt5LmgRoeHM5CnflGl
hd3eF8tiGA/GECzNZW+3RnszT/Dad4L2ZPy0lLSRnzLXLIu7WOWQHaGYN4ChjnO+KF1ELnPJs6Sn
5FlO5kjZGUUJD4IZVLuPRYjOz2VXIba6QZq4Pn7IxWTw4mp4+e3GV3pR9C1Eh9U0QvFjM6/t+2zA
BGTN9Cn1HycRDvZ1HkNGgTxkFfW3wBmtq9QPKR5DUXJNo0jyiWz5pM2f0IpDIFwRst5/d+KwLz63
7BBWiixn8drruqwqP6S2MeJoG4jEaLd2gRUf5i9mfuiagHfei9a6yvvFmT6HQ9wUP7ygshGvuzO6
7W1pKtu+Ljl/lgYWAhzA87iywxLWc+2b5nlqO2AEZLeA7xvYACMDW+CjZEl4VeHW9eipIdYR9h8D
/KTHtVXWwyeEfMYW1m264cPo1s6QpOeOiGI0euTOrsoMoz7LsWZvkwaltwf58bX9bt4YGTA6reYO
Txy/yplDzDHydFmfSxmaD50n7bVTmk8GUM+qryCTFHNF6Hs6TuGevOfkq+ji4MeEmQgynba6Jt/0
chjbZt4Wop1uSQxMnjxHVduSQ2pD2efcMXSrniw3LXd2ZQI3BUtJtmcftDdRgr1GIAu6E5sg7Q+Z
TMQnO0fgHZldv1uMHghATfgak0pPTvcor5VYyksPhGM7wDy7ZVuXT3k0pB+VK27GwJzQ3zekDzcz
IbEmdeeZyursY9L54hOm8V2ya/sK0QAH2EYUzXIQRlTs0KBmK9WMlSamgd5kyqnvOXTkY+WVMt3k
S1ftwsysP6e+rx8tDi4rkgVxq/CDYbqS/uSsEpAYMtKD7mfWBu1GwM/e2zpTYIRheUVge+BuUtOr
iLmeKQc2XWsrANmyPgtFM+spl1Of6yT5XeJZt3lcyzMTOf2G0Fv5CMEK9AlNm39e0X+p7VwGw1XT
u/HHSKb+mdEtxc4zcIskwmoJ8aLz/Ssj7ZsLNux5jwnrfD4aVoShYjFu564lwB067LoZ5hz+XOff
q0wt301T5BdRGC0XbdVG72WunsAKlES46fPXscd36L1fdvlNXTphLqA/Tb0ETqk0rDs6HEKuASSM
MKW+iFnl+7fropMh6fGq2mkOaTYprGQ9vLyqGy9pkI5edGigFH1BscjGIHG7Cf/Z3Pd4HQj+JHNQ
7WnWw8vrqLT2hy5K4oMLTs6earbs2ZqV6k0xG8bbN3UyvjxeTI98eZwWzJBTWzuLNWwkFIGHUIBa
15o9eOQHGNkQbd++1OtCFowEYiu1uIlH4+kgvUmiQBqTjn32Z+uq0qw0DyNWkMC+vui0U+g/vp5F
H2LxmZAm64UnQ20rrFm2ovQOy5TGD7+OoIqA12ztVXqq0mWEWb7zOE9abx4nN6dNZdG78/JOi/W5
TNw+anv3AOeT6opgVYofNlRO4GoCVQUW5E+tjVLx9yaY9vSPP1IGgR7P2cQ+1/bMk5uuK7cxJwGr
fRgyHaEJsW2yxvcyg14vBa6Cv2Pka687OpOXn6iI7RHflM4/JFAn9zPWc2dB+K6f6p+uQkMZesRG
Mx0/XeZ+72AxY3AvR+aFnzFBgoD6Lz4TjywVHBDodrQdwst7KRqmwxK52MGOodPiwslHoWaMCLZQ
OqyrXk5qeaele71/saezh3FbpCBw2ZeXrDIVz6Pw3YNRx/6jBfWU8ayiFBlw7d5WMH7tld8tfCJv
r4jXix2zTCgz2AkSRvJqRZDBlJmL9GzU96zuuGaf7HG22iw5HOu3L/WHW+TjgNpEDY4x7elmGaCs
5VKlDT9UMxJLq75YOiakwtUAuO7gJv3VvH3RP90fPtkhxDYPiM852aEVrHUnjXzrIHxoLFUJa0KY
YXpGo/PuSj+iaC/78gh0AndhN4iC8PVK02NXk/2EaW0HpTS3SlzlMAYWd1It7VWNoJ/hyUyZPI3U
dcz+5u5KNSg4d4CQLs1FzcASjcF3HKgdqs6lYv4fFr58LzLo9caLrMQJNF8KBpN1SjWrMm/E0Q/5
to2TIrTYGBJyrn3JVqQ9aSeiiLL+7TdhvV67Ou6JuhIoEp7bKS0mEeAlMWfcwQgNat0pdOgf8IBD
XdlaHJmpjPX3nmfWVTOI5gtE3MXaOFk03TWd3YizJhmWZkeVBFMVfUn6jw8HhgMwJ+GpOby7I475
GxfJbPDMUCGrvlxCim7Ty7FdZFhP4l+Vwew134NxXn2bkAr1agDK4RNFHP5yzTdZp4v+eTkoN3af
OzQ8+WpuKj7TSePpbz/+P10M3IjcRFLkXgdTw+aICKmJ5sOUMFrPK9T/aJHocjxT0iW9fbFXr5o7
C7XluIk7DtvZyaorC8OSXWzOBz/2aCyTrOfLYiHSJb59IftE/AYVlu1SFw/wGTnSTysj4aTZ5Mtg
pIJo0+7GpIcb1kbY9WRZEAnQXchcgYS4CTKGdEwZ/AkZOC1Ysj4G62a6S7MCnMAYaZaYNyKtWQJG
2KbhA2WBejk7k8RH2vOmoDkemV7d9BVS6/KfbsS+zkNjLsO5BvnztBTKKtwggrLrDvbCCHtkaHSB
lic7S8z5H1ddXIpvACNZ+ATBqwEVIlC7VxMChxY6MaKBnPsnRijaEjZYX7jV9C5+qE+v3zZGl2MN
qqQ2gA4tCMinb6laSsdqWs89+M3k/iAaSx1aN44ejoCIHxCTvmkW4X2qp8l+5wCwTz8RV5M0IWs6
XFkPvTzn5TJzBRwHqDb5wcLzolyQqYc+6TczKlnHXpNkEH5Fzli4G8wcre4qSmBjVE6bZHu7nyFz
2HY+35lDCYq4FBqvachlprEYWv7+qBNoS7/L0btb2U3Qz0bFvwmfsn0EJYlJdRE69a2Xd9AM9Ocl
DA6Ds7lvLXlQ7Sy7FfqK6cYbJ6CxLmZ+fFEAHEHhaFSiDbuZQn/wTKNoN6ZVlLcjaMNV6/fG2eRm
/g1pmsZyVgcV82XV40RhBhgkXAJLm9W6C7whWqVuKy/7wsVHIhCEEm1qPOlpoJfsgLLPWiP78QZE
eVba4M8xNGShg32bClMSZ8k1q1oQ8LogfLSE9X1swwJQ3EAFuI4mqcFQ7ADSGzVP/H1gNNDZ8JrT
HuttRC4FSX90RVWz8E+XJvi7+FRFDPISCV3XNJK1llbCwxqp6rCAKKxEU1vndoqK8yQ0pjs54aN4
A1FJ1JdF0qj+toP/U25gFLG6a6uUBeahMFo27dBbzY6J8HRXECd7mfh+XdzBQ+i+T4zBFxDe3Ft+
OH41uB/axtJQ1Ch4zQjc+IPcuvfsIdQmqA9iM6NaO3cvlbY2ANHAgYKs2b6Ydr5EhbkBBwG56pcU
IDwsZ9/Zwl/k34gtagwpbHSq82bKB+PjVGdcuikWTq3IhDnQrFLhdPZ1NSqvv7MyI+02BZ9LekO/
ik7PmgMMB2AQuudK4UtXbBDuGOtFVgjlfJst3FsSvqCqUjQSdjBmwaWrYms8T5G2xZyrFoyauhVg
WqEcOjxSBT0sntARKCMEgKm9tyqvFagNPT4w7Ph9+8rIWs6GYx0AZs/Xh2wPqCH1mcIdkKAj5I0B
QsIGtK2efkb9Et8gyoXZeoTgPDHwY5x0su7d3PaeszhNcewcOnjZv5aVr1l7ptbWjAEOWM8V0XAt
4DyRsNaEJymMatxY1nYPt2Ld+h5fURNqDVIqPJ6r3WnM3Mm74Svk5FHtJriRN79GM4SoP8eeowuJ
xKW2C+sAoqmVayS2BZ5fSeLh9ghoQeCPx1/gD4CMKdhVcOkFzCNWBea0+Q7lvtldQDVimZbSYNIg
ZpcH62K/5uzyyE6y265q+CGWCXayk8Lu7qrFaqanYQocAyuQwCuKu7AmB/KDNwnr3s/zyl0PmG/N
P0KDScYWvrjt3s6WBAVOZ2pjctGtMSg5jxkDpPUqBa7gW3GZ5sAMdXsn+ExhXvRMqdseU4OVyJTE
VyWO4W2s2cK9/CDaDrR+FoCSqN+qJQSSgPB2KE1zAmoDIe9DALJlUPn468T/75z0nTmpo3UUv9Us
r3Q9n5+7FLtU5tS/T0r//mN/T0qZk/0FCVk3KEj4QS9pnf42IaQ0/wuZBgL/3w0I3egvClRSTBiQ
sgCPUp//DEk9POxxgaCnA5GiuLT+yZD0ZdWI1oUxK2N7SivNoaFSfXl2LpBQBsyz/NtSCSY0FebN
ty1hDj4QedM9/fZg/jDWfFklHC9GYLOOZcFXkds9qRoTb3LR7vbubQo8+uWIvs+9ih6KrKeI9OEZ
f0noMJ4jjf//i0tjWwVVSneor6ovo7CQn1vu7cKR9qXCtzja/ur4g0HzkUM9dOnMVteI8cJm8vbl
X7Zj+s5R+9jY54F/8uJOL287GUp/QNpbUWJmgGRTz6PNHjOYQ1bry00lMtC3r3lSF/19UT4VhumW
Tx148rgrCRcqkZF96zEluq8gkJ/bpU+HRdsYPUjE/JfucVI3IFPsztJ+6L/7ssvOhIFj2Lrxta1z
oMcd0GSZRuAQ4D5DdWH/jj1lWhewdPW4ThPOV5202JomQledd3qNl7DCr9uA1gIiRJ6jCWvo5Sca
jqHDtpvat9Zg8K0MgjG9GDiiw45zSGSkY0MS776//fReWlj+fdWI5QE6xIU1V+J34Qpm3EE+eS1g
uqWwezM0PTao0p8MAhu29WW681wmx16AzHg1Q819p6x9vTBBZ49dtBnx3ZyuFRVFVdEUk3XrG1Q6
mV4wc8QIPVGN9U52lPWyxzreqwNgqnMnaNtfgW74K/WVaQ7Wrat7cUOmHIkqszjJY8ehrCpc91mZ
1HCJyZB3TTfGYjFyJPRH2cfbD/5PN44Sj90SLSMQ9clXa7vw55CDmLdD37BI3IBUhEu7ZxS2ynRT
+/bV/rRIArY91iV/Bd4pUGLJ3MwMR9m3bdfj4DPjAYMFCW3SEDADLWGuYt+MbIOZM185/l7WVami
SbsCwxpZWTmKkyNFIWlgWW+PJSnhhtEvBgGiBmqbCjp4hoNwNY3k1Ji4fL99Eye41PEFBjbvz7Q4
KujBTpZILhIMa+bIukVbYza7Y4N7/G6mvpRfjjR2EY7sezMPsAxB/RMk03idzlGzlzP2f6usIFH9
bGFk3G6s2OzAbKCevP07/7ALBnjCanYLP/YVfGZM9qAI97RuCbPggRwfM5YZ+JOaWCo2ehT69gXt
048J7hFfNWcujEj4SKfQeNkndm4Wc3d7pBcca/8YIdozYQqMVQZT69gdn5o2zmKKNtypAPBGJtEf
Mwy8yFqqZka7NQVwjtno2RE0wKSAjVN/E8dH1HFq+NChEXJ0KkDfw8zl8ljX2wE3pOMI3omV4w7Y
fP6v3Yagw53wnpmGuTa996kYcsHEMWggq9zW/Kl1JOel3eRQdq4bR8z9vsLzZlzngcp7bMQM4a8Z
L8bpLkI+pRn8gEgIxmW0tnNbbc2yD3a4teF0lfrdgMSeTDMHDoEX00s7S8TAOh2NT9IgOgBjRsQM
qzGZUw8L0YCuBqCNlZF347DlCPCRludY3LmhrG6Hqk8vwq7ML0kkq69UjnpiQ/djDitpC+ORJqi4
tupZfMNzjaEqdQA85XlZJL9Ppd9nj1yYQz8z8cx6zm8EaV7poBvL5U1jpjWMFrBfJix1Z26QtdO3
qCAw5MMAZ1y7zgbBxyhqUu25mBT+iqlpo1allxBVDT9tbtewQ8KvkLlatEykChT7BUt+OlYcstpz
m5AO4zwGe760kwEwU6r4gEFIREaHsoZ14OJwdGuMsLIh9PeVtwbHLNJ1id+jxIarFO16itw03oT5
GD1ADOfYLfhGArzFYWXWID+kWdE3H/WBAbwofl3twevAxiBbVyG7DSUgG7FiTHz3a3o1Y8aWbmKY
7lgbxsJdTTTvwSWmW8XAyWylVoi9QQUFXB7gj+XzB3wEm0tjInF6l8w1ftMrmU3huZtk6ZUqov5b
iGqoXiV2ap6ZWd5uoG4kV/hEtbs2ylZ1w+xzxFzkERQ3O9gqnDY4tNhfIR7VkH2a7oxYuHhnL079
VEad90h8JdYLvky/86FMP5IhzokMSJNqYw68nnUa99VZm0hMCa1AMRojwwT74LiaJsy2DGOmueu/
M9by1xNu7vLe8MKsuFBV2JEyQShoVN4HCs+oiA8AcU+wKQP0wXiozKBFOFm6XgQSjVWUPdqeXOMR
YljpCkR8JuEoLKxIPhrYVDj83P9h70x25Ea2bPsr7wd4wb4BCm9Aeu/hHn1IoQkRIYVIGnujsf36
WnTlBW5O6lYNalZADqTMVMidjdmxffZZOxcVwxbtXPo7TV+LnwVLTJ3n3CBwnPVZTxC+WO01+6P1
OdRuO0bM5rCEyfo60Tpn2mrtGZUEiPbR4AWsK2B46SrdLFKpb7CZ2oxUIaYYHpKj7LizLvS/IsxE
zUSbTv96DEYer+pm6VnJtjKzk8fe8xcVLbO7nnsJZUwynQ6VKnxWo3J0PnCZBG+jSTehW9acjp6O
jmazDnl2GWxLmRJ90PKG+hHMM3480RA384mDA9lbXV5rHwjqb32GkmK+tPoKoZghvNwppIgsZDmL
4f4AF0o2hqH4NwmBHnQQMgofmtj8C7i3SL6+w8WRJjt1qDAiQNJODXHtyawKmITgUyXgyu4Cr56e
yNFjUyd0anq4rZHUcACZHTZRD6oeGTk+Zt9gvZSBxCvYdT2/vH3asu+Rz5mhnR5W9KaJtSibH9pb
LZLTWJP3YGyxKiWDce0X7siA9f8847kn0WRhYHFV+fqM44ZVCCgwq5kpVehbm3mtHmcTOxXDM3wp
Xkn+pjwdul/0CBnNXH/1R8lLBNWnng/Ox613zngAuMYCObkNkvZd5DRboinr5qdbobDkbYUeLwr3
w1wxzIKI03fZ8mEm0xe/bKtYMZxQ/451q+lXffV5unWsXztZIMHxGHHvzPXTVnWL/aBDuLw5tlCr
KMLrVdJ1jLx5j/vVEQaphrZLvM7f/ukkDjXTMce2k2iQfylc9Yhxq9Vw/UW3AqdfS5V8EerXn8OP
tZY+swjQvpDr7CIC3dsyN9a4qGnIOIjspWN/pEjsZMbQBvPJsZmwfjH5OQqSOYz4k9Aw1M3q9goZ
sYMMOExyLYPYedRGjo++PXa/iqDjHjVMqJqK3wbkN8stWBjWtno9qhBUle2N2aAwWFVslzt9xRLk
Hfk69Rmaq/uUzT1UYi0FirwZ/vS+2XHV+ng6RHZc9WRVvnO7X/WYgXLV9jHUXZA0Sdct05gzoOHi
JAnxs2E8p+HBh4Ht14XKzrlmCiPz2zRkHowivy22qtWZcDADnpECveojLUeq0qkBCvZnEcihvD3R
GueqFDlzEu7qb2zhbp4bd/3rGWQEq7q+9YUyaMgZNZ7HVY6m3G8PbWxxVzPcJZuCjZzrAFnsHFRZ
/HZzm0K2cj/k6pzI9QKz5R+LYcIY6J2UEPfD25NoTwKFGbPh+mxQo28NWbD4YOJNuodgoo1/9Ov1
BoE5Z2ky67g9lJLBXNDPEzBwjqMd0SxqVR39NdHNHJPyGbnZ+bAEyCNTW32mcDvZmibfeBktyUW2
zDWQjXU+KMI5C5p3wIi86K0xTli1+IY3JzNWKlYgWdN0vx14YS/SjsFt9jIkHFEzlm49HDnSvqzG
yBfclNwWtVZpiz9yn24V423bnBedJ6pZmzyWn/LdF6dhLsX0NVKgzBKVuOcks3p0ZTNMwUaMRrFs
5PpxbuCmPKMjx9gv72uVMmVQMAj/pC8zVEjPWqxd38FRC50uYTnKcl4uE49mwwS3dKyQwGIyrkh7
WZtLMaLwOHgtlggHI6QTMIr9NMlxhXeNNlqkxpTzB+Rsnhr+b6YgJjycBRavY06UFESxACDfqWQK
p9wWfWq2z2QyE9GOr5QLvaybCxFZ69o30cnZ14nBIk8pkqxHchuS4YrSo9W+XoA/a9F6cB+Eybqw
LqwyWd2nt2c3Tla/8M1BNXnZ/Em/In68PZ/IsfGeILB+T3aNnV+83ucR8fVeHmwnH05pMkv/rwei
HEv/d+MN+RCVcpAHDb7StpixzKPFowyvT8UfP2hOuNLVJXdub7QVLVdn9QXnnZbVEXOjRhUqp2Il
mhcmu+lqIEJIR9B0ydYvpAGOb4hIZVJU2iP/baYQQks2TIbebUxgPHLGi4N2PW6MIuHN8hh7fDLx
6Vg7BNTpoRc1q72VGfeOZy6PnNR5qP90ENXIon1bAW3k/nJDPBcXW8Xaun0rwVWyvJHXZt2AmNlM
rHmMGngGXVgnEsc7WFs8s8wu82lFr3jNrHbm702aeXoqZ5sjQcNR7S2YZgo/3L5Z2M+Dz9Nt2koj
nFdORiiphZZnoIkYb1U/VOm90QnSGCqW0au8GRgcH7gVO3/N064bcGpelNNThCRazlTqCBW3aqb1
+3rB+GD3pvfc+1N5T5/sZ6rFWpQHojs4BQZ+Dw7FGWy/+J1A4Aw9uMChBRsgZwDY4gWe2B5F1rAj
zdm4RArJM6BCmd23XKDeO1nDKlc740IyQS/omuJZAWDZkjqUDlN5zJpGXCy7M4yIXbM8crKfDpXR
VOTpNNBGYxi2v4OpoF64tTcgZPOEyc5UPo7hTumndl38T4TpIkSCA6Cm6u2aE0xRwcmrMc1XqGzY
Dot41J6JWeD2SPjGKFWBwUVizhfLPuT6kGFcFhx5a3uucBjSqqenNvXpGCUgMoup1aIe2sH5dlC+
mZ1HK+BVDdJ1uPs2mw5CG7HJrKkP7Hjkk063zSROWbcXkv/yr5oak90laIKtWPdwQxPxW+yvfr3b
wTDRk6o5MWbXsOQp1rSa+eD4jJ4mD8ARgKeug8ZjA8OBKOMAlo1aEQM0h12LQEbOYNxXpu/ZPwkF
5WktE1arm29+WKfab+tmIHIWx4ANc3tzFpjFWm82Mfi6UgLO28QN8tU42RAlC0YNa8W6J1teIVXw
8GSxRlhZ7ezcZF2Zl6VmB+Jslx4ggWZf9uDSKQGPwBunNDp5Tg7070b4cJlPP/caO3OZV759BASn
e0cObJM6dJxvQr/v5b5mBmNXwFDxOaso54PejPHi+ziD+MasSug8XBJPYNCm0WFykihdNhZ3mN2X
FMV6c2soNs7E+7CsZMI/JTOZ6r/dxJxwgFelDuWv9PytOytzx9+cvqSyn16nFYGQ2nP22vQJrDze
EFZnTjsENYDU8MgKLXUzmu1Ge5Cay+Q75XTlby3gdgczcbSffWM5vzAIL18FVeXvGtIA5fZYEAzj
zuYZB4R+Z1CU7YGEj9/xSrhy08dxAbe+rQTphfXUnhxryq6Zh4UtEW72rWxU8kwO9cAATQnpIO8c
fU8c53wNrCZ+hTWQ/6zbmZ/kVHrWUSlXQfKwVBon1kIHcAAMRZcihF3hvt/Ekv/r8PybDg9dj3Wo
+r+ahKuqr65WH//a4PnrT/1zFI4oKX+lczPwtuKp/iVlKvBu/DXd9W/TbrcpuX+OwgX/IIOJyUkb
1y/mvH+JFrYtsqloFdE1QvwN+Mn/ky6Pwajp3yQj3KEGsqDp4VLlA+q0Iv6uZ1sMfpbKrvRzpWt1
2vYwZF1tAwM3JvPDmJptblvAAGdraORu0nAOb91GWV/TVEC7LZesYpJo7i5gEe2gXiWY5du0FLb9
ZgT4ZzZjZ3xyUk5eS/JjoyxxnW8DyN0LQRnqYSHJPN5ltXB4d3jGL8nIf4wGdwqavSbS/EC0ZcU6
AL8SYNFjIZX1qY2kJpw56KAJ2K6p7gZBrMarlce9d9ct7QKpuXDHHhJAafW/xG08z+x4j11id6Gh
75YZGP6Sd/PGkroFrsjq30GGjEwT9eQvXXLS3Fa3R+k1u5x7+8yZvnQji/S5fNsUcfZqpDPsCiac
lkhmAgM9eWFQcWXdPrvstsfOU+me88+vgkPrNvOyNT+qRWQbGNzYCzN7mYFaPriCGTXOiLN1Icsg
JmR5As2pKkvJUCLpbpWhfSCzT1RcHO2P+AGwAhDpsW0xd8LkgFO5wYreOlR8Wvdk6IVzGQImjgzV
e8ax5/iAr3MJ4rel9L3nxnPiF6lm0yc2UlnUG13jFEBXbZZ3T8bi+wA1cqtZJvGWTJFzDZoB0Wuq
Tm5QF2fVeGsibTlmq3clZvqPsOcz/aHEj7SkSbde5i5PbZXYmb5nv8beaaC2KIkfmNPcYRbjQiQt
BUIa2XErdv4cxwe7Ls3vpFDDUV46bXkJCg/1SiUj2Ysk7vrFWyb9vnpNfI/B9m2Pi2LStiPZJF23
Z/pl1rtjmjjkR5eiIOLygwBPmXDnCiN0nALJg4hBs23s6wIqYzvpMawo0D9HphOe/DR2t6RkgB3J
61GQi0wuhl23JSDXQEHtgUMfFotmoXs4JvExSzxEcvJRZTTvJZ+QqhzzmPTywiFYhAjloZfVV7td
2gik/R6+cHwiR5sdO+9eNS19nEAkhJK/ZodsokJoXOjc47JjSCTexcP8zLxEd2zhrXPcasVdW2r6
sXHsfKfi1jwFGh19VNFu22mQW0p7yk42ZuHd6NckYxTzctRbXk3TLczXYDZ/VMonl8ZIiDhMlQb6
RAy7uvIUCcOgzI/4bj45eRWnVVs6t8yebJal1LckZOwZkCIEtOl3NsprzgjZJiu1KkpaLdDgcYg0
StL0y1na71C3iHphvgQ8oo6IakuCQnTbB0Hfz8ld5UwVtIC52cOdflaZ1oVGnRkhgyRxZEthPPDp
xVk4s0aUKweRIyO8/Rcc2HnjpxYXh5ft0DYDkDIsEFWyEOHWttBRnGeOxE+5n90tRrwPZK+TvLW8
ZK7a13oXnEgCfuoCwLJLaW7IXNkmgqufuGnkD/Zr17Z7f54ugvAeOPA9JVVTqO0QL12YxPabC/4m
HFGAN0ZZfBHnKyHhji7ctrR/Zg+++C11baAA24L4ZxHM/IvdAFUS5cSskB8YnI3we+jEIm3LSVaM
vw0jz1bTccoRDNngbOkiLQ36gy+Ln4s3ozOZenByWS5PvWQmaootcU05fByYgk83vBXGY5K2j4Po
tqTvbvylrq6Tb4uPYl3N8j72yDImIPPcNKb9lJmte6qbNUjUEJhW0PeB4aTfda3DsGJOv1NVGofE
6zChZW0RAqifI4fRtBNcAlRNlvVHZY2wrhc3OObCe4pd+cigo75jmfDPtdBGL+pIVP/GutJvTNRB
JAdLiaugrxO1Kld7nRu10+u2Z2bJSZ+saQouctKZX9VICxflO4B1M6KmAutT7ioi2sJJNF64VN1T
51asLoBKIHCKHUEtFh+vRmuyM6D+6SoQxhEsrmCfCfVSIFnvzHKJn8d8vDRai9RuKPFKF+TVIaog
LLTho1uC79SJRwC+nMeIhiIxrSCvyBx33SiPtSv2gSk456KFXE0jafejL39WzuxsHbl0B12ZL03s
Eek85MyqlGkxnJ12JM3UsJ76oCHHNX1zcxNGPNERem2TQQ1KGS7bDzsYGa6znShf19JG8x/8ztp3
mZieJm4dHJ8hQexxF/9HHifG98Lx3Y20PF41zcaT6A0X2Dfboc1P+B/Vzhla8ywJpQrboSGWlqy3
NMrnwuc40y/HtFYH1YjTkMX5HpZxFiWBRrlM4hCbGYcF8uSJX0fLDWu7t3/aGvcLsUfzr0gpODLK
FbftyfZCno8W0d+ot2ShpZ/N5NrRaPZ3U9ayJ4zFq2EPh4pEpmBY2FhFgLQq1fOA0x2gRvlzmKpD
4M/fhZcX24HvgxRQ55HteNl5mDkmydLY0RPxzShxnOU6AT8nKSFum02Pz+7sZE6yI6Z3Drs+sd7j
um+eaO/lVagxftds/ZyVaSit6iHRBqA7tQSIr9jXGpIBD3PtCMRqo9lVfdPTtqliFDUTe1qvE2xj
aZTY47o9E4dRuwGx1s51BNX6xjhuda8niEUbey5ojYTzIvqnSmj+Mejy5TQN1qs96c2nJgctOcQl
0687xxutLrQKY5ShbddkC7DPmttBBT9LbXgwUg/lxR7VU+dUD2OlaVgEtccSv8A9NNZvnbTkrp/c
+kSI2je/s4sX0q5PpsZ4M9b0YWOSePGD5dU+jACRPsRiyC2T7vJoTZq5FfWQ7l1g2aHvN3lU5jZf
thvegyTptpXua5eEefQ3KIZjGAyd/9vtCTvrGdQMndQqPmrfm5+9UWNUuPffifxuotIvvTfOcmTE
x64eQfETxL9XOnYg7PEkCAOjsmA7Tvb6EnHDVlnKAj3OhCPvNR8vwaO2LcWvRuafs655T5zRhm9W
R6ORWcsr3EOi4Ae2bE9gGYn8TNoptkdph40uizM8oxocO9nKzE0mF4NIeZXHeUSMCOjqPqifGH8l
yR1yXv9IUpx/WDy3/aYtwaFW8/QyAD7cGUEWZFFAKtVdpdSvNvd/sjoXADndYINLr3/NhHF2KyvY
NwFQN4cx/i2MOzYI7JMbZUKxTx0Tg61WC5NZWot5a9Np75BWOYepbr4r7TE4jLUxkQHV/iyS0oj6
qchISOLA/cwC2SEJ9RZJ7q4a02Jv09zZ2aWds3l1WvXeMpx2ThCIdwW1IFKOtGY4XjR3IFfN1nOZ
WsYnlln3084qTpSLSoIwToG3MRixxdmMdItIgu4Jds0uh5PXLxooerBVlnkfc1CxeG8rSXZoyjBm
SeUBNTAbEtqTsYHz/CyZgt3l5ZA8BxqFqHGh0IpKgipksBzhSP1iUMndd0b7iU0WEidTUYAAk3UE
uTbDhQM8vSF9z507OYJIcNLdmk1R14I8iv7HoGxwd0uDTkq66sYpoNnJuGUPzGsSUSs6TXGjQmgG
xcFSph2mUoD60sdtLK2rSIXFMLgr90Xj+ucsRUInI7uEfUfzdUl3xdDKJ5kO9l43PvsipWhi6nUr
yvgVb3EZFq25iTXbAlnZNJvOkaDLRMyI3lxtvbY4LBXPXgmHMWR8yohqrWqA+g4bpshblpTMCenC
D2FHu9hf8vTHGKg7lyJ/p/tcZtJXXiEk1VtY2cx/Z+V5dEH0CcMHlTBRHkIwIC4q8Rr2xaI+1rX9
FDBCvCcp62dR9a/MThPD6S6PquSsYioHxju0i0g2atPYcxpajSMvmpwGQgM0843RKtoRiP6vk+qw
yZISQNCFRtvZkCTq1EwAp4zNhaao8U+XyyuET+bemcZHjIuzX7k0NsbkLYAMedKnwg1n3SbedPLj
V88o7mAL2ldpgzvt2+o3BTAA/7Tbru6WKNVyk1s6ALTo0t1S9OWrtEW2KaCR7ughBFvbpuAxW9+h
dyuKC9GgZjgD5N2RvtxeXT/+1DuZbIJ8AoI15tNjOwO8CDrXiObCo/IxIJXpjbhW09zTWayjEr0z
Wjq5OmP1+Qom76QZvo76VVuRNwyMWQbeeMds36+aMwdZeu+mv3wkjbv3jK6/46hLeLzImZ9eaODn
wxb2wL5If2t+24eGuyo3nWgObS4f2sw6V1PKEpkSE8+Iqr5rGo64IBOsPcm0e7N2DDzJ4kzoFZuo
0OGa+q/YDazQypaPyet/YrT7rOuc56e2MC5dvDp+rYdFESNQJT80jRifnnwItNwlSizvbgn8734D
GTII6n3OBknSvU9EK/EPoVbpxp1tN49ipELTUIQjjIKE5+WEKAF0rOkEL9oDyXGDH+bltLAtiJiv
y27QIm836W72/e4oeYJ/zDL9snIoZVY8zmFqmR3mDRu+K3kd5XtRi7LeZplRXtm2bLgISMEUeTUk
UDOV1eOoTHUYtAmzonDzvci0REaNSYRRVEP9fKe7CowBizsHnaZ9HXu/wM6eDkcq6xyYcVrt7aCy
dzhUkvOo9+5OVv3LjJbHQEpwH/i9eKjozZPZ3vXnJc3cU2P5SPvFnJ96+rw7Z7Tli11B+fOl+cE5
XlzyyuaQn+j3oO8Gcifq5M7Clx31WE4vqHAkIS7TtLdq0MZi4MQ0kKe7U/imNjLDZWBVTPZXlr1J
oEOAvaW1knUq2aBvaAwx6cTe9kBkGmFtzbSI711gMAevmD/JHQ3C0vRAsxRcMQrbS9UX1UGK+ejI
ATjFOFyBLFBadCm4kTz4ASwv27S+B92jTEGvNE5FKSSXzZjz47sArCbvTuJOlHyc/He2STaUmsyI
SRmxS8lLPVI7Hr2ygsdTlMOO5crZsqLP3Hqn2tJmhJzZ3HOg8p96TAp7jsOoLsj571g7gjUISc8v
bNfsRCMnhuvcBeeqq/ywyQWxVrHnhH1eRhqDDWFtmC3mlE6HIFZkB8wWRiRlQzNcdfpZ5a06dbX1
u10Ih2XYPlzPF+aSXQ1W9+1EftODkNzGGquNCHKCnYtijDTYAXhdMrXJofacR1s8ZCYIi7wuL4nr
vdV+gIEkN9poanj8u2naVYa+T0Y0j0I5nGecdF7zFPlRfg8aJVNfS93Ai1CXmSmNUM4xcwwW5JeW
s5ZpVVFJlko4qpSvR1oLGS0RBBlWZUePD2ldQP3JG4fCZT6NvKlRv2Ys6r1ijXQMSRrs8Dl44pOQ
uqNvtw8Yj6YjTX1zwzHyzBL91sRDtbP7actxiycZG1Okhg7go5Hp18Xozb2P1c8NFjZenP2weYwn
HCRHX/TbZXDzqG1h6HLYWapvra0hnYzj6O8Q719YO5/MOZn5RoPa5u7I6csf4dJxJESCR6InngdV
AJNeNp6wl1DL2dVnpergUSQaN9J39u3Yphu4Esurb9gP3hIQLNwYJgFM+k51jhfaUgo3oljWSOny
ZgLQPfGCRezLN9prt5jn3Hc/MKAz+/ChjHLfK/+3HOaGo24G3NVYRNSVwaYVVWSIRiDTD78bJfOo
0PIfaaul23Yd8Fi5uvRQaoQVH71kEUGyqSr0gNRYKF3g84paPMiUBTrqeulOUUNGwz3pNeZJo65v
6LoUUJ0GDuZDi12r69nJwRoRZqk37bbqJsw7qfLCsXXPdM3O9FojV0y4G6a86HcoOcxZF70T0njA
eyaMue1BVS9yb0N/DWgC4PPKipYxF1Y1FTIhJp2S8ph2UThRlasXDaxntyt9mB47qeWjjCwGqeqz
yzkBH1Br9lCj7cBoiULjGjlxg+5A5pV+1wM6++zyycsVkOegQ7UI/1c0+/1Xff0ov7r/WJsBPyku
WOdS9f///tvuz++Tr3qdcfjbb2B0Z2p+7L/k/PTV9QV/lB/01//53/2P/+/r9lP+rRrv6P9Gje+6
jH+aJvu7Hn/7c//U44HM4SFG2CdLwcFvz4/8a+AiMP7xZ6LCxCz6lxBv8cu/xiss/R+w5+BHBCbY
Chc39P9EeEfk/7vuzsSnw8wDTm7XsgJm1Pkg/+ojRxJuHbwk+bEUhLN7CVFr5GjxbiwlPSFHpfpB
tQ5gcqhobEQGeVN2ONRmBXOnnl8XgogpSJM1kZZllSixwJgZH8tj7EsoeWTFz6uHosnlwgCDyPrl
HGd0wXg3GnNrYSm8BB5RgnxKFrk5taf8ekt5J2MWa1WbkfEoUyuAqWZb7hMALi+SglAlf8Qrgb9r
2TUWYfIeM8wn3FA0st2KdDA+JgGN8Vg1H1ZQLTs4IOQnwT4/YsoRLPipTU19wBaAZvpM57rXTj5V
lkGNCEvj15BYibsbA4/qVh/iJNuWfTLR2SJIwHlP9QDG8xrDhYG0VhYjluFITTs+tKbXp6GX+GNy
XQIt9Xd1PhvJ05joLpO8ednaYYadkNW0Q7vaaKluOUfDXv/PhKw57/sk86baI18yt8wwhhO6c8rK
FRsd4DBj9BfLB9ruGklGRJ1LgxIqXZV8lsuc3A/eXG9rYtZQib25bUI0I//70k9KY1Ucpy2DhUSA
u8tG8bt1xpL8J9EOV4+ysYtyPbEOBZOs1OEkR4wxOH1ZPGJNL/alLHVyk30G9oJdIwdfRANMg7Ok
KmjtFsMrFC0emMYj27fHQaHNQfw4uPP0ymaWf9fTOQ+9okojC8BZpLLc+dKqSTzReCVqIZjaTRVo
wS4lZu+osEy/Cwf5hPQ86LWerI5ZUKmTHYO1NYziCVNV/jhMAI9CT0s8vCztXjNGlwKgOk7B/OKx
2MlQC4Lu01kj5UpiIjdYEbJjnrhkU4yqPENG6LZdYyOELllBRUyWXYsTc4/LLPjpEttdcCiU4gE3
V/uBc88h0r6Z9Wsw+2wQCov9iSBG/tSsVzoWfbTqkcD5N8ssXoTWmO8uPqMEc07+MzNd4831eals
4K47tnR66BxvEapxJ0hr/Irjzv9YUBC3QVPrczikifpA5tuKhfa6kY52mDfjebBT576AS76zhgXO
tAvY9iAZOTyCWXPxMXjGO052/2p4FeHq5qiOdOEJ1rPngCq/7l46OIr31ujUh9wqrfOIDekKn4ze
FpbXR3jQOBSHRnxvq1S8c0eL/TT11rmvl+LQV1VzzRe7+Nkkyo2jGPvOKZPW8tA6auBgA0YDXwxm
q7jxPaoKVTLcriGda3SaL/4srcdg0V1ov7wSh2KSMRK+n2WnisPnfY8wcTdIK/vGsCzJavha9EuT
D9lFpXn70sOpfs4yF+dwTk6BNmXBO6qmeJODq87KqQNti2AtTvriLebOKNPygd5jfGxIkNirRU+Y
vg78nWwH57czwMPHvj5/mwTRfAiSxypvSlJE4wuAOTJQe5zZ462NVSVHM2jOs6PPSJsWxand/+qr
kWHQvCoOOkyDsHI4MRlGR1xvVnk73MrTZpnc9pNw4f6MHyzDagB33K3s8VHUHD3T3J8PteytR+Ar
8/eeiIqfcCKHRy5IfD8x7/sNJd6IBnvEFtwptanLSZAWb4t9YwsX1aOv89cmw+zIbedt0cZ2F3h5
84ukbLVf/BIFYYp1azu5k41zVKoHz4CDgUI5u3QohpQgR8f8vZgprRQdKiaPMocZRIcXgimHCzku
DxiLgqtZm8l30+f9X5yg3U3WzKApcXr6xc1y/RKoPLhqdNAeccb3bBTMbtzVtUF2QzHdF23fEBbO
iwoEKAGvjtBbRvGoKFwZtj41NceKxHdJ28DPdOlb5BrPYqlB9WR8hdFSs7WNZ3emyRXpSoujrnXn
nxAOJ86Lmi+xL3VCHDqyKT7pGNJcE/mJvQSkTFubPwTH5mPROTA87Cx7MaTonhJPeVcTTS7USOPF
ZDnn7WtX9QGSr7dcBorDj6buadUaxvhUYHFaG3Kdd1cxgPGLkFkxR4yCE2lROeNJS8phH3fGcB2U
tE5mYa5UtbZ9G4lqeJgczgAzmfN7K5vSR3Y2HIhBX3/6qvJ+z4x00/BQHd6uIPmFAiHWuEP0NIIr
RuD553nqnA1pbArBj88ZBVpHtW7kYgz1rhg+Gvj/BfxK6KGEb2tM4qZ2+xb3ldrWHgQ83ymzOHJc
kf+ubKbMu2Bov/lJ5bpbu07KTytJ/H3VTvGlN2L/PPgVDPlpkcc08JGmc4IIZpP9DUVNFVdl68G9
8Mvukhuz2vZ+h0Bca8QgKKaJhZ2jWRcep8mh6r/5Nr0Ns0HfpYWn0SvvrLF/bJLOv1u0YP7Srb7o
1/APtuuAa3wuRqW9pKnjvoPqZunJabJQ9+LiWxftBt7/Ese4Lv2abMzKumb0UVmWCBPK/WI2QhE7
/t5TiGQ8E2NGTECgQVs10joidMD/yIEA7fTM+rD7rr5oSeU8+wjSoaFP1t2oAptlcDYfQBToEeHk
uIqdDr6aZewXhYN+rrIN7lLzQt6EOCYm5GqZVvVDnZjWq+erYTt5GlJuWzt7zRUIiTBYtjhHTaB8
WbfRaqs50tPoHj0nsX+qVBYqNFSzbPpxCJ4NB2NAxZzGTk8ltrZYpDbnxcZ+yOOWxEdzmILHIqm8
PXCOOhp1686P5chtL20dNwMyqe1Op4C5kS1T/e0Xo3+mIpEAOThWrXegAdVEXdHNURXP3UOzFM1D
PjftAca4eZgsBAD8Y1o0jkuw7GNDet+oBcyXyQoEKQWMxP32S61/L2vf2cV5891pC2+rieDRwiAp
+H66ou4ggelgsuQloVCCEIdGake3MjswtsimMZt2u/zMGlkS/pbF48nsp41Ts73NyEg8mjZHGpE7
DzG16c7I2Kx7olQF3WXpiY3VLtQfOBL6q5X0LQdf+VbpsrwfMG40OKV0e89+V+0GOPOc0jkaaZnh
Hcy68O89w5vYFbzsnQLNRfEViNrtHB/6RsR0kvPADD1DGvnRKRIj4skGv1g3eAUk5mUH+l1N+Tp0
cCE5bj25kqGgcbHGo6vPUCNJ6+Q9AQfDwxF4SJtLigKZm/tcZ1nBAEMxPVGp4i419fF50IvkVc/r
4tU2qQFtTAN2RLupvW9yFZyX3KVaSZz4yLwMXhIGZiz8DjU7GJJxfASsjloDtFKchMJmQUvNyHpK
zKA+cPZLui+LjKougHYJswi7gNUy0DAQcj8pX55wNLaMcHbWBZEUk1eLEIvxDe550k6ntBqXbULh
/31B5Ra2+5K4pHP0ZnaF4GTwLe1TmXvGjwzUCzpHUURtjKUh9EoYYstgHmfNq8JhTK3NOse9bazl
Q6Yz0oX26DcIegFTLhuGFondbenQ1Koa97qlESKDrXbiiHDOCgPfsUheuS34nsluiDip9huroLjR
iowI4My6dI79bnQ0JqdB9cQh58Umz320wLLgwpQjvYASeQCPVBPCZahOdK5xL/b+jqmf+UTj4T6d
bfPNkoBBI39idEt3K7kzINpFizbBLM57a7PUM2dw+z/ZO5PluJFrDb+Kw3soMjFj4U3NVSwWi4NI
URsEW5SQmOfx6e+HUsuWKFuKjrvtRavDbpGoAhKZ5/znH1Ks5SArTmFkPI+aPgA8QkxIPXfr+ZZz
M9gqXhZ2hqsFy+9Fq501Lsn+QwppfVeQz3QAwBbXKk3CVRf05nJyK445dPywVB0MLutmWuJfZMH+
a/tFkTfBKcOteIMYaLyxBF8ucpN1ODUpfUJRNYCBMC2+45D9VgwPT2zWMxtoBU0cyl36wx8bQ+UD
H4StG+6jFLkHAfQO44nJZZe2SKi/N0VWfiqopTKObKJpf33xH3WRXy9uC11H72sZ9sUJ/vuuFDYX
k5CpCPdyyKtPU1SR0BsmijgeL7779aXeWEXN3xMhM//M3S8K2zffM4QNZWOFzaUKvczWvCMjzrtj
kH/+9XV+CkKZL4TlkUfTL1xp22+sDOJ8hHYdO8G+RZa+UW41S6JIm0+ysDmXVYz0tUN9i07GTF+K
OaeEXYUAaM1Xc3PNbC1b//oj/SjTnO/yzLYzJXkMsz+k86b3b0XjqoYuA4+YbLoWaTVujYhR48JM
PITzIlDVJ6KqeM6y8r/GTvzN5vwtfuS4aPl/webMs+Yle8PlvPzMN7MOYb4TumGDpDtCkGEAlfKb
WYe03wlMOQTJBRIJs84T/Q+XE245/wmrN4arvNH/hpRM8x0xJ1hA4OyKiwFWsn8FUjLnmN/v1L8W
Poe4dfDWGgbGtFgfzm/cdz52Bfi67vsjadvMqSSQa8oYA3sza2mVdjzuHEzYMwDzgJDp2Uj8OkBr
u0yABF9rHxYR6EmqkxsuVDns1VSClVN225+mSodDl4WuyUC5GI8507HkKZzM8pjXk3iNEId5C4n1
QrsQqPfHFRyHztiGsKffwzNz4EOWXtcdGGhX/XXFDr1WeCnRvTPPgUNox9cF28RStn6zYGJxFO1Y
hIuqcANg5GzSV2C8H7tWxyibycve7AbawTEi1gzDO0DcEf/3jefywq5BnhgNmLYKrxPcuPYUuc5O
q9pq3+VpBAQbZsNtV2pbHT3QKte9pz4bjK3SkobBb5DPnwqGx9Ng1cWSQT3sE5RxCiUBWa/QLKRk
REPoyKrNk4gmD8GbRR2ZsVVQ5FQ1h5YPprzgyXOXxdTKc6iH1oFEtfpcF31kX/UYHHzijoxXce1F
fvUw2cW0byqz1swrp0KLs44quSjM3h6KbeUWKlnrg95fkz+ehGYyz5ykFNkGklDakbNlKtUYu4gO
B187qFhF1zpXgE/YLU9LifJCB4BScYtgceEFFY7Pe5lCmOqo+T1SJnEIkpgHXiy3HKdYFTqnemfo
8q6uUUox3taGVy9ziuiLB9Phy+gjRDJOelZbqbwn00du7CacvdFw5XI+FD0iJnperzv2VAQHG8oN
N6qKfcVct432IbM/Y42W8VbKHHV9CGHOV3F/U49Qfub8H5Ylw8/VWMQBSQdSHtwoztdBIKbNFIbx
Ns7RxITFcNegPwyZ6Cf6KvToB5ZJ2QQH120cc2ka3G207K6/AyViapIYo7VPB1FtKLHrl1wvkk96
U0qDA762mVWWM7jk+i4j+iaq4BnWnjzUBjQZ0wgS6hnoITszaz+qyOyQ4Oamdda4gxa1SRF8DCpT
oOMw0w1kZW3bGSZkVy53DbRXbOUkh9ssb+Q863ajG/TbDmMCtyc7TBfx1cwzY1QEPIkS2c72XS+s
U0i2HlP2JjGP2L9Nh4wSmwGJoOlq1QufEQ6tgDjVJsHJVjVFd2vaRwyByV8YYv+jqpS3IWOh2zK2
NNdYh2SHFr3xe2zpEEM61u28sm8AOcXKEQbE2FJeTxGjHxWSz+gahUU7zWSXO1CIL7kcxU1uxcGH
oAgx9C5NPOA7Iq/qhKHMGNrBNoq6eIshsL+AuoVwhYTHbWFX3n1gIv62SSCZJemPky5uMiOCdgyh
6BhPnUWlUWo7ov36J6vMe7VAwtJDLzP059QawXla0iI4mxNh3Nm6iasAss8vmuNC/2i4G5tZrron
sfMTxggevGxgvZXWjqW3iDvbvC+MflAwl7r8k+mOwQPklEAAnlfWH7AtEExBJ+Z3FNoeTA7LenJP
FmXbJfteQMSKByjBLiFza1IIho2RBe5usPAY6IuMeXtLsPCmsQLJQm+b8Ep6qn2gx2Tyxf15qIfy
lmUNSUkfj2i6yW2JfW+nOaogPM8onYNbafi/e2bivg52ps5e4oakZ+fZqxMKb5UIchwWBYZe9nrM
TQFaJPe+Hd01yHn2sPOHVczqvpca+cN0gaMOfGD4y75h1ici4moGCwawgz3EKcKQdQHAYnzMk4B8
V9VC+O+lGa1w5LaeSSfzMLgrprt8gC1lOlX/BOmD+tOI8ms9KWJUw87wSRsyeIi60XwJIBLQOJTT
Ok9UvR1M3figQ7i9mWTo3XSDO53HzMo3sxrvrDM4viIXU9zT600xgFIVl5s8r4N1nZfiBdO6amUO
bX5HQBcpviNNDJEarbYwaYi+ME0Wu6zLnGdDbyZtNbG01hNbzlIRHGUv3EChKM7Z+d0eCozjdva1
Xk4BhgGaQZcn9fe4oRZXbm+pQ+5VxbmUDJSRQXbcWU+Nn8Oxau4tWJjRstR9tarFmODaJ+HX+AMh
GlLSX03VOLZLUy8/pyksWcplD6GZnl9DW42WmlFWR1JB+tvE0dYAR951CdU5XEDvVf7esLX4WglZ
rpirRx+TukN3jgb8GjkQ9O9e1mBjtvLuTA/VVOeC1uWDH4LG+Ga/7FQobqquiJ9ScJunwM2qM3QD
HwsJP7xqB0IKFNOK97Iyx7USebQdGT+u/bEpARozAh5Mvi2gDG1ws8+SqYPb67TvTVMAfodmna00
QKGlbZn5GjcNcS6ZgBhrx/XzQ9Zr8LfSuB+vrAiDGFLhpE68i2lwH5v+gznAG7A6iM0Qeenc4eZO
BxlK+5PO79eWuZ+FZ5zCe6axwnsaJws2rTlx0LsZBjgLhLXhBmDTPjpM+h58p6uChYaXbAwf2w3N
ldsPx7bMqw3jA6ISLhXf38Xx74pj7HR/WRyfPv9RvdTxj9Xx1x/6szr2rHfYmWBJNzd2gkKX3/et
Op4LZ4ua2XYRLs2SpX8XxwZ2doZu4L3GbNX9IfNL/JViGBL9m2IYeJNa08QNh6Lc4oP9WAwnRquJ
0Vfd0Ugnr1PXU1zpOqvIMMtozI7k75gjMwfs1xVQHfQvUojj/sFyK3tfT41/n6SuPy0yPv51JSP7
BpDNPg64QCJNwcoVS8qEckpH5b7BULX9YNZpSmCUU0arTvfajde44Ql7Bxj5aD1gNHaTvi7w915C
IzdOTZBaZJfjyiQ6Nz3HscjOTd+3d94s7cSSJIgfkc30hznHol0MhAh8YJSBO4dQGkY0bu7dJcpN
7yq9YbwVT/uaAChYbk5wtktruhMyqe7mUJUNAKJ9g158WGNJ0xzigqpwINlp2dlyWJvKBMMIGbk9
tLDQXxwnLQklzn1Q9wmTzZJT/Gw7tnoq07gdl2woxcoIOn3jKYfqzyrVnTXY0boTZse7KrLhWAU9
p3xZvwdpwbiSAhSuu0lFuRRGMT1kTRsvhRz+iIcB/qLRxWwCWhceyzCLYoihVv2R7C9KgJJn+D6J
o/Tk9p3aaI2aDlVKp79Q1PyrpHOd2dMTqmvka+FZ9+popyXBDSyqaINsLEYdZcFJwZtnJ/qcckJl
7THTJImHMrXdRUO80D07Y7uJ8ZxdNsDFNy70z90IKHHtlKI/siGOO4AF44VJeH6AzNzc43KTDGyD
WrzO9ALGfKXQVKVsSdf4gYpNKR1thYNEdkuStnGP/UzzjNIv+YKdiHjQMaVY2TRAN2ltaScjdIhn
Ec0H7lUxLgEFPLZcN/1gVGG3ATvMVhl7NTPkGCNqYWkItKrhtezr+gYAG0/eoRmWntGF5SJi4TDN
YPz6CXFPWy3LSiKm0CaDWKkBPuzapLq4zepOxAvbKxuSDdJpkYocChk+6NBe8XTTO/fqEsqBSLE4
mZUMlm0m4BDpE6lSdTBsBqmR9d1R/B6LCafYJCjcHUdo8jnKgugsCsDIMA6mmxhcvcAFydc+wYF0
04Uf1NJblL2N4AJYqL3KQtth/1LqENJXLlB/Rysk2tYH6IfiqRqi4Wh7sVgrs26vUcxazM+Lsrut
tGB6LhOaFeDIYrgqcAR6wB/JunGZ9dM2Bduuc7JzKOrmjoGbvo4towFK7yZ4QlJmzsJCkTItFNFb
K7tunHhRw8XvF/hNcEhHkc/sUVZ7a+RwXqD0ATelAqDLBUhPH9lGCuoaxrdZUIp116bWOtQKce0o
CZrKJLdYUm65a4DX8gYro+CmUqa+skv8hZIwARrm3R6eal8RhTy47Xhv27ERLAkV1kial2pHfZke
2qlj2J5qpDQvO620uk3GKJw0KsIdoL9ncXrSwO4fHYmxDsSl3C+WZln67CQh040pzV8TKcRco6bD
tTE5Kad8bIUxwWKd9hh0NXmtEQEfPpBBMGC8LyPirCO8iTYDVCckKW4x3OqJkE9V7WftEi5aVZSb
xM4tMVxLmOYDnAgjSIHVNlQmQeotg3603YB5IBnE9z4kudF+HzjInO8aQ7Ud6i2yNrLDVOhI/paN
i2CqWJmdHvf3VTQE7iczoF/MEGcmorfepzjXls7aLWAzb7S2baLXEZhDxrAiZFVxcIH8/F0H/K4O
mJ3afwWSnT73/9i9pAWQeAUO+5W5tX/91z/1rz/5ZzHgiHc23KaL4HmmU/1ZCDj6OwvoUwf0nNNV
iOL5TyVA+QB6BdvImcsIawa3vhnb6u9sEFOYJ/jagWwJ469UBm9hZ+BWfhEdoMuSx8LzDRoMqXKA
muNMREWBExkTHZxuB4/f3ZT/guHzFb9H4szLRTxqKouxHP96A/A2eacV2LdMOya45WJw6onQtM5Z
wl5o1r++FGXVT5cyuS2OZQpHWG9tMfOUHSkKjGmHHxGhagl2aLoOZVfOfWBCAMMuRQqwHSbLXCC/
yn9z+Z9uJ0RSQmsgxknJQ3uL4iNvc63e1pliZv2DnjpPLqPWX3/DeRDwH1NDfvl8CQvQ1aOSw9L/
jUK9qrSxxQey3Fmyfxgs4xFQJl+2hD0Br5Wff30xfE1/vpzJoIAK1oSG6YkZZf0ORTWCkjkuUMAO
ulB5gCkkiyX0lvQQW2zGCaJRfD9KxOVB2Qh6YqjyizLxyNvDZiytMJTw6fP0gENORWBqqGk88jfz
zoPInCRBvmC/jbKFXspibr69RUVRuYflbfyhR/2W/biBLDDnmFaN0B/hZeMHj8drukLhZpxU2dKe
q9hYtWIcHkcAxCO4S48zDVUWzR2+PQ82E9SncHTyhZdWsFyC3LrBiDC+sy0w4c5ECUM4YQDdKJML
tmt/BduhJBLEKjddO017DpRraOPdxkjTL6aT3OWh+Qm88bapGNH1ppseCjF8DGDIcInIXtOjob9G
/b+Ki6ncxqUFpySTK6uO+s+AUOXeidRNMWIuEHqAfqaetmsqMvs0oBODWGH7Bz0wHh1N+odIhURU
184sVOyw7Ne8h4GAgNUoowh2Xxk8NDaK7daljPS6gMTCgAlk73c76GT+OiLj7hpwctkq+Ns+aVRX
FjTAeA0i0Izz0RR4UN0i5L4h9h8PpYMZjKI9WeoudvoFOaj4IRQSXDMbqsp+b2aO9qTiDi+5HEH7
2iWu4iGXMQBqFbY7mIRU0FVFegIpVerKT8vqOk+EtdazMt4wBWWJpGV0LvN8XEZ9Jtfd2Op46Sbi
0cxjF+EbwK2mQr19bkOBWHspRnkkejN4CBW4ShbmcuFDNVipEpeQRR9KYve0yj/6vqpuiwkMIK3q
o4+VwDMz+ubBRAm2g3Atr+Vg2Ls0Yy1AWw43bZMN2yw1nhXIF+h7iFoncvA2MevQuxV2EG3JPq+u
Mf7Mzy1WJHrdjtcQ84oSR9FEbKqemNvctqgzIYRR3WPFuK08s72CTxAviMazz6FTb3zfICzFbxwJ
kyeAChQrlLXW09AFBzP1S6jn/W0xxu+BlOkbOjysTGRmVwxrY9IhO1CmNuhvySyVW90IxU4SWLMb
kfDsraIur8Zc4LMjAiu/SUfODVY0Mxj8SQNxa/jl+FJDiZiDT+n28Oi5agJbJ4fegwGfUDYhvMAR
B3KHsypFydWC2ICR7sGZQ9NHMpNfKEz6NNd/duMmW/pu4G0D3++vBlDAJfGmYBgQTbeU0j7vfqot
dFPQNPktnQGGMowAkv4AwUseB4x4Nn5ke485Ojj6hjBb2Y56MXzjyZMTovSmEXfhMIqd3hkfcWI4
am4S3Me5MBd0dLzb4XRozBwejB9Xi8lENu33XYyEhFhRe4qutbpEGVT6yYoIi1eSPrEtIOAOx0w/
6Pa+FoCXauIWIdWmGfJgF2HWtMi9ot9OMb828O3yfSU1J2V76rVVUVb5poVk81J3JHbmqrDX9bAp
i8B4sHAUwww2hhuaOV19brXCeGHfdvdh2hsI7xStxlxvK4WCYoEf9nTyk7iBs+cX4/tcusmRDWli
yOwxZdet5yrvMSzwMGnrAZnwhfLRVAh1BNvaKg4ATBLA7xdBgN9SksrsVKfuPun093EKUxAzMaQy
kCrMygUQZACz8mPNvQ78+LM/eNFyKuu10+rmSyvM4o+oNbqbgnbdW1gJ7x5bgn0TjrQZxIUlezvV
MYnCVhSbvan/kNMpg4VXXFlAxMG0yuYFQow1zMMQLXmSfSnAqSbzlswUG3oEozeZpBGOYFZibJ1E
NWsb1grviT28pjhJ3mD/CNJVZ8sYTs2jpSz0yR6cK5q1ZDZgGcwlYVzWOsFccNtOjnlMjLAvEf9N
HS2jq+2YK9uIRZxPjjTAFmbfp1XpWxFKEtd5SOpBbknYSNeVbo7o4kYibWIT3Y3tqR0c4fwqH1pr
ZzWWdWOHMt4pLQg+utY6DcJxm4yK29+p4b1k51rBh3fpvMfkwSD7dmkJCaVQa2L93izttU1kzVMD
6/vj0NnqZFf29FRnxorgbFxCoqKqTq0sGgSlESsPl5OdSarrAoMWbcXh+SWLa51JQYX7V+DXe87H
ft9FBntGCWvMvkJlwpQQs6+6/VpX/F3k/7bIl3OV+L8n4XORf/15CD/lP1b4lx/79zB8hu5wtSFv
gmQx8ztjIykIqYA9gs4Cf3zHnmvCb3oKZ8b7DOwZqc7IbZ1RuW/6CvnOoJsGIpyDIHBR+kv6CutN
XSo8Yu6oiknEAFT0qI1/rOJKJqVTH2TRsUKGM76YTOoIIjOdxlwLGLcZu3PPQTbuQnxpU22f6wpl
La60TrYjw0ls4WaNrxUkN1APUVhLbPC66WrIbOczb6mzArSwq6ncZRwrDA8XcdKP5j1cosltCY1s
8RbAyxQyPEfUiHONhZvqFCn0rKHWOLdd3nZYKRV2g8/KvZFhx7O0e4QJz4S4kF0wb/GIQSqUfll6
CF2tXw6uwxHTMQsj1TmYrHhQRxtXxsK9V7ozzeY1wjUEbznaMspRKJApnHMYRnLtAl0l4iksnWZq
t1nRuXq6rEWK71NIOBbqM1FiDFhXG6csxrOFtx5J62Mf8aP2qE0fiwze3vVlVf39Av7+BbTpKn79
Aj7nVfzm9Zt/6FuDLd9RjuouHQqqJJvl858m23vnQOEybR362Mw4oWP8xkWx3on5pQCJ51wAdGcb
+NZki/+PrxhX/7Flu1CuYLHRMNAGv23ZZIcGWYgg33eYb4fLOAusG6Pqi9OU9O5fbQ+5FhgPPCqg
SUCHNw19VwuNCFGZ7R2jx1a/G/ETbQ3v8eK3jybkdyF6b8lbrsVuB8PHmXk+1G1vdpZqNscqXMH1
UokdaC8KSgMMynBOHAgZzZrZ+NUY8DpF+68/fLcOzl+73n9goHXOw6yp//XPn5pTC0IL2kNCFgkg
mTfJH5pT3KBrnLYpvKYK/4o0Sdl5Etm5x0vyyMX429fF777yTx04V2W9GChi57X2lq/W1JAhetdB
LZPK4RxT0bx2WYq1pjfHhgXirwYVzkEGLFIux+qleXqLKkRCQ/JbVx51iY8D+CzeGVUDCck1tI+G
/83i8KsW8b/cVvnTfXWsC7gA/sTNhTz1430daymmwB+6XZsPZQxS6hPRNk0MhReY48xWtG0oT26S
YWg5xvIOGUv2mBWF02MTFk8ZA9TaucNYTW8XVWe1GCAVqj5S4A4fcEX6zSqwnP/yeRma8O4DVXi8
7G8+bwblNYjSpt1ZDtSnBy3FR+uqDhLGSUE+K4HKQPYHmasRV0oMNuUD7+B4h50mGnqBcuoQcjDs
oeZizmvUlb1QdsJaqn2dcJPJlacBbw116ISO+zCKLkxXsT1JsamZs1lbvUaTqFUhGtxRJxoeUF6e
tMrBZ7yd81EKDbtb5PHD2Q9nN9Sp6nLrD7cz8PPi2By6tRuXenRVGdZwttkl7FXookvfEbenPeGu
5fl3ZaVXLDk/KnHaJSpSAzrRcQKSn1mlAwR3CaNigHbvdebtkI39MRMKR2ZUKz0VsQkz+rIRVIyp
wde7ejhrCF/OXlyS6jDATnluZzPkCdes/dewwqHrimc3NbqzqGtwDq/EKmaJpmUGyCvM3SuyT75m
66WdXzwbjA7uNJRrD1bTuiQehWQIEuVOYzR6wzNKdM5weH8woy7+7K2Jo+gKFBDgJ6nxwb6YeONH
QcZjCyPhJWm5j5dgPb8ycbv2eGiTW3qPfTlZL5foljAAri9RkRkbpJCNSxajhgN13eE6/XWtKvBA
xjS0DMxL4oEyBGdxyKUWX1Yfu6Le1n2HPTQRtLE6eI4fpvu41Mq0Wdg0Ye26gRH/pLree3QL9tMV
7BqMjL+6F3cZsQN57RLcGBS8/BcH/7EiwIKeh+43C1kZQ4zA+2LKXTHAYzRQ5LguQ+rrV52tc0t5
u4vnYYgQIwV5TPRU11Y8JA//rH0LPbGAVjPHG/UmBrDu7BN+uf/m0FiQ8lxzrWLHWdEwMk4tM0+c
Ln+n8X00/liSs29MaqfxXW+V03SrPvC8TVvWLGAochjpNnFf7Oo68v0rdGOiwC2ib/EhGFwPUymI
KQY8MIM4ElIVRHRqAF0Ka+GmsT7cQ18UkBJ8KBndJoGKNdtHzWQxXH7EvpeN0w1gahrJiXWN1d12
FC2hI2VAot8djsdWslBkeWAgqNrGP+qTN6JJwlenG7WyW/Yws8JzD729f6q5/QAMZD1uax1RwGJC
sIA3VQeRgvB6iBEdaStB/VAYvloPIQYxfuaNGw85UqlgcQJhYrLhRsbJcmfwoOt3QEQDWEg+PNiI
2HCiA660dW08mVZsL2uGVx9qoZcr0A97gUpL4kejmrtelaA0DQqGj5jgQ9ZURt0buImFw1XnaN3O
dBE0LVoBC3Ih8unkVm3wWtZsm3YaOocsVPapEJnnL9rJHI+MyFIeOEkZOXy2YParnppXD7SrX9Va
G4QrFreH7rQZMtIQuxqGqeP4j0ZWN9kKq/P3WCxo0E/Kl0w6eM0Bt5m7sjfYssk8Y9FVYk76voQ4
KMn/WLAvD3ccc6xl3c/InLQ14oX6Cdd5mP/FsyUb73H24CLXIJjzEq2uG+6mQfmPs0D5VJiSsC10
+8SuxP3LkDN0iyybDTPXY2SnInqKqokXy2PAv/cFoSGhgwG0W3hCoTDzsxXHaA44m66RMGSrmq8R
bKSRuhaCkAk+zFQX8mNaadq0n5TZunsjrVC4LGUB+GJUsoJNqRvGH5hAWPa6yuJD4hX+Ebv84IwI
SO0D13twlCofk6Z6GdNh3v1D+QjY0a4iBJon8BD2eauQ4cHLC/1jq/kAWYma5Z5e79wDocV0N12/
t6BQdCujLzE4VNK5Mv28cjdepmc3Q4vR/WZCt5Eqt1jlQ81otCOxZmUyN3eYx5oWiTWGn51ATs0/
Emnw9wtOrOo9sQS6/wfe9iFhzGXh55sJ48oEo5u4RX5Sx9oR1kDLrUtxTJjg1H0YHTffhWaGhEgZ
AtNSzLodiZHYctT9+hk/F2qRYs6tM3oUVLGcra1LDyP2EGtTNgszCSq4GfUIUy5yT9psvl6lIPcr
QpDqVww3vaN1SayO7YlFU84pAXUgMGcetHkptUGmVoHK5Ykmlr20tHX29Mjj93Q6n8Zu5pinnkeD
G8sc9ZJeHOBxOmWajGI0WKgYCupiMMgUsJMCA+5Aj9nv0UrvRtWxD3ZWgJ0p5Br3CMyqLSM358oR
h0m6ZMg0nAuDy9tWDybkjJzjecWFDZ/svWmM2PAvW6AD5FatUWbPS78XpMg3feYS7lv05rFvWwEg
ZZFNUzVa/ZoZMSeHNGC2cLKW1gsWMcO5Di326fQS0DqWMPpmtxWHimE0pL39+rHkJUG2VBGVhK/N
EcVOhY18meCeD7Q9nJuO2veSKCanBKGP3utQz6Bw4ld6LfFeNJai8vLnXi8LdaNbc1Z3mBZ8176b
uGRWMb24M8siQblGl4xHLNkaQRknQISic5xlMJj2oY1rKKRYKYz3pH5bz7aSbKxjpUVHlG9DSFve
RvgttjJ46OmRsVITiX00J8Ot2RcdeZ/kmjgUrdK+NFXpbVXbe8OCz0yVE2pYvetDT3XkJuAI+Mk3
8sGoSo6noBpAjytnDnIIhnC+oyUqYqxkIJMs28LFgxdAvsnu/fmJRpBvX6Z2jpJOah6jJku6hkaf
REVAFYrXELDP8sWj1EYoVtwnSst72wi19h43ZMi1y7BXgXLvQCw9m6MKEg+SKjcox3AzxvgvyfeR
S7UcbIe+QSsnsbZHTA0lQZjY5GFgHK6aHquH3h71bap51CCOrsQhNit1MtKmw1NcjWv+AZlHtXBI
oqlgiqHKu9xlZ4k7pX0YNC88aA3Tlq6eg75GN92BumPeMODclbT9BbS0V5lAMikc78oca39ZpsZt
4LKlGxigbKQISGueZLqooBfs8w6GUNAk8i4z2WIYlGB+HHWoSAm9bhaNncZfSEOGhtzl/s6b8jRc
NGWXr3gDe7zZsi9ZVX7B9/bGG8x+z7qmMGhLceM1hbix0rFbdVBX7HpMd4Ce5Zra2L8f7HbcRByi
q6hUeAKb5o0pGvMaAX92y9PmXM6G5MDJlzKViCGS4oW3dFN7HXjJdRub0Ja4VTcCHwsS0OwWDFs3
TnmHnceSTBMKyKHcJl4C0N+djVTeUfllax3e6xdYHdbBMNDPhbhGeZHIFpmDqbVLYsb0Ga0GD8Rs
eYU3jJd7tUpbQXAaFUHHIJATuF6MyKrZQdQ8AOG8YjdsIlz3Sx2tp4H9xHVNNEnBcJHdJrQrVuTU
zV5GPgyg+jzGfRRC/mLo9evudO46fpzUAkQ4hgWwIIEg3rb96A4jjxOv2BWXCIQJmQbqRJ+V+Ovr
/NT9ELgjJeaeFm2/SeP2Y7dGuHhDhEeDi0hmsxm3jiMfSDMibsYc5GzAM7cul+3w19f9qfXnutAY
kerQmZp0ij9el5Y8gQI9FLtLdFOj4W+d1kMybHpHsX/laTbe2baa7VMgsoS/yTv9adLP1T2drpgX
nA9xCXv8bjA91hHoibTzHUafEODQLuoPUNUwQHRqdnu4Y/wpioq2hGndlW7OwTSXG/A3YvdbxA46
y3drZTZC+pP8Mvsn/eufJw5b9Y/lS5Un4RsNGfDqd7id9Y42y3ZAOGYizAUb/5Mc46IG47WBZI3D
/qz+ZPV9g83td3CoQGAsF7opP8aC/wabG+/4q+RNERTA5MVDlPbNg+lP3AP7pv+Jg0AYefMKeyRH
YkiEHJPgaUHM6o9L3JllDuQ8RztUynNt4M3uLVMdUJXrXQXlr+kKkWNH7ygMPzEkM/cUhB62eFMN
HVvvMdnaGNOQxuvcyoMSNmYuMcEtAIzEQtA0vKYhhRrUXHOPwFaemJKZ+8bEpA85GJNljD2N/deU
2T5K5pyuOZ8EEi91kfLzZ0K0iudCTLxwOGDPnWIm3aNUjPe+4hTebFGeZ4FtL9pcd4utTrh0taaw
nH/E8Km1YmiSZ72k3G8h0QFiFHNoXVOTBHOJXElDOdxVWMbt56wl8nCKwaluAj2Lc7yOqtzFw82p
X2tXkNhEvBxYxJzRJjPc8ZaFiWZqxL21xYt7Bj8K3NApsPSg2glpyId5cvHi6AOBdbnW7oxOGe+n
ngovM2h0a0NQWmItRvyLTgIlmioy+SJ7TnIjbHZWUlHCo6lBwvQaVSF34JKYHc4hcsy9L1VmxV+7
7IXpnBo5BnPJ0gZ8ADg0fNp+zgokWRHZga/AOVrDhvppewPf2oy5phsbxTO9Ld/du9SLbS8MEptw
NM2UQ70QU2EhgyerqA9xx/XDbm/kXrzP5rKdw3K+n5gXzpXwkIJ5sK75f74+UPJKKBiDOfNKb+cn
fKkYeaR1/YFgOuR2/SVAeoghxazw2YjDWxAuvkKOWV7IWlL86dYJrZaVtNyXPtKowNSgzfXNiM4I
VZFDT1k2qYX18jwlfqrs2jQ2hJlrWHj20xflz1mbosuAipP+rplqazNiKmQSsEWy2qTX0a3TISvG
kINcoEKm+kNGgfJ86QVJMmKhxwMZchtKAH7T5Ov8yUHAZ1OY4D5C/J1DxWZdLxgEq0Gvap6sZzTk
NF1aRMD91rxOHIcDGmMOFp+mU/v6HcOohdMXzSuyZlJAMXaQJ9WXvISON/CAcwBoHapuQOEeR0Qp
HTJ8FQHaPbwg10BtrDfJa3nMC06xHdESxl6L0OqgpjH43OHUUqumc1CZQRoRoXx9yorxZUuqM1VU
sM4wM2GMNa8TkCyQsrmodw08C1MLDxVX1vwyZCQhHQvqUJT9NNEdmYGXJhlrSP/xsoQvNfQYE4qb
zy/7rHJ59m3a6h5tZbvs9WA8D5j4nNMJ5NFUkLk3OhAtTk5zn9WQ12Usi8SdAbIZWPx64l9eiZY2
aou9LjfvUgOVgo2DaVb5PDm0IaVVEDxut7Z8MPucqLwZWlwUNMn5IiqDdJlUczDlJTVugveDC6zV
dzBrCMhzRGji7DiHos0MdN4HUk7xVZmzVcno+T/2zmxLbuPKol8ELcwBvAJI5FDzxCL5glVkkZjn
IYD4+t4oW26J7ZaW3/1gy7ZMMZmVGbhx7jn78P58yHMfV79NV5wg6LTW+aO9Se5FmaqHLxxM+cY/
oYW7z8UAWA4UWTFm1n3RL6mItIFw5WFKlR/pVSdOrjPokMr2q2i/aly8M7oQ1rbkbbBWHPWxGikx
OgCm5xuGNMoL4hqzPtYmYbnHbVwJ9Bazf8i3nnshgbnHci+S8pqSPsPaqPjnQCykXa5k8Csm0CL6
Xq88OR31sPu97LHjg06zR1b2X0qd+j8fY84xmTLz+WO34rLjTGIvQ+R4Gn2WrszTHJGW4g+8liWf
KM03+UFVJoJooivVXdJWcBGympoCL3zdMEn3uuTZNrk2LZKfUrX37Y25ydFsJBufqYSBj+pUV/Fj
HUbKFHXp8w1fGzrd+pnCMToiJOnHAdL7blvn82KMrAbahk+phHbjAmejKioHyvVcs6KhAbnuqMRb
/H1WBGrcboRx95nYxHDwnpZE//LM4dMNb+iZ2C7SAIyN4sruKLkjK4mm/vGZt2log3c78WcGarx/
/mfhQuzaq0PZQu9Vb/p+7C3S6Ccixixowd2MnG/cA6luzKz98+hvlEB2PQWSsLn4Qf7jSCtGg4Ge
Ox8fJSdBOjsX3tiTP8RfNxw6QzPubZdvV1VR3BbOkrfXYu78+MbVi2d/ks20wkjrnSGLP07Wts24
rUuqjz8ZOWTbTzJNt/LVIfeRh5W9n1LGIvOjnVG/5ZMDPhRzXz8Y2WyiJDTvTbb656Hr9odBr+8P
Z1h8MHW4GN9KtXdhYirnG+y1XmcEawY+jnv8lm0njh+rpnovBQ6aBSk4bIP2UuVf1Uh3gHREgio1
YDarHlRBXkDPK0Ev5qSlnz6aWpuJS9uFSiK+NeWuh7OPx1cJGzxH+5QmeQ6rH9z3tqk/UXo4XPxk
nWl324iGMYdYwzOjL0y2/UFEd0T1TCSio2Jg9u7x/OsJ393FgkRGo0tvGNMtm6H2CrhlGi6EB19y
0aPQbk3ytZ/Mg2ZSkTxSLx0Okwh1AdBNBnNt1Jo8TdN2HrO5o4HCxx90r2d2G/r+9NoQJ+mwqMWa
K/z7zl6CohaPiUlk6XVD/dF4TrQgBM/En2tOVYLibMIoNUNxNqOOjWJkuqaiLITVDX3QvV2EXWvW
J8PoU+qK7Y5CDLu04rIxF5++GRXrM2BZh8YkiPhCUsBnNgi48eYC0j75fCyHMAWSuvL2Z/7VZNnq
zlsncRmpdH0Q+UrkZ9U62mik8WIbC3wmooJ3uSq9izATPr0GN1438whhe0XH3b5bWa+UYr6CRU7k
gSuvFYyas75Vdlu8bKJ+sQuA6tdVP9oPfUn9iTaN0gttNfhc5a3l58jW4FvmQeAaJeQfxYfs0NMG
EXnDNtD0UBDZWfqF5OpEcYDXEd61beJBszUWN96QFdsN75f7XkxeE6uZaBTgFJ0Ge/ni7y1PJfTC
o0jkVzYjtFEX4htone0xczb0YzjwsVWKIjAnZ3gYQW4w/jTuwVnr9TtkgGeNaiZytON44+WZeoDy
6IStmOu4Ba9+TPwFn6if24e0H597f8ZVO7hMRoex7tubSSUcUfDWQ0dm3SFlbrjMlKleWGpqIDfb
8Vz6s33dWrCueNOaw4JhFlECA+La995Bo6MAedHV8HHX5T2ZNTyu3kVTpXHHQ2Bj5IM0nLI3O1cU
BDyk4M+txmpOJh6Oo7c/IayNtpw1pVgGziiYH0quv4yYxSM8WT4Rb+dhzqnEAeSoP5ZD4V1Ttz69
wBnQrre6I/GqeYJfJ5ldv01LhW0yMU1MiGvTg92Z2s/FzsdB6KwXfF41Crg5IGEIaWm3uttTwuUa
AjSYHc8CjH3RljVJaiHetLJGR9qVPIPaiHAZhjHWaHyiZExIgs1qmo96Ql26w44w5PBPI4WdmT6p
bDovjfPeZal9MAFpIovr1X5aGeeNKPxbMgD/jZJ2XD/brXlguh6YBHO9ibZSLw8Tzu7npOdE4eQf
6gOeWlYouSlOiDXWkRaXLRpNLH6OpLjjmlQg1tXOmqml4SDhqt1Hk6M/Up1RGZChqmFjFgcpXjzm
iUEqyCjqHc6gxiV95/BP46xgj8IytQNQsFAkkGYUdQJttZLj5GYaB9OQuycPtuInDRscFecu7eSU
NRhZNHQTN5CsP2Azam/yke9FDojgU+eCUlegSQMKKspYqUkdwCXyXwtBcpaUzotMV4+PuFW3tnbJ
MXwvQLXnOve/0yyX7qXbt9kyja9769AV8fEbt2zQSJkGnurZ1D/7cnSHgE6NhLBgj8D4OrrdrJ/r
kkasi9YbyqStyCp8koXW3Et2oxqTE5B9K7lLJl8yzeJ3D/AFt96XpK+o306KQtKOrskNKmTgkPzG
GknjsXJCs6LkK0hHTZcp1S/6bH0h0s9Td6/2cikC8aw0Jvzk1Fc9cmkf44pFndWdmuXnMpjI/M7M
DJoNGdNWI0cGEXexeTblyMfbRTfU+riZ0nhGz63CuodfiwXsd3Hk/708/6oOcXV2uNibXKBNwTX6
F28GXnM0tykvKCv36aOt29ZaX5Wt5vGzveEloOXDZxppWQDCQZclD98/SA7/zsWAfedP+huvAPsc
SGmSCxav4hd9Smau0SpzSk/Oij+AVeCI5jr7RmLeGjjTUobNpDvmVp6lV1OXqAb/2Zjcpg2ytqdT
5okXnanyr1/Vv3lbcMngBGJsJ1Lxq3mkseakzUAtnBqN0Q/U4UoqLKdZjImMttIJOkodzbViONKW
tPvy17/7hyr2R02SN4Pf3t3/xQhu/GoEbDZRwihUvCdbxVWoMPoN++rYe3XBDyTbHOqNLOlZz6VI
tLOxj9+NDefzamH5YN7Z7raUKtDLKc1O036D7npshT8/1vmy2atq/+YF/98fInYPAxkVrY9N86/v
1+KnuWbh/qZLaYGLwrZ2HneTyd4Wi7egD7H1gelYx/6N1pjtsZ/QKvqMu3zersNj3fR/ozsau+bz
57cQ05FlQ6q2CWfxGP6zJqQ5vaZm5gb6DDTGxg8XwkcF+ojEQ1HKx7JJmub4jmHFOncL94tGYpM4
GqDpaD4cu/0Oxjv712+V9e9e2A5QgumF3vx/FFHB4p7ETZ+dOheuA6Mmdy+QllIOYmUqssbmCXaO
Z5+3dt/nrFg9y8tim8vjbC+QrT8sDkAPuC0T9mEuNiausVrOJSq1FeN7vnstqgQQIXlStB6cBnyz
NYD4jKZsvKg7QBh8/8elFPP7+jirXQVoto4K8GS3QiwF7cP7HPdGpTKfLTV6ZRlQWsQN6K/fDvNX
WRz3rDChOBroBrbr/2oOywytzzd28UcrczgDzVZhQfDm/arz0S3+4dXAjbRoT42576nXOuNlbbDB
n1bf5d1KLUDToaM0emMqm//Im8W/rwCHUioTuVJa5q4yS5otwDBI1vSnNkUBC8nlLukhpX3npLbd
GuaYpLYJOW+sKzwuBO8ff9j/KtF/r0Tvx/pfeEc/lOjorfy1l9aCifMv/6iPooz4vH9n9ppZ02DZ
8Edaw75k0E1ShX8OaWLsxjuKtZrtjo4RkbP+d/+o85vP2YC1Wzd59nDS/ic6tC3+vOzYA4U7/pAH
qYlh1f5wnv8xhYcBshupxTavFbaOVB3zMd0mUmqmHtTbeKPh+jp0NfvqYPEAqQeI5OoL6plLhis3
TuPSadcJr532a62OU/bYJHbUeNOmzSkbrPni9VJE8Pbcq3ZutKe+AfeFaExMKPd29lbtPi3cOViq
+hPrc1oOj0bXt0G9L5xduFhc4ZQRm0iy8HOXxDoWPQlqXjf4FSc9lXl24+LeuJi+3QVZnzxI1d+t
YxvtZ2wASM049WNnBR6Gi1BU7sWwya3MpR+x5n6fEWqjuejGsF6GIhysZrsB+Z0eJOx6blyYtal3
66tROzBaGTEqlDo6Oyq5Sc2j1jjNq78txWHsyjyijvcA8PtuKDf7wGkN3dyc0EJFjRThdMRdavb4
Rg28iHfK5k7g+adtnPNHajfbqDYMhYhq+qFstx141C0n+Fh3w+brpPRKxUqV7g5mMM5RvbOAzjgW
+i64J0kknNaCarxwG7vJDGY/5tJHX6/lYUrE0a/nU2fvqTG4zcFGMDCEtKXTz6JzDhekTbLtE3zz
LVxAYB1gD03RBNcoqrY5DQdHc9mbz9/qkUjkupJJBGJ/1eEdCC2YZ60SsZZXXeyovomgZ1KExsM3
6B335Cf+ZSJCFnqlScxQJdqnzUJg4ErpACICy2TNNM6YNvVqGtDus8kU80w3HaANw1siISB+k7Nx
6BPQuDesug1HH+Sy47GCn10AaGhJB98ovnZrZ1/1tPUgKtDR5Vh9NI+DpB4wPbIsFERduLZUhP7L
on9uR/eTt6rrwpQiSAFXxVrDtRaDanYUXf2mnOJr0U/2sWiTAeVbgmcmiHTpTf+HjWobTYvvRHwm
9hhQ4Eo+Et6QPvhtQaArLbdd9qLsNp2QOwwV2mOlB8bknLFjGl83WxmkksarVSu/qc1eDysGn0OR
k5RwGkRTpWgIgrZGf1hT9JFIO/uUKWBcNjD7EPWyj0pj+KyNE3FVsSYRrg86XNqtPxL7sg8tZRix
W9RDTKvpy0D0+gbXZh1b3rfUH/XLmoo+dDpXe65sg2bUmb6ISFR5/lgvNMo2o6sjO9A70YF7e4Y1
4kUY5MtHhVM+Gkd1M05DFUOLk3i8MjdWXHwix9TFoVnh/06mpt+zEaeUEwjEgaddFtLSa9IVYxGH
E4V7NrjG0lPtLSc2NjDpF/OKq8kcaYjyL2CYeRc9iutM5I3QTX1JSSAsZd1pGXScQn+hB5siBs1w
+eb2Kp6yToT+DBEQ2FXzVFJgCVt51i8GcogDoxpSYSi1MqNWm7ZctA43pDuqPFg4zWJe6nwtiP3y
f9SuG3xSR9o+bhF/vuXErWCfcBtcevgRM4/1SCjez45NxknQ0wDjUf+5JpkH3at1LjuAJijc6Ymu
njMzsXvxlEATHpxHF5PtgQ1PS4PU2gdKVm5kY7Ykzup/h6j2mLPSYjtwX0E2D/QiN45brv2obbXF
1QAHbhLXueT/P4rmiMFk1yeaJhapNoS4YLpo210LmbC8wLDzt74FO5Z6qMgELU9it+lVJeEW6c1T
yMp/O5h5a0YDYPRQT93hZjNFPNfmm9/vnhfov2D0R+cpMbM0rIV/2Au6aDovQI/1P5YRiU6oLaGJ
qyCOWIEPBOlXxkVlLgeQ2/gnprKLyLZ5J/xkd21lfnXd8bpIbeqQnfWTJ0fB/OhOYbVZ7nnW8+bZ
95fXCuB3hOn7h5tJOFwJIWWZVs+mMV8JexpuO8+85C05aKdtK/Y6Lvig4b7KMP4lVuaFwKV/DgNV
jLkPMdlRc3u0bVAwCYSRQy+n6ppNFA1E6+ARLIcPV5ETH63sK7UX/vNm01lQNcaVconSLebWx5NX
ofF4/I6NUs+Ixfk9Rby0UfIQWrVkDUpJGhHQfxUPs+MEeu087dswDLB9frX14zkdYIYA69Sw4NCh
hbVfj7K6d79U5fpZJvN8EhtderPJei2tsng2J3lcm1WLWRshrtSLfzdV+KVTAa3HtvcXTu1uj+tn
wm9Mp+RjS1nggSxEvPY5xmyC22cj015nn/6wHrCkBV6Qs3Cez96iBs6afABKk7gnzt/8QpUjmXiN
U0567PXmAYQMeD7oospy4hS5iXqszgpXuzOOqShe5ZI7RKO9520ar0a83gF6609L68Slaqpkl5pU
YHeuETutgNVu1/rF61intRRqYkVtk3hAcoko2QOa8w1/YDO92HAYiV0juPV+c1rZ6UE7XycoTPIT
jpyaOtsCj3BRBT2fvtqjaHPwwZGLjE0HXzKshs5onXqzzRcjFJ1rJi/WzP2RqPO2DSOkFGdsOb1L
QtqdzIEgmYnzaNk18s+Xlu5c1VwGaxmFHxYtLhUnaIoKwxbI5G5Qw/DfaNY/WCV/N14j3hDo+f/H
6zvg/n+KZf3jF/wzluXpvznoDTrTsXB2MwbOj/+1d3gGlAxAJpaLKPFH9onxG4YLE43CEC5/2cHC
v9s7vN92ghk3OgsXndjTTb/YOf7K3mH86u4QVE55wDT29BfxkV9jLonUUjqeHOeMM6tLIrNQJYU+
XXIBoLaE8CPHVx+EQ8wEpWJDrsnFqzBG82BeX5wG34XtFuMrmNDxNcXbdfjDO/lv9KtflSJencnt
wuEFmpbr/qoz+LM3JIb07XOx2O2bQyXVPfjBZi+PR3bo82o7+p3ONNG1dGH99e+NPPaLyuHt2GTu
zdyKQLZ82G/+eOOAHYzzZM77c5Imn+s+Yb0n59y/Kf2hdSO3c8Q12JDG5W1yxdVq+/kLfer511U1
6l3MI5uKTm3WJa0oWS7duTpO1TCXB3yh7oNgitpCGnKccyLr6drorC5mVqbNmCZe4mM15zQm9/ou
MzfiCHTFGKQ5EV8Die09mmcFtcnDptoH1uQyUxeu+YV4PNF8NtoBqgI5KVzYBxxK82NGkSOLCrth
Zz1ZXhmnuKGzEOMcu7Pc1l81QvVEcMTzTNlIxVKm5xks3K6h7BV9TqMMG0dray2nDbUjLOGHBQXC
PLlUIZceFiPDR5dRKlWb6/a5oZQEChdglmtHFgx9wza9etRKgsXQK0R9mAB7qRBd5gjH5RbTfOwe
V9/M2WOZZP911+wf9y3KA6753IiKtCcJ2+oucqnQh8hjG3mQM0C0eCFbB8CKr9LjCpNhJTzeuySM
WGQ+G3ObHZpJyPm8d2dRKmg20+Oaz4x5hiVh0uauocdshRMvaJIJl0vguKxXD9wx97bXQWcwSXNT
UjeG6s+mm+7fjvrME3OgSTeLjTIuHeezKDbvkDluc182wxpjkDKRzB10IXuYeGqn+mrEcESGeJik
gx3I1I7K9EhEZOYSl3oOH3BZIr6pPp3Kon5UJHMInbRzcVGFV0SeM4k3wivdSdW6OvhVN522fGiZ
KFF4KU0sIGrhM2RKCxdur0daUQy4qh4dJJ5BTqLYRXqZ8RCqhJP9sKW+3Bn0UjtB3oj6B0LS3i6r
eovrUN5QnAh+mHLzRTlW4Aoa5SO+e09kLAiPULI546suktqVTxS152sX9KJplzDBcZSGxZrAkfEA
4b03BboXXL2hOJp6K99xG9QGeYkMGmjQkTzWb0BfD/kb8JOK+vUGieluHOHcq1lZZ+C+xfJ5j3f5
1xs81TeF73am+mleB74VvTZ9b5K5qKLBn3rIFxNP7cM0D412aAG93BBXajaSzWIyDvOC4vy0WRQA
nACsYODWkmZfuTdDnUbDTIDpK/4aEtowQvYWnM1pWJPKUj8p9qw8Cqbmeshk3kU9s/Hb2KJu7pIm
H/VVb8/YWspHWN77Ycj6myrJvLkr1Ey70dz21HiaPr/bsP/ZtixxnoZEGZIV55js0qM9vk65W0Cq
yxdePRcfderbVZ3yVnZs6hzM8QtAw8B3FjZ5meSLfBjZ82rBrK/zN71gkqSXfHCoRUuw0xCq6to3
PBNc/1jbK1JAHOWoALxPNivNw1TsUKFSmxbSfab6VI2WRpVNKS0Fo3lNKEVVEU8CY3tz5pld2sWj
9Ji/lMSnEDGgjjMhB62h5PK5SdcqH2kYc5q3eZtqPjqDGq/aQbm3/WjwilkBtVosoSEXO+iuO/ZA
E++wWBGPovaVKunRKFa2kCkye9vyxcoZ0+8Gp4K0jH2vdSIPg8MZDMRkYtSasvq6JmMI055XwGcX
3OIZW4i33No9mEB0fCeZo2YcxFfWbdQa8+aUflillHrDN3I3PWB16g2oMUJ+aUEl32bu5tPw5RZt
kHg6xXDsPw+lHNtvozG9WKt0zwvLZOdINEg+zG5lVZFW2sly9HBWwGbxcprkzBblx3aKJDao5LjJ
rCVhfaqBGc2Y559NXAwuo+DsfHeIz6EJUxQatxLMu9kCv6vw6l/bhPSu4JVmtIMqoJjMltV57b3O
gTY0GFcWgPqzzwYWauGYaM8lzxnFH9nfIlrY8YeTKBAm4ccR8Au+Rxii2ySa7dhIa+P0W9xiACAF
CNlJHTteEw78sbbG14/n6H912b8fHH0mir8YHMvqDSvl2y/D4/6L/jk8+vZvOHk5L0wQGAwjPnLt
vzTZnbbhurjrzQ82Bn/rd2/wjtTYNzMMLibz3u+DowWBz3F4oLKP3H/dfzQ4Ylf683QE08MSvsn4
yCvAo/pryn5AfGlW1+gv9qSBiLQrhI1lgg42eQ8Oc0B7dvxUo1oJAAaoi8GdtRecRQUIjI+o1MoB
gKGlrv08OWrUgQ7PkNmrK48AYXE/UfnzlciH+OIot7lkXFivJlmYkb9Hi3AZ5vUFJBOMmNKH1b0U
zXXR9Rpm4KxrOfPnTh3rjfufVEuYqszs4hp7mf9lIbTknWi0YHk29Zv7eZErPqDNdASGijxDZWtB
glhwNJrQT6n/e1smLfs844GuSVi1ZRp3UPXdazb/2ZTGWlXrdsi3PM9WzDLspuUtnW+k5mNgPaq7
bQkOc7yvnEIhX7/CTk4ArayBOBB0czByDcwSCgZAi/umA8Ufm9KtZ9LnKhFBeT9pktrqmR164vg6
GvCyCIBCWWLo36WsRoqhyix3mKlY2jvYCRpurGVYz4PStsCdMYEEjWdqNddTVAaypp6iwi8Cw2qr
sHSXFCPCkHZmBu4UBFqrinfcKtvoQL+lgM2JlhTWG9kge0mPZrkmw62oJ+2sSxhjOmUKAe1dtK4C
kQuKMWvOmaYtx9TpTMQtBujAGnXCgOQ7H4xKOrHrd9sb1RHQ1/Dqhlu5ZVHeYo4Ce1xeQ723ju1o
12f8ofOxbBYqCPumBWuwVLsisIZizmCo1U0b4VJO7xzTb2CgV2vkggiN7Il5pXDT9jQqek+HWtav
SaNRhVYmVJsrQjN3VeG+0CqePli4de5ltogHlOTlS1Z7K/WTAOeGLlsf+Dy0WOranCfjmtxXZrsB
vu80MyQ4x6iDESqiyVvc+n6ZfMq61Tqtmavdaey0kb4GSlQXMVjXiZtURw2nskKbRHP/hN2PRFZS
uS+9azRP2D5LI2CJmOJLKnprDfG3iTVscQmcGzRRN/CnsT7MiG1nyYB+lFWZfiJEbV35isqAwOgc
+YwPgC2E15GQR9seqp+GtBmELaGweWG7aw4lK8Bgg9Jzz31OnAfpPBfgzsZitq3AtlZxbeBdpiku
J6MXJMO83GESN6+MdW1Pts0APBUbP+u5GocHJvbm00Cx9nFJRPdNEhE3+mEJSUh7F37S9WHrLDvc
xs67UdjfHxJ3zC4NYtZzaljq84zdsY59uZrfi3bQrzTV8Cjve0tcZLX6sV10P2AkJifQEP2B8gpW
rLSPP/mlN3+mt7R63RiwXi055XuhjVe+9mB8KGPhG+Zq03BkmW4efCGnOO/cK9nS/VF7CKY4g7a7
xm+ci1xHgGPNhmUagJev3RkFSoty4PJwDdDz+yYpVpBvHbNmCw6OTzEb3MzxSPzmBMsiW+u3Qyvn
LpQJdGrel4lKhSoLU01nkzLKS6v7TcRF2vxkkxi7m7ThJVfDU9Fp4n11KOhBp9zRy/gwBdaXTrFT
GAr7qsZmfE0ArQu4YSeRyNOzb4/iZpMDEbl2Hp8UrRQRFuH2uzsD8+2kau/RCNW3nlV7HxgaPGW/
lh0FJKn9kmY2hed9Ba0ceZrWeOWnN+wB5y8T3e4NxQ8Uq9V6iKGMJUCxDpc579I3xMb8RyUZlcel
vzbnRB4cV65RtszWZ5PJ/mRpAqPSKuV2ba57qS5V9EwrCOt84+xMvzUwL8cD0xWWJN1rH8piHDEE
TQab9N3NuYw5hnM89th8s1oW68ncKQqt3PfNZSqtp2VKvG+lrNm6z/nutvV2eyqgw+3R1hKMapjA
3mZiGFe+m7C73yaDc27e7fap0RAa5roHTk7Syyh2T++G+eVW4ITbgnS2cKZaeLcwxIEjrJlwg47u
sWvNMNtbCsZLPqIONcn6+r3nmfdoIGefUy0ZQ/6h+JMKIGUY6vwjbrL1Wpu4wrLzA1fcDs7PVrPf
8643rw24eFRX9FzaiQMfepwTfMlpfaCCxLvxrbK8zvSWUbBQ3zPS9tjMGeHsdX1p9eEJ6DJ7KWPI
qIrkBpGzBIlzpKWjniv/oTeG9qC5JrUY9ijHU6plt1W5pDFScoJoPhhwnhz2Q3ipYr7v3wt2No+9
SVoyY1B8ToXBCZIN3UUW7EAGAnrVjdPCnHTGZrlpGz09aXLdcHrU7nSEudM+8MmtCXX68j7H8fDe
r6xEArMzqruysr1PqZvYF14hsEjqUMLWYauIpO/U93WiOXFlbu3ZgGEe6ihJ0Tbq+bU2UEfiNk17
nOZ1jux5nb6YNDpGldfSXCjKr9NofCv6rqSlz1TXC7gAwNujzO5tD/xqM7ZUKdaZGW7WOv40gMgf
ZmObnwrddQ4ftuk2RfkAS+CRO9WSJ5TX8RbxZzpKnxXcNtJ7AxjSMuh59gE6QCTFVjtk2lnias1t
DIiN/DbodvW1X+Ucp9Ir32sywwdaRPm5et7XzKt+DJSLngFA7O7gEiCjw3+ijNAPNrg2J6C8+lnH
TBERaTJjsuLGteq04rtfeA5nZ6YdJ4fSV3tMqodiqmiwpaw97qaiP0P/6A4zbNmTRf9tLFYmL41N
zrE0s+Uqr1vSLtXK6nAyNC3SMU6Ga9cuB0uMzffJkXnIa3+G72mE85a5J7lYZKWdG2UDv2hIteLi
9c24NZzvvd49zDM58Ya1HrdFdeSI1ujV0j4bFCUEWYZ+n5eKCaOigabU21vRDQ9CJ7E+9kfFnpfl
Qil3zeDRAw54wdqXxs3AHrXHMhC4eUNIAsb7qKo0Tuzqxqo17dEfqYeu3Nk/USaNz9OqH7SyuccX
mcVTreeBaglzudX24C+zEVHRUB1BNbTRpKDi22nLviGbgR0uFjlsTVh32oQxmbNdPEMxyU+qgCfp
O8YP+jG1A3uWOsixrAakiRweZGXG88CaHyQOie95vWG31Pj40Xp7cteleXA1un38iVqoxZlR5Pxu
Pq81YCIo96xMcuVd6ml7qHLnq52Il//epZopn7a/vUs5O+rsL+5Sww/mlz/fpD5+ye9wQur4MED5
mOd8YeEiQWn+/SZl2jhfLKK0FJVwo/8jHc39DVe9z68TutAtxqJ/3aZsFHokDoiFKMM4rHT/P5Hh
ke7/fJvCsrKHpBG6dRPNk20Bf/8PUd5ynFUpZz+/L0pEGj/EEcLadUhL985POtt+sN1+GI8ghKlC
TRKfVQMDd+6GZbK0cr3FWsAZLmjzCmBhlJP1yEnEAPDqsAUu9dAlHkNMrilPaB+6vJ+qXn+v9U4i
b3I45F44GJnHCT4bLc73li2Vtxxb304PddYXl7pojJ8WzAt4uFglv2l7mnmF538Rpd0HbZtiHpug
QtMVlRxT1arI8iv9jhAQmiBbrXnmgjNwwtByPDjIFLb2InTtm0dFK2gJ3PINew8ay6gHz+Eikh+y
87PgS/ZV7lIV0jhmkqFxs8dBeCUlTO263UOmTvyoM2U9HKyOPzGKuJpQxWiBiGCsZFc9d8R0+ajR
le63HKDiy8ievLh1TCJVpEXFXc6JTliEsjxyMC6u/gleCtwcf/WXYNTJbD0JZ4Ixw09i+5xsHAca
Mxv97GuSPmFbSvwAPwN3ro2Xf87dJLtScsVyjnDtHF171c9pYy0HHy5kQ81JQT2bwO+NwJ5b3es2
MF2maQ+WwhNLfdHGhkCt5tB7xbZUeXStSjGzELX5SBQqR8gRawZBvkDaGWAXi+0LQnwPZHngkxWa
CKxr5FfZGuX6bCERMhLR/Jj9FAOGiyzNy9OY23MsU8uNnD6fqS7MxEOvUPphEJVpZG4Tc5qLWWlr
WUzrdW88aI4vKVuu4XvYgvX6MDjuu6RXMsLDNN+iEihsTVtbZ6xFNyTnuG+07ppKNXIZejProrvA
nJVex/FLZpdNK/Z4FsIsoLp7u+yRDFSTG3agWwR0Gu6pmB2I1oxwSpISH0+Apup5lJ4ZtmVHNWtU
62EeU35WyljEE7AQKpGFtvrdp2pYBPTylhK7LWMoDAZ9j7ViCRJj5FLGTG0LbhnQK12avde92DoM
jqIUPMW3WrteqA4ZiZ6tjICal18vzZRduUkj38w6cxlsR4mTDDrJdl7TDfAFxoVmwAfj6tlpw1fQ
krGxKyOY6GWnkBF29nTSh1rETZrn9/kKno/ha8lQT6kO4ZudeMRLoKHlUzQUO0q6S/DNXiuahPrI
1GwY1Bk/zahb9oZHvdEGFRTcWdJ76FP5GA48xMTNqmrkh9HRjwNRHIxjVkpBj2FrS1gIhvNKE/mt
hhlhiZckqbjlGLqLNb3y5GeTjp/jhN0jvdj6COZoKtQDK5jvmvIbvlOUd64h3rrNuZ1aa2Tv0Gf1
FKfz1n5ekx1M7ZFEeVZMZ9gYkm5ojvyPhEahq07TiZNoe4JFv7Zn08FuECL3m+6x0jNTgoInkGq1
3fCTOrEXZ4aQYuXOqJ6W0ly6kywzo4X8tq2R12lon+Oo3yiKEB9sfMXcVG2/qA9FymnmzNAzyq0v
jmq1vEuheVtJR5i2rterIdmJYQJWEb8TRSFeMh4qI00YxflZtXHK7SsylW09aBSqgLqfsypy/cK8
at3GP1hegUldy/cYqZ2txjNFNzlB5srk51zaafFt6EXxP+ydyXrjRrZ1X+V/AfgL9MCUABuRItWm
pMwJPqUyhb4HAgE8/V1Q2vc6s1z2X/OqQQ1sS6RIRMSJc/Ze+zUTg/bJ7Ar5mdpWdgzgLIu1ZikZ
gvMwcV5yO71CuoexGC9JvyWmMe5O/AcWlhFtNdgxG25mfF4eIvijhYsKOOtsuXaD1mkumEChJyO5
EO1TzD21i2GNMRI4aG2HYiciwggEdG2XeInrqhkJFCR56FGfY/MJo/MzKncSPn+4Wf1KGAfHm9w7
x2bMFg/4lAYjAc7vM2fD9YvlDTh6FAdwr9V9FfXWpSgNeIZ0KEr9PHV1fcZy4mR7r63Nl3ZQL7h3
MaENTorEWk9pugRSigHWDzmJ47lsSqics97fQ0bJuFdzfsV3ugL4gxrJKuZlPpSmO7jY+rjdxdER
w9jkXSwv13f/raf+v+opF0Dz39VT90n97fv/u+qL1+rbT1XVjx/8P+YsCdogKtAvQIf4SG/5vapy
wdECVERi9QeM9vfutGX8xk9gS1kV+mgefq6pMMx8ICvWUus/kDXgRPq5niIihEAZYaEdRDmMCPkX
h0ILVqgrfb8mULOvWDNJTduIuxZmRR+fl2G/TKWUZ2LbsKqNzUsR22tDk0FdPRI7Xy5JHjY0Ibll
lBUiN/EEiymmM1C02a7mcQwXWtZXHYY1mEeau0P+PkEgcC9NIfONofTbDE7Uq2+WZ2fibqNN+KZR
WAxYNtARMBwvJAuTFvf7KMb0gmiN4a3boCyu6nYjNG/BLsXYORXLqfbFraP3aP666XVdhxs7RxJl
zcSMDel7X2R5WLLTb7EEXlxT7SfU9wAEqnc/r86TLu8jZScbKx13GK3PxKbeWtl8QqJF5zfTMOum
r3Mz1GHdLm82d7VC6m+w1l/aud9xqSw4XRLzOWqtQ9p5WJUELoi6X9PwNO+iD+ZLLotXFxPWTsTT
vejy8/oJDCUITODu71mz2uRRCO/MYqZrW6LvHVd9mJzkY2xO9+soIfDQfl51hf/Gae/v9cQ6YFA+
5WQOXC0r60Kbej4YIRispUdjtSWrXD06NIGmxnpJzPzIBPK1a7NXTGQXwHCUPY7Vby3+oMlK3+th
vrU4AHezOexav2EiZ+VHpKokhTBKRGBFb8+o+aCMpAONZHfDBn1Ksk1zfwhA39V4pFKiGbT1s0zK
V7oL04Zbdr4Z0EEH62s1Fv+B1i63Uy9uB4PQr2Q56R46WU2KU+PWWsDk+90E6L219fSc5+pk8OUc
SO9zaLvyF9bW/EQ2Hzf5wSkQBppamPe8kEwRASS+tVx3dnakNfzUWW1EM1I9lsIO1VxNQZV0xEDU
6WsFq3NbGOrNq5eTNOI0yJIuveSt+5Iq8dVrzRufyJDAmVCKG8NhsbG2t0o+Lq19gCCCqLozDzEy
NmpdD3XwQNoCmpMTdIRkOxGKFiBeMmGF8iSoZaBFb5QmMAXxVMX6m09TFs5Hx/gnLo70vh7bbny0
VPFeUg0GxOcSl12qRzPSk02eDg0doZrUVkdjMAnFNfj43PXKobNuvdRtle2w/Vwa23LpAvBz/J2M
VNBTTqbzkrrdzO2cx1HT1aWh8fiF8D8/IF9mDmn0yDsTikhYqDiiA0cbdEZqcaDmk8e2tuVVT+7f
lZIaOQzgcbfo7cobStd5Bz1WHrn/9IGhFebboPdfZtk517qH+Yqnpk7RxndMBLLQL1szdPNleo3c
mnwK5ikIWjKrrZ7yKnoqFZOQcLF6fyV8cXVKootV5V/oRMsAfiSqamcOFjMNm2HutnQSE5BoYKfQ
7IJ6OHr1kCHCaC+FltxWNTms1ElPtUaPrkfHSdac/QrxtnurKoDDFcX+tnAwQbhztmkW39mVNDko
6+voVh+IJ2fmg6o3M95qvQYV25aU7pJrojL0nelSUfEuVi4nj2HLoClUaMfgobnjXhk8dHPuvria
cxmNdrqKZPeuTd3JcvLjnw6dv9B//XIrZhf3CXnihs3SZ2L5K+AqzRwLUGrO6IFLLPL7dlhL8ktq
txR/uvMPii9u8z+52tZX8znQTNsSlu79CiuDfzdWzgzuP2aph8SZHI3CxAVOI/EfXulXXRuvtGrL
GD8gDKS58Mttf3JdZWZRUx+MIX9FqkHuH9txpk+4FBBB0BrFFfuj1vm3ZtSf/TNraBav6YGAR+hH
2oK7ftZ/6jDEZuUnHmF9h3mwE7Sl8hFKZhFopnWYNLtY41uO8HNOXc/u9vdfo/kvSrr1tf0VVI6P
EUT1+nn86bUxiE0L8qjq0JedGWY02W9n9GLrdnGiBswPwldvU6/QQU1SHjPZs25JhCdEc35LuL3F
1XIaY1yEKDoOvl8Cwxy7reFNp8lh+2bm3QSMfTZtnZ0rpwPPIe9VGT8JO8FypqzLSG8gUHXt7227
bj7HdGIDcGhz+Pd/6V88Qqal45PSUY3Zxq9tHKNIfdCvFo4io99ZtbgV/gLIhmnMP7zOX32imKCY
ImOG4lH65RP1J53Gibc+qz6wrB5czkxbdisKNuGKG0uIqfA8xHp5V8j51h1EeYdam+zuJX5vJfvy
WqpkOQWEbqhTrCGE86fxUfOdi9nJfeKx3dtASelLkNzcKoOq3jbmfRkbzYoVJlZadP19lasn1XHs
j0ZqHTFKlei6B7A9VfoepXhfqrzgW1RevVda9h7Vy5MH8HEZeg7vxjzgtj0ACkmDuFw+oFonVP9F
YIzLrTsjREPdou+AOn/pbHwqrk6N9fcf5F/sMCgl1rQ64gIMOm8/P5kLzd3WguJzWCZgKZQTip2N
ybWDMd08/P1rUWH/ur9geuacQo3t+vZqvvvzKuiMOQVqMFfgF+Q92VrHsv6nDfNjJf3ZmcsqBzFj
WKg/dONfsfXAkvOhEILIEl82uz5VRmBFy9u60yOPn/cD0rPcsA6+ZlymyE+2blUcGVc/91n21UP0
gIhKdujpM/NAwCaHrM/u1MzlWdfj98WZSP2O6B8VpkP7AWU/U7alvy5SZ4s57pM38I8dxOtX1ozl
CvbptIHbSHSb3zY7ozOSjem3xn5UkEWEkb7bzF4R8uZnqXLy9GhWIL2iQNUnql9y9iqozAGXx/u6
MpItlr7TP3wnf7Fi+S6wxpJzKYiZNH7+UiqjIfxqLquDXnBRkEmZBilhxBsDKMVZR2NHjJud4S7z
LiXC0CDqO0G7qbyhOfLk0ZZi8FbRSouWiRuvXodjIl6mrDFDiHgMrKVziaACBWNkXxJITQxs2Yka
jMkhitEnYUxvSy82qZs+4Eamqmr5gztN7fNEPM0UYpsmSpq9WUxInaf72HZWESrPp9Ww8fWOnGiv
WFlYRoW/N+zlyW86+UP7/2+Pjr9YJJwZ6/90k9HMrzLsKW6xVU6yOkxQJChxsFJPvB0LGnrUxP/w
jRAT+a/rxOMUZluDtOf9y5psLXOGZDBWh87oq63u4JD0ouwYcVL5Ot8PwTa0kWcuSMQSD5ssowKM
C5gVFIBjHTnIOQlIRIbX0nFdGO+sQ/lq9r72uX7N+Oam8PGRJT7VvqpqMzSb/q3MlntVzKfSXQ9j
HrPYzF+jaa1SJyPIFnFuRwLiVG0ElKtbiXJyN/CVflwv6ZuaIQocI/BXHDcj4CBrJrlronHYFMuQ
XCmoaR+XoKhSGEkGqIHVOD2mAxdJL49HAsm46tnL9NgNMcQTy4cKJ9EJ6rcAuEDDUq3p9PNwjM9I
SPCelfwTYi94IJuRSGir67frMuqVfand6dGhkQN6ONdYT5D3i5ZqSUTZmSwLL2RQ1287zX5pM5sl
NkTttW+rNwJEwgkqCI3Q9JwS3kuQAKU47IOXLJHw2Syk7rV9ANx4JJzvuJTtOqJgAQ9DceRSvC8j
TpY0ljyYrA5nGs4oGb8kZCgfc91m0A893OjmYL0YoWJJ9xOhciePyr4YrBejS//pPHb+YnlT69gI
o9YAGlP8ck7i1spaKEvloXfnN4yH9wiBL9QXfHg2y3qtvz6u2vXg67vBp9L7WPNVMuzmqZ82RMO/
VdCKw3yosq2PF9eTnekCwI7BhRletfXVOB8Kvde4oOX4/mLkx6S5xW+QGv0zZJ0kXGDHbxkZYvZn
Lw8W17wYGntMNsxP0qTcEp3ZBMhNxkDFRIcXHpV1zMWQDOvExEaI+H1tkY6PAyDADVbd+w4TMibC
4izH8d6yAf7WhaO2yFvNsJ2WE+R1SI4luR+6hvW+nt+cfml2K0PG5XaAGdm5SA4RLpnjo0kqx1rN
D+4f5+t/1Z//MLGEK6LzrP37ieVDPcKH/VdX/u8/+IcClLGlRaPMpoC2SW5a67w/5pbC+o1iggwe
Ti/3Bzj2jx4b1nvsQT4GFp/q0GVR/C4CpftmeTSPuQXAhhA6OTr/QZvNWJ1Qfy5pSJrRscoKnXKX
Gzml/c+npy+wwkVRq53QiMs7JqzkGFidfVUWS751m7EPxSKNe7Nw0EfXmFF0OftXnu7Bzs/r6XFm
xkQzn+623g4eT6WQ9gb7ehXAiCNSk2T6LaCV+5ha0aIHQaN/NadYwOvG/HaCv4ehMUakgQBio0Oa
5Xxe985yjVO0crrjrVUYD0NF4n3TGCSYsa1drEn2j4wbYWC5gxXOaDu/CY15nmd+4jrybjZoLt1o
vJv9ebjPiCjdt5NtVRszG8v7FEH/ETs4eaMuiteNast8j9ogDbOiUtfz5LhXZawYR+CPOVpd5O+G
fjSDLK8XB8i/EJfO0QwFSGuOQqkUscyuarlpzqKaDwtEoy0+oAj5WGtfi847MCe5b4TuYvTx9XOZ
66cqUiWnEXq82KNBnyfEeratF+0G0ZQBD0y99SqdOIU4p4OIdBTtWhfwZZWnhbCOnWtrLjNdBHFR
HZHRYbnNThmxwslYkemM7gfPT14sD61dteE0J08+qsFPtC2dK2W58nOl18YmwbeBysSso0vTzYbY
FnWSdn6whsyKk6wic3moOqRN4zadak97A9yrUxRhSNKW3Yg7kvFeVfdLgFkaJp4GThG+OxOmexJ+
vIsfw6nD5YkgctPhWuCAMXriiiBI7t2yqjhrAB/dqBJLj8YdZ2CIq5XJsPGW3pS0nlL72s07EWS6
SvOtli90ETDDl6QojFZ+0WbGrxpnqVIAJRgJLdgm699dlPkPUyW/aLVYNj8Ml25UDQ72y9WK2S0f
tky/r9PVpdkNdZdNd1iIyn3V1p4b3yC8JF9lh8lKjMveWppuQN8yY9P5NImxFw+anBmhw3bLitLH
hg8bwdgJ7g+K+Iscv4NQ5ymFHdPu8M9WJIEWQn+Gr6juJiRh5WbOKrB18C1gzOdazMBXB7QeaGNP
Ww70i/aU5DbBpZgEEJ5BzlfnXCcGHT1M+81e4pZJGLrj+wrZUUOohN3i6QEO9xTZVV5etGw29KBk
FnazyMkh3AaUYBSMjGorEAFVdZwzPTnUFaQC9KRmHGDYnrG1JPjPUUCp5zwtfLSNrWN+aRPLCIu4
jG9aEgVunDb1trCjOfgSpMF73gAjPdGvkaOt2KqqwPgyMxl2SDd7YioJT81tdWJFEAb1oOJ8vbsy
siy6SjzAiV7jalRQ/eAyfR6UHULIHMA0AXjkK8fav95WhhnE5RpDK/rhfpRudYudIt67rbVJdGnf
+JmMH6OCY7cpGsPetFq8/MBP/fdA/KcD0aQr8ncH4uP3qvre99+//3neZP74qd9PQ0//DUi6y/Do
x6H2+0noi9/Yk4DDAChHj8P//58XwvmNOZNwPMugpfdx3v1xFJrWbxyQq7bH546xHpT/yVEI9+rn
o5AWJUlxOpceujKEjf7akXHnjviHya6uNJnjdtpLN4ozuY20aTI2KNdgyKy0pul6WIGCZY8EV18h
g7C83UNbWikVaYTGGyOCfulbwIRqRRQ6K6wwjh2yy6eO2XHsqBf2qxa5ommbr/6KOjRW6OHo2xMR
T4AQ3cj9NlYNaEQTWi9WvjiEKNMG+opQBA84wmUWAmg4IkKk+6rf2QkGq6LyIDBmDPMt5Omg0/vy
amRjBFnr7MYez6kYaBHLLI1v9BXsWM1p8YjoFMGs7C3Ij8ie6pdEH9u9gdHuSE40xS9hIM5XxA2Q
I9UHRbJk8n2u8YN+yrPBu1Zcru7HqTPCqnDv0PT5Z5GhxvRKAogJp0A0bObEuLujRO1H7znKRLeH
1Mx1NCUeiA76Xd3UiNmxdu4cjZNwGaV+U7n+Ma7y0K5VfktmN4Ed8Lg3jGy8LYbcejPmADY7rMvb
qbVEIBbLuvYz1V+N/aIdIm3Rj1aeaEf6Ag3C+Ra9BuN7tPKiPgNzhuzZehq6pYm+mU6kz9bAKnMd
R6W9hzxQ7ozWtPmt/XLXSKM/u6kWAV00Hp0VKDrno7PtJ2TmkZv3d0se8Ysgwe4c8gZD9OYom1dA
6RipAJr3F1Gm/R6PcHYYJTgfir/oSXppvWMDdL4hlMlnuiZGdo5tNFYFJ0QSKAUm1SsBQqSJ5x1A
OHY7YorScBbo4kkKBZC2wlaBq/pfva6a3uNp9nfLylAJ2gimHOsG5RkXITgUWfMJXWX2CUnM/KrR
/qTRuNjirNWE3nvaiktATwaL1odv2pA2vgFp4IXJCoyNVnSsuUJkyav4lKCnH0BnW+3BG+v8TtWt
dvQQSN0YCClPVptiZ24g7nVBqmulexi1MZ13HVwhuQGSCtF2WeG26At2WbXybhfVmbtkheAaHzzc
dkXjzqOXBdXiw8ulmyCqoDAgv5gYggwiXsBt9zQTNspYyls8iwdAevkmGav23DnGa120bnTdglRO
Toian520c+9B5+/x0+raVZ+OVmTsCxgxSIakP1X+22KB2d7G0bxwWKr+th8Nr3yjix0t11bFUMYb
xk82HpHbDtt2N24hnDxaUc+1shvBhxaVf5xq18B4G/WARxt0RveN0sqMUJtZxofGopj5ZBSTlavQ
FjmSpJD04Zootd72eg0ZXWYIqg6Hz72UzbKLnIxu+LaOI/F5SeCJBAL0xaUFxus+U2cYLSkI9qzf
VZSS0bcsYtIFKM7fsMNxIloaHeWxfuDJtbEGgWai2UQKYR4ouabJiMHPvrpaNGsHr5L4X+26mLRN
7Y1jHsqP/L5IJYhQprhcc9SIlsxBGvCkCIyjMD8GITdVC30Th7b1bbbMId8zDUXwQ/fXrUKppVQP
iPkjf1vZOS+JVrhDzKZA75moDAlu6Av6OGKC/M7eh4VxyNE1bbDJItIhvDzDs5H6VX1D8pZRO8R2
tok5nIA22yKsawDwsatciPpJ5dwQWK529kq7F6KQAHxtPuPAgUP+SEytcaJu77tNjrsCn0TpT8z3
TOdc+VZ7lac+617ZUWgjgB9oYZvungiLZF+50tvXSZffVkZxveAucjedbtfXKrGTUwQ9BufnYCVY
yT13FfLgFwjHakRThKX/6MEstrUqW9cqZaYeO+m2g+6r7chfFg9u0WRbx+ihNJkT6EpHqypm32N9
70mXK73Tys/4UI15Q17ICe+buSnaDuG0smK6wYQcbJZlhPhU9sv81s7tV86o7kIzxdlNADCDFMev
tzFEKx7iRY92ZF96nyCw9XcW6hwOh6ogo93tb+rBI/BJm8VREvb0tnBlZcqjh73LWJ+tMzrABRYv
uaunYU9c6WeJMaQmQNBoDpndqpO7uMuZDq23AcuM/GKasy8J1sij3dY4emO1G7TKYlYvliwYzATB
ayZNa5vN0XLLzCMjA9Lf90XVfFrceriaHTkCnKzAoJGRjXRSh9Gz9EjhJi4qNyQp0AHqlOGdwKE3
YPRNbNJw1TY0PBX8Q8veGHoKsBxu1C1yLAA/yEK2VubHe4c/AB8gsgeQ0FbC1rhYLyYUcs5C229e
idMeztx19O8S/cLOHtB95XqkH5y+NZ81xesZfh2HDUD9HemWDdF9Q3HJxdQ+jazDM5DG7hZXpn/N
GLEKloTk8jxR8FLNRF7y2oYkzYT5UCzyS+tZ6fWMlv45qkdxiSKdGJOsd6gEygUfjAfUrC5NcekV
gr0gZeXf2pmr9r7hdK9MkWC2OXloMse/Y/ynyo1Ves5V6fc+ItBVwMDd9esE0mDTqFJATKrFVSLi
Z9p9DhknuIZIByfkT5tNtDV551F3Ew1WRWI7Ea95VkRQ4lfuudVw+pMmpplNaKHwoAOrD5/INQeH
j5KzJ6MEar6Pp4H4UuVwlWSmGJD0gvcEjB1zhJJ2H63M3NFjfpuYPBIPWNSdHMKaidOroTxqCmIj
ACKIjJ2gw/GNtkMCSHYfTLDWJIsRxpnGyWPvzE1691G0/re+/8f6Hu3W39f36rX/ubb/+Ik/Ol3m
b7ZgiaFcd1xk9WuA8f92uqjiSTlyqZFpalHg/7m+J3WLfwVKmKE9s/T/bXUZ9m8whpl7k5/0O7Xy
P2h16fTPfi7wmUXYIJx9bK5cKExe6+deF6JOTbY1T/6EkP1Zapa74Zh+85RRXBZIq9tEA5eoGOrd
u5N3hnErXxyZtQ9NDU1SdP1xRB++ab11l6tH7WqOTCfayzpLbik7tNfRdVHXO7VoD5YXobyhQov7
2wpYuslmm+aUBlpV6O7VoneecUEKJOpPPeB68klpbtTmHhpi05xxgJJLEAi0ngrily+H0tpEUZ5Z
0MFj4ZJFPXVd+6nwSFZgmEMYh36E8+YYqHgif9i6ibD6XVJYRnMcLBYawswq97g0KC4vdBYYl+hH
t54xNc5xT+G0oCNBOG9FytuzQmf7akxpX1DxMvTMHikRtHGNYc1lG5J1W79mVeR9i52MOoxgHdjF
2y6phUQFBthcPDAdyJpw4C30+5ypy4kcrGWF//kcmZmOqXtCINrvJEQVuV1q1AWhV2eHMma6r6p0
IByyModDpilvOwnP/jxLG4GyCbQ57dOHGNQIX9aYnVujqg+ZMT1lNcbjDJP5Ri99cJ1TDLulLePk
OVUpJcGMM4HUzXNtdacE/+9zH5cVZL7+1iwVWv5K+oDTYudtUNFEQOj0GaQ+yiG4H7kyr2KVPykJ
OXQGS3f0POtrDBlua0b5+LB4Y081rZV7anhiQKp6Aw942pO9i4vcqPbcPe/lkj45hfFO4NhwWvqa
WiyPL5R1Ll7v4XNd9sdS1tUhH8CTII0P0YIbm37G+trQPSTfYrlN4rLe5Eb+1BAAEY6dVm/zUn7H
i+WcS2eJbicfozWyZY1Ce50vAtbM5zHfW9Ii02OhRM/wDEiJCzvGYxnQSk2uo7Hozt4wGVsXac0V
Nvp0V6nF3oxazI1z9Yvg2pT7ElX9Vy9p1VF187xtWlujsztbONbj73Bj6htbGx7sIVUPCOuLPb1M
tv20SQ9VjgV6TIWzgd1ClVPZ426g3XzFvpDsus7wd3FpW4GdaP5eOtP32iZcYEiQNEbsHRtGbGkV
RCr9WnPpDaRdlVvQ3UjTRdlTBprlhuYonP9Fg9cpZLHFIUqilKEedbsSm67In4iSugJ2SfJYz+zN
HrRne47ExsxVdkxaVJ0a4r93Exvql3Fx6Tkymsyp1TnJWuCf4yzya5CV48lxBlY83LoWbMKioUt0
kLpI8t5sgJOegESTyWUmgUdpByMX4/2sy8l9KKycbpgwygpNFmK+BtXUjvGQt4248vc0B8eMM40T
fhD6Eu/TrDYYM8Yd2nFz4NV4sPBQM9V8G4uWuNVIylvkVTrybB6L2Jf4FTyl5m9tw6a6jV1rPgJr
qZApTfOEwZVHSwXa7AgVtLzbFTU1De86MVTpJp6iZueocUze6c8RkuVNhKWDf22b6cKYt//cU1kT
PJBYCSgxWYpTUvklUlUMIUmrGXuCovnLciZdc+bsiU5il1AMVWsRY9QzMdyYzbIGGrbmFptzsSe2
k3Aib3lRINie3LRRlyLTXllSz8aSCvK38xoS7XActNa6ZMLIw64gY77S0m9R73VhajTpU9llOG3B
eaVnZpMSHz7YoXABfntLJOsnHNM5jj/f9K8bq6iPug/kwjXltcQffY8CWXvIrd59NcjHZajhk6xZ
+l2GvjVhGWNuN7YRUUS7uZjF2cE9BOZ26BHaDwNGjaRGupeC5tLETFODVYuMySFchECaqCUpSWsL
KK/wFGFKpLR0+8Ok45jYRKsFsfUWIiIip7oD6fK5GhnOWrL03xic37kUQdOmzyF2md7w4syr0VHQ
TzdMeYXbwYM0oZsApvRmQJhDKHKmDdppBlm181ZrZSUWiMo1kbkzUa04NHX2A2++pLhebxZNyPOc
+ti25pF06AqPperpQkvX+IiLB2TrW4oCzSCPPsvGTaN3+1mL0ZaYw9kf2bXQo8wIbH2eRDJErnBQ
2NBpMYfF+nQ/erBJc68mNXD1pfK3+YdWqb02t6QQCRkFkKtoYjl++TavHlcBFioYV98rZTmZJh9m
WIRw/SM8EWDAHpNzhkF+2A/tla/58D+05l217ifCyOvtgvxpJ/oG9OrsL0DIGKEklYJviU71qOXt
N6j/52KIRmAIBXSxCfB+YbjVDWIcgfOdL7YSc7abVn/vsjp9tdXz2zYQ2WCJpKSS0F7DjTLTeQIL
aZQ5+13rfFlW73BFlc/1Zfhi1Hl+spsILPLMECsyoRY1dNmveQb6PbatJJjy/B3wkL9TzfIlbvit
+YddGWNOdI5qwh2AwbH1E/b1Faj0BISXu0SUG1GQrI7nyfIkhzuQY+wjUI/s98Zvv1tDWuwKm4JB
Kuu5BIYVlHlPbLjHr1o62B7NqIb3brRQN/QIzi02UbyD2K8JbMzufKNursSHMTtH6D3h1x7LSIRs
pjCUoVw+e0D3A2swH9LUAdgR09DPFGry0UmLr8ZqBi9XW/gIaXuXSXcOMO1WO5QE5TWaFPDQ82IF
0py/9kk0o/1w3M3k8x4mMo62wm+9p14Yy21uYsbjNPWRnyXuqCo+sIa3L4c8+8yyz4fzmoD92Lo2
P2sK5hVjdOWQKRkwsY9xlBXTrT1E2Wfgvw+240wBcISLZdT9wRy9GLJokjUoKCM+6CRNrE++nU+B
sjGrzXgPrSVyDG5Ubsw3LUkmW1bTf+pIgH5xbXyzK1XZ4cz3vDEavb6R+oI1bFHuwVW292XKe/F5
BDaQNdFwswhTy7ZSJvKQNYN5Y5eO3OpLpip21oaBKDhsxNKSWSaCBp4IUd4TJWbfIyDtRcCuqVFi
GI0R2HCd3/vO9LhB91nMd4oudU3Y6Zx90+g2S6ZCunfoen8ZAyALTohf6AHB+xgwW7v2PJG99KDg
v1ZxeywmkmtQcoLbbWPzG0xU+6FyUuMNPoYGFBqbbU6SzqiummmFUaR5ko2hsmf1JlZsRfMBsFhR
FhGb51kmWrEnbekW2M8pAu/lEtFs1OqAeiHjcXak+y2K3TJAV+mS42ynz1DKrbM+pnYI4aXY2ozy
kFU1CyC41i239WDW951pdWkw81FcVG6QPSaiGu7K0Iw4yzsPIjWNOlAgKxQk1rtsF7nAQtYW1bbh
fdEfcbR9Rvuk3COBSp/ZzfJnjrjxpZiUeKB/HR1E5qZXwp6oeKPWObaVpCecIqiE44rz4yk2QGWf
pDbT11sSsslg0tebRAD7ahiOHenBySAplZ5vlFU1hEPHYsscrLsbcOA9C28Zv9moiQ5eX/unOsuG
GytOuk+1aXc566/OhtBsnTAvbTgwVFdIwLqBKHuuD/0EaYUdNuCeNPrh4jcmwrGimeU2zVgPJ6Yi
JT3iFUQzRd7ivMSECy6h9BQnqzdaPguxA2VDIAYDYSu3HDpDefJZuhPodNKvHoqlmunxEHZ6Zvqd
fqb9Xe2YDpSrQVMVVyBrRAi+MPY2FkGi3qZfeTwiUtEdTRnmzSXbK1adByCYoI2rdvxarWQfLXHR
/A9LfOo+2D8fGKChlOUjAh1UhMI19tPKC8pWctBc0gslXLYIGm0p+o3dNfZuWolDhWV3XWgvTLkz
BDokxOrjdVkt48Yysuowuiq+NRozmu89N+vqGxUT1Rn6sRKtk+PHdQyKhbJJ1pQ+DBCG0fTfKDdT
b4w3udtO1gOZV/h62cZmhr5df8j8pPQJNgWceCqUpQXMuWnvtmif6Xnk7KPorhWlk2MehsSxn4ma
RJu/TDGRj13OWvzqO14UClpm8XUqZdpCBBZdtoUWOWFeHUn9zhnEsvsMXX0tB605jJA271VLIl0J
EnG/2Liq5TADgZ+65qrjmQzHwUyvm8xOg8gY3fcSW+KbqHIGql3aDZCyy+axz/0o/azrFs5jQIjE
ljmrVHhZ7BBVp/ed0XN8cEb82ox/Ey1oaYs/LdkktqnD7rz1iWbd9XQjXwWF9Wmi5bspuB/XbiP2
Nb/2uBjtcNc0afOSKKu8nybdPi5NOgUGXuDQTnQAnHpSmts4R7VXC6irol1hhDmu1w5n7MWyWtr4
vMdPPVXkdlDKD+D5ZduYs47iHCCPMrphOxbuldZUMqy5uN8jBvB3XS6MVxuf5aHMu2YT5exMBVIO
fNh1sk9jU4ZdTRaxmZYOX2+fTF8LH5YV0JwbUyX+N9z3N5J3wrRfGEFjGPOhJTmOUmqMr/F5eIq5
tDVteW7aXeMre9vOkGkJOlqZ+lmKdSYqSewsOMYjiPpfEKkQYuu75UFLIxOYBydJNTkg9eHs9gGp
uTPwDdPc1ZFFF8t3tZvBXOb7ZkoOo8qLsyLMCIBfZXZU4FqxLeYk+d40jnWOojRlo21j4qfAmeY9
G//YZMFcJEUA4xXQC4oaDp1pvqMT71+kigEQ/g9757EluZEt21+5PwAuh3CIaWiVWtcEK0tBAw6H
xte/jST5Lqu6u9h9xz0jWcyKDATC4W7HbFtJAVnmJnJLcRgLZlNVp0SYt74P1rBpmrFadwsWyCtT
oEFg09nY1f51RvSU9hgGlmYeOqs0D+y3D6XbHhrKYIokLt4M1bwBd2LKgiDuyJHSi0r1X8XIg9Un
5nacKJrm+nUgw3rZdrgzowUPZqM+eBHE3Tl/l4Edb3s+LeoMx1dKb89x5G+muQYzmr82KfYhxjyi
2nYt1cyr0ba3LriFFcb88ES8igkEJK9VEQl3zZ7ZpGyvpLt9qwEcdREB+wsMnpK7pfH2psi8taXR
VvMoym7RH4TYdM7Y+dse6vB107LfpkPW2tSL/DP6jToGdZ1voWHOhyj1xbeh5IiWtml/KJy22wxG
bd2lLX6STOkvbTy2J68Ahin8jOLFirx2PCmsDG7NA9ggf+IVPbPBOKLBs/7MeY2t2FTiknTmtDiW
neqzdURY4qUHRr5C77my6Z96Ziv1mBh1vfbA8J9j12YwPM5sHKsY2PBcQ6PrDL0p++5TYNbkAyd7
FafWc2mw5KU9aWXlUk07SNt/IeZcrNC1oR8Iv2esEcrHucokZtXMOpdTfEmM8q1VXkM/SPygXTAR
rKS7YWJ3VEYKYGxlvSHW50e7L52vDaSljYiIgSijeB5hY39XqsAOFJW+CzsLitXaGFVHpt8t7v2p
xcNVRam5aZUffupFl1Ej1/ckrIJpuK9hVVWMO8MQ2akdhp1sMJ6z+S9MzjgjYJzODu5LFix81LZk
/pPCKuvov4hbg29CsXVFRiMLJpFhTqKRo0644aNS3lWGN/amdx1EAjOjIdqaMypNKOHM6Wb0MXxu
OxGra8skO8Y/8EdZ6X+3IuveSSsWD0oiT8Cps9MkebjCGv4SZvTq7jMjo+7M7QDqefQhyXw8zYlH
SacwnzWPJOCfoOo6a9ECVRmRVaMPxDPdfvlOsMtbkBL4vB3aOy2WBHfU/XAAGHDw+voTFQonciHo
8YkSxywyrsKgYa+Ty3oL+OmkTBCNFFt5Wy9z85OSyH/QeJp1yVYfuhFxgdCpLzrq76gU/8rUmTs+
nCQu1/KudiDsIMx4x9IBW+YZbbzn7IKAOBfGDWa8F+xYzbkNDaoUtEuoI7fLfSxURLFiYR5GysI2
WnbNscTkjHLRVgj5tDcSRLjrDIEMF4IoiqvpUxaZKGftZO8YeZLQbe3PoezNh8GX2cYdYaARAKqG
b7Lx+gfWPnBCrgQHLOrupGvEKCAb+B0MurS1b6CzJIm11SLLDoFbXjltDtthth0ScckQdFuPoIy3
SkWcnUAfr81grigLndR7Y1bV25LAobvEmOcv2AwZyJtTZrxX0DFuPJEbh5QHnoay540HP0s1ljOO
SLhO0ngDtfikDSAqdjFNn9ln8dWKqGxJUtO/qQY7JDofd1+MxP0eadB7qyA2mlONDH03j1gAZeIN
5VolYmDuLrtby4qd+XrJ09By7xXVHhW0wCHRMk8B6ObuzCqhY9PNknGjrAR4cTJPCvwd9khHhMa1
SZqhX0seBock7B+nSD6xQ5APdRiBP6in9sD3YNq6ujE5XPnPg08fAVhv6yGiknpNV/WNbzbhezGS
AKVU1F+D3MFSkHNIN84DRAL7wgCuWdVtH5/ZQ7Tjjr6Oiphx4nZ0+LL+rNxWqHQfhQQJEImAUAxo
YexpCtdclRxu2N4NlaJLwq30s1ZOfcbb6AOHqyibInCCxjfRJ76eWBfegFIE9vWQSPEIm8R0N37d
zS8dMZgVX+MQ0QiBmiFeSUmU3SnKUxaCHoPwAexXXSbAt5SiohqBZ9XqLmLHNJH6MK22aHnMLzsh
Vpk3qi69T46Ofb7aXdoelA8Kh7KKmk2r78DJioy8J1Jmjw+yUy3ik8gU8dRJ+HwSRvCcWw0loDEs
vk0ZhVj10NSm+ykj+LK2+aJtZ7poqaNuOHiPFo9otqCF2vS2+j6wvd4yIribDLb1M9SHk8rcdiNV
RxNGEtZ3Y9RbL+niPwXXzII9a2neNnUFMyWve/++kZrnKWtZdZsDwHwxiIKfbMA+3apgunalJ6N9
yZQhrkUxTHtLkQfh8NrYdzgLvPuAGX/B0DoMzoYRW5/p8MtObeP3D5a1RBNGq+NbWpUsq6tC+oC9
/CYG6ilxeK69gUz0pmOa26xsTeriGoV/oekE2s4JPVqT3LXuIPmkixR4hY7SzZg1t3PUMB9kRGeB
9qnGRzF70SnFA7HGrTh9z8FIvIVmw0ZtdhkfonRoEjZBEq2iNKlfOldWu8HgqRtVDg8zbqkNh51k
K6Im3StjgHaENHrW4egd+0G0W/rFsosyy7JhZ2+KS0XQ5Al0ewudeqSSMjYGZ+1qSrnspDXuVFar
awJO/qEAT7tt+lntSX07a1tl3CWGJv7gk8d7Rb2l3xmG96Ngf3fRVT3supbdP3Kmh0pj0NUep/3a
DyLAHswy1pFqiquuDb4YvcnRwSwAWsay3RjTbF4R7JJrYO7k0mv7SKm3f0t6fjwOk+wJn3gEkcCN
gkHl1NGxY1yjN+tTA73+CiZddvHd4HPpj+a2DwmZpv70Hk0FMBEHolPop8iKZliglenpGRRruPMg
Q22VxQDb4Ebfxz0VZD1232PWVGg2VVZO1irw501sj+YGYxCGS0msxhCzfksIvFGiGM8HKEdkwzyz
6W59r0IHNoM835TS6vP7Uca4kmIeNqnMqgw9q88uhofzWDK+QWPF8TxV8c7MCP0E1Xwts5n/LsK7
xh6nm4GSxpXVZ89BY73aEYs1holtQoxng1LyHpRYRmARJ5thiKMN/etiUxL821lm5hwGp9iDbrmf
fQjllSMlsQpwtVE034C+xC2R1i+qqdNbN+pwhVlAVup231MD8MkYGYNYEPFsQYeAmNkhj8R19qrn
QT363XsRpPXd0NV34LfzaSUqn0e7qUq6y3PjBlPitA6FFR9rICwXMs5fHcPrrj5IQpr1n+j3TKDG
IQLfDhKvdzFeeqVGIAn1fynd/1a9CzYWi7jbv85pPLXv8Q9T699/4I+pNRTs34QUwEaEa0rrh6m1
ueQziHdDUPoAyzGa/jOfAQMFrLdJePf/j6ttD2q3EPYSopAeg+7/CIDy0dvylxyo8Om4tcnQ/T6p
BtDy47C6qhd08UT9QcBYcUbIGNQ07Qp3wIdVOPYxG8HposFG6sxYpvlqTlOyHzHe3U51qQ8ahCzx
o4rUGq3P2yKhUTaeJnnLKtvg/KvyETQ/kfxBdJx1isJ1wgEP/kQX+LoLetgwT+yUggJlooBX5kZ0
hHCazEPjJiiYUZwwy6M04tczK/+7rTw6Rw8DCfKxP0ZeBzXoGIK3TAFM+HX/oHou8oNRYo/bKie2
aFlPB2rGuJYOO5KMTZngZXnMK2aEUWFhVYnoIiMoVTgFvJU8uQ6LIkbGYyFbD6UbPpaFBawKktWB
NwUdAqDL54H856OfOmwQgDylWBNhXY2olDM8sF1chd17YAKh1E2BYTNhb0psi/KxoOqnnFa3cfas
8pQCnJM44EH6UR4wDJTWny02yaW51LON13GU9caRCjbE4Qzb/vRgTGY3o5VHWbpMWpS0vL0FkK6D
SCmqtj6YIgrNxT7DAD0b72FuJvpKAV7DtMsj1yK1e/yvkeXfYSPhmv41G+k50VFSJu8/rAq//9Af
q4Inf7OoDaJfdcEu4EfHSvKHl8WHwu95Dt4yQok+asVfvCzBbzxdMJewCriuxdLyv4sD5aw24Abh
uZ5vWTim/xOvumf+g1edl+c8wl/Jb4E95qckut+7VVVNkXnwfYZMoGUq+I8ikOhoU01vn038Ivw0
lb5c3GNR/CTQfNYOlSdnmsK7a7uiajTQzCilF5rhVkMpuI0nFhPtlvljVdJrSa+ff6zD9jHsMYUs
vst3wc5IJxvkxugJOHr5bLUsOKoYsGn1lqG/yrCszswUgoszjfK9FAD02Qyj2tiKPc2KaX/w3LqV
8S0bvfEps6ti/IbBP/DSUwIk7JoTwlYT7qUFKD0Lkiz+3u3D8pHsKvQh9ugdKIiWRWdjxZXxaDgS
JzLeun6rkKjJlyCpN8VCdfEse7w29ZhvhpqFwc3Rns9N2/tcFro0DqAIIioHTGSjzF2WNmshr/kD
fHuzBoVHOdxnp5jLc0RbzEr6s7OR2sledUqmWZqhszEocFjnDPieqeaYFnMxnliHjtV9pQp1y4Rb
eHSwxM6RRdF4a5scxwakhyfSKzFWeBDCq3rua+9ZNUnfcloaodPNemYMMKahqHdhsCAfvNlprZs6
sSmcN4CmPmr8gu8dyygnsXygwity/AsNZebjyImUq5yZXIu4CszHIANYupqswXyMkrZqVrlapgyt
nYulDaolqWDbSGde23Dms1WJouJzUOcAEDOaWxu6LrPdwPT2bDJ6X1Ze/jE3Uz7XEJHJXRGr5v+b
4oKfkTZcmYsqR/VmBbDh17JFzUoBvyXrDyRg2zv01eQxRtRNNMrgmfkwNTdkEINnszOIIGi/rzCJ
Y1J+xI7P2yi6npixVxHAov4AxiAdFO9qzOtm77Q+pxY9NvM5YIjB+yxMnnqRyZMxJa3VEJHgojCg
ofy9zeY8PjG+5RcYMK5GiAYkxaBXhuoN1j1U7ijsYWJLgiCUNdGQ7WzY6LrWddjnQ7hrWgBix1b1
VGFHDG2+pilxfwjK/LszLn8tTkmd73MmPPUayDFp6ZWLAEwhp7+UFI3u8ub9GfDAarYI5631sNSg
zbVnHx23cI7jGPOxzE2r3tisGmvHULyJsLPErZ/0tEAur+h6HT3mveHaxyEnt7Cq+4Xlmg5R+Dyg
CPtrEqe4spzB6ue91qbzLiiD8NcYcKuzK7R6q0F99ivcCfqAwVo6d1HKJiGzF4JnYieEy0O3s+11
bUGSWkV2ztuaCnyZMYOmFw4mk/H88Vv6PHSjQz7RswjxVvLLSuVylxm4fq8DTekpzPAGR27jLnVG
WJXq+aEFCJRBJVs+UgtDA9ckXSZ8LWXB8N+b6jzpin8PpqVtnUMVsxmjmpN9VhncEICakr035KxQ
Xko5uVMIc9oltcq/M+bgjkxdY7mnzGVMF0nDL/YVY1zAkWYxdutYZeN69LJ22LSBNdMx4Q732FDH
2z6d1BvsJKKeoupMn/u0pOgqcAJ1af1ujaJBTZm0jBoh3SKf1xUlw+RJQ2JxhRee02AKnvkwGd3Y
tmfeQ68iwZbrRr0hQzScxFJrfOi5i/cpo6/dDLEYk18kaUxqmy+pAZALLZSvRR7k44PvMoj1LM2N
bWkwjSsSt8bFFY7Bu8N8YGPag8O6bged2xsZlCiAXDK2c2MgPWwmgfelVqlnb82y8u0tOzzIlFaT
UYoUpc7RLpfrO0GyetaexwrSYdPmBYvhhqGOs6UtxCLb2MIIARmFnlBoRx3tcan3yP04XgP3ie5K
jkP3eQ9fk0owGo9gGMfWE2c8ipoHPX1zvMI+hVDuDmnvm19z6YHdiLrR29G4kl5qdMZvdj0Oj1Cw
pqMqMHaBX8UdkhhPoO30M5vFZlOCRUEnDvxkD/sfytto5BdzxMyVo2zuhF9M2zIS8zfAs5QK29Sq
nH05eDQzpR4GNeg09hstEaibdNjVTNw989jNcO7Ye8mNHAZkYjo/LHedhLN3kVFNyFcX3yATxM52
9jVG8XGqpxNqgn9NSuLeLMgAbzkOEMyFtdyYl5xjb30HfTQ+9gK31RJGwAfUbzBYqivgVFj3jC68
LXvNajJ5WOMM1d0jWHDoHSCBtUGD7Qs/kX1RGUfKp1DZ1TPNevqB0MhtLPv6frLISAxRY96HHFEe
So+jKi0MrX9Tw0g5QKhRKCSxeI2sYTw7of84R5b70hFb3Vf0VRBGGMoq4PtBRPLAcHj54g+HUQVs
s5V12zQRZioGpnLL/EhchmpmhhPWrbjD7FQxmoMqmqfaBBFha5rROSurLY2AjInjMB4+hVjM8zWj
QpnuRIH75kArUE5Tm+nk296mtt0fRfto4Ud9Syy0ax6FVPZ2qYOWJQx17F3aKNF70k8jj/czHTPd
dWuJT4vIeKVIOSDuDaNyKeMJ20vjgnztncB6mOConKcxNe8y022/06OnP01BVNXvJA7y/g4YcRid
W0qbj1GeocrW+tWa5vAujk1ckuBH8KKZnNBb017nJFTJX1Ci0djGjdYtaS8LQiN+i+IbMJXxUs8J
apecGAglbf9GhCvcRIBZbwMVyJuxG2hDyEqad2mS9tQ1MZvsSoS4VTcxCugdXX1y4zndsOVyEUFy
3PGEalR+SroWH2SlnsJOiVMm9HPLI3HLfEcu2bU3kw7rdEibizFJ53UYkEv4zk0aubwxiSvCzG4i
h/CyX3VXnafJaCGHZp4FC0iYeEK9So0QmePW4R365hpJmg40eHcdiuRkXLsOt4pI4ksx+BDOcvMl
RLVbRbmLhGhVDvPNdhHxUX9MznWshWTnYsz+PCkCTCWRU8ONQmeD/ATRYwQCpew7P3LcWx9nw0Ol
HWbvuoTRRtFlu87mkQrflp4KzVgKa8eTK2oEI43gY9qjWiP9SsoVi+IBRySEo5Ttx86CJw3VLge/
qxa7K4IcERFGWPEt3EJ7l2EMehRa9+epsZd6TH6wp1ToihWoPyQjxSCbtgjubDJMe1V2Mf9qOeps
F3N9H0tSd+upbIZtV5VESOKhMk8dnXt3eJ/ERofukTQPxSVZND2JJgdaA633Oe7iV8wm6P7SpFYp
GvvoqcechSo84vWpG/vkqmI8jAL/jhPEPnFBl8+BbsWBVFQBbQzLQgcAbcpiOl3xgmZrNcp6h97L
0zEHerPCHZPvFSawZwbUUEvotnkI08rbNWMdplseh8PBT5tkQ88EjJIIbhoj3PsYm2Gz0int6zOe
7zOYSjqDRDx151E7SK2WNdo7fma88vBD+2uP9eZrWnfudz+PByCarpwPcdDmX5Tn1YdAB+E2X7ZW
qmj0CkwZQEK062qdF6m7ZX5JyzxhqLXf+d3VoExrE045FSo9vaqZ51nnLC3667nxlf3E8w3cWQmu
r18XwVjcpm1ir5tMVvfY9yL3njE+fRDSCBYfWMq2oByczxl8vmjHRIjxXy/YC5IqyW4iHrJRn48X
ZmLNFvNzMGJ489Ea2QZc0QmrWHknO3plOItRZbbRteFPv0Wg8+/ncEgV4+V4V2fddJGNlNd1GdM5
zWTYgLMu0d2rvD2PZj3t/TIZb03ZNo/xUDB4qM/Kn8dNHVj1TUFr2BeKQMW+b2t9Ip4e7nXkP7NR
G3Ye3Pfe085diu4ALrrPMtrMId7lCL0zTM8kmKnmGBzNwJ+KcMYGheXO950t1OcxK3LKTQIrJwiA
939lk04kf0lOMcMSjp9yiS8aAUFGI4bSg7Eikd1ntMtH1U0lgUf9e/yxMFjcjuEIIC62vfuKnKT6
SEyWH+lJuxTv7RCoqxGYwAp6ad0ds4FxBeDJKaNsNo0ZLUDnES9JwT/pYaXxUNxWyK07idihQcFh
fXqZYzzbjq39yLuNLFXf8vQ7tgVP0OHwF23v3wBOggpesuD02bmO6cBb+VE2izCBTmAw9MHT2jkO
NidRmcTW4zx5zddAm8n+168nEfz+ClChGdqxTR8WnO0Jom0/48fyGAKExGRxKIm+XjCsU/TJwvye
GS35RWDEX+JcOM511PudfdTaxam0bqhSKq7wpeWsfHyxt25dOvqm0L15XRjurE7aIgLWx22w7bOK
DaAzlyHbtsJlphsJO+BA77Tzg+UaIbDRMdOHpOvYZmIPeq9kP7QPDQ0TDaA+0xyYDrsEYj7NnCey
BcDJgS0Kpc1eP+IsQmmU+Vh4tnob8qn5yi1TfvfnvnywaatZaisXA4hrCfUmCvqMLhFnI2NZOwUH
LNMI72aj6ZpdQDdns/ejSh8m/kdNA6gy3b2OTbhGjelXbx9n4cKtzetffwg/c/kC4UnXWZDRpBMQ
Z3760DN2yDSTMX6W03JelgnZlFUHaiP6XVL7lxy15S/6iyjLh80LBS4pIrQP2/r57vI1J7g654Vw
4PARKx/vHWgaPh++e857k/icraNq5BBCgFG9/fpt/uOr+8L2gRSQiGKYCfrnB/ygQmP0mNbj8EyV
9egOoMeSOpnYP+b6UFHHCC259TgEGEPBse3XL27+DHULhE8+S4BYNT2bXOFPF3lIpQFqRlPKZ2L+
AvwckQumr8R6LNOGY7Njurz53pmALONpxuavy24xBEZefsCYYz5+/EL/zen9XU6PbxrX/l8PPF6+
Ne3//FON8/ef/FPj9H7z0CFdKM8fg49FyPxT47TAdBDUc8BhmH8g3v+cfAiSfAzDPB+cue27C5f9
DzQVAxC4tK5A42RRXFp3/hON0/V/XllhezBhcSS8ENIfLOg/3u7R5HDGT6MYurPXnSu/pBUS2mNz
tie8qUS00RkCvOX3tocTiCfnSpDz2gDYGQ5ZrHFdh2Hn7XQb6AfKTPAb2XnwnABMINnAPNf+2FFx
JKohGS37rHHZcjWc/vSuS7tw2W047Mqgj1AP7WSS2FRAFYVcNnA17Wgo90Ti9EQkIir86MksmyDE
5KPDdeCmr8EwPJsfO0MYAdPTDMRmzVtCqugNsWmXvWS07Crbjw3muOw1cd6w7ZyNsL6XsAgu/Iip
NmQB2aFWxl0SqrTZxGM6HDTnqKt5mEq84Oxu4R7153TZ8dJwY++QJOJbEvQApAOSjasAIabZWoWb
wBdi7wyrmd1wPEzFQxTjOkcqpT2l4Y8x4JjnwEyeKo4nS2K9v/KdiTwJGzejFtUm4ixCzXDitA8Z
2sItcQX7LvzY5lcfW/5q6haLsm/MG5AEAQTrHrLGck5wOQfikuUS2g1HHKci1msZxI7D0cbvkakD
Ye0LmSVrb3bxDVYoMsHWRAvLxgP6s3bkgBOTjmTn0rKdJ8yC3x108NyuwqI9wHBon5xmYnOoktnc
Gr2lsV5OHI90U0o+D9ldZt86tByikuU01S3nqixsn8OS0Hsw6CeqTJ11AMbrk8b/ezJjtorFBOwM
ei1j/FZu8jSK7huHTlb2b1V+5acFTO+PY16QF7G3UkXl3kRd45JjMMLFBt2/hTq07ibYxlsZuRDG
ZvWt/ThMltPsbsM6iW5nTnSnMWDPlLr2GgT0eMmXE2lucqzsSp6ypt2+gj3BLAoi6Rh/HGaHj4Pt
+HHIhcrSfCJ+3n3HGm7ecYSXZ7iD9kPmghel1LtjN9vU7rrtCy7ZoAp9hbL4aaC15NrA4rK1BvHN
KYtPwEGrZo25uz72y6k8X87njMfMZlPoyX9joNA9zkZXLWa8nM1LyPF+/jjqi49jf+hClCJSPgyf
kHorsaHFL1Hbxqgb4qyLdgBrw9pKD75JAtRR3PWLypAteoOqGX2sR3PCX44cMUjzbW6CN6E7KoDs
gFEFrhpcYIkK1o7HxnyPf5Lz6iJySNSOKFTfBC5HusIXKUQvoojMe6ihZFEVDlwfrTR2LcDLtnnP
38DUwG5iiD3JGWfFcBzJwzerilziiKO0Gayr5kOW8UM47utOq7fiQ7bRi4KjRbNLF02nX9Qdveg8
04fis2g/HSIQZ6z4mH0IQ9YMT+TQhaRTORNN6ZkjKh26SYPqvqJ9Xl410g63no3LMy5Cc1urFiuI
h+nOVK7/4uhikqt2PpfCMw4Rvcz7zOcgQFrF2MlwQjYX07ArnZQw35hnryN6/KZI6+HsJ97OAR4H
i5ZBJeYeUo2ZTuUdnUrEGFw8mS6j07XfZ846rYv6lGaYLyr2lPse0vG6N4voaujlwBVI5/mRXZA8
SvT3K7Qc43mIEDVykNJUTxV5oyhXjSp/Cyag2KXq7E7jK1gQd1PpxjqOczhvJf/XOZegeMzcrpOV
dIwR3B0wM7GRnbS9Y+b2HI89Xd/ZGI0efelD8nCpQIolCYL1pOYJmAtZk3WQZxlZXWB6zugNZ0Z0
xKl1/ynPfLpe+y6mbsML9I7Woo8M7HU+R9N3ih1wpPWet4tl5ORYyBVw/LD5Qn6v3rhezOE5dpee
eUt0Rxw1OU03ob4kefeJBwt0jTbvD+VcD3xLcWjP2NWGgYbaImm/WCVPm63neM3FKQAI9pH5EHmu
f7ANcpOJWHo7Sj/d555RrDijHRqs0CuTB+y2JJYNk8HoD5YuxVFMlEWHQRYf3cEZt8wXxdltKYvm
ie3vGoXxpPPM4DyWXoI4l9+HLtFTr4m8/aACMg8kTb93hICWqBDZoUKx9g5mn28C26qPNUReQNAR
iTuxkG3Mam1UhMRJ0jrTVayi5DoRjP+yHAotTRnBRkKrO01tHe4wxpyJf9Rbwk/NV6RFMsWFGrYp
2exLa9sM0DsnPuo5+Owj3xwjSc9oEHXbLhs+42LotsKc8Dh1PG6oRj36uokOjPptYMj+dW+G921T
2td2YZFh6Hp5hxGt2GmqX6Mpve9EY9wNcXo7cl1PVHBYfBvza0JG826kVZxHYxJJsXL7xt3JmQO3
Q6Cu5KzdtWvNxObJycjyDR3X9b7uksg9zWk7dVdTI6JqywAL/iIzfPIMrbCnCAPmUE1ii7d/Fts4
DNT8gL02MF6HhvTgJkFDnxfL3KLpZyWYRDqhc/raPM5gS8wgesiyyks3cz+zlWmgzFz3GVM1ylXR
/SHhIZ4LE815IhkpVyAH6xursox4o1I9v9jE916KSownD2fYuavLZl9PBkygvvBoX8HU2p+Emw0s
/XnJNeD4eJgKAbOzYMX0qfJ+nwjybNjPpScE6s5mmOHh0Z47UOZLjprOgy3k82E3kVT5CpbA2DcY
l26bya93YBypliBoUq6KkuU1q20uEAT6cQdKJHoGhklsPV1MlyqDphsU9tI2g89qI2bMTwMzlWHF
0w1/W+Uo+6xVR5SitTSWlJU1dYG/4skldrLh2bbypxj8U+ORJZgzJndTY8JBm/2m77BrI1rlcWYc
8XJRkC1CbOUr3DTBjSkNt11X7Vwnu0zWtNz4wYxdy+5IWMElJMSc0swxpiK982Nd36dBSttx4E4J
gVQQQE0SjjuNXegwm/GIZpeNvViJSXucdoGeveRgtjdhE5iXIvWXGiA+/FeKP5wdGbq9TcCUtByQ
tmnRqGx+PgkplyPFGyXGACMzaXATjwYU0wl6wrIDIvVUwMY7OokjXihFXvyDIqSCuiP0uiNfXzJw
ylqxJubTvrJ4z1ubi0SrkPkZOyU5NU+KYsUnijSTZ4ujG441UZW2S6eV7qS1buG6q7XjxhSj1A2i
r5vFxHxlfKXkoHYB4a3L0Hny6Ma+Irhp+/KuyXWXgZcq872zUKgCPrQToAPku7x0pq9j6MefAvbc
TwAxvXPoQGBaQFfepQEr627CyIyCK6pt7LU1ea9tYTcvlCzSihZJB9DQHK2tUYqjRoSHbQrM9M1W
Tj+sUQTRM8ho8yyxgqs8naZvFkVi67ZOzHfW0+SUDAalvbXjvvbQ+iYocoUX7ow6if1NK0geR22B
iFq29j2qnr2V7kAH7ORlW1opgz0KY7eVxBDOs9cP11MTDfcNTnUoGQNiocQdX0HRfJ9gW9VUClXO
zkyI+ZOVUegtVt+uiyVYbYdtDT8+dndWL7yvVmmNF4b587VPB82DGrA3rVnPUxABJjnmUuSvkSny
CJ09DU44OMITAxtxEiqsccrL+izqyL2z53ZYD0JRtDfTnG7MS1zLc9R2Kj2TvT99vVKGTCQZ/mQs
zUW5G1wl92lulMdRILmrIB8eK+aCO0Pobavq9CaJMPemi+SaLuIri0QPHB39vfJIwDQ9K5+9+KHi
RbjNFgl3+lBzs0XYBU7Bd/1D7MVSus0LGCfRIgXHH6owhekIxItU3LfV8BVMKfqxWqTk/kNVHhaB
+b/n/3/L3uSi//zy/J80X6qSyvUf/E2//9QfZ3/f/Y0FzJIc/HF//9D7Fli/wamgNJfRjA8/fFGZ
/jz743BE9QJnzZ9YuI/4Nf44+y9Y6gAFFFHqQyPiN/wPWD3Lyf5/ZTb63hhPS8ChsNcc4jc/ex9x
VsUZFAP3zLkGK2NhjrfSxNQ4TxPOjlZjJ/rLBfpb1fj3F0QMEYFj4gV1zUVg/Eu9Tca7VpYq5NmW
lr+B1ZHs56Abb93c5zbnyfM3guWP0sYfr+e4XC+wExjMfiotCVKXI43lOWevit33NOAF7DQ1HxuJ
1+XXb+1H0fDjpfio+aylxIOA0vzjW9NkbaMuM51zVgzyHZSPPsAyQ8Bz8clct2ROnr0sNa91KMf7
X7/0P3mX3EmQzzHX4jX4WcAZalYOYWjn3Fi4DUqfCdCKYyhO/z5CUf71i/2kT368Ue5AwtBs4ukm
XL4jf/0MxypHJxoT5zxULi9ERQJWmiEVCMJ96/GgLe1UxSfQq1hhJh33zatjVjkRnzwx1oIN++XX
v9E/vn20MN91gV7h+kMz/vEXgqsMVicKnbM/cKhef9hWhJEl+//jazHtlzbhVJMb56cbisp7QaRi
cs52M5jXnWM0Xzlbj/ddav2dCr1cxx+/nK5A/cbp6AmqPX4eeCSt0vTIds65D+Pvv9tgLOqc/vNr
xyJEZwkvxir104cpkB281sqd80xG4Zz6PdKy73ICMWfy7X8nbf8IwV9uHVfYGD4shiBcwp/Jv35o
m/1smPY5tWiA2AAMx+0WGtiOPrw7fp3Jd8ed+JImwUjUowUG1VN3++v3/E/uYLw7LHti+ao61s83
TGgxxgjdzDmPIOFPNoXJBpyg4P+xdyZNdSvpn/4uvVeF5mHRiz4Tx8xgzDXeKLAxmqWUMjWkPn0/
Ca5og+uPo/YdcetWcI3PkVKpN9/hN8TnwpLs0D5h2lBVLm1+vY5w9l9eXjBXxQkRZDh+fDX/aff6
EDPgJvCko/cOZ1WdIHOL7MaZBP15C+R13rxA/3wxJPv//quYP8UA5zla/hihLSIeuiHqvbMiYHmT
F8wjzueE+tiAwT7+srdnC+EbMRfGONiKMsf4c/sKFKXqvhfWKdwZZl+WRT+n9WrxsL5AwCCZxX/Z
y8Y24rc3xnwlJFjs5+m1mwf8x9ymWn03xGb11KYUPwELCApLDhIQ+Gwtt4UE104+vy7XFDzwfjOQ
Zc2CB1dktWLegSvpj6vB9L9EEAXfXLIBXFCHaY7GMR3d7m+LBDb57TVz8KMeDbaYVr4HDPq9lR4g
99JfKOBOZW03MGNQfOqK0DpA66xGWP2NXrJtDQyoA6lVCh3uHT7sZmDi+4Lf4hqBQRB70yBTT6vX
qKcFXUm66Tn0N/BkFpHXHkoHARRnpiagVPAf+zxebrE9HBDl4K8NkCPQkuLvARRxgTu6Zf+gaLue
ASbxToeSBcTJsNTXKNxZwx4NQtDFK1KlmAOlvXN0ZMBHI8I2zLsmySFH1wMs/Q1iYh7G1W3Pd8Ss
dChzfd33Rh/Pn3yolnQrQcbmHTtE+I540GTa64mVwtA8ncFkASTOUIPQg9Pmp1Sn6glFoP4hEgwo
ThvHDOXo4F5brrLAczINK745OuGRRasXUrDN8Zze9ygXPLSqCh8rNDcZDtCTftROIp9eR2zhNAWP
ja7cH2JN3SNA4f52CFUDgAsEW1RkOC64MpkCiJ5I+dAAAOxqMRg48xewmn6KeZC3+KxoWqT32neL
k9TzUL+QsO2sznXuFDBUAJUg4m6Bfa337hTIJ5H4PKcXpomzDPKpwjIOeq7HLHqVKdCoWA/Ikwok
RTbQCr1PSdryKU2pHdgYrBtazQwhX045KOFGZTXEQw6K2lCaQSC8Th1F7Gw/D31NL0Gv0WluEhML
SdPrrG+Scxug5G3VaSbHtW1ZmNwjm3jZF2hp7eiaBo8RDNkV94RS0P7oAMFvJzuNwlNh4qWFdTxS
S/7U1ycu6PN+6wVRhVyC4lwMO6Rq2MGZzvbNGjuXudXAaNdBA3I27eIeB3qkWGn6vOgQO63HXp5K
CKAS9BYDboUnLo1NcO9OzFmk6MYbcTDO5Y2CDedtBcLGF2tEk3HrFE3wOHV98BjmY4KYXzskNcWf
M3zOvNU9roiGRDs3C/1v7TS1dzHc3QsIn/WOTnnn4A+Pzhelpz2cFnUHs6Y2MGdZLwtA7BW9AVum
4R2ujwU+tmEMSgPTbX0ZM8uFu5tDMm6qJNnSlKKlzjgLSNOq76rEDsA15UIALzPCrOxJ6PoU7TdK
SKiwZTo2P7tgUM+xv6IK7UbjJe6QCFUAr4OqM1ZEpu1aE7ioUsHdKEuLr2FdDfKAHHX4AxoNmjL4
S5x30h6yA3PtCLnDUYDoKrsWzcyxu0wYUyCWscr8W+ZZyPp0iu45xfRJ3+r0zNEq6k9iOYcP+Bhi
59SilgUPqTv1/AYg3jL76zeAKhW1sLuCqZh4jDEs821Vze23kumUQiIBXBcYuujEJKN0cJZeurth
aKx9Tw64mUa3OSBJi1FwjoFhi17J7Uj36lMLOfRTOeTyoINR/4RdPaMPWlhYynTN16Ka8H6nvQD+
pgBj1aM1SPvgMVI+70exWrvUhZI5ToNzaCjjS0jsl1jC2oR/ZBLBgQ4oKtBkriHRbysz8gg2A73d
rDNPXsznZLrxERS1DnZtMc0bHzUQjM3qJN2BnqNXCshmi8II5lSdZnTTdOMXOMWwsKdWHkbjttjm
9o8afaGvSV24yLo7y0FaaJSMNdeRYDJ/w6mE9/FKeD8P/X7eiMzmiUaZW57D1G6vbTWKa8zX2NRW
SEb2qFMYA5Zb8kpIScWw74RCjw/rXtPJ8haA70Rb9ZQNNgGpW2EgaHtly9pqSkAZj8Du45Gmz74q
ciSwVNfb04bWDWB4N7A6+MD+cl1DwtxGGlSDYvQSMywJUDNCwwVuyVCbT3MWgaxooQhBRGMSM8N0
sxbqKImyGY6hDE7vJuHz6o95gBzr4pfLMXAq8SAE29b0PBgfV3VbP7hdn5HP5WijO17ndiiY5FI0
3+gTxuJZi8lHADJSND0gSezb0p9/NvHcZ5DwreCfJEyRs8sTeaxp5+SbdskKJmZOmX+Xk3osRUDz
yS+ybJsCopVfYW+P1udiFdDWYjenzQ2xfhvCx97n89yjdxquB5xWxZc1ydA0SCJ//sJMubkNM/Hs
1mglom97VSk8n4mruJe7CVL0PtDdp0zl2dNaFPPnbIx4crzx5b6fqizZ+FkEb3/KC+MzVMvoNAwK
bPmWGRb2VoIiooWGfvN8VMlin/l9py96SfMsXJfC2gwNUoObkKdQMnOLk3vIDUu7R/oZ/RqAVldw
IOqrHszvbVPE/XboHMYoE2o2NGK97zhjT2cqFLTlgtQt0CeNvWLLjB7hgHGdAZb3NeEiSQOEP2L/
VM/T9xSC9+dZZdWNM472xUAr/1s1h1W2HQBBclYC/9z0oPhQ0dXFxcCs69RK5gTJuCmTj24xC7wA
mRe2QN/OnNDGvMFXSDidOIQ8oOktdhSL47rppvBhKqKn13p3IepN2ONheySKPD239bjeqByVtWTK
5oexVj0zCyn94nQpliXYIsyN3micoqh4GS72LE6SfJQIB7bWeRmt3RdYfqh3WRVUAdPptSvolPF8
OXPCPztTLy9GIaYTmCH6DBhNg9xPkqdMHx3Ki5zgdoKapFNsBZmFhVJMNN1k7kRXuS3TANtnQt5D
tSgcWnUdnC+FSxgFBYC1XC+mdt65yACmDGI790JFGkFXnfROvI/ryCcgOsisutjvHhIMzw+ZyPxP
vt/D1q9DeBFjVNxKxKi+jI6W9zEkj/20wESFkQ3QMkIR1bdBTiMqW0Y7T8wRuhvpmqM5gnIPIxN8
sVNrQsHIZ6mup5U6BUugaADbnBZXrg3/yx5m6yIoFJOiwuu9Q2x5A9hM0QaHXkbYoXRukciTkb37
nNb58o+IPfVjDvBHwaU2LA62CEe5lZgU1tuyq6Nhk8Ze97ya9v9uyFeNqooSz0GOSJgsGyy61kKq
U29eEH/oOqyxUGTv9cYHLogTAeJQVj2j02WHqUJDzDiQrBpFRRteGnLOI4wj/OyRe0Q8evqK43cH
dSpbyyvoH5GNmWZbX7XQ4hVIlcW6yS2PpwaozkGwSsz1Mt4vqOeir/RS1Px/LNRfsFBwhqnl/2co
1P+pH2X1huf5+jf+Tf52k38hB85UH18GG7AoldsrBArNk39RKELhpBxNXrBM/+6CRs6/PA5p248w
4sPh1JRzv7qgAX8U0ESMPeg9PoTB/6oL6r1F3JnLcaC4gZtzQN7ReTU12m9dSYAzumlG2/+Z26so
n2vDYbGRQICApHZKla6+L2tYfQepvZooLnUQ/Fhwv2rP0fJmkn4QFsMSBnUxHi8gH1KGSsiS4ULw
ZbAbvMEYg4pwDTeMvLLJQppz6v1p69WjRkC3KEfpXjmk6rxWGb4j85dcjcBN63LMqCB8ChoXKPBI
m+jEkwhcBUxcyyAZtogrYthzaKdSoscKJj8lev32IP9Dy9Z517ShMGU+jTYT/4Mijprl29VBfc/p
lFyDn0LOE7iZJovyGhc33/OqiySDDgXu3Sna5rkPh0Lf+RE97wGywzhwP60zZ8uXjy/J/eOSmI1i
EeTDC6adkbxveBp2V9PJIXsCehpUF6hJZ9Xp6o9kh7ijhQXOtE1U5KATqlzEI0iYRQDGLhn0VI8d
QpbYsUYjh/Yp7Exp5/s1zVaEBeuFR7FXVLbrfT6EqQUMYK368HJdMYPL903iS7gP6KKMCNZ+fFPv
2n20LcwexA4LIlPCWMB9u8xpXpEAkCf9tGd0oz8HUJa62wa8w3r98RdBjv6tS+LzRUyXfcwAYEaw
eLFZ3N92O1JefbKSSD7hAus63l7UaeXbG9fmDV+8qPSvZtkFxmQxDGpLbYWTRdNtVQRt+fzxlbxr
fZkrwTkHlCNIcrCMhkz++5U4sHzsZCnDpwmJ6fAyQL1XMdRuLCaSp5AR0Wb8bxeZBgztL1AtICtZ
hXf3bjmZBZYs8n7UI366SLdogQkZiuJrqv87w3SzzgQu38EbjMjnEf7e3h2aUnUFHcB9WpwMGN9P
F2BXjqycGNl3kKXMEtc6NKoRHy/rHzvJdItD8w9i4QTdd/1wb6jlkJSV/LEwqEYGBnhWPN2mrlWw
uh9/lfPnI4QCAE4WGCs7KnnfvSy7zqmQKm+eAOTkkX1M4SU/164iRm0Vhm2ZuFqSNbWb864Y2tDe
B1NerfeljITwNk1NQEw3uI/AD2IszSQM4WVj/lNN2RBrMCq+3/yt42oC1m+NddNNdwKcYBldYHT3
x9TLSSrU6l27/dFqNXAVg5VU5fPkaHyeu64JUeRJ8QfAFvovi/Xng6Hep8fHlMalK/o+bKWWYy9i
CKzvjJkdKukkCgqyqigWOdabjofwVQ3gzq+iR53XkIiRFhoGHLoba3Gnu6JZZ0RuaN2t6jtudmVy
8NrQ1WdBo30Z7z6+2ve4YB80MPDUl9cE8e8YtYW3GzjIZjE049B9z+OCYdAGASS1Xkt09NhUq6ax
M50ksNnDS8tLC94m2eI3a8GBQIQV6c7Kz/QPNmBTPocIQvIJRepjir6ZHJ9J/WsA9lNBdAmWMQu/
yiyhWjYom4qdChJW8nRaGIEcw5itIt24Aa5nQrQF+4wvdPVSxze4vqvlYdUmhdgg34hy9Q6Qj0eQ
t1eauuXB9XvkpzZ9PsMiEqA0m5/hjHSKswFFItdrXv8k+NoWiP7fD8hKcY2OKBPIPg7uUl8ZjYgS
XTGYeOv9qrxoupuGPpxuZcl/mTc4DhFBNnmOwlqHXsIy89XkwNSA2xLfVF70FE1ibqbDhAONSg2A
ow02uNq5/GaIhgu/UoSRbEIcmJZc3Sg06zjMdI8UoNpK8ACZ3pdZwldbCPHx6ysyXXwbmigivPQS
DP8e+rgIpmNKO664qP021iezI5f2LO8tPZ6Oy7iwl5YYbgEgqqlw9Fk8odwKoCdV5szEFpc65ohh
rwJb1aGxjAzgrxsISqSp5k3LqDUsdzYKeSxoYLdsPxxwTRCrm8i2mj32q9Cp90UkdAOsSIBC/fdn
9KKneewVKUyhLVuuQ9bOy9eANRi9Ak1TyLH0lE/xyeWestdVxcSORjC6EICYhuM8A8Q4hYcxwnhy
clxvaelbEVmbFmnIsggdUVPvCPRmu3QJZuTPXtW1bBr8/8rmFiOXDigiSrFmuwiM4Hinpjah/4ED
I/YVml4uqnvPdNKcNDqoTDG2PrX8pcD1q1nwLtl2C31KGFcERif9HNfMhUGbRWNcz58g/02oBGRr
a3K30lk8/kyjyWFuokxEuFz0Xjq12b6zBvPcI3ciCuyHFQVy1LgZTXElg9f7/JTFVGvTaSJhrZa7
Tnc+r8JYwhcAaJypiLMLoqjikvA2MF80j6W5FhiPxoM+jJBW/wGmDGOYnbeGoX+cwtgzIga0D0ze
lk6Qwy8lo7vgK1Q1ftgmno64rNJPzBr3U8MKjss8spwrMg18Uk0K6B9Lhe5idMjs0GxRk1pPdyJu
+TeVb80LHJWK2EDquJJl+HPBe64HvZrgkSNM8Fj2gNx4pf3EfOhg+ziQ4UtL3ki/SjjedBfh5MMq
UBMKqY/TYlNaXkx0gPnAfkAYBXlecjGzq9GtHNROVIAJgyOy0Ugu7Er7LsmDIpl20B8wc6dRV2N3
daBHcQiAKArvoCqd+ZAEcjQrgNzbYr0OtF7Y/rHENASdZiTTdUuiwLT7MgzgDw6we1WNr12Yll5x
1Tl5QSOBXN08YVqIGgcZl3cZ4aJCMhWngTr0cCi2Sy2lNZ9VqYy4RsaePJvex5oS/RYwd9xMm5Y6
6z4zf0r99rJDxhxAaGgXsBn2BGLCzZ4SvtS4VAtsHhAeJG8HOpe6GKUcU0y3gyzbIPLkV+GPdaYP
nZtgq7nnpGTOB792yJc8R4G5w6IyQrEpkWbz4PtgdiJCi704VDo1+9IeF8keSr2ir7IzJP5W/gxE
1jg4l+AqCZWyb1mlHTbbDsoTi205Y39JG9kl5GK3PPKUWgcYS77vdDPzWQnEBhaJpmnCzrULdPun
gw2al9+khOn5MzWkJi5V9tQsNwkEVDZSTiOW8CT8JWT9FP7H4eXEKvIuOK6SbKipHzwMEXj6vQ7O
Yk2f/xjXcuXC8dAc+WrfodkpDoRLjqNJi4hTvqG1w5sX+7U5ZJUae7bjQsMO8Y8oHjTxAUqC5V8t
oBIFrRPdBP5R9KrlluKOYeoG4yCTYhm5Qv2jiXuqkV91CFHfLM7c9V6XnCCiHYORzPJyhghqkN2o
aseYLO36dG7TvW8DKfyc9gs3j2ZzTbSfNNMngZQF0ozToYPywItdIn7F5omh1LCCv7Z1U8zmz7Tf
eWzcFS08rhztHxPupYV0yL2D2SBr7EWD4Y6SiWZYgEcWQEmFEmcaRGiY5g7kebcg7NIhrBjhMENz
dPjNamdkEexmqe8S103QHB0GBkSnYYuo8iHsplH8QAIMa/sha9CRRbYbXkHXiqL/VhBz10MVtV39
5CNlMyDegxrs47w69Xy1JggMbtDKYDIovGAWoI/LNgnEtvc99H0O8xzE0+XQI5BmpBLsxjn3ao5V
5IMUIuc9zwgAa7cAAgR/jtqDDzAa/XOT0q/DrGv6TRpk4wYohVYPMO5G/zMCRdrPAN9jDmoYO65O
O2B83H/KPk0zhRsSJ1mNHFA9r5Brinq1h0PqrkibLLwcI+y/6mK2bUccpiTKkAQhQVvvMpQmOw4+
uIGnUmOquvF85TpbDesKn40QIkFixoHGcAxg4LDNgjo7Rq6ndn1nz+tZCm7RPnFmJ3cPiDs4TD0U
0y2QgqkXWNei6hr/C7BQtN1PbITgRL9PgCkvd4tasIqxmANZt77ly/VetexqxP3DcPgC8jKDM1Er
MP7iBHXcbKXRNkUi3CHDVlcnaaFKBDQQ/8TcKEHvxM230fDiRuUAvW2fcgTupmWHkqrufyZl4I2I
OUVYCTOKkIGyT1Ta9gHGhJUd1OFJ2lhVeIl7p1VVJ1MoSGvznzm8aYWxRweZy+12cLkNJYdpp4fP
KshUkJPXv7JvW0Pzd27xQu2YHcw4onAsicaDaPMF7U4h/J1I5yGdyKcQgquOQGEDsrEUUo44DIs2
uWZrISBVnAzeMpljJSGQ8HL3sUkfBw5wXofcD02EawLbZJiFhQdneih1PUNx48bEHJ+tfWaRkmL7
jFHMRZA3JacM08fMXU8YrvKZjIA6k/2FEht6D1w2yBlaMf7U1MnJ2DdF+BXtGGCEJ46wImw3M0vR
axBjHxAmIQqR2RvIuHBPfBfW0tfZJnezIEfNglhWxoU5NDDHTpFl9RrJSGdy2nD1jonv1qRErUud
bX1qxgYiqBlkIvKDLAIEIgIiuF7O6Dn2fFIT/HoUCyTayJycDGAXrnTI8ojvHvEU7dbPkx+AGNh2
abLwYXbZodS0kTAOuH6ZlCZOVn5U8ytu6SRcUZsK6QyPyZCYfDVBwYnpthqH8DtDlrY7hG4ZtefI
OE0ci0og+OqdtiIyKQsKB2aNoOWFynkeLakhPaC0NI3ANhgH2w7gMhTREDK1h4DlJ4ZrkyK9tHtC
hAU5pX6dYCDMWMeqs03HAnKRuXrHSy0Wkm57mXQnusDp47keYevPhJnSXMEoLRxxjv9eibXnFdqM
Av0v+kNtzid2jQohQVZOq2MU3mANsmQFwCJqlmZJg6/14NB7en2MHJiOc0/5N6q7uE8X7thjfMIz
GhlsIbrbImeICxAUNDtNHqaKGXJ1zEWYNfMnEJPhdIcqoslinVWY5tMwoMmVfxI2tDmHg7IsSMFn
V5tCPg4BMH9t6Nc5y7aYmbwqeBcY917iwmqy+akTwxAcERWXU3yNerbbFech3XOuBwcK8x543mBz
qxMMg+mulr55ReAkmYZXiwYB6lSTbxI1p6Y0LnrHbDAvHYvePendiDkc2mIvp2s+TRmHJkLjJKpb
zwNdfhd6g8k3VWj2Y4pYF5m1zQqUzzA/W37gv5vfJisZ1uu5jiOOSwfzG86wPEeQn4ZqOGYmmfeE
udrX16NSCOHe1ePc8VAB93iqOfcWb8q+TfGcFaAu8U6MeKt79kINTJ6coDz4g2/2bt26SXvRIAEE
4zGrwecjMoHeiUdSC+eEZztaU8N3tevALdhGg4xmBUb25S5Bemm6ZVRRDI/TALAFJ7xqFHixUFv6
3rk/O6pqMRdy2WeN7ZoikKkkFRtTVPNApA+T5ZrCk+esdLBi9IoUiD4DIaQXZlOu11ePU+4sLEr6
mvnIzJ7INWQXD9xtseBjiPzSa0Ucr21CYrBkGYKeaDL1Hj9l1CzDHg9Ja/mBDxxGhrY12fbWywFk
xbspHzKJB3UovPEOlwgP7TNrdlh/CxaWydnD2GRhw+KYIh8ul0nkM2ao010q04ynphoaugw04Z2C
dxgwCCRHSYJuvWfVTcRdnZ6a91PPJA1BBOoHtlMY8PW09tLVhEpBTA6PIgoWlcPCWtj6R2A8OaVK
hfnYj9dXr51qk1rVVoM+3gZSZy37nZom5OGQ+5lN/4ghuzZbMrLjub2y0UxoexZkNRV3kFiKhYQZ
YF5xquVMXISA/khe9VxmJymeZeNNuESr/MSk3KmPsXSpKTjYsDTLKAIVBggHsBYdH5P4aiBWlX1r
MlHoB0RxkCEvVeNSZQzZP/WgLAhSJPxjuJV0rtx6n2STqQJfC4s6Xc1Fd+sya8ygepgwgF/ilYrX
n+KSjU6RZLP757xteaQF5FwufWwRUGz2SJymSu0xRPari0jQHOEXV82OArdlApbiMVoooleyKFr0
8Aq5MhnIvbZ69DqsmJK9fo0cySJNots4ldmVH3eN3vcD6RmhnQDYmoFOFMBpf9szwvIewBWUiO9L
qkydaeyq8mBn4fheJxs5DtzvX77yfVfNfCXlKaoUIH9iEqe3X6lF28a2CtX3IJzN9OZ1a8CLNp3d
j+/uz6+CKE+OCyvYpXlu5AF+b1i7eSbWie7EdybZJj7BXfUmkkKCNbHr4+966Qb+3qaEg0ibGiB8
BDz/z6mUtOG0z3XlfV+8ZqSQGfMGLdVtoPyc1zAHrc9ZuIYdQWNs/UDSRJnqPsbYSbnU3XQhzGQj
oeQ1sec1Mv+afbRDZkoE/HIlZwIOPDM/fXz5fywVapbAl9H49SjHXdv8+W9ThmWAKZ7NUfCoCtwH
oUjZgykLOVwpoT7+qj/2HPoFHuIAIZMgSBPv+92kUYWLIYt4RObJGzU96LhEEWAFReJSpGc4X//l
5t6PUBweDH5WYP3pmrp/AIgH5KXijP79I9KgJkaphZfteiyI7LeZC5lC79KEfJ9kQvPzT9wP7eGK
aNcEf8Eyv19mpqYBstlmqsrr5rzfkTDxl2lOMu8bPQlKRyyN6FLFLZjT/C/3/H6VXYgi3C12YXwb
zbF3Y0AsJ/vYc0rnG/zrCAkpUZvSvCip1I6IBpis8ePHiur3mza9GzAGi0HAewETPtpHb3eQKuOV
YKKHb0PLnCjfD0i/EOYIiprnmg59vTi4CmYalAqMrpyT8eMLeKFs/P4GkmoBZLXBLKLCwa27b6+A
KjGvHRG13/rc1lm7Z5a1wtNDpSopT17TlmnITWqMaI6J37+a4hbED8qLJkRtP/80vy5OU4JVoV8V
WJq3uIPlQ7WwYizNkSCruYvlLvaUFc+bwqkU0TqaA3NYQhfrEHDLU5sXf+MRnchFVDTSPHLmYcFP
Fi3VttzHJPOuQmlowut011WWya3kBEpLIy7rRlQxElgnzywUBblNJJGJ4iwWg+CyotcGvSS1J2oC
fjdJUxmrl4zPdUyynJYNFrgbG/AS6x9n5UBn0p0WYE/401a0ZT9e/j82HFQONFECYE7A7/7Y2iOV
RY4zgn7o8t4jZ82EMiVQsiqTAfxqWX/8lSZ+v3nghNrkZUYDNwnN+Xd7nEEZdGsZzw9JFpoe41gk
YXUBs8utrEtb2lyBQQaOFFELwCEeBChsczUfX8b7OwcIDnYe73REc3nnXsbfv8XOFpGqmWeZP1SQ
kpvTosGl8Itbze5w7kr1F4rU+wjikZxFHp2iELIZbJN3mzxEL73IhZTfJiRM1/ugjMy2AO9rMquP
78t990rz6TFwJWhSEZM3z7PfZQfZvNh13U7ul1Yq3F5S2pcKxy7aqFS6RTlzOmwYeDf8X0TDhn25
BF5yT7EWDPHGuAHSgqHkMfN7MSOgRh9h9U2iXmRUKDkaE/oHYPLctLUWy7QBYkSweQmnODRt4qph
OnI3QUHh5qwq4CzKMpDchJWpMfGagqBa+k94txS6PoBSzfyLjxfh3XqzBmg6eTbvqR95f05MA2D6
SROOy5exKc3JnHaMKnAAnTsq54+/yigL/b6fzTMleKEdhJQVff33+xlrIHqqjp/exX738l1jQOu0
QhjfHE2EekLQ6+y9BqTDKmC4arqkv34aJozzCgoEm8UN/Mj0M6kFBZHObWRKR8GqytFazyWvasgE
SzTVfKK9kYJpjz4d5XGxEtSmw6/BH9MiM0Sy6tLl3VljG62ew9TBmkdiNyj5FmRaSYej19YEuDnT
47WC3DzJ0iFrmTcRYHOeuxoK01j+NULjjWTvlsw8OPdSuMJ8oHYw6On+ct7Gbx9fFBk9etc2mvMB
ZyGS8G/PhJ47mGJYxD/qyYu+lgNA9IPLePQYVrHw6fHn6gD2PjnTWKWmO+Gn7bFBg/p+ygoQuG08
tgxNM2+TWDqWmzBX/ZeU+lUCxpVTvs3jyT3iFn3TMGr7YZC1MAgHC+9aZjnhFdqG3VluF/KCEylf
qdbzqdpZKMT+szJHnhAARkBsAyPY9nd0Dat7a7UUxUG9IOUhk+Ha51SqDn5teReRHibc4nS/ZyZe
3+ey9k/r2mVKUApFO6+rZkZ4yqm/gZoIUHzFGWaDWILtAEMcojuX8/lR5Pgio30R5rQwMilPcGZD
Rj7yxvvC83JwULbltxjyBOKhGuFc1JYYPoe+lKRF6Xgsl7E8MCbQAnVyhsvbZU5Awo5+M52Cp9yr
OQGVHedl+c8ICZCueTpWO4VM892Ks9mO9NMCDWxZ/tYO7Rtfafu7q5X8BuQaa40xQIl6CZuzKpLF
Hn+l4i88p7fBmg3BWJlgFpAqGK7uezhNR/sn6rGVfOJ5LdeJC0djH9YdGvrhYIdfPn6j377Qr18W
AZQzxzw53PuMBO07UrshaZ+goDZghBb7zmnpr6JoWl1MvmccsbKuuWFEiPvTx9/9x85/uU2wOoxs
COLvcWBjIJOu8ofmqcejW2ygckHHaDwsl/5yTLx80v87hl/uElYe+JwEVTSYce/escVtKncCK/Pk
zB3vjOdyXGw6Ch50aPM6um3dJjV0LkvgkxIkAiIhBsEnWImEkEwVsC/AeuHVEA7JaWvhW855C2+A
vqLC04XkxVVtIzaucvwbGJDtc4P+w3lLe/ZmcrX7T1JSp26czrGRxK2yKw9KU76xoiake1Mxi3Pg
AR3tIdFPGBgqRgnjcHCywH60gQhvV57fX3KhdyA8lsSkAaRBrAvUSfd9SuBY6Nr6sV6f/NEsfl54
+YnXlfVxWZfHFoOoB89Klt3oZgw9eoijRx8t33b38RYIzMq/eTKRAWti0uPCiuAYf5cgOVXaMD7I
o6dsZHBAOw0XiCVG82cnmZKo3eQj2RY1CsNypJsapj1dc+zoW11MIpzUpo4y62p1Mv+INSuNsyFN
vqHi0wbbobIuClQXzrWnT1qv8e7ogdZXncVDw6ULx7ftqhbGLmUn020kkghBVIrvA1I1zzosi0sv
EijX0yk+IokkrjCyrNWuS+X4HR/X8QsE2+rGamMOiHBx5oPnqhnLO/Dud3OdIAWS9zY3gItngvBt
xgggKvuSQQhn4mc/sOLzItf+Pw5dbfSGqwo/yI8X16zd+7X16S5EHFLgZN9TcUdawjz3KH3qCz+4
tHqvvBeFpzG+wfTq0pmNOvLH3+i8Bb6yq9BFMqhb8EgeELz3ep6O7dZDw9H5Ew6Pf0rbDI2kdNTW
GY1KjElt3qWdF2TDk4D2fI/rpzovisS+sabEO3x8LS9Ex7e3T6pJ+HRjCMKh8x4MOMxNIOOsbX9m
CwMG6vYu/dZh0THteqPG1dtuRYej6bDdUOhS6R3aYsExBw67o0+SJFsGngjBDl0YfS0QjDKtX1ro
rSXzC1x65bH38CkJxxwOCpZD/gbijTtvJDyvFzOkBtkztFO3cbMG4sRiWQ5lpayLJHSMW9Ic4Qhg
2IsaOlSL+1ohDhnS3hhQOEV13jDmJaP0YNxv6r5ugZSga7efGHreBxOlKbmI/KzcpUVxrPaGzRAB
l2EnMi7ahnT9rr2kaBm5gqjD8XphrqTCus4QtInExYy+FFyFAh+QLevXOZ8MzWs4scPM/Qdn6+Lr
iFT4s19Aq4arUOKo/vHT+TP+sFMSQHNA11BS/qOv57lMQqtlrn6iVGlDlpmT8jsoD83UkEdGTRU9
rXJMP4Wt9V1PJRowOpxE87fL+A8bFokI0mYP5Cq6w+Z8/K0yAiklGwnj72fahHrcvTyQcB3zGrGw
UEGfnZI7HHjHA+y2dC+SdHnI42ES7BN4Sn9Zk//wwuJnSm+Z0GHsy9y3F4MO3zx1S1X+zCI7/NyH
jrx1azTkIhq7Z5yL4+VY9+pUIErwqV4850K1EQdZVKvluojyGEByO0+4Ao/eM8j5PtjEfVF9/stV
/pEyRCF414BXHMw0ReW7JZsaDCmT3h9/0vXusy9kFgGSgy6E0FFizeyGU8VMSa5hvIuHoHvOVzuC
qpa6Yj7Bo0PeB0mdndvRXH1x0ZNnQsIpcMCTrGa5szLa+j3j3tcH/f95Fnda/Pzf/+vxqSnaHQSY
ofihflePYZBkirT/mWhxfJwfi+I//JV/My0CH8UZgz0mIyUzDdmUv8RmoV4Zsy3eGop9NCUMDeKX
4Izr/ovcgqMAuKePbV9Mw/MX1cKJ/wUBAEQxOG2EG2ix/jeCM8Hb3UjigPqAnxgQLFaAKEmbbPq3
F5iWR72WTM8/SynEuBFrIzUQJa7TsFyTc+Fnw01e1MMPEVXuXY702K2bIADf+jBfMWuOcYKSCx4o
NvXnzgqdrUosYSSmxAM9LD4ntHBT2VhTV1yXA7j/jSVQ4O7ypTqMpFd7AXD23LVI1jFemmFfVPqk
c3V1u5beeoSLhOm3Y40/jR0gWC9/9q+spcivlrYu6k2OTtsj0DH9CEgOA20MQJANzGF1YJBUDesB
lan+FHcH8X108/KRJri+tipUJFzmnQ96QIErEdQMW0+v6uc0ZM7GFTWS47TTb7I8vHGUVWARW0v3
y//l7tya20SyOP5VUvOOiqtAD7MPluVbbCfxJHHyRMm2IpC4gwTi0++vAScGO57MdKqWWmofZtae
Nt2cPtf/+Z+dQR/Y3/hwTYzww9A2nwCOIub/gtaGjtcROvbJJwhJmGwUN5/+VWfG7Bwsh7VI9IoG
T2B4XGRDTwv7yNfD2XtMj34Z0QbjHyVTJ7aYwcQIh9rDsBEWxeezere/ql3Lu9Z3ZvyAHVRuwYHk
DEDE8sIOvrnaWYVGCOgVwecgYPT42suSk11uxO8cJ/tUBIZ1Bm/9pb0u9Y+6p59CBskkhGl69+SS
vG9394bh5O9jnyDxzz9mg8wTFMsiR071BmoB06RY1N90Qnpk7arMWDfj0P2qia+/Brv+hYIC/axk
58FkGdk5Gc5iAb0a0+NDYBonubGpr8DNqnfJVuMYZlZZvVtTgbsoY8P6yz3wTykqdQVARnu7VvTy
nbebglJap1ApOe5nUgH66cz3g8+ULPeQwQVMjolKhn0rmUJnoDE9PsRZsajVEJk2GJHxVq2Nh2i6
uyyhpj+jD8g6O8DXWNCYTKtQxTiAyir1hUr/ItT/X4NkRvnQjMt7xlgy1IghQvcJuFLoHGjrzQp4
H1yPWQ/JfncCyLe64VJur+29wmXKt/7Z1qCP0N9k+NjZlA7uTQ1+zlyHTOdxqt2x71NXgktxdsqM
WgInn558O4qqGyqtkB6T4N5chZ6RXgKP0G8PRZSsnCAN6fspM+gnGOqTEqLYGoXIPD+bVYn/lhS0
euV6h+q9E2n7K2tL/ytwmx18FqlXbxh/621m89pc6zd0LFTvclgdLw2AaSckk+ozUI3cTWVbfwj3
ZX5renl6NyNKuzSp8M/VdVX9TYJ0oLNI8Tjkz0S+UjOawNvoy44OBY1LR6hy40F496GYkcFRqM19
xhMEqGvvaJKdCdnJ4vq+1B065Iscaj+zPHgPG/qlr5Op7l4w1ye9tVMzOYbTXj1NneRLNTO3x3C5
hZ/ClFW2+4wpgps9o+ADvv1lDEMh/dzrepFb62pxCGP9plKzrXlE4mbGnEDlcGV6LvAw4H0nIHd0
oVDj7UVmJYW2sApFX/jqLmXNal9dZ9u4/tCIbbJJKd3708NVllrapZbE7jcGTalfHCXMiX61/DZS
6vTaz/2McRiJh19tMMTqjkndp2nM4Is5UPId1YjdbnpqQlZqL7aO57xzVLDXi9ev7qDZSxw/07kc
3KypINeiwNs//jLVcmVdZ+4N/JVTxiFogBUPWar8taln7EDb6EBx01z5uDn4eOoWA5YYpJFFXnXq
kCg7gMKrOBk9SN0LZ7tPltv9NDswZaRkUmOiZe7XzDywGYIh7Tz1d8rfRDYvbcAU5hXPGbtMHa2/
gQhqJQZDr20IV+pigcdfXafJen2SAgrPYKpAz7gkPN/jZaJiIs9SFjBMJEvINq23Wjl1v3H3DBTz
IV4ala1dTgFuXYDJo6E4DRz3Y2CnJGG8aB04rR/28zkM/exWc/j0X9IKQlwqBowM3r0MGUFZm6V1
E+8sK8JPzN1vSLPrnAGVCCiy+vXVpsqrd4G9j06LUBB16FHE0J7E31/EIRzQ5UzPzgOrzM5jO1U+
gqeCFrI0C6Bn6S56B9EoJWid/ZchYMyjIi/zb+BUEj6Rb97lbgkNaV07sE2kUPfszHIbndp72psZ
wQH1q56hhnY791an3+9McRTngjqXDkQU5uAgN9YnCQ3NXxm3yYy+cu+e+wcvW9SRHTnzAs7EFUlL
9JUemsp+nie6tqiNhM6aeHsnkFs5AIr0yKBd/Tww9+7XyOaq4xNU75ur50Jw/5AxC2q/AFvC60Vb
96KuMv2GZh4ilHBj7JmBltKtzUCtk43quV+RvP3KDEKhQcTRbGz3YudH9ZWp1hwfnBv6TeJn6tGB
RBgYJL1mBk069b/Y4eaeQZ7xebr2KgbE6Pk8y/T9XDED/ZKuk/zYsoPqmpASW/L6LcRJREp/uA1I
Ao1s+AyMYLEad3DgNqCrwUVROrihJlrYc6jbYXtudDNNqOkpnAvkSjyXDXg1LS64Yslyqhf1h1pD
Jy3WYX4O4aXNPO9NcJH6QV7CVKP62/le2fghU8SjkyLdiuvK8I27A8mHT6Jh7U4vzf1q59umckxL
Y2gf554T0+GOO3a1p5ljQRx9QA5gig+OAiNwg5NAc2MVQv5wd+asleoYGnj7vDLDTwwShlbH9nIo
phVYembpVPlAlvVQHuc7dfcAfBsVySwx0ghpfFZpNbMvRY++HfjC5RTfNSn94javtmeWAtPJcQU/
1GJmHG61JImODcb/HfE+HtiwDRditjYR1o2em3NALPY9OZjwOAOffBFrG/WsngFohPGnTk/rFPDw
lU7L+mye7LbeZ+yA/zlXoHg+qql1OYT/4eY2d8wZmCh6UtdnHn5LNQ8NtMFRDr7rQYEb8EbZl8LB
yar4QmUAzalCU9Fxxph4BjF4u2JRVF6ost0tKi+gxUClDSnjn92C/pqjg6fXrqADM5n8UGvRxzWo
5XNXNbE6tbYx7jxavQ7ztTZNtm+VohDuz+zwYV2AmV/U0P7ehZAtCQLZ0Dk+oNnVuRLV2uXaKrcX
BwTBIZUCjRaAIC+eW5phfNGYOAlRICzMHwB/g67W7E11k+FbnhVKxBiunA6Sbzr1FXBatbIIduGW
ut7U1cTok7pcmPs9PO8MVYC2PHPtozJTkEIfkEZ8VK0zpk9CIHJkJa56zGjX4JttlzfwoYgBNrit
7lEJPp1O6m14bdsh4xxCu5xjDGacDJOdPjQX6f8msu02crwslouGJfXDbpUdblY5edb8kWpU/LRx
tT/G/+6XXl/ozS8NpLenonDQC5Wbd2pe+LUlAjBHxe6BONwguAU4ZIl5O82DUgviiOpA82P6Ma2J
qGsy/vnpV35t+6/vrD3H13/ntVdvD+b84c8/cCg0PCGp7ZvqBJeW6J5r2DwkC55u3zYZwQ3ACVLR
9jH/R6dwH++iQkjh2o97bLu6wOz8yhkMVngiArOJJRA+VJD7m5/NJioYP4AKlKHE0572k/vxsxvw
+uf9fSIACQJh7K/sfpBv+rF7U5tYooAJTODFCwA7h200c9lxDPlLI9o9F2DKdZXbvj5hvpcOU0V3
/7nmvQtgTfDZEQ1KXs3TKpwRnQIXt1VNrUv/XTP9EyXIN6bzk4wcCSHxDA5BcFibRL/UH9tDIDk4
LlGAi7cVT4lDMCdNVZ3idrtJbvtTSdA0bcIhAUmEVkE8reiNSRJmlux1MMgdCwISOp/bQ0C9PD0E
KMspx8MvSjq4eUanFIhNWumUkAR7olvmFOxddx2GPoE2m0DXJ4pgnVkc23UAj8xIOEnNiGFgiwbA
g/ZTD1wDrCOMEFQMEJdxigLNs9L3ARdAJU2gCyRK8/Tvg21NII8C469xbcQzuvsAYESUcqWMpGFQ
AQKFA2FJ+6mH9kFFa0CbhYpsT2F0RhKKGulDEGUwIgFNzGJ4qhNtZjWQ2BMzGtvd/6985IGP9yNS
gKnfkfYR1AmlIi6DSAA+3f5M4+OLnhhHjFjgGd/2ydyjvKSugO5MSHpZoGTQq0+372ARHViJOOHv
d2NcvhFVC3nnSEPPCXT4owYYmESMAR0hIBKFPRBPG5aMyDkCmimtAoiWaUS0yIJC0i+ewVVAFiC/
EYxmj+Hy6BwDuvKkcwbGhC4g5tU+RoyDU4C1kXYZFOJjNNHevRHJAs1oopdISiEYDO4Fq0fKtpP4
QbjgGLBagg3CLH6XlXHpBY2ijqxVMM0JVg8v8NETHsQLmkYCyaKLkfza2O4C4qvLmgX2z5xy0YI3
vASIBxAXui5oJxLP6BxDoHPPhlv/0+ypSB/y6U3yp+0uB5/fmU34M1M04g/3eWyXgJlQsqoAalsU
vsDTdM/ARZhO6GIELA24qnlG5yHBO6pKnwLGD7YzssU/OQWCZlBfYtpOewqjCxIEql3aOOooBJOW
RVDyzTPQCzODZLOqAibpfj66U6ApT5fOpVkkDLGLIPzaU0C4ek7zFGJnxg+J+UDN0wrfmFwEBpdJ
Jw8cQgMBrxczncQzdJodjCcVBooP7ZVphW9Up4CRkNWOtsgj0RoluvJ7QmChFjka4Kbt9kenFulw
eUZ6/o9NpIWoi7zxk4/89BSmswm02sDpaStsntGdAipbWi2KMquQAmsQPdtTIiaNvDvDz5qndUhH
dAUYEWdKe8n6hHQxsQAA1JcUARETZM0UWLpzHtP2Sem1Jurf59Nxkh3RPELurP3IzxUBB4P/JLwo
8YzOJuokUWX9I1PYvKabsbOJQ2tgTtA3Bqmq0RlD3EPp7aMBIGmhbEQ6unkGLoGoLDHnVsQKoxUC
eCgkjaFJrphKOyNaX3YPaSonrcBpMx5zbPEy+TND2jEkT2hBhSLy8S9pQpiciBJgdBCUNuJpfbAx
KUQw4LKqgCortRQYhMyutDYIEqD8mNCmBTBHtGaMK2DmfgpgqFTujFsgCJrhdUHni2eQOyM/N4FY
Cd+zUxajOwXBqSh7CgbIMtoJbEgkXjwFm+QJ1RZA752UjM8sMq60VVMSzgGyQGkBSe8SZQMPETVA
6UF0XYw2p06kK+shClkAaUbioNF6z0NFgigUggorcCsrrSEak14UCCJZvYAfTPMy4PJukwNHUVQW
RP+WQOE0z/iiBZPCiOwpUG3n1pM27eLi4Y1otCOVuA7dMCYhIMEnexXIKTszWshpS2zvwsA4Um6n
hdQRSZVWCBCSkZlI+mdlYyYDR4mIkVDhR27oadqgQaPZVN316ejMgoCctB9FwizgImFj6VL+iYuA
WcAhxZHstM6IbgF919Kq0EDhkxdRBa6meYa3wJlMuQI0UHfZ9NHVl/ANpOtLBI3AUvETOYrmGTiK
jgoQj0Z36Eu+n9LIdAGN1tJmkRoqzhFS9VhgGiRSZ0C0sZrUWUd7CnABy5pFkNqkhnS4LL7r/Z5G
VLky8A2buFDtL/y6XfgF5fG982UO98DDQjTG+Kv8pdaYn/3CY1PA8593/R5NUwftDL1fFHQR7d9u
8Vzi3//TQ3o1kPwnP3yE6Dd/p/vPuw0+/9O9v/W4q8f/88xfZcvs3oNQnO0eute8XoY0zjDv824Z
Lns8FA0g5sebPGO5+B40/s3CLw8Sbd5B7Odfrpv5MNH0X7hBjUu/cLZlOs8y7x1FA8WWXXm+DPxv
cRb5vbduEc7Sa8dBnC0f4qdv3fZTya8M38994d/vit7iTa+K7OLHqwD+k2z1dOUW5yu9ckfG8ib+
9mYe00J41z/2FkIq+1dOOHX/ofc9gdSJjJLsyqerOFv3X7nDOcmu/HPGGckref6w9HoC2EGSZF/4
PAj8KPb7N7KFu0gvHT34y4EWgXf+N3y/87jsi0WLRpB94bfPdVNb2pZemAV299vDo+QK64UzLurF
sktfxjuIJYbH3IKYZde+WvpRT3t0RV75dZn7voweHnffGPO2ciq/dJ4v7xlmvyqKnkx3tUnp9f17
SNKX/bbKtu4nvzS2II+LnmR31TT5tfPc539J4vcOvcUy/Y7V4102XFrUwaSXjqNiINy61tSWZFe+
Xt1lwzHsXS+Q/NL7Zd9udfUg+YXLN2fLMMk9v2/WWV8UBn7H+herLF/1NFXXPP07Fr9aVf59z4yx
+O+w6Ner8s3XONs+nkHX9C0SjNLvDaOU92a+zGIsZf9ytpWN3/MHjpfb4d1vSwayy7/z/P6Jt+h+
6WW3AR5JP6qhcUCk96WXzlbrYed6kyuWXfj9KopgK9kvB2EC85hFLlZ2+Rsvfli9Oc+f2bY23y+7
/F/x7ieC2DWu/Z4/8FwQuySl7PIfOf0VROU9l6KDUMqvXfWjyq6TR3bdT8XSexQMoVPAp4l8teyy
n1dZiGV7XKhZuYXYS6/sE9kMxLtLssoufbvE7jCHuX81uyK39OKrvHjz+aWXb3Oj0uv7+X3M3Mie
52a0GUfptQ8xDKXr3tecNlm811d+KdP0nTXief7pkQvjpf+sn1wTv3EfrJbZf/4LAAD//w==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152400</xdr:colOff>
      <xdr:row>5</xdr:row>
      <xdr:rowOff>18388</xdr:rowOff>
    </xdr:from>
    <xdr:to>
      <xdr:col>5</xdr:col>
      <xdr:colOff>371475</xdr:colOff>
      <xdr:row>12</xdr:row>
      <xdr:rowOff>164731</xdr:rowOff>
    </xdr:to>
    <xdr:sp macro="" textlink="">
      <xdr:nvSpPr>
        <xdr:cNvPr id="4" name="Rectangle: Rounded Corners 3">
          <a:extLst>
            <a:ext uri="{FF2B5EF4-FFF2-40B4-BE49-F238E27FC236}">
              <a16:creationId xmlns:a16="http://schemas.microsoft.com/office/drawing/2014/main" id="{3623A391-4598-DD43-C542-186C3EB91363}"/>
            </a:ext>
          </a:extLst>
        </xdr:cNvPr>
        <xdr:cNvSpPr/>
      </xdr:nvSpPr>
      <xdr:spPr>
        <a:xfrm>
          <a:off x="152400" y="970888"/>
          <a:ext cx="3267075" cy="1479843"/>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256722</xdr:colOff>
      <xdr:row>10</xdr:row>
      <xdr:rowOff>146342</xdr:rowOff>
    </xdr:from>
    <xdr:to>
      <xdr:col>5</xdr:col>
      <xdr:colOff>221077</xdr:colOff>
      <xdr:row>12</xdr:row>
      <xdr:rowOff>132751</xdr:rowOff>
    </xdr:to>
    <xdr:sp macro="" textlink="">
      <xdr:nvSpPr>
        <xdr:cNvPr id="7" name="Rectangle: Rounded Corners 6">
          <a:extLst>
            <a:ext uri="{FF2B5EF4-FFF2-40B4-BE49-F238E27FC236}">
              <a16:creationId xmlns:a16="http://schemas.microsoft.com/office/drawing/2014/main" id="{D113E74E-6B44-5A86-3138-8F2FE2A2CC85}"/>
            </a:ext>
          </a:extLst>
        </xdr:cNvPr>
        <xdr:cNvSpPr/>
      </xdr:nvSpPr>
      <xdr:spPr>
        <a:xfrm>
          <a:off x="256722" y="2051342"/>
          <a:ext cx="3012355" cy="36740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133352</xdr:colOff>
      <xdr:row>0</xdr:row>
      <xdr:rowOff>85725</xdr:rowOff>
    </xdr:from>
    <xdr:to>
      <xdr:col>29</xdr:col>
      <xdr:colOff>304800</xdr:colOff>
      <xdr:row>2</xdr:row>
      <xdr:rowOff>57150</xdr:rowOff>
    </xdr:to>
    <xdr:sp macro="" textlink="">
      <xdr:nvSpPr>
        <xdr:cNvPr id="2" name="Rectangle: Rounded Corners 1">
          <a:extLst>
            <a:ext uri="{FF2B5EF4-FFF2-40B4-BE49-F238E27FC236}">
              <a16:creationId xmlns:a16="http://schemas.microsoft.com/office/drawing/2014/main" id="{ED12DCC0-76E1-E863-6AC2-BAADAE27DAA8}"/>
            </a:ext>
          </a:extLst>
        </xdr:cNvPr>
        <xdr:cNvSpPr/>
      </xdr:nvSpPr>
      <xdr:spPr>
        <a:xfrm>
          <a:off x="133352" y="85725"/>
          <a:ext cx="17849848"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ECOMMERCE REVENUE ANALYTICS PORTAL</a:t>
          </a:r>
        </a:p>
      </xdr:txBody>
    </xdr:sp>
    <xdr:clientData/>
  </xdr:twoCellAnchor>
  <xdr:twoCellAnchor>
    <xdr:from>
      <xdr:col>0</xdr:col>
      <xdr:colOff>485774</xdr:colOff>
      <xdr:row>7</xdr:row>
      <xdr:rowOff>133351</xdr:rowOff>
    </xdr:from>
    <xdr:to>
      <xdr:col>4</xdr:col>
      <xdr:colOff>600075</xdr:colOff>
      <xdr:row>10</xdr:row>
      <xdr:rowOff>180975</xdr:rowOff>
    </xdr:to>
    <xdr:graphicFrame macro="">
      <xdr:nvGraphicFramePr>
        <xdr:cNvPr id="6" name="Chart 5">
          <a:extLst>
            <a:ext uri="{FF2B5EF4-FFF2-40B4-BE49-F238E27FC236}">
              <a16:creationId xmlns:a16="http://schemas.microsoft.com/office/drawing/2014/main" id="{74C79363-624D-40BD-9FD3-86606E474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95250</xdr:colOff>
          <xdr:row>11</xdr:row>
          <xdr:rowOff>8782</xdr:rowOff>
        </xdr:from>
        <xdr:to>
          <xdr:col>4</xdr:col>
          <xdr:colOff>571500</xdr:colOff>
          <xdr:row>12</xdr:row>
          <xdr:rowOff>130628</xdr:rowOff>
        </xdr:to>
        <xdr:pic>
          <xdr:nvPicPr>
            <xdr:cNvPr id="9" name="Picture 8">
              <a:extLst>
                <a:ext uri="{FF2B5EF4-FFF2-40B4-BE49-F238E27FC236}">
                  <a16:creationId xmlns:a16="http://schemas.microsoft.com/office/drawing/2014/main" id="{90C3F4C8-6C7A-E4E1-D640-9EA1CB0E7037}"/>
                </a:ext>
              </a:extLst>
            </xdr:cNvPr>
            <xdr:cNvPicPr>
              <a:picLocks noChangeAspect="1" noChangeArrowheads="1"/>
              <a:extLst>
                <a:ext uri="{84589F7E-364E-4C9E-8A38-B11213B215E9}">
                  <a14:cameraTool cellRange="'KPI YOY'!$I$10" spid="_x0000_s7432"/>
                </a:ext>
              </a:extLst>
            </xdr:cNvPicPr>
          </xdr:nvPicPr>
          <xdr:blipFill>
            <a:blip xmlns:r="http://schemas.openxmlformats.org/officeDocument/2006/relationships" r:embed="rId2"/>
            <a:srcRect/>
            <a:stretch>
              <a:fillRect/>
            </a:stretch>
          </xdr:blipFill>
          <xdr:spPr bwMode="auto">
            <a:xfrm>
              <a:off x="1924050" y="2104282"/>
              <a:ext cx="1085850" cy="3123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167187</xdr:colOff>
      <xdr:row>2</xdr:row>
      <xdr:rowOff>171450</xdr:rowOff>
    </xdr:from>
    <xdr:to>
      <xdr:col>5</xdr:col>
      <xdr:colOff>359863</xdr:colOff>
      <xdr:row>4</xdr:row>
      <xdr:rowOff>168065</xdr:rowOff>
    </xdr:to>
    <xdr:sp macro="" textlink="">
      <xdr:nvSpPr>
        <xdr:cNvPr id="3" name="Rectangle: Rounded Corners 2">
          <a:extLst>
            <a:ext uri="{FF2B5EF4-FFF2-40B4-BE49-F238E27FC236}">
              <a16:creationId xmlns:a16="http://schemas.microsoft.com/office/drawing/2014/main" id="{5B361073-B71C-BD1F-264B-D9B235E3BE30}"/>
            </a:ext>
          </a:extLst>
        </xdr:cNvPr>
        <xdr:cNvSpPr/>
      </xdr:nvSpPr>
      <xdr:spPr>
        <a:xfrm>
          <a:off x="167187" y="552450"/>
          <a:ext cx="3240676" cy="37761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234572</xdr:colOff>
      <xdr:row>5</xdr:row>
      <xdr:rowOff>79623</xdr:rowOff>
    </xdr:from>
    <xdr:to>
      <xdr:col>5</xdr:col>
      <xdr:colOff>287526</xdr:colOff>
      <xdr:row>7</xdr:row>
      <xdr:rowOff>86444</xdr:rowOff>
    </xdr:to>
    <xdr:sp macro="" textlink="KPI!B17">
      <xdr:nvSpPr>
        <xdr:cNvPr id="5" name="Rectangle: Rounded Corners 4">
          <a:extLst>
            <a:ext uri="{FF2B5EF4-FFF2-40B4-BE49-F238E27FC236}">
              <a16:creationId xmlns:a16="http://schemas.microsoft.com/office/drawing/2014/main" id="{A9CDCDAD-6B93-9C13-44A9-B74B357EC174}"/>
            </a:ext>
          </a:extLst>
        </xdr:cNvPr>
        <xdr:cNvSpPr/>
      </xdr:nvSpPr>
      <xdr:spPr>
        <a:xfrm>
          <a:off x="234572" y="1032123"/>
          <a:ext cx="3100954" cy="38782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0B85E13-A64E-4CBB-A7BB-B564C29555F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47625</xdr:colOff>
      <xdr:row>3</xdr:row>
      <xdr:rowOff>17179</xdr:rowOff>
    </xdr:from>
    <xdr:to>
      <xdr:col>11</xdr:col>
      <xdr:colOff>295274</xdr:colOff>
      <xdr:row>13</xdr:row>
      <xdr:rowOff>19050</xdr:rowOff>
    </xdr:to>
    <xdr:grpSp>
      <xdr:nvGrpSpPr>
        <xdr:cNvPr id="11" name="Group 10">
          <a:extLst>
            <a:ext uri="{FF2B5EF4-FFF2-40B4-BE49-F238E27FC236}">
              <a16:creationId xmlns:a16="http://schemas.microsoft.com/office/drawing/2014/main" id="{CE3575B8-91DD-8687-3B9A-63DD6BCEF4C8}"/>
            </a:ext>
          </a:extLst>
        </xdr:cNvPr>
        <xdr:cNvGrpSpPr/>
      </xdr:nvGrpSpPr>
      <xdr:grpSpPr>
        <a:xfrm>
          <a:off x="3705225" y="588679"/>
          <a:ext cx="3295649" cy="1906871"/>
          <a:chOff x="200026" y="542925"/>
          <a:chExt cx="2809874" cy="1771651"/>
        </a:xfrm>
      </xdr:grpSpPr>
      <xdr:sp macro="" textlink="">
        <xdr:nvSpPr>
          <xdr:cNvPr id="12" name="Rectangle: Rounded Corners 11">
            <a:extLst>
              <a:ext uri="{FF2B5EF4-FFF2-40B4-BE49-F238E27FC236}">
                <a16:creationId xmlns:a16="http://schemas.microsoft.com/office/drawing/2014/main" id="{B09CF778-3837-1962-1733-7D313BCE2E8A}"/>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 name="Rectangle: Rounded Corners 3">
            <a:extLst>
              <a:ext uri="{FF2B5EF4-FFF2-40B4-BE49-F238E27FC236}">
                <a16:creationId xmlns:a16="http://schemas.microsoft.com/office/drawing/2014/main" id="{D7D408C0-C8B7-9B6C-A03E-68B3D0E4EBB4}"/>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0D983D32-2C96-9F80-4ECE-FAE7072C9B2D}"/>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679C3FB-D805-4C2F-8331-A99D731B78D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784F8DD3-5CA7-21F5-B3AB-C65CE74AB3FD}"/>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552450</xdr:colOff>
      <xdr:row>3</xdr:row>
      <xdr:rowOff>17179</xdr:rowOff>
    </xdr:from>
    <xdr:to>
      <xdr:col>17</xdr:col>
      <xdr:colOff>419100</xdr:colOff>
      <xdr:row>13</xdr:row>
      <xdr:rowOff>19050</xdr:rowOff>
    </xdr:to>
    <xdr:grpSp>
      <xdr:nvGrpSpPr>
        <xdr:cNvPr id="16" name="Group 15">
          <a:extLst>
            <a:ext uri="{FF2B5EF4-FFF2-40B4-BE49-F238E27FC236}">
              <a16:creationId xmlns:a16="http://schemas.microsoft.com/office/drawing/2014/main" id="{2F2DC155-B872-8C47-9D59-EE71EFF4101F}"/>
            </a:ext>
          </a:extLst>
        </xdr:cNvPr>
        <xdr:cNvGrpSpPr/>
      </xdr:nvGrpSpPr>
      <xdr:grpSpPr>
        <a:xfrm>
          <a:off x="7258050" y="588679"/>
          <a:ext cx="3524250" cy="1906871"/>
          <a:chOff x="200026" y="542925"/>
          <a:chExt cx="2809874" cy="1771651"/>
        </a:xfrm>
      </xdr:grpSpPr>
      <xdr:sp macro="" textlink="">
        <xdr:nvSpPr>
          <xdr:cNvPr id="17" name="Rectangle: Rounded Corners 16">
            <a:extLst>
              <a:ext uri="{FF2B5EF4-FFF2-40B4-BE49-F238E27FC236}">
                <a16:creationId xmlns:a16="http://schemas.microsoft.com/office/drawing/2014/main" id="{1198F7A8-C7AE-3D1C-8905-71645231C546}"/>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3">
            <a:extLst>
              <a:ext uri="{FF2B5EF4-FFF2-40B4-BE49-F238E27FC236}">
                <a16:creationId xmlns:a16="http://schemas.microsoft.com/office/drawing/2014/main" id="{B4A9F0E9-A096-643C-C848-47286EF04E07}"/>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9" name="Rectangle: Rounded Corners 18">
            <a:extLst>
              <a:ext uri="{FF2B5EF4-FFF2-40B4-BE49-F238E27FC236}">
                <a16:creationId xmlns:a16="http://schemas.microsoft.com/office/drawing/2014/main" id="{59495A09-0625-3D8C-907F-29F8EDBCCC33}"/>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69CFCF2-907A-4357-A15B-FA8330BD224A}"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9E1097C6-D801-4D23-FB57-AB315263695E}"/>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76200</xdr:colOff>
      <xdr:row>3</xdr:row>
      <xdr:rowOff>25769</xdr:rowOff>
    </xdr:from>
    <xdr:to>
      <xdr:col>23</xdr:col>
      <xdr:colOff>323849</xdr:colOff>
      <xdr:row>12</xdr:row>
      <xdr:rowOff>175192</xdr:rowOff>
    </xdr:to>
    <xdr:grpSp>
      <xdr:nvGrpSpPr>
        <xdr:cNvPr id="21" name="Group 20">
          <a:extLst>
            <a:ext uri="{FF2B5EF4-FFF2-40B4-BE49-F238E27FC236}">
              <a16:creationId xmlns:a16="http://schemas.microsoft.com/office/drawing/2014/main" id="{2EBC3141-1411-162C-D065-9AE051AEA193}"/>
            </a:ext>
          </a:extLst>
        </xdr:cNvPr>
        <xdr:cNvGrpSpPr/>
      </xdr:nvGrpSpPr>
      <xdr:grpSpPr>
        <a:xfrm>
          <a:off x="11049000" y="597269"/>
          <a:ext cx="3295649" cy="1863923"/>
          <a:chOff x="200026" y="542925"/>
          <a:chExt cx="2809874" cy="1771651"/>
        </a:xfrm>
      </xdr:grpSpPr>
      <xdr:sp macro="" textlink="">
        <xdr:nvSpPr>
          <xdr:cNvPr id="22" name="Rectangle: Rounded Corners 21">
            <a:extLst>
              <a:ext uri="{FF2B5EF4-FFF2-40B4-BE49-F238E27FC236}">
                <a16:creationId xmlns:a16="http://schemas.microsoft.com/office/drawing/2014/main" id="{594E0C62-B315-A999-8D0A-05D73F2BD1BF}"/>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NO</a:t>
            </a:r>
            <a:r>
              <a:rPr lang="en-US" sz="18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8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3">
            <a:extLst>
              <a:ext uri="{FF2B5EF4-FFF2-40B4-BE49-F238E27FC236}">
                <a16:creationId xmlns:a16="http://schemas.microsoft.com/office/drawing/2014/main" id="{DA18E572-70E8-6281-3191-A8BBF10AD537}"/>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4" name="Rectangle: Rounded Corners 23">
            <a:extLst>
              <a:ext uri="{FF2B5EF4-FFF2-40B4-BE49-F238E27FC236}">
                <a16:creationId xmlns:a16="http://schemas.microsoft.com/office/drawing/2014/main" id="{74978D67-9D09-CA43-A42A-D56570BB499B}"/>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CB4FF9D-6DC9-46E4-93B5-E9E67BA5024B}"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E7B4344C-B453-98DB-75F7-E5B51298D67C}"/>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23</xdr:col>
      <xdr:colOff>581026</xdr:colOff>
      <xdr:row>3</xdr:row>
      <xdr:rowOff>17179</xdr:rowOff>
    </xdr:from>
    <xdr:to>
      <xdr:col>29</xdr:col>
      <xdr:colOff>152400</xdr:colOff>
      <xdr:row>12</xdr:row>
      <xdr:rowOff>183781</xdr:rowOff>
    </xdr:to>
    <xdr:grpSp>
      <xdr:nvGrpSpPr>
        <xdr:cNvPr id="26" name="Group 25">
          <a:extLst>
            <a:ext uri="{FF2B5EF4-FFF2-40B4-BE49-F238E27FC236}">
              <a16:creationId xmlns:a16="http://schemas.microsoft.com/office/drawing/2014/main" id="{F681762C-4242-E311-C29F-C8FF9D2D6D80}"/>
            </a:ext>
          </a:extLst>
        </xdr:cNvPr>
        <xdr:cNvGrpSpPr/>
      </xdr:nvGrpSpPr>
      <xdr:grpSpPr>
        <a:xfrm>
          <a:off x="14601826" y="588679"/>
          <a:ext cx="3228974" cy="1881102"/>
          <a:chOff x="200026" y="542925"/>
          <a:chExt cx="2809874" cy="1771651"/>
        </a:xfrm>
      </xdr:grpSpPr>
      <xdr:sp macro="" textlink="">
        <xdr:nvSpPr>
          <xdr:cNvPr id="27" name="Rectangle: Rounded Corners 26">
            <a:extLst>
              <a:ext uri="{FF2B5EF4-FFF2-40B4-BE49-F238E27FC236}">
                <a16:creationId xmlns:a16="http://schemas.microsoft.com/office/drawing/2014/main" id="{C3B1E24C-0BDC-1947-5EA3-A2A2F414BFFE}"/>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r>
              <a:rPr lang="en-US" sz="1800" baseline="0">
                <a:latin typeface="Lato Black" panose="020F0502020204030203" pitchFamily="34" charset="0"/>
                <a:ea typeface="Lato Black" panose="020F0502020204030203" pitchFamily="34" charset="0"/>
                <a:cs typeface="Lato Black" panose="020F0502020204030203" pitchFamily="34" charset="0"/>
              </a:rPr>
              <a:t> MARGIN</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3">
            <a:extLst>
              <a:ext uri="{FF2B5EF4-FFF2-40B4-BE49-F238E27FC236}">
                <a16:creationId xmlns:a16="http://schemas.microsoft.com/office/drawing/2014/main" id="{DEB84483-1065-C847-8250-AA9687047D0C}"/>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9" name="Rectangle: Rounded Corners 28">
            <a:extLst>
              <a:ext uri="{FF2B5EF4-FFF2-40B4-BE49-F238E27FC236}">
                <a16:creationId xmlns:a16="http://schemas.microsoft.com/office/drawing/2014/main" id="{1D3AA94F-358F-36C7-D2D9-6A844800F9C7}"/>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F7BAF45-4B35-4046-97A9-69B014311619}"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78D58C28-B0C7-9979-2430-8DC98BFF9EF4}"/>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xdr:col>
      <xdr:colOff>323851</xdr:colOff>
      <xdr:row>7</xdr:row>
      <xdr:rowOff>180975</xdr:rowOff>
    </xdr:from>
    <xdr:to>
      <xdr:col>11</xdr:col>
      <xdr:colOff>9525</xdr:colOff>
      <xdr:row>10</xdr:row>
      <xdr:rowOff>142875</xdr:rowOff>
    </xdr:to>
    <xdr:graphicFrame macro="">
      <xdr:nvGraphicFramePr>
        <xdr:cNvPr id="31" name="Chart 30">
          <a:extLst>
            <a:ext uri="{FF2B5EF4-FFF2-40B4-BE49-F238E27FC236}">
              <a16:creationId xmlns:a16="http://schemas.microsoft.com/office/drawing/2014/main" id="{8894415B-71F0-47B1-AC3A-84845F87F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247650</xdr:colOff>
      <xdr:row>7</xdr:row>
      <xdr:rowOff>76200</xdr:rowOff>
    </xdr:from>
    <xdr:to>
      <xdr:col>17</xdr:col>
      <xdr:colOff>76200</xdr:colOff>
      <xdr:row>10</xdr:row>
      <xdr:rowOff>142875</xdr:rowOff>
    </xdr:to>
    <xdr:graphicFrame macro="">
      <xdr:nvGraphicFramePr>
        <xdr:cNvPr id="32" name="Chart 31">
          <a:extLst>
            <a:ext uri="{FF2B5EF4-FFF2-40B4-BE49-F238E27FC236}">
              <a16:creationId xmlns:a16="http://schemas.microsoft.com/office/drawing/2014/main" id="{D345C6D7-9BA0-410E-BD76-B4058E095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314325</xdr:colOff>
      <xdr:row>7</xdr:row>
      <xdr:rowOff>161925</xdr:rowOff>
    </xdr:from>
    <xdr:to>
      <xdr:col>23</xdr:col>
      <xdr:colOff>85725</xdr:colOff>
      <xdr:row>10</xdr:row>
      <xdr:rowOff>104775</xdr:rowOff>
    </xdr:to>
    <xdr:graphicFrame macro="">
      <xdr:nvGraphicFramePr>
        <xdr:cNvPr id="33" name="Chart 32">
          <a:extLst>
            <a:ext uri="{FF2B5EF4-FFF2-40B4-BE49-F238E27FC236}">
              <a16:creationId xmlns:a16="http://schemas.microsoft.com/office/drawing/2014/main" id="{1B77F100-5903-45CF-8D70-0372E226A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152400</xdr:colOff>
      <xdr:row>7</xdr:row>
      <xdr:rowOff>161926</xdr:rowOff>
    </xdr:from>
    <xdr:to>
      <xdr:col>28</xdr:col>
      <xdr:colOff>533400</xdr:colOff>
      <xdr:row>10</xdr:row>
      <xdr:rowOff>93786</xdr:rowOff>
    </xdr:to>
    <xdr:graphicFrame macro="">
      <xdr:nvGraphicFramePr>
        <xdr:cNvPr id="34" name="Chart 33">
          <a:extLst>
            <a:ext uri="{FF2B5EF4-FFF2-40B4-BE49-F238E27FC236}">
              <a16:creationId xmlns:a16="http://schemas.microsoft.com/office/drawing/2014/main" id="{E2C7D9C5-C940-48EE-82AC-EABC129B9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28574</xdr:colOff>
          <xdr:row>11</xdr:row>
          <xdr:rowOff>38100</xdr:rowOff>
        </xdr:from>
        <xdr:to>
          <xdr:col>10</xdr:col>
          <xdr:colOff>476250</xdr:colOff>
          <xdr:row>12</xdr:row>
          <xdr:rowOff>173182</xdr:rowOff>
        </xdr:to>
        <xdr:pic>
          <xdr:nvPicPr>
            <xdr:cNvPr id="36" name="Picture 35">
              <a:extLst>
                <a:ext uri="{FF2B5EF4-FFF2-40B4-BE49-F238E27FC236}">
                  <a16:creationId xmlns:a16="http://schemas.microsoft.com/office/drawing/2014/main" id="{1AE48498-F4D7-45AB-8156-F9979AA49E95}"/>
                </a:ext>
              </a:extLst>
            </xdr:cNvPr>
            <xdr:cNvPicPr>
              <a:picLocks noChangeAspect="1" noChangeArrowheads="1"/>
              <a:extLst>
                <a:ext uri="{84589F7E-364E-4C9E-8A38-B11213B215E9}">
                  <a14:cameraTool cellRange="'KPI YOY'!$J$10" spid="_x0000_s7433"/>
                </a:ext>
              </a:extLst>
            </xdr:cNvPicPr>
          </xdr:nvPicPr>
          <xdr:blipFill>
            <a:blip xmlns:r="http://schemas.openxmlformats.org/officeDocument/2006/relationships" r:embed="rId7"/>
            <a:srcRect/>
            <a:stretch>
              <a:fillRect/>
            </a:stretch>
          </xdr:blipFill>
          <xdr:spPr bwMode="auto">
            <a:xfrm>
              <a:off x="5514974" y="2133600"/>
              <a:ext cx="1057276" cy="325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609599</xdr:colOff>
          <xdr:row>11</xdr:row>
          <xdr:rowOff>40326</xdr:rowOff>
        </xdr:from>
        <xdr:to>
          <xdr:col>16</xdr:col>
          <xdr:colOff>523875</xdr:colOff>
          <xdr:row>12</xdr:row>
          <xdr:rowOff>171450</xdr:rowOff>
        </xdr:to>
        <xdr:pic>
          <xdr:nvPicPr>
            <xdr:cNvPr id="39" name="Picture 38">
              <a:extLst>
                <a:ext uri="{FF2B5EF4-FFF2-40B4-BE49-F238E27FC236}">
                  <a16:creationId xmlns:a16="http://schemas.microsoft.com/office/drawing/2014/main" id="{60BDDCCE-7FF6-62CD-86B2-DC258430BEE7}"/>
                </a:ext>
              </a:extLst>
            </xdr:cNvPr>
            <xdr:cNvPicPr>
              <a:picLocks noChangeAspect="1" noChangeArrowheads="1"/>
              <a:extLst>
                <a:ext uri="{84589F7E-364E-4C9E-8A38-B11213B215E9}">
                  <a14:cameraTool cellRange="'KPI YOY'!$K$10" spid="_x0000_s7434"/>
                </a:ext>
              </a:extLst>
            </xdr:cNvPicPr>
          </xdr:nvPicPr>
          <xdr:blipFill>
            <a:blip xmlns:r="http://schemas.openxmlformats.org/officeDocument/2006/relationships" r:embed="rId8"/>
            <a:srcRect/>
            <a:stretch>
              <a:fillRect/>
            </a:stretch>
          </xdr:blipFill>
          <xdr:spPr bwMode="auto">
            <a:xfrm>
              <a:off x="9143999" y="2135826"/>
              <a:ext cx="1133476" cy="3216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11</xdr:row>
          <xdr:rowOff>9525</xdr:rowOff>
        </xdr:from>
        <xdr:to>
          <xdr:col>22</xdr:col>
          <xdr:colOff>457200</xdr:colOff>
          <xdr:row>12</xdr:row>
          <xdr:rowOff>133770</xdr:rowOff>
        </xdr:to>
        <xdr:pic>
          <xdr:nvPicPr>
            <xdr:cNvPr id="41" name="Picture 40">
              <a:extLst>
                <a:ext uri="{FF2B5EF4-FFF2-40B4-BE49-F238E27FC236}">
                  <a16:creationId xmlns:a16="http://schemas.microsoft.com/office/drawing/2014/main" id="{A816483C-FA1B-0900-77DB-14DA2439D93C}"/>
                </a:ext>
              </a:extLst>
            </xdr:cNvPr>
            <xdr:cNvPicPr>
              <a:picLocks noChangeAspect="1" noChangeArrowheads="1"/>
              <a:extLst>
                <a:ext uri="{84589F7E-364E-4C9E-8A38-B11213B215E9}">
                  <a14:cameraTool cellRange="'KPI YOY'!$L$10" spid="_x0000_s7435"/>
                </a:ext>
              </a:extLst>
            </xdr:cNvPicPr>
          </xdr:nvPicPr>
          <xdr:blipFill>
            <a:blip xmlns:r="http://schemas.openxmlformats.org/officeDocument/2006/relationships" r:embed="rId9"/>
            <a:srcRect/>
            <a:stretch>
              <a:fillRect/>
            </a:stretch>
          </xdr:blipFill>
          <xdr:spPr bwMode="auto">
            <a:xfrm>
              <a:off x="12820650" y="2105025"/>
              <a:ext cx="1047750" cy="3147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523874</xdr:colOff>
          <xdr:row>11</xdr:row>
          <xdr:rowOff>19050</xdr:rowOff>
        </xdr:from>
        <xdr:to>
          <xdr:col>28</xdr:col>
          <xdr:colOff>304799</xdr:colOff>
          <xdr:row>12</xdr:row>
          <xdr:rowOff>133350</xdr:rowOff>
        </xdr:to>
        <xdr:pic>
          <xdr:nvPicPr>
            <xdr:cNvPr id="43" name="Picture 42">
              <a:extLst>
                <a:ext uri="{FF2B5EF4-FFF2-40B4-BE49-F238E27FC236}">
                  <a16:creationId xmlns:a16="http://schemas.microsoft.com/office/drawing/2014/main" id="{AF5E4B3F-6640-2867-F848-A6AED2C81BF4}"/>
                </a:ext>
              </a:extLst>
            </xdr:cNvPr>
            <xdr:cNvPicPr>
              <a:picLocks noChangeAspect="1" noChangeArrowheads="1"/>
              <a:extLst>
                <a:ext uri="{84589F7E-364E-4C9E-8A38-B11213B215E9}">
                  <a14:cameraTool cellRange="'KPI YOY'!$M$10" spid="_x0000_s7436"/>
                </a:ext>
              </a:extLst>
            </xdr:cNvPicPr>
          </xdr:nvPicPr>
          <xdr:blipFill>
            <a:blip xmlns:r="http://schemas.openxmlformats.org/officeDocument/2006/relationships" r:embed="rId10"/>
            <a:srcRect/>
            <a:stretch>
              <a:fillRect/>
            </a:stretch>
          </xdr:blipFill>
          <xdr:spPr bwMode="auto">
            <a:xfrm>
              <a:off x="16373474" y="2114550"/>
              <a:ext cx="1000125"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13</xdr:row>
      <xdr:rowOff>133543</xdr:rowOff>
    </xdr:from>
    <xdr:to>
      <xdr:col>11</xdr:col>
      <xdr:colOff>266702</xdr:colOff>
      <xdr:row>30</xdr:row>
      <xdr:rowOff>114494</xdr:rowOff>
    </xdr:to>
    <xdr:sp macro="" textlink="">
      <xdr:nvSpPr>
        <xdr:cNvPr id="46" name="Rectangle: Rounded Corners 45">
          <a:extLst>
            <a:ext uri="{FF2B5EF4-FFF2-40B4-BE49-F238E27FC236}">
              <a16:creationId xmlns:a16="http://schemas.microsoft.com/office/drawing/2014/main" id="{E92C9F2A-4460-032F-EFA6-3294E43C55B6}"/>
            </a:ext>
          </a:extLst>
        </xdr:cNvPr>
        <xdr:cNvSpPr/>
      </xdr:nvSpPr>
      <xdr:spPr>
        <a:xfrm>
          <a:off x="0" y="2556206"/>
          <a:ext cx="6985968" cy="3190462"/>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552451</xdr:colOff>
      <xdr:row>13</xdr:row>
      <xdr:rowOff>171450</xdr:rowOff>
    </xdr:from>
    <xdr:to>
      <xdr:col>22</xdr:col>
      <xdr:colOff>266701</xdr:colOff>
      <xdr:row>30</xdr:row>
      <xdr:rowOff>57150</xdr:rowOff>
    </xdr:to>
    <xdr:sp macro="" textlink="">
      <xdr:nvSpPr>
        <xdr:cNvPr id="48" name="Rectangle: Rounded Corners 47">
          <a:extLst>
            <a:ext uri="{FF2B5EF4-FFF2-40B4-BE49-F238E27FC236}">
              <a16:creationId xmlns:a16="http://schemas.microsoft.com/office/drawing/2014/main" id="{423F2836-19DE-F7AF-9F35-508320D0EE32}"/>
            </a:ext>
          </a:extLst>
        </xdr:cNvPr>
        <xdr:cNvSpPr/>
      </xdr:nvSpPr>
      <xdr:spPr>
        <a:xfrm>
          <a:off x="7258051" y="2647950"/>
          <a:ext cx="6419850" cy="3162300"/>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523876</xdr:colOff>
      <xdr:row>30</xdr:row>
      <xdr:rowOff>180974</xdr:rowOff>
    </xdr:from>
    <xdr:to>
      <xdr:col>21</xdr:col>
      <xdr:colOff>381000</xdr:colOff>
      <xdr:row>45</xdr:row>
      <xdr:rowOff>152399</xdr:rowOff>
    </xdr:to>
    <xdr:sp macro="" textlink="">
      <xdr:nvSpPr>
        <xdr:cNvPr id="49" name="Rectangle: Rounded Corners 48">
          <a:extLst>
            <a:ext uri="{FF2B5EF4-FFF2-40B4-BE49-F238E27FC236}">
              <a16:creationId xmlns:a16="http://schemas.microsoft.com/office/drawing/2014/main" id="{1626FC3F-FEE2-4023-522E-4C367EDD3528}"/>
            </a:ext>
          </a:extLst>
        </xdr:cNvPr>
        <xdr:cNvSpPr/>
      </xdr:nvSpPr>
      <xdr:spPr>
        <a:xfrm>
          <a:off x="7229476" y="5934074"/>
          <a:ext cx="5953124" cy="282892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400050</xdr:colOff>
      <xdr:row>13</xdr:row>
      <xdr:rowOff>95249</xdr:rowOff>
    </xdr:from>
    <xdr:to>
      <xdr:col>29</xdr:col>
      <xdr:colOff>228599</xdr:colOff>
      <xdr:row>30</xdr:row>
      <xdr:rowOff>85724</xdr:rowOff>
    </xdr:to>
    <xdr:sp macro="" textlink="">
      <xdr:nvSpPr>
        <xdr:cNvPr id="50" name="Rectangle: Rounded Corners 49">
          <a:extLst>
            <a:ext uri="{FF2B5EF4-FFF2-40B4-BE49-F238E27FC236}">
              <a16:creationId xmlns:a16="http://schemas.microsoft.com/office/drawing/2014/main" id="{387448E8-7B5B-0DC7-D7B2-A1C14446F555}"/>
            </a:ext>
          </a:extLst>
        </xdr:cNvPr>
        <xdr:cNvSpPr/>
      </xdr:nvSpPr>
      <xdr:spPr>
        <a:xfrm>
          <a:off x="13811250" y="2571749"/>
          <a:ext cx="4095749" cy="326707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161924</xdr:colOff>
      <xdr:row>31</xdr:row>
      <xdr:rowOff>9525</xdr:rowOff>
    </xdr:from>
    <xdr:to>
      <xdr:col>11</xdr:col>
      <xdr:colOff>419100</xdr:colOff>
      <xdr:row>46</xdr:row>
      <xdr:rowOff>9525</xdr:rowOff>
    </xdr:to>
    <xdr:sp macro="" textlink="">
      <xdr:nvSpPr>
        <xdr:cNvPr id="51" name="Rectangle: Rounded Corners 50">
          <a:extLst>
            <a:ext uri="{FF2B5EF4-FFF2-40B4-BE49-F238E27FC236}">
              <a16:creationId xmlns:a16="http://schemas.microsoft.com/office/drawing/2014/main" id="{78DBCDE6-C295-C64E-2FE8-D47A1B37581E}"/>
            </a:ext>
          </a:extLst>
        </xdr:cNvPr>
        <xdr:cNvSpPr/>
      </xdr:nvSpPr>
      <xdr:spPr>
        <a:xfrm>
          <a:off x="161924" y="5953125"/>
          <a:ext cx="6962776" cy="2857500"/>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485774</xdr:colOff>
      <xdr:row>30</xdr:row>
      <xdr:rowOff>180974</xdr:rowOff>
    </xdr:from>
    <xdr:to>
      <xdr:col>29</xdr:col>
      <xdr:colOff>228599</xdr:colOff>
      <xdr:row>45</xdr:row>
      <xdr:rowOff>152399</xdr:rowOff>
    </xdr:to>
    <xdr:sp macro="" textlink="">
      <xdr:nvSpPr>
        <xdr:cNvPr id="52" name="Rectangle: Rounded Corners 51">
          <a:extLst>
            <a:ext uri="{FF2B5EF4-FFF2-40B4-BE49-F238E27FC236}">
              <a16:creationId xmlns:a16="http://schemas.microsoft.com/office/drawing/2014/main" id="{F6660420-4760-E2B9-0714-1CD44B5E84AD}"/>
            </a:ext>
          </a:extLst>
        </xdr:cNvPr>
        <xdr:cNvSpPr/>
      </xdr:nvSpPr>
      <xdr:spPr>
        <a:xfrm>
          <a:off x="13287374" y="5934074"/>
          <a:ext cx="4619625" cy="282892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13</xdr:row>
      <xdr:rowOff>152400</xdr:rowOff>
    </xdr:from>
    <xdr:to>
      <xdr:col>7</xdr:col>
      <xdr:colOff>304800</xdr:colOff>
      <xdr:row>15</xdr:row>
      <xdr:rowOff>171450</xdr:rowOff>
    </xdr:to>
    <xdr:sp macro="" textlink="">
      <xdr:nvSpPr>
        <xdr:cNvPr id="53" name="Rectangle: Rounded Corners 52">
          <a:extLst>
            <a:ext uri="{FF2B5EF4-FFF2-40B4-BE49-F238E27FC236}">
              <a16:creationId xmlns:a16="http://schemas.microsoft.com/office/drawing/2014/main" id="{A0378CC0-4D51-CD1E-07D8-C98622840BFC}"/>
            </a:ext>
          </a:extLst>
        </xdr:cNvPr>
        <xdr:cNvSpPr/>
      </xdr:nvSpPr>
      <xdr:spPr>
        <a:xfrm>
          <a:off x="314325" y="2628900"/>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SALES AND</a:t>
          </a:r>
          <a:r>
            <a:rPr lang="en-US" sz="1600" baseline="0">
              <a:latin typeface="Lato Black" panose="020F0502020204030203" pitchFamily="34" charset="0"/>
              <a:ea typeface="Lato Black" panose="020F0502020204030203" pitchFamily="34" charset="0"/>
              <a:cs typeface="Lato Black" panose="020F0502020204030203" pitchFamily="34" charset="0"/>
            </a:rPr>
            <a:t> PROFIT ANALYSIS</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85725</xdr:colOff>
      <xdr:row>14</xdr:row>
      <xdr:rowOff>28575</xdr:rowOff>
    </xdr:from>
    <xdr:to>
      <xdr:col>19</xdr:col>
      <xdr:colOff>76200</xdr:colOff>
      <xdr:row>16</xdr:row>
      <xdr:rowOff>47625</xdr:rowOff>
    </xdr:to>
    <xdr:sp macro="" textlink="">
      <xdr:nvSpPr>
        <xdr:cNvPr id="54" name="Rectangle: Rounded Corners 53">
          <a:extLst>
            <a:ext uri="{FF2B5EF4-FFF2-40B4-BE49-F238E27FC236}">
              <a16:creationId xmlns:a16="http://schemas.microsoft.com/office/drawing/2014/main" id="{53D50E8B-5A1B-0DC8-F7A6-2A34CF2E9F4D}"/>
            </a:ext>
          </a:extLst>
        </xdr:cNvPr>
        <xdr:cNvSpPr/>
      </xdr:nvSpPr>
      <xdr:spPr>
        <a:xfrm>
          <a:off x="7400925" y="2695575"/>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22</xdr:col>
      <xdr:colOff>542924</xdr:colOff>
      <xdr:row>14</xdr:row>
      <xdr:rowOff>0</xdr:rowOff>
    </xdr:from>
    <xdr:to>
      <xdr:col>29</xdr:col>
      <xdr:colOff>76199</xdr:colOff>
      <xdr:row>16</xdr:row>
      <xdr:rowOff>19050</xdr:rowOff>
    </xdr:to>
    <xdr:sp macro="" textlink="">
      <xdr:nvSpPr>
        <xdr:cNvPr id="55" name="Rectangle: Rounded Corners 54">
          <a:extLst>
            <a:ext uri="{FF2B5EF4-FFF2-40B4-BE49-F238E27FC236}">
              <a16:creationId xmlns:a16="http://schemas.microsoft.com/office/drawing/2014/main" id="{80CDD18B-7270-C795-B824-30FE7EFD04CF}"/>
            </a:ext>
          </a:extLst>
        </xdr:cNvPr>
        <xdr:cNvSpPr/>
      </xdr:nvSpPr>
      <xdr:spPr>
        <a:xfrm>
          <a:off x="13954124" y="2667000"/>
          <a:ext cx="38004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285750</xdr:colOff>
      <xdr:row>31</xdr:row>
      <xdr:rowOff>57150</xdr:rowOff>
    </xdr:from>
    <xdr:to>
      <xdr:col>7</xdr:col>
      <xdr:colOff>323850</xdr:colOff>
      <xdr:row>33</xdr:row>
      <xdr:rowOff>76200</xdr:rowOff>
    </xdr:to>
    <xdr:sp macro="" textlink="">
      <xdr:nvSpPr>
        <xdr:cNvPr id="56" name="Rectangle: Rounded Corners 55">
          <a:extLst>
            <a:ext uri="{FF2B5EF4-FFF2-40B4-BE49-F238E27FC236}">
              <a16:creationId xmlns:a16="http://schemas.microsoft.com/office/drawing/2014/main" id="{2350B92B-3337-F237-DEE7-3824E2525A9B}"/>
            </a:ext>
          </a:extLst>
        </xdr:cNvPr>
        <xdr:cNvSpPr/>
      </xdr:nvSpPr>
      <xdr:spPr>
        <a:xfrm>
          <a:off x="285750" y="6000750"/>
          <a:ext cx="4305300"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12</xdr:col>
      <xdr:colOff>47625</xdr:colOff>
      <xdr:row>31</xdr:row>
      <xdr:rowOff>47625</xdr:rowOff>
    </xdr:from>
    <xdr:to>
      <xdr:col>19</xdr:col>
      <xdr:colOff>38100</xdr:colOff>
      <xdr:row>33</xdr:row>
      <xdr:rowOff>66675</xdr:rowOff>
    </xdr:to>
    <xdr:sp macro="" textlink="">
      <xdr:nvSpPr>
        <xdr:cNvPr id="57" name="Rectangle: Rounded Corners 56">
          <a:extLst>
            <a:ext uri="{FF2B5EF4-FFF2-40B4-BE49-F238E27FC236}">
              <a16:creationId xmlns:a16="http://schemas.microsoft.com/office/drawing/2014/main" id="{2ECB63D4-523B-DD8E-87D6-81834A2DC4F6}"/>
            </a:ext>
          </a:extLst>
        </xdr:cNvPr>
        <xdr:cNvSpPr/>
      </xdr:nvSpPr>
      <xdr:spPr>
        <a:xfrm>
          <a:off x="7362825" y="5991225"/>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TOP 5 SUBCATEGORIES BY SALES</a:t>
          </a:r>
        </a:p>
      </xdr:txBody>
    </xdr:sp>
    <xdr:clientData/>
  </xdr:twoCellAnchor>
  <xdr:twoCellAnchor>
    <xdr:from>
      <xdr:col>21</xdr:col>
      <xdr:colOff>571500</xdr:colOff>
      <xdr:row>31</xdr:row>
      <xdr:rowOff>76200</xdr:rowOff>
    </xdr:from>
    <xdr:to>
      <xdr:col>28</xdr:col>
      <xdr:colOff>561975</xdr:colOff>
      <xdr:row>33</xdr:row>
      <xdr:rowOff>95250</xdr:rowOff>
    </xdr:to>
    <xdr:sp macro="" textlink="">
      <xdr:nvSpPr>
        <xdr:cNvPr id="59" name="Rectangle: Rounded Corners 58">
          <a:extLst>
            <a:ext uri="{FF2B5EF4-FFF2-40B4-BE49-F238E27FC236}">
              <a16:creationId xmlns:a16="http://schemas.microsoft.com/office/drawing/2014/main" id="{7F78F6C2-5AAD-DF9A-C66D-E10569C72DC7}"/>
            </a:ext>
          </a:extLst>
        </xdr:cNvPr>
        <xdr:cNvSpPr/>
      </xdr:nvSpPr>
      <xdr:spPr>
        <a:xfrm>
          <a:off x="13373100" y="6019800"/>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186359</xdr:colOff>
      <xdr:row>16</xdr:row>
      <xdr:rowOff>4140</xdr:rowOff>
    </xdr:from>
    <xdr:to>
      <xdr:col>11</xdr:col>
      <xdr:colOff>212913</xdr:colOff>
      <xdr:row>30</xdr:row>
      <xdr:rowOff>38099</xdr:rowOff>
    </xdr:to>
    <xdr:graphicFrame macro="">
      <xdr:nvGraphicFramePr>
        <xdr:cNvPr id="62" name="Chart 61">
          <a:extLst>
            <a:ext uri="{FF2B5EF4-FFF2-40B4-BE49-F238E27FC236}">
              <a16:creationId xmlns:a16="http://schemas.microsoft.com/office/drawing/2014/main" id="{8FD8AF60-4339-495C-A0D8-60A71A801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142876</xdr:colOff>
      <xdr:row>16</xdr:row>
      <xdr:rowOff>19050</xdr:rowOff>
    </xdr:from>
    <xdr:to>
      <xdr:col>22</xdr:col>
      <xdr:colOff>152400</xdr:colOff>
      <xdr:row>29</xdr:row>
      <xdr:rowOff>169635</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9505688A-D868-4A31-8C17-AD5A763587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458076" y="3067050"/>
              <a:ext cx="6105524" cy="26270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581025</xdr:colOff>
      <xdr:row>16</xdr:row>
      <xdr:rowOff>57150</xdr:rowOff>
    </xdr:from>
    <xdr:to>
      <xdr:col>28</xdr:col>
      <xdr:colOff>466724</xdr:colOff>
      <xdr:row>30</xdr:row>
      <xdr:rowOff>28576</xdr:rowOff>
    </xdr:to>
    <xdr:graphicFrame macro="">
      <xdr:nvGraphicFramePr>
        <xdr:cNvPr id="64" name="Chart 63">
          <a:extLst>
            <a:ext uri="{FF2B5EF4-FFF2-40B4-BE49-F238E27FC236}">
              <a16:creationId xmlns:a16="http://schemas.microsoft.com/office/drawing/2014/main" id="{D0568F78-890E-4A5F-AF11-7BA848C7C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295274</xdr:colOff>
      <xdr:row>33</xdr:row>
      <xdr:rowOff>38878</xdr:rowOff>
    </xdr:from>
    <xdr:to>
      <xdr:col>11</xdr:col>
      <xdr:colOff>311020</xdr:colOff>
      <xdr:row>45</xdr:row>
      <xdr:rowOff>171450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432315B2-BE90-4779-A697-735A0AF1B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95274" y="6325378"/>
              <a:ext cx="6721346" cy="241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515129</xdr:colOff>
      <xdr:row>33</xdr:row>
      <xdr:rowOff>38100</xdr:rowOff>
    </xdr:from>
    <xdr:to>
      <xdr:col>21</xdr:col>
      <xdr:colOff>359619</xdr:colOff>
      <xdr:row>45</xdr:row>
      <xdr:rowOff>184668</xdr:rowOff>
    </xdr:to>
    <xdr:graphicFrame macro="">
      <xdr:nvGraphicFramePr>
        <xdr:cNvPr id="8" name="Chart 7">
          <a:extLst>
            <a:ext uri="{FF2B5EF4-FFF2-40B4-BE49-F238E27FC236}">
              <a16:creationId xmlns:a16="http://schemas.microsoft.com/office/drawing/2014/main" id="{AEA4FEA8-8BE5-441F-8128-2E922BD02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554849</xdr:colOff>
      <xdr:row>33</xdr:row>
      <xdr:rowOff>159860</xdr:rowOff>
    </xdr:from>
    <xdr:to>
      <xdr:col>24</xdr:col>
      <xdr:colOff>200991</xdr:colOff>
      <xdr:row>45</xdr:row>
      <xdr:rowOff>95250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415170FE-F374-4967-A5E5-92895419D8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56449" y="6484460"/>
              <a:ext cx="1474942" cy="2221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238126</xdr:colOff>
      <xdr:row>33</xdr:row>
      <xdr:rowOff>155696</xdr:rowOff>
    </xdr:from>
    <xdr:to>
      <xdr:col>29</xdr:col>
      <xdr:colOff>164857</xdr:colOff>
      <xdr:row>45</xdr:row>
      <xdr:rowOff>95249</xdr:rowOff>
    </xdr:to>
    <mc:AlternateContent xmlns:mc="http://schemas.openxmlformats.org/markup-compatibility/2006" xmlns:a14="http://schemas.microsoft.com/office/drawing/2010/main">
      <mc:Choice Requires="a14">
        <xdr:graphicFrame macro="">
          <xdr:nvGraphicFramePr>
            <xdr:cNvPr id="35" name="Segment">
              <a:extLst>
                <a:ext uri="{FF2B5EF4-FFF2-40B4-BE49-F238E27FC236}">
                  <a16:creationId xmlns:a16="http://schemas.microsoft.com/office/drawing/2014/main" id="{0125C889-3E17-47C3-ABC0-E16461B87A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087726" y="6480296"/>
              <a:ext cx="1755531" cy="2225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241789</xdr:colOff>
      <xdr:row>33</xdr:row>
      <xdr:rowOff>159860</xdr:rowOff>
    </xdr:from>
    <xdr:to>
      <xdr:col>26</xdr:col>
      <xdr:colOff>201490</xdr:colOff>
      <xdr:row>45</xdr:row>
      <xdr:rowOff>104775</xdr:rowOff>
    </xdr:to>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DAA16328-F4B6-4077-B2AD-F2D76FD0FE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72189" y="6484460"/>
              <a:ext cx="1178901" cy="2230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371474</xdr:colOff>
      <xdr:row>1</xdr:row>
      <xdr:rowOff>119062</xdr:rowOff>
    </xdr:from>
    <xdr:to>
      <xdr:col>13</xdr:col>
      <xdr:colOff>323849</xdr:colOff>
      <xdr:row>16</xdr:row>
      <xdr:rowOff>4762</xdr:rowOff>
    </xdr:to>
    <xdr:graphicFrame macro="">
      <xdr:nvGraphicFramePr>
        <xdr:cNvPr id="2" name="Chart 1">
          <a:extLst>
            <a:ext uri="{FF2B5EF4-FFF2-40B4-BE49-F238E27FC236}">
              <a16:creationId xmlns:a16="http://schemas.microsoft.com/office/drawing/2014/main" id="{758B3D63-E286-C34E-E9AB-6BE78FA15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150327</xdr:colOff>
      <xdr:row>9</xdr:row>
      <xdr:rowOff>27993</xdr:rowOff>
    </xdr:from>
    <xdr:to>
      <xdr:col>8</xdr:col>
      <xdr:colOff>381000</xdr:colOff>
      <xdr:row>23</xdr:row>
      <xdr:rowOff>140478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4EE9C2F-3208-DCB1-2B2C-CAB1C26EA4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7227" y="1742493"/>
              <a:ext cx="4574073" cy="27794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104774</xdr:colOff>
      <xdr:row>6</xdr:row>
      <xdr:rowOff>180975</xdr:rowOff>
    </xdr:from>
    <xdr:to>
      <xdr:col>12</xdr:col>
      <xdr:colOff>304799</xdr:colOff>
      <xdr:row>26</xdr:row>
      <xdr:rowOff>23812</xdr:rowOff>
    </xdr:to>
    <xdr:graphicFrame macro="">
      <xdr:nvGraphicFramePr>
        <xdr:cNvPr id="2" name="Chart 1">
          <a:extLst>
            <a:ext uri="{FF2B5EF4-FFF2-40B4-BE49-F238E27FC236}">
              <a16:creationId xmlns:a16="http://schemas.microsoft.com/office/drawing/2014/main" id="{A7CFCC6F-AFB1-C388-4F3A-E59120F11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432593</xdr:colOff>
      <xdr:row>1</xdr:row>
      <xdr:rowOff>186134</xdr:rowOff>
    </xdr:from>
    <xdr:to>
      <xdr:col>14</xdr:col>
      <xdr:colOff>228202</xdr:colOff>
      <xdr:row>21</xdr:row>
      <xdr:rowOff>49609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D1CB732-72EA-2494-6513-2909D21F1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8918" y="376634"/>
              <a:ext cx="5282009" cy="3673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123824</xdr:colOff>
      <xdr:row>2</xdr:row>
      <xdr:rowOff>14286</xdr:rowOff>
    </xdr:from>
    <xdr:to>
      <xdr:col>11</xdr:col>
      <xdr:colOff>552449</xdr:colOff>
      <xdr:row>19</xdr:row>
      <xdr:rowOff>38099</xdr:rowOff>
    </xdr:to>
    <xdr:graphicFrame macro="">
      <xdr:nvGraphicFramePr>
        <xdr:cNvPr id="2" name="Chart 1">
          <a:extLst>
            <a:ext uri="{FF2B5EF4-FFF2-40B4-BE49-F238E27FC236}">
              <a16:creationId xmlns:a16="http://schemas.microsoft.com/office/drawing/2014/main" id="{27E59FDC-AF08-BC0D-A5F0-24BEFEF8F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17</xdr:row>
      <xdr:rowOff>109537</xdr:rowOff>
    </xdr:from>
    <xdr:to>
      <xdr:col>1</xdr:col>
      <xdr:colOff>752475</xdr:colOff>
      <xdr:row>20</xdr:row>
      <xdr:rowOff>38100</xdr:rowOff>
    </xdr:to>
    <xdr:graphicFrame macro="">
      <xdr:nvGraphicFramePr>
        <xdr:cNvPr id="2" name="Chart 1">
          <a:extLst>
            <a:ext uri="{FF2B5EF4-FFF2-40B4-BE49-F238E27FC236}">
              <a16:creationId xmlns:a16="http://schemas.microsoft.com/office/drawing/2014/main" id="{936069FB-6934-563D-29DA-FBB49DECD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119429</xdr:colOff>
      <xdr:row>18</xdr:row>
      <xdr:rowOff>8059</xdr:rowOff>
    </xdr:from>
    <xdr:to>
      <xdr:col>4</xdr:col>
      <xdr:colOff>727563</xdr:colOff>
      <xdr:row>20</xdr:row>
      <xdr:rowOff>112101</xdr:rowOff>
    </xdr:to>
    <xdr:graphicFrame macro="">
      <xdr:nvGraphicFramePr>
        <xdr:cNvPr id="5" name="Chart 4">
          <a:extLst>
            <a:ext uri="{FF2B5EF4-FFF2-40B4-BE49-F238E27FC236}">
              <a16:creationId xmlns:a16="http://schemas.microsoft.com/office/drawing/2014/main" id="{E9A96BC6-A54A-E795-1BE5-FCB9E5B11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494567</xdr:colOff>
      <xdr:row>17</xdr:row>
      <xdr:rowOff>156797</xdr:rowOff>
    </xdr:from>
    <xdr:to>
      <xdr:col>7</xdr:col>
      <xdr:colOff>729028</xdr:colOff>
      <xdr:row>20</xdr:row>
      <xdr:rowOff>70338</xdr:rowOff>
    </xdr:to>
    <xdr:graphicFrame macro="">
      <xdr:nvGraphicFramePr>
        <xdr:cNvPr id="6" name="Chart 5">
          <a:extLst>
            <a:ext uri="{FF2B5EF4-FFF2-40B4-BE49-F238E27FC236}">
              <a16:creationId xmlns:a16="http://schemas.microsoft.com/office/drawing/2014/main" id="{1255E215-6E25-3EF8-5FA0-37E08AAA5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488706</xdr:colOff>
      <xdr:row>17</xdr:row>
      <xdr:rowOff>164123</xdr:rowOff>
    </xdr:from>
    <xdr:to>
      <xdr:col>10</xdr:col>
      <xdr:colOff>920994</xdr:colOff>
      <xdr:row>20</xdr:row>
      <xdr:rowOff>106973</xdr:rowOff>
    </xdr:to>
    <xdr:graphicFrame macro="">
      <xdr:nvGraphicFramePr>
        <xdr:cNvPr id="7" name="Chart 6">
          <a:extLst>
            <a:ext uri="{FF2B5EF4-FFF2-40B4-BE49-F238E27FC236}">
              <a16:creationId xmlns:a16="http://schemas.microsoft.com/office/drawing/2014/main" id="{CE434362-9781-A707-30B3-91DE3FE8C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387594</xdr:colOff>
      <xdr:row>17</xdr:row>
      <xdr:rowOff>159727</xdr:rowOff>
    </xdr:from>
    <xdr:to>
      <xdr:col>13</xdr:col>
      <xdr:colOff>937114</xdr:colOff>
      <xdr:row>20</xdr:row>
      <xdr:rowOff>43962</xdr:rowOff>
    </xdr:to>
    <xdr:graphicFrame macro="">
      <xdr:nvGraphicFramePr>
        <xdr:cNvPr id="8" name="Chart 7">
          <a:extLst>
            <a:ext uri="{FF2B5EF4-FFF2-40B4-BE49-F238E27FC236}">
              <a16:creationId xmlns:a16="http://schemas.microsoft.com/office/drawing/2014/main" id="{A3150223-9165-B31B-A027-15D68725C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3.508864583331" createdVersion="8" refreshedVersion="8" minRefreshableVersion="3" recordCount="9994" xr:uid="{E8C6F861-81A3-42E9-AA63-F36989D1BD3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718895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0AA7F-EE6F-4B9C-902A-78C4F9989C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77807B-D1D6-49B5-90FA-85E4260395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5CA90C-7DB9-4CA1-87A1-4937CB5BB3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45D041-BFCC-45CC-B6CD-C93A1BCE4B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1ED07-B622-4BA6-B045-04F93EDA9AA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BB2E1F-6F14-4193-BE38-2B2281B450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BE37EE-D46E-45E7-8FB7-F1291898C1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707DCB-C685-4D85-B899-4B1869D39F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3A8C1B-8E47-4E54-B330-3E2B4C0CA3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4B7918-981E-4F00-A565-56FDE01456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3854A4-7112-466D-B45B-5FE8111AC02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3">
    <format dxfId="2">
      <pivotArea dataOnly="0" labelOnly="1" outline="0" fieldPosition="0">
        <references count="1">
          <reference field="4294967294" count="1">
            <x v="0"/>
          </reference>
        </references>
      </pivotArea>
    </format>
    <format dxfId="1">
      <pivotArea dataOnly="0" labelOnly="1" outline="0" fieldPosition="0">
        <references count="1">
          <reference field="4294967294" count="1">
            <x v="1"/>
          </reference>
        </references>
      </pivotArea>
    </format>
    <format dxfId="0">
      <pivotArea dataOnly="0" labelOnly="1" outline="0" fieldPosition="0">
        <references count="1">
          <reference field="4294967294" count="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6F0EC0-BC37-428D-B740-149BD80B91B0}" sourceName="Year">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s>
  <data>
    <tabular pivotCacheId="7188957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7AF268-0FCF-4159-9E09-D339DFCDF090}" sourceName="Segment">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 tabId="10" name="PivotTable1"/>
  </pivotTables>
  <data>
    <tabular pivotCacheId="7188957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517D17-31E8-407F-8DEB-45D4B8378327}" sourceName="Region">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 tabId="10" name="PivotTable1"/>
  </pivotTables>
  <data>
    <tabular pivotCacheId="7188957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3295EF-80ED-44DB-B54B-58156840E147}" cache="Slicer_Year" caption="Year" style="AB" rowHeight="241300"/>
  <slicer name="Segment" xr10:uid="{0B75E211-C197-46C6-85BD-41BDDECE8F1F}" cache="Slicer_Segment" caption="Segment" style="AB" rowHeight="241300"/>
  <slicer name="Region" xr10:uid="{6570A66E-C4F6-4F57-AF36-593F5FB1FA3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AF6EC-DE7F-4F26-A0CD-778928096CB0}">
  <dimension ref="U19"/>
  <sheetViews>
    <sheetView showGridLines="0" showRowColHeaders="0" zoomScaleNormal="100" workbookViewId="0">
      <selection activeCell="L51" sqref="L51"/>
    </sheetView>
  </sheetViews>
  <sheetFormatPr defaultRowHeight="15" x14ac:dyDescent="0.25"/>
  <sheetData>
    <row r="19" spans="21:21" x14ac:dyDescent="0.25">
      <c r="U19" s="32"/>
    </row>
  </sheetData>
  <pageMargins left="0.7" right="0.7" top="0.75" bottom="0.75" header="0.3" footer="0.3"/>
  <pageSetup orientation="portrait" horizontalDpi="1200" verticalDpi="1200"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1" sqref="E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BA29D-1547-463F-94CB-56481E055646}">
  <dimension ref="A3:C16"/>
  <sheetViews>
    <sheetView workbookViewId="0">
      <selection activeCell="O18" sqref="O1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10" t="s">
        <v>10947</v>
      </c>
    </row>
    <row r="4" spans="1:3" x14ac:dyDescent="0.25">
      <c r="A4" s="7" t="s">
        <v>10934</v>
      </c>
      <c r="B4" s="11">
        <v>95365.937600000019</v>
      </c>
      <c r="C4" s="12">
        <v>9199.2699999999986</v>
      </c>
    </row>
    <row r="5" spans="1:3" x14ac:dyDescent="0.25">
      <c r="A5" s="8" t="s">
        <v>10935</v>
      </c>
      <c r="B5" s="13">
        <v>60172.649400000024</v>
      </c>
      <c r="C5" s="14">
        <v>10288.898699999991</v>
      </c>
    </row>
    <row r="6" spans="1:3" x14ac:dyDescent="0.25">
      <c r="A6" s="8" t="s">
        <v>10936</v>
      </c>
      <c r="B6" s="13">
        <v>199252.98399999991</v>
      </c>
      <c r="C6" s="14">
        <v>26806.573700000015</v>
      </c>
    </row>
    <row r="7" spans="1:3" x14ac:dyDescent="0.25">
      <c r="A7" s="8" t="s">
        <v>10937</v>
      </c>
      <c r="B7" s="13">
        <v>141851.5674</v>
      </c>
      <c r="C7" s="14">
        <v>13437.806799999998</v>
      </c>
    </row>
    <row r="8" spans="1:3" x14ac:dyDescent="0.25">
      <c r="A8" s="8" t="s">
        <v>10938</v>
      </c>
      <c r="B8" s="13">
        <v>156122.28669999994</v>
      </c>
      <c r="C8" s="14">
        <v>22308.51279999999</v>
      </c>
    </row>
    <row r="9" spans="1:3" x14ac:dyDescent="0.25">
      <c r="A9" s="8" t="s">
        <v>10939</v>
      </c>
      <c r="B9" s="13">
        <v>147082.61130000011</v>
      </c>
      <c r="C9" s="14">
        <v>20899.334500000012</v>
      </c>
    </row>
    <row r="10" spans="1:3" x14ac:dyDescent="0.25">
      <c r="A10" s="8" t="s">
        <v>10940</v>
      </c>
      <c r="B10" s="13">
        <v>149580.83800000031</v>
      </c>
      <c r="C10" s="14">
        <v>13535.38299999998</v>
      </c>
    </row>
    <row r="11" spans="1:3" x14ac:dyDescent="0.25">
      <c r="A11" s="8" t="s">
        <v>10941</v>
      </c>
      <c r="B11" s="13">
        <v>159589.45099999988</v>
      </c>
      <c r="C11" s="14">
        <v>21896.715399999972</v>
      </c>
    </row>
    <row r="12" spans="1:3" x14ac:dyDescent="0.25">
      <c r="A12" s="8" t="s">
        <v>10942</v>
      </c>
      <c r="B12" s="13">
        <v>309770.09970000025</v>
      </c>
      <c r="C12" s="14">
        <v>37293.192500000034</v>
      </c>
    </row>
    <row r="13" spans="1:3" x14ac:dyDescent="0.25">
      <c r="A13" s="8" t="s">
        <v>10943</v>
      </c>
      <c r="B13" s="13">
        <v>197115.20170000009</v>
      </c>
      <c r="C13" s="14">
        <v>31469.663800000035</v>
      </c>
    </row>
    <row r="14" spans="1:3" x14ac:dyDescent="0.25">
      <c r="A14" s="8" t="s">
        <v>10944</v>
      </c>
      <c r="B14" s="13">
        <v>349120.07400000008</v>
      </c>
      <c r="C14" s="14">
        <v>35825.536599999927</v>
      </c>
    </row>
    <row r="15" spans="1:3" x14ac:dyDescent="0.25">
      <c r="A15" s="8" t="s">
        <v>10945</v>
      </c>
      <c r="B15" s="13">
        <v>332177.15950000001</v>
      </c>
      <c r="C15" s="14">
        <v>43436.13390000003</v>
      </c>
    </row>
    <row r="16" spans="1:3" x14ac:dyDescent="0.25">
      <c r="A16" s="9" t="s">
        <v>10933</v>
      </c>
      <c r="B16" s="38">
        <v>2297200.8603000008</v>
      </c>
      <c r="C16" s="39">
        <v>286397.02169999998</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C3872-D2A1-4E1F-BE85-95C570E3F888}">
  <dimension ref="A3:F13"/>
  <sheetViews>
    <sheetView zoomScale="85" zoomScaleNormal="85" workbookViewId="0">
      <selection activeCell="B5" sqref="B5"/>
    </sheetView>
  </sheetViews>
  <sheetFormatPr defaultRowHeight="15" x14ac:dyDescent="0.25"/>
  <cols>
    <col min="1" max="1" width="15.28515625" bestFit="1" customWidth="1"/>
    <col min="2" max="2" width="12.7109375" bestFit="1" customWidth="1"/>
    <col min="5" max="5" width="14.7109375" customWidth="1"/>
    <col min="6" max="6" width="13.85546875" customWidth="1"/>
  </cols>
  <sheetData>
    <row r="3" spans="1:6" x14ac:dyDescent="0.25">
      <c r="A3" s="5" t="s">
        <v>10932</v>
      </c>
      <c r="B3" s="6" t="s">
        <v>10947</v>
      </c>
      <c r="E3" s="18" t="s">
        <v>15</v>
      </c>
      <c r="F3" s="18" t="s">
        <v>21</v>
      </c>
    </row>
    <row r="4" spans="1:6" x14ac:dyDescent="0.25">
      <c r="A4" s="15" t="s">
        <v>71</v>
      </c>
      <c r="B4" s="6">
        <v>145454.9480999998</v>
      </c>
      <c r="E4" t="str">
        <f>A4</f>
        <v>Technology</v>
      </c>
      <c r="F4" s="19">
        <f>GETPIVOTDATA("Profit",$A$3,"Category",A4)</f>
        <v>145454.9480999998</v>
      </c>
    </row>
    <row r="5" spans="1:6" x14ac:dyDescent="0.25">
      <c r="A5" s="16" t="s">
        <v>46</v>
      </c>
      <c r="B5" s="34">
        <v>122490.8008000001</v>
      </c>
      <c r="E5" t="str">
        <f t="shared" ref="E5:E7" si="0">A5</f>
        <v>Office Supplies</v>
      </c>
      <c r="F5" s="19">
        <f t="shared" ref="F5:F6" si="1">GETPIVOTDATA("Profit",$A$3,"Category",A5)</f>
        <v>122490.8008000001</v>
      </c>
    </row>
    <row r="6" spans="1:6" x14ac:dyDescent="0.25">
      <c r="A6" s="16" t="s">
        <v>32</v>
      </c>
      <c r="B6" s="34">
        <v>18451.272799999992</v>
      </c>
      <c r="E6" t="str">
        <f t="shared" si="0"/>
        <v>Furniture</v>
      </c>
      <c r="F6" s="19">
        <f t="shared" si="1"/>
        <v>18451.272799999992</v>
      </c>
    </row>
    <row r="7" spans="1:6" x14ac:dyDescent="0.25">
      <c r="A7" s="17" t="s">
        <v>10933</v>
      </c>
      <c r="B7" s="35">
        <v>286397.02169999992</v>
      </c>
      <c r="E7" t="str">
        <f t="shared" si="0"/>
        <v>Grand Total</v>
      </c>
      <c r="F7" s="20">
        <f>GETPIVOTDATA("Profit",$A$3)</f>
        <v>286397.02169999992</v>
      </c>
    </row>
    <row r="8" spans="1:6" x14ac:dyDescent="0.25">
      <c r="E8" s="18"/>
      <c r="F8" s="18"/>
    </row>
    <row r="13" spans="1:6" x14ac:dyDescent="0.25">
      <c r="E13" s="18"/>
      <c r="F13" s="1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EAADE-94C6-455C-B947-4924D08925F8}">
  <dimension ref="A3:B7"/>
  <sheetViews>
    <sheetView workbookViewId="0">
      <selection activeCell="F33" sqref="F33"/>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15" t="s">
        <v>32</v>
      </c>
      <c r="B4" s="21">
        <v>0.32300170530281774</v>
      </c>
    </row>
    <row r="5" spans="1:2" x14ac:dyDescent="0.25">
      <c r="A5" s="16" t="s">
        <v>46</v>
      </c>
      <c r="B5" s="22">
        <v>0.31301008302169103</v>
      </c>
    </row>
    <row r="6" spans="1:2" x14ac:dyDescent="0.25">
      <c r="A6" s="16" t="s">
        <v>71</v>
      </c>
      <c r="B6" s="22">
        <v>0.36398821167549117</v>
      </c>
    </row>
    <row r="7" spans="1:2" x14ac:dyDescent="0.25">
      <c r="A7" s="17" t="s">
        <v>10933</v>
      </c>
      <c r="B7" s="2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08F0-D8FD-4C4F-83EF-56AE41A6C54D}">
  <dimension ref="A3:E53"/>
  <sheetViews>
    <sheetView topLeftCell="E1" zoomScale="96" zoomScaleNormal="115" workbookViewId="0">
      <selection activeCell="H30" sqref="H30"/>
    </sheetView>
  </sheetViews>
  <sheetFormatPr defaultRowHeight="15" x14ac:dyDescent="0.25"/>
  <cols>
    <col min="1" max="1" width="18.7109375" bestFit="1" customWidth="1"/>
    <col min="2" max="2" width="12.42578125" bestFit="1" customWidth="1"/>
    <col min="4" max="4" width="18.140625" customWidth="1"/>
    <col min="5" max="5" width="14.85546875" customWidth="1"/>
  </cols>
  <sheetData>
    <row r="3" spans="1:5" x14ac:dyDescent="0.25">
      <c r="A3" s="5" t="s">
        <v>10932</v>
      </c>
      <c r="B3" s="6" t="s">
        <v>10946</v>
      </c>
      <c r="D3" t="s">
        <v>11</v>
      </c>
      <c r="E3" t="s">
        <v>18</v>
      </c>
    </row>
    <row r="4" spans="1:5" x14ac:dyDescent="0.25">
      <c r="A4" s="15" t="s">
        <v>358</v>
      </c>
      <c r="B4" s="6">
        <v>19510.639999999992</v>
      </c>
      <c r="D4" t="str">
        <f>A4</f>
        <v>Alabama</v>
      </c>
      <c r="E4" s="19">
        <f>GETPIVOTDATA("Sales",$A$3,"State","Alabama")</f>
        <v>19510.639999999992</v>
      </c>
    </row>
    <row r="5" spans="1:5" x14ac:dyDescent="0.25">
      <c r="A5" s="16" t="s">
        <v>310</v>
      </c>
      <c r="B5" s="34">
        <v>35282.000999999997</v>
      </c>
      <c r="D5" t="str">
        <f t="shared" ref="D5:D52" si="0">A5</f>
        <v>Arizona</v>
      </c>
      <c r="E5" s="19">
        <f t="shared" ref="E5:E52" si="1">GETPIVOTDATA("Sales",$A$3,"State",A5)</f>
        <v>35282.000999999997</v>
      </c>
    </row>
    <row r="6" spans="1:5" x14ac:dyDescent="0.25">
      <c r="A6" s="16" t="s">
        <v>1707</v>
      </c>
      <c r="B6" s="34">
        <v>11678.129999999997</v>
      </c>
      <c r="D6" t="str">
        <f t="shared" si="0"/>
        <v>Arkansas</v>
      </c>
      <c r="E6" s="19">
        <f t="shared" si="1"/>
        <v>11678.129999999997</v>
      </c>
    </row>
    <row r="7" spans="1:5" x14ac:dyDescent="0.25">
      <c r="A7" s="16" t="s">
        <v>43</v>
      </c>
      <c r="B7" s="34">
        <v>457687.63150000101</v>
      </c>
      <c r="D7" t="str">
        <f t="shared" si="0"/>
        <v>California</v>
      </c>
      <c r="E7" s="19">
        <f t="shared" si="1"/>
        <v>457687.63150000101</v>
      </c>
    </row>
    <row r="8" spans="1:5" x14ac:dyDescent="0.25">
      <c r="A8" s="16" t="s">
        <v>457</v>
      </c>
      <c r="B8" s="34">
        <v>32108.117999999995</v>
      </c>
      <c r="D8" t="str">
        <f t="shared" si="0"/>
        <v>Colorado</v>
      </c>
      <c r="E8" s="19">
        <f t="shared" si="1"/>
        <v>32108.117999999995</v>
      </c>
    </row>
    <row r="9" spans="1:5" x14ac:dyDescent="0.25">
      <c r="A9" s="16" t="s">
        <v>747</v>
      </c>
      <c r="B9" s="34">
        <v>13384.356999999996</v>
      </c>
      <c r="D9" t="str">
        <f t="shared" si="0"/>
        <v>Connecticut</v>
      </c>
      <c r="E9" s="19">
        <f t="shared" si="1"/>
        <v>13384.356999999996</v>
      </c>
    </row>
    <row r="10" spans="1:5" x14ac:dyDescent="0.25">
      <c r="A10" s="16" t="s">
        <v>245</v>
      </c>
      <c r="B10" s="34">
        <v>27451.068999999992</v>
      </c>
      <c r="D10" t="str">
        <f t="shared" si="0"/>
        <v>Delaware</v>
      </c>
      <c r="E10" s="19">
        <f t="shared" si="1"/>
        <v>27451.068999999992</v>
      </c>
    </row>
    <row r="11" spans="1:5" x14ac:dyDescent="0.25">
      <c r="A11" s="16" t="s">
        <v>3034</v>
      </c>
      <c r="B11" s="34">
        <v>2865.0199999999995</v>
      </c>
      <c r="D11" t="str">
        <f t="shared" si="0"/>
        <v>District of Columbia</v>
      </c>
      <c r="E11" s="19">
        <f t="shared" si="1"/>
        <v>2865.0199999999995</v>
      </c>
    </row>
    <row r="12" spans="1:5" x14ac:dyDescent="0.25">
      <c r="A12" s="16" t="s">
        <v>54</v>
      </c>
      <c r="B12" s="34">
        <v>89473.707999999999</v>
      </c>
      <c r="D12" t="str">
        <f t="shared" si="0"/>
        <v>Florida</v>
      </c>
      <c r="E12" s="19">
        <f t="shared" si="1"/>
        <v>89473.707999999999</v>
      </c>
    </row>
    <row r="13" spans="1:5" x14ac:dyDescent="0.25">
      <c r="A13" s="16" t="s">
        <v>1272</v>
      </c>
      <c r="B13" s="34">
        <v>49095.840000000004</v>
      </c>
      <c r="D13" t="str">
        <f t="shared" si="0"/>
        <v>Georgia</v>
      </c>
      <c r="E13" s="19">
        <f t="shared" si="1"/>
        <v>49095.840000000004</v>
      </c>
    </row>
    <row r="14" spans="1:5" x14ac:dyDescent="0.25">
      <c r="A14" s="16" t="s">
        <v>6260</v>
      </c>
      <c r="B14" s="34">
        <v>4382.4860000000017</v>
      </c>
      <c r="D14" t="str">
        <f t="shared" si="0"/>
        <v>Idaho</v>
      </c>
      <c r="E14" s="19">
        <f t="shared" si="1"/>
        <v>4382.4860000000017</v>
      </c>
    </row>
    <row r="15" spans="1:5" x14ac:dyDescent="0.25">
      <c r="A15" s="16" t="s">
        <v>211</v>
      </c>
      <c r="B15" s="34">
        <v>80166.10099999985</v>
      </c>
      <c r="D15" t="str">
        <f t="shared" si="0"/>
        <v>Illinois</v>
      </c>
      <c r="E15" s="19">
        <f t="shared" si="1"/>
        <v>80166.10099999985</v>
      </c>
    </row>
    <row r="16" spans="1:5" x14ac:dyDescent="0.25">
      <c r="A16" s="16" t="s">
        <v>254</v>
      </c>
      <c r="B16" s="34">
        <v>53555.360000000001</v>
      </c>
      <c r="D16" t="str">
        <f t="shared" si="0"/>
        <v>Indiana</v>
      </c>
      <c r="E16" s="19">
        <f t="shared" si="1"/>
        <v>53555.360000000001</v>
      </c>
    </row>
    <row r="17" spans="1:5" x14ac:dyDescent="0.25">
      <c r="A17" s="16" t="s">
        <v>489</v>
      </c>
      <c r="B17" s="34">
        <v>4579.7599999999993</v>
      </c>
      <c r="D17" t="str">
        <f t="shared" si="0"/>
        <v>Iowa</v>
      </c>
      <c r="E17" s="19">
        <f t="shared" si="1"/>
        <v>4579.7599999999993</v>
      </c>
    </row>
    <row r="18" spans="1:5" x14ac:dyDescent="0.25">
      <c r="A18" s="16" t="s">
        <v>4530</v>
      </c>
      <c r="B18" s="34">
        <v>2914.31</v>
      </c>
      <c r="D18" t="str">
        <f t="shared" si="0"/>
        <v>Kansas</v>
      </c>
      <c r="E18" s="19">
        <f t="shared" si="1"/>
        <v>2914.31</v>
      </c>
    </row>
    <row r="19" spans="1:5" x14ac:dyDescent="0.25">
      <c r="A19" s="16" t="s">
        <v>29</v>
      </c>
      <c r="B19" s="34">
        <v>36591.749999999971</v>
      </c>
      <c r="D19" t="str">
        <f t="shared" si="0"/>
        <v>Kentucky</v>
      </c>
      <c r="E19" s="19">
        <f t="shared" si="1"/>
        <v>36591.749999999971</v>
      </c>
    </row>
    <row r="20" spans="1:5" x14ac:dyDescent="0.25">
      <c r="A20" s="16" t="s">
        <v>736</v>
      </c>
      <c r="B20" s="34">
        <v>9217.0299999999988</v>
      </c>
      <c r="D20" t="str">
        <f t="shared" si="0"/>
        <v>Louisiana</v>
      </c>
      <c r="E20" s="19">
        <f t="shared" si="1"/>
        <v>9217.0299999999988</v>
      </c>
    </row>
    <row r="21" spans="1:5" x14ac:dyDescent="0.25">
      <c r="A21" s="16" t="s">
        <v>5235</v>
      </c>
      <c r="B21" s="34">
        <v>1270.53</v>
      </c>
      <c r="D21" t="str">
        <f t="shared" si="0"/>
        <v>Maine</v>
      </c>
      <c r="E21" s="19">
        <f t="shared" si="1"/>
        <v>1270.53</v>
      </c>
    </row>
    <row r="22" spans="1:5" x14ac:dyDescent="0.25">
      <c r="A22" s="16" t="s">
        <v>2735</v>
      </c>
      <c r="B22" s="34">
        <v>23705.523000000005</v>
      </c>
      <c r="D22" t="str">
        <f t="shared" si="0"/>
        <v>Maryland</v>
      </c>
      <c r="E22" s="19">
        <f t="shared" si="1"/>
        <v>23705.523000000005</v>
      </c>
    </row>
    <row r="23" spans="1:5" x14ac:dyDescent="0.25">
      <c r="A23" s="16" t="s">
        <v>1245</v>
      </c>
      <c r="B23" s="34">
        <v>28634.43399999999</v>
      </c>
      <c r="D23" t="str">
        <f t="shared" si="0"/>
        <v>Massachusetts</v>
      </c>
      <c r="E23" s="19">
        <f t="shared" si="1"/>
        <v>28634.43399999999</v>
      </c>
    </row>
    <row r="24" spans="1:5" x14ac:dyDescent="0.25">
      <c r="A24" s="16" t="s">
        <v>238</v>
      </c>
      <c r="B24" s="34">
        <v>76269.614000000016</v>
      </c>
      <c r="D24" t="str">
        <f t="shared" si="0"/>
        <v>Michigan</v>
      </c>
      <c r="E24" s="19">
        <f t="shared" si="1"/>
        <v>76269.614000000016</v>
      </c>
    </row>
    <row r="25" spans="1:5" x14ac:dyDescent="0.25">
      <c r="A25" s="16" t="s">
        <v>229</v>
      </c>
      <c r="B25" s="34">
        <v>29863.149999999994</v>
      </c>
      <c r="D25" t="str">
        <f t="shared" si="0"/>
        <v>Minnesota</v>
      </c>
      <c r="E25" s="19">
        <f t="shared" si="1"/>
        <v>29863.149999999994</v>
      </c>
    </row>
    <row r="26" spans="1:5" x14ac:dyDescent="0.25">
      <c r="A26" s="16" t="s">
        <v>1487</v>
      </c>
      <c r="B26" s="34">
        <v>10771.34</v>
      </c>
      <c r="D26" t="str">
        <f t="shared" si="0"/>
        <v>Mississippi</v>
      </c>
      <c r="E26" s="19">
        <f t="shared" si="1"/>
        <v>10771.34</v>
      </c>
    </row>
    <row r="27" spans="1:5" x14ac:dyDescent="0.25">
      <c r="A27" s="16" t="s">
        <v>596</v>
      </c>
      <c r="B27" s="34">
        <v>22205.149999999998</v>
      </c>
      <c r="D27" t="str">
        <f t="shared" si="0"/>
        <v>Missouri</v>
      </c>
      <c r="E27" s="19">
        <f t="shared" si="1"/>
        <v>22205.149999999998</v>
      </c>
    </row>
    <row r="28" spans="1:5" x14ac:dyDescent="0.25">
      <c r="A28" s="16" t="s">
        <v>1762</v>
      </c>
      <c r="B28" s="34">
        <v>5589.3519999999971</v>
      </c>
      <c r="D28" t="str">
        <f t="shared" si="0"/>
        <v>Montana</v>
      </c>
      <c r="E28" s="19">
        <f t="shared" si="1"/>
        <v>5589.3519999999971</v>
      </c>
    </row>
    <row r="29" spans="1:5" x14ac:dyDescent="0.25">
      <c r="A29" s="16" t="s">
        <v>138</v>
      </c>
      <c r="B29" s="34">
        <v>7464.9299999999985</v>
      </c>
      <c r="D29" t="str">
        <f t="shared" si="0"/>
        <v>Nebraska</v>
      </c>
      <c r="E29" s="19">
        <f t="shared" si="1"/>
        <v>7464.9299999999985</v>
      </c>
    </row>
    <row r="30" spans="1:5" x14ac:dyDescent="0.25">
      <c r="A30" s="16" t="s">
        <v>1392</v>
      </c>
      <c r="B30" s="34">
        <v>16729.101999999999</v>
      </c>
      <c r="D30" t="str">
        <f t="shared" si="0"/>
        <v>Nevada</v>
      </c>
      <c r="E30" s="19">
        <f t="shared" si="1"/>
        <v>16729.101999999999</v>
      </c>
    </row>
    <row r="31" spans="1:5" x14ac:dyDescent="0.25">
      <c r="A31" s="16" t="s">
        <v>2694</v>
      </c>
      <c r="B31" s="34">
        <v>7292.5239999999994</v>
      </c>
      <c r="D31" t="str">
        <f t="shared" si="0"/>
        <v>New Hampshire</v>
      </c>
      <c r="E31" s="19">
        <f t="shared" si="1"/>
        <v>7292.5239999999994</v>
      </c>
    </row>
    <row r="32" spans="1:5" x14ac:dyDescent="0.25">
      <c r="A32" s="16" t="s">
        <v>788</v>
      </c>
      <c r="B32" s="34">
        <v>35764.312000000013</v>
      </c>
      <c r="D32" t="str">
        <f t="shared" si="0"/>
        <v>New Jersey</v>
      </c>
      <c r="E32" s="19">
        <f t="shared" si="1"/>
        <v>35764.312000000013</v>
      </c>
    </row>
    <row r="33" spans="1:5" x14ac:dyDescent="0.25">
      <c r="A33" s="16" t="s">
        <v>668</v>
      </c>
      <c r="B33" s="34">
        <v>4783.5220000000008</v>
      </c>
      <c r="D33" t="str">
        <f t="shared" si="0"/>
        <v>New Mexico</v>
      </c>
      <c r="E33" s="19">
        <f t="shared" si="1"/>
        <v>4783.5220000000008</v>
      </c>
    </row>
    <row r="34" spans="1:5" x14ac:dyDescent="0.25">
      <c r="A34" s="16" t="s">
        <v>267</v>
      </c>
      <c r="B34" s="34">
        <v>310876.27099999978</v>
      </c>
      <c r="D34" t="str">
        <f t="shared" si="0"/>
        <v>New York</v>
      </c>
      <c r="E34" s="19">
        <f t="shared" si="1"/>
        <v>310876.27099999978</v>
      </c>
    </row>
    <row r="35" spans="1:5" x14ac:dyDescent="0.25">
      <c r="A35" s="16" t="s">
        <v>88</v>
      </c>
      <c r="B35" s="34">
        <v>55603.163999999968</v>
      </c>
      <c r="D35" t="str">
        <f t="shared" si="0"/>
        <v>North Carolina</v>
      </c>
      <c r="E35" s="19">
        <f t="shared" si="1"/>
        <v>55603.163999999968</v>
      </c>
    </row>
    <row r="36" spans="1:5" x14ac:dyDescent="0.25">
      <c r="A36" s="16" t="s">
        <v>7449</v>
      </c>
      <c r="B36" s="34">
        <v>919.91</v>
      </c>
      <c r="D36" t="str">
        <f t="shared" si="0"/>
        <v>North Dakota</v>
      </c>
      <c r="E36" s="19">
        <f t="shared" si="1"/>
        <v>919.91</v>
      </c>
    </row>
    <row r="37" spans="1:5" x14ac:dyDescent="0.25">
      <c r="A37" s="16" t="s">
        <v>498</v>
      </c>
      <c r="B37" s="34">
        <v>78258.135999999926</v>
      </c>
      <c r="D37" t="str">
        <f t="shared" si="0"/>
        <v>Ohio</v>
      </c>
      <c r="E37" s="19">
        <f t="shared" si="1"/>
        <v>78258.135999999926</v>
      </c>
    </row>
    <row r="38" spans="1:5" x14ac:dyDescent="0.25">
      <c r="A38" s="16" t="s">
        <v>649</v>
      </c>
      <c r="B38" s="34">
        <v>19683.390000000003</v>
      </c>
      <c r="D38" t="str">
        <f t="shared" si="0"/>
        <v>Oklahoma</v>
      </c>
      <c r="E38" s="19">
        <f t="shared" si="1"/>
        <v>19683.390000000003</v>
      </c>
    </row>
    <row r="39" spans="1:5" x14ac:dyDescent="0.25">
      <c r="A39" s="16" t="s">
        <v>420</v>
      </c>
      <c r="B39" s="34">
        <v>17431.149999999991</v>
      </c>
      <c r="D39" t="str">
        <f t="shared" si="0"/>
        <v>Oregon</v>
      </c>
      <c r="E39" s="19">
        <f t="shared" si="1"/>
        <v>17431.149999999991</v>
      </c>
    </row>
    <row r="40" spans="1:5" x14ac:dyDescent="0.25">
      <c r="A40" s="16" t="s">
        <v>147</v>
      </c>
      <c r="B40" s="34">
        <v>116511.91400000003</v>
      </c>
      <c r="D40" t="str">
        <f t="shared" si="0"/>
        <v>Pennsylvania</v>
      </c>
      <c r="E40" s="19">
        <f t="shared" si="1"/>
        <v>116511.91400000003</v>
      </c>
    </row>
    <row r="41" spans="1:5" x14ac:dyDescent="0.25">
      <c r="A41" s="16" t="s">
        <v>1399</v>
      </c>
      <c r="B41" s="34">
        <v>22627.955999999995</v>
      </c>
      <c r="D41" t="str">
        <f t="shared" si="0"/>
        <v>Rhode Island</v>
      </c>
      <c r="E41" s="19">
        <f t="shared" si="1"/>
        <v>22627.955999999995</v>
      </c>
    </row>
    <row r="42" spans="1:5" x14ac:dyDescent="0.25">
      <c r="A42" s="16" t="s">
        <v>383</v>
      </c>
      <c r="B42" s="34">
        <v>8481.7099999999991</v>
      </c>
      <c r="D42" t="str">
        <f t="shared" si="0"/>
        <v>South Carolina</v>
      </c>
      <c r="E42" s="19">
        <f t="shared" si="1"/>
        <v>8481.7099999999991</v>
      </c>
    </row>
    <row r="43" spans="1:5" x14ac:dyDescent="0.25">
      <c r="A43" s="16" t="s">
        <v>5326</v>
      </c>
      <c r="B43" s="34">
        <v>1315.5600000000002</v>
      </c>
      <c r="D43" t="str">
        <f t="shared" si="0"/>
        <v>South Dakota</v>
      </c>
      <c r="E43" s="19">
        <f t="shared" si="1"/>
        <v>1315.5600000000002</v>
      </c>
    </row>
    <row r="44" spans="1:5" x14ac:dyDescent="0.25">
      <c r="A44" s="16" t="s">
        <v>335</v>
      </c>
      <c r="B44" s="34">
        <v>30661.872999999981</v>
      </c>
      <c r="D44" t="str">
        <f t="shared" si="0"/>
        <v>Tennessee</v>
      </c>
      <c r="E44" s="19">
        <f t="shared" si="1"/>
        <v>30661.872999999981</v>
      </c>
    </row>
    <row r="45" spans="1:5" x14ac:dyDescent="0.25">
      <c r="A45" s="16" t="s">
        <v>104</v>
      </c>
      <c r="B45" s="34">
        <v>170188.04580000002</v>
      </c>
      <c r="D45" t="str">
        <f t="shared" si="0"/>
        <v>Texas</v>
      </c>
      <c r="E45" s="19">
        <f t="shared" si="1"/>
        <v>170188.04580000002</v>
      </c>
    </row>
    <row r="46" spans="1:5" x14ac:dyDescent="0.25">
      <c r="A46" s="16" t="s">
        <v>121</v>
      </c>
      <c r="B46" s="34">
        <v>11220.055999999999</v>
      </c>
      <c r="D46" t="str">
        <f t="shared" si="0"/>
        <v>Utah</v>
      </c>
      <c r="E46" s="19">
        <f t="shared" si="1"/>
        <v>11220.055999999999</v>
      </c>
    </row>
    <row r="47" spans="1:5" x14ac:dyDescent="0.25">
      <c r="A47" s="16" t="s">
        <v>5203</v>
      </c>
      <c r="B47" s="34">
        <v>8929.369999999999</v>
      </c>
      <c r="D47" t="str">
        <f t="shared" si="0"/>
        <v>Vermont</v>
      </c>
      <c r="E47" s="19">
        <f t="shared" si="1"/>
        <v>8929.369999999999</v>
      </c>
    </row>
    <row r="48" spans="1:5" x14ac:dyDescent="0.25">
      <c r="A48" s="16" t="s">
        <v>319</v>
      </c>
      <c r="B48" s="34">
        <v>70636.719999999987</v>
      </c>
      <c r="D48" t="str">
        <f t="shared" si="0"/>
        <v>Virginia</v>
      </c>
      <c r="E48" s="19">
        <f t="shared" si="1"/>
        <v>70636.719999999987</v>
      </c>
    </row>
    <row r="49" spans="1:5" x14ac:dyDescent="0.25">
      <c r="A49" s="16" t="s">
        <v>96</v>
      </c>
      <c r="B49" s="34">
        <v>138641.26999999993</v>
      </c>
      <c r="D49" t="str">
        <f t="shared" si="0"/>
        <v>Washington</v>
      </c>
      <c r="E49" s="19">
        <f t="shared" si="1"/>
        <v>138641.26999999993</v>
      </c>
    </row>
    <row r="50" spans="1:5" x14ac:dyDescent="0.25">
      <c r="A50" s="16" t="s">
        <v>9726</v>
      </c>
      <c r="B50" s="34">
        <v>1209.8240000000001</v>
      </c>
      <c r="D50" t="str">
        <f t="shared" si="0"/>
        <v>West Virginia</v>
      </c>
      <c r="E50" s="19">
        <f t="shared" si="1"/>
        <v>1209.8240000000001</v>
      </c>
    </row>
    <row r="51" spans="1:5" x14ac:dyDescent="0.25">
      <c r="A51" s="16" t="s">
        <v>114</v>
      </c>
      <c r="B51" s="34">
        <v>32114.610000000019</v>
      </c>
      <c r="D51" t="str">
        <f t="shared" si="0"/>
        <v>Wisconsin</v>
      </c>
      <c r="E51" s="19">
        <f t="shared" si="1"/>
        <v>32114.610000000019</v>
      </c>
    </row>
    <row r="52" spans="1:5" x14ac:dyDescent="0.25">
      <c r="A52" s="16" t="s">
        <v>8542</v>
      </c>
      <c r="B52" s="34">
        <v>1603.1360000000002</v>
      </c>
      <c r="D52" t="str">
        <f t="shared" si="0"/>
        <v>Wyoming</v>
      </c>
      <c r="E52" s="19">
        <f t="shared" si="1"/>
        <v>1603.1360000000002</v>
      </c>
    </row>
    <row r="53" spans="1:5" x14ac:dyDescent="0.25">
      <c r="A53" s="17" t="s">
        <v>10933</v>
      </c>
      <c r="B53" s="35">
        <v>2297200.8603000003</v>
      </c>
    </row>
  </sheetData>
  <pageMargins left="0.7" right="0.7" top="0.75" bottom="0.7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4364-D3B1-4B2D-B809-E0865FB40CFC}">
  <dimension ref="A3:B9"/>
  <sheetViews>
    <sheetView zoomScale="85" zoomScaleNormal="85" workbookViewId="0">
      <selection activeCell="B6" sqref="B6"/>
    </sheetView>
  </sheetViews>
  <sheetFormatPr defaultRowHeight="15" x14ac:dyDescent="0.25"/>
  <cols>
    <col min="1" max="1" width="14.28515625" bestFit="1" customWidth="1"/>
    <col min="2" max="2" width="12.85546875" bestFit="1" customWidth="1"/>
  </cols>
  <sheetData>
    <row r="3" spans="1:2" x14ac:dyDescent="0.25">
      <c r="A3" s="5" t="s">
        <v>10932</v>
      </c>
      <c r="B3" s="6" t="s">
        <v>10946</v>
      </c>
    </row>
    <row r="4" spans="1:2" x14ac:dyDescent="0.25">
      <c r="A4" s="15" t="s">
        <v>75</v>
      </c>
      <c r="B4" s="6">
        <v>203412.73300000009</v>
      </c>
    </row>
    <row r="5" spans="1:2" x14ac:dyDescent="0.25">
      <c r="A5" s="16" t="s">
        <v>56</v>
      </c>
      <c r="B5" s="34">
        <v>206965.53200000009</v>
      </c>
    </row>
    <row r="6" spans="1:2" x14ac:dyDescent="0.25">
      <c r="A6" s="16" t="s">
        <v>59</v>
      </c>
      <c r="B6" s="34">
        <v>223843.60800000012</v>
      </c>
    </row>
    <row r="7" spans="1:2" x14ac:dyDescent="0.25">
      <c r="A7" s="16" t="s">
        <v>36</v>
      </c>
      <c r="B7" s="34">
        <v>328449.1030000007</v>
      </c>
    </row>
    <row r="8" spans="1:2" x14ac:dyDescent="0.25">
      <c r="A8" s="16" t="s">
        <v>72</v>
      </c>
      <c r="B8" s="34">
        <v>330007.05400000012</v>
      </c>
    </row>
    <row r="9" spans="1:2" x14ac:dyDescent="0.25">
      <c r="A9" s="17" t="s">
        <v>10933</v>
      </c>
      <c r="B9" s="35">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31308-85EE-410B-B9D9-8D7BC5DA2202}">
  <dimension ref="A3:N22"/>
  <sheetViews>
    <sheetView zoomScaleNormal="100" workbookViewId="0">
      <selection activeCell="M24" sqref="M24"/>
    </sheetView>
  </sheetViews>
  <sheetFormatPr defaultRowHeight="15" x14ac:dyDescent="0.25"/>
  <cols>
    <col min="1" max="1" width="13.140625" bestFit="1" customWidth="1"/>
    <col min="2" max="2" width="12.140625" bestFit="1" customWidth="1"/>
    <col min="3" max="3" width="5.5703125" customWidth="1"/>
    <col min="4" max="4" width="13.140625" customWidth="1"/>
    <col min="5" max="5" width="12.5703125" bestFit="1" customWidth="1"/>
    <col min="6" max="6" width="6"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10946</v>
      </c>
      <c r="D3" s="5" t="s">
        <v>10932</v>
      </c>
      <c r="E3" s="6" t="s">
        <v>10947</v>
      </c>
      <c r="G3" s="5" t="s">
        <v>10932</v>
      </c>
      <c r="H3" s="6" t="s">
        <v>10949</v>
      </c>
      <c r="J3" s="5" t="s">
        <v>10932</v>
      </c>
      <c r="K3" s="6" t="s">
        <v>10950</v>
      </c>
      <c r="M3" s="5" t="s">
        <v>10932</v>
      </c>
      <c r="N3" s="6" t="s">
        <v>10951</v>
      </c>
    </row>
    <row r="4" spans="1:14" x14ac:dyDescent="0.25">
      <c r="A4" s="7" t="s">
        <v>10934</v>
      </c>
      <c r="B4" s="6">
        <v>95365.937600000019</v>
      </c>
      <c r="D4" s="7" t="s">
        <v>10934</v>
      </c>
      <c r="E4" s="6">
        <v>9199.2699999999986</v>
      </c>
      <c r="G4" s="7" t="s">
        <v>10934</v>
      </c>
      <c r="H4" s="6">
        <v>1500</v>
      </c>
      <c r="J4" s="7" t="s">
        <v>10934</v>
      </c>
      <c r="K4" s="6">
        <v>387</v>
      </c>
      <c r="M4" s="7" t="s">
        <v>10934</v>
      </c>
      <c r="N4" s="6">
        <v>9.6462848596792869E-2</v>
      </c>
    </row>
    <row r="5" spans="1:14" x14ac:dyDescent="0.25">
      <c r="A5" s="8" t="s">
        <v>10935</v>
      </c>
      <c r="B5" s="34">
        <v>60172.649400000024</v>
      </c>
      <c r="D5" s="8" t="s">
        <v>10935</v>
      </c>
      <c r="E5" s="34">
        <v>10288.898699999991</v>
      </c>
      <c r="G5" s="8" t="s">
        <v>10935</v>
      </c>
      <c r="H5" s="34">
        <v>1068</v>
      </c>
      <c r="J5" s="8" t="s">
        <v>10935</v>
      </c>
      <c r="K5" s="34">
        <v>301</v>
      </c>
      <c r="M5" s="8" t="s">
        <v>10935</v>
      </c>
      <c r="N5" s="34">
        <v>0.17098962406664425</v>
      </c>
    </row>
    <row r="6" spans="1:14" x14ac:dyDescent="0.25">
      <c r="A6" s="8" t="s">
        <v>10936</v>
      </c>
      <c r="B6" s="34">
        <v>199252.98399999991</v>
      </c>
      <c r="D6" s="8" t="s">
        <v>10936</v>
      </c>
      <c r="E6" s="34">
        <v>26806.573700000015</v>
      </c>
      <c r="G6" s="8" t="s">
        <v>10936</v>
      </c>
      <c r="H6" s="34">
        <v>2491</v>
      </c>
      <c r="J6" s="8" t="s">
        <v>10936</v>
      </c>
      <c r="K6" s="34">
        <v>680</v>
      </c>
      <c r="M6" s="8" t="s">
        <v>10936</v>
      </c>
      <c r="N6" s="34">
        <v>0.13453536886554246</v>
      </c>
    </row>
    <row r="7" spans="1:14" x14ac:dyDescent="0.25">
      <c r="A7" s="8" t="s">
        <v>10937</v>
      </c>
      <c r="B7" s="34">
        <v>141851.5674</v>
      </c>
      <c r="D7" s="8" t="s">
        <v>10937</v>
      </c>
      <c r="E7" s="34">
        <v>13437.806799999998</v>
      </c>
      <c r="G7" s="8" t="s">
        <v>10937</v>
      </c>
      <c r="H7" s="34">
        <v>2441</v>
      </c>
      <c r="J7" s="8" t="s">
        <v>10937</v>
      </c>
      <c r="K7" s="34">
        <v>663</v>
      </c>
      <c r="M7" s="8" t="s">
        <v>10937</v>
      </c>
      <c r="N7" s="34">
        <v>9.4731465053942004E-2</v>
      </c>
    </row>
    <row r="8" spans="1:14" x14ac:dyDescent="0.25">
      <c r="A8" s="8" t="s">
        <v>10938</v>
      </c>
      <c r="B8" s="34">
        <v>156122.28669999994</v>
      </c>
      <c r="D8" s="8" t="s">
        <v>10938</v>
      </c>
      <c r="E8" s="34">
        <v>22308.51279999999</v>
      </c>
      <c r="G8" s="8" t="s">
        <v>10938</v>
      </c>
      <c r="H8" s="34">
        <v>2850</v>
      </c>
      <c r="J8" s="8" t="s">
        <v>10938</v>
      </c>
      <c r="K8" s="34">
        <v>750</v>
      </c>
      <c r="M8" s="8" t="s">
        <v>10938</v>
      </c>
      <c r="N8" s="34">
        <v>0.14289127626517142</v>
      </c>
    </row>
    <row r="9" spans="1:14" x14ac:dyDescent="0.25">
      <c r="A9" s="8" t="s">
        <v>10939</v>
      </c>
      <c r="B9" s="34">
        <v>147082.61130000011</v>
      </c>
      <c r="D9" s="8" t="s">
        <v>10939</v>
      </c>
      <c r="E9" s="34">
        <v>20899.334500000012</v>
      </c>
      <c r="G9" s="8" t="s">
        <v>10939</v>
      </c>
      <c r="H9" s="34">
        <v>2644</v>
      </c>
      <c r="J9" s="8" t="s">
        <v>10939</v>
      </c>
      <c r="K9" s="34">
        <v>709</v>
      </c>
      <c r="M9" s="8" t="s">
        <v>10939</v>
      </c>
      <c r="N9" s="34">
        <v>0.1420924901678027</v>
      </c>
    </row>
    <row r="10" spans="1:14" x14ac:dyDescent="0.25">
      <c r="A10" s="8" t="s">
        <v>10940</v>
      </c>
      <c r="B10" s="34">
        <v>149580.83800000031</v>
      </c>
      <c r="D10" s="8" t="s">
        <v>10940</v>
      </c>
      <c r="E10" s="34">
        <v>13535.38299999998</v>
      </c>
      <c r="G10" s="8" t="s">
        <v>10940</v>
      </c>
      <c r="H10" s="34">
        <v>2705</v>
      </c>
      <c r="J10" s="8" t="s">
        <v>10940</v>
      </c>
      <c r="K10" s="34">
        <v>708</v>
      </c>
      <c r="M10" s="8" t="s">
        <v>10940</v>
      </c>
      <c r="N10" s="34">
        <v>9.0488749635163512E-2</v>
      </c>
    </row>
    <row r="11" spans="1:14" x14ac:dyDescent="0.25">
      <c r="A11" s="8" t="s">
        <v>10941</v>
      </c>
      <c r="B11" s="34">
        <v>159589.45099999988</v>
      </c>
      <c r="D11" s="8" t="s">
        <v>10941</v>
      </c>
      <c r="E11" s="34">
        <v>21896.715399999972</v>
      </c>
      <c r="G11" s="8" t="s">
        <v>10941</v>
      </c>
      <c r="H11" s="34">
        <v>2796</v>
      </c>
      <c r="J11" s="8" t="s">
        <v>10941</v>
      </c>
      <c r="K11" s="34">
        <v>710</v>
      </c>
      <c r="M11" s="8" t="s">
        <v>10941</v>
      </c>
      <c r="N11" s="34">
        <v>0.13720653378273723</v>
      </c>
    </row>
    <row r="12" spans="1:14" x14ac:dyDescent="0.25">
      <c r="A12" s="8" t="s">
        <v>10942</v>
      </c>
      <c r="B12" s="34">
        <v>309770.09970000025</v>
      </c>
      <c r="D12" s="8" t="s">
        <v>10942</v>
      </c>
      <c r="E12" s="34">
        <v>37293.192500000034</v>
      </c>
      <c r="G12" s="8" t="s">
        <v>10942</v>
      </c>
      <c r="H12" s="34">
        <v>5073</v>
      </c>
      <c r="J12" s="8" t="s">
        <v>10942</v>
      </c>
      <c r="K12" s="34">
        <v>1386</v>
      </c>
      <c r="M12" s="8" t="s">
        <v>10942</v>
      </c>
      <c r="N12" s="34">
        <v>0.12038990379031732</v>
      </c>
    </row>
    <row r="13" spans="1:14" x14ac:dyDescent="0.25">
      <c r="A13" s="8" t="s">
        <v>10943</v>
      </c>
      <c r="B13" s="34">
        <v>197115.20170000009</v>
      </c>
      <c r="D13" s="8" t="s">
        <v>10943</v>
      </c>
      <c r="E13" s="34">
        <v>31469.663800000035</v>
      </c>
      <c r="G13" s="8" t="s">
        <v>10943</v>
      </c>
      <c r="H13" s="34">
        <v>3095</v>
      </c>
      <c r="J13" s="8" t="s">
        <v>10943</v>
      </c>
      <c r="K13" s="34">
        <v>817</v>
      </c>
      <c r="M13" s="8" t="s">
        <v>10943</v>
      </c>
      <c r="N13" s="34">
        <v>0.15965112547684351</v>
      </c>
    </row>
    <row r="14" spans="1:14" x14ac:dyDescent="0.25">
      <c r="A14" s="8" t="s">
        <v>10944</v>
      </c>
      <c r="B14" s="34">
        <v>349120.07400000008</v>
      </c>
      <c r="D14" s="8" t="s">
        <v>10944</v>
      </c>
      <c r="E14" s="34">
        <v>35825.536599999927</v>
      </c>
      <c r="G14" s="8" t="s">
        <v>10944</v>
      </c>
      <c r="H14" s="34">
        <v>5741</v>
      </c>
      <c r="J14" s="8" t="s">
        <v>10944</v>
      </c>
      <c r="K14" s="34">
        <v>1462</v>
      </c>
      <c r="M14" s="8" t="s">
        <v>10944</v>
      </c>
      <c r="N14" s="34">
        <v>0.10261666191099604</v>
      </c>
    </row>
    <row r="15" spans="1:14" x14ac:dyDescent="0.25">
      <c r="A15" s="8" t="s">
        <v>10945</v>
      </c>
      <c r="B15" s="34">
        <v>332177.15950000001</v>
      </c>
      <c r="D15" s="8" t="s">
        <v>10945</v>
      </c>
      <c r="E15" s="34">
        <v>43436.13390000003</v>
      </c>
      <c r="G15" s="8" t="s">
        <v>10945</v>
      </c>
      <c r="H15" s="34">
        <v>5469</v>
      </c>
      <c r="J15" s="8" t="s">
        <v>10945</v>
      </c>
      <c r="K15" s="34">
        <v>1421</v>
      </c>
      <c r="M15" s="8" t="s">
        <v>10945</v>
      </c>
      <c r="N15" s="34">
        <v>0.13076195234308405</v>
      </c>
    </row>
    <row r="16" spans="1:14" x14ac:dyDescent="0.25">
      <c r="A16" s="9" t="s">
        <v>10933</v>
      </c>
      <c r="B16" s="35">
        <v>2297200.8603000008</v>
      </c>
      <c r="D16" s="9" t="s">
        <v>10933</v>
      </c>
      <c r="E16" s="35">
        <v>286397.02169999998</v>
      </c>
      <c r="G16" s="9" t="s">
        <v>10933</v>
      </c>
      <c r="H16" s="35">
        <v>37873</v>
      </c>
      <c r="J16" s="9" t="s">
        <v>10933</v>
      </c>
      <c r="K16" s="35">
        <v>9994</v>
      </c>
      <c r="M16" s="9" t="s">
        <v>10933</v>
      </c>
      <c r="N16" s="35">
        <v>0.12467217240315856</v>
      </c>
    </row>
    <row r="17" spans="1:14" x14ac:dyDescent="0.25">
      <c r="B17" s="25">
        <f>GETPIVOTDATA("Sales",$A$3)</f>
        <v>2297200.8603000008</v>
      </c>
      <c r="E17" s="24">
        <f>GETPIVOTDATA("Profit",$D$3)</f>
        <v>286397.02169999998</v>
      </c>
      <c r="H17" s="26">
        <f>GETPIVOTDATA("Quantity",$G$3)</f>
        <v>37873</v>
      </c>
      <c r="K17" s="26">
        <f>GETPIVOTDATA("Order ID",$J$3)</f>
        <v>9994</v>
      </c>
      <c r="N17" s="27">
        <f>GETPIVOTDATA("Profit Margin",$M$3)</f>
        <v>0.12467217240315856</v>
      </c>
    </row>
    <row r="22" spans="1:14" x14ac:dyDescent="0.25">
      <c r="A22" t="s">
        <v>10948</v>
      </c>
    </row>
  </sheetData>
  <pageMargins left="0.7" right="0.7" top="0.75" bottom="0.75" header="0.3" footer="0.3"/>
  <pageSetup orientation="portrait" horizontalDpi="1200" verticalDpi="1200" r:id="rId6"/>
  <drawing r:id="rId7"/>
  <extLst>
    <ext xmlns:x14="http://schemas.microsoft.com/office/spreadsheetml/2009/9/main" uri="{05C60535-1F16-4fd2-B633-F4F36F0B64E0}">
      <x14:sparklineGroups xmlns:xm="http://schemas.microsoft.com/office/excel/2006/main">
        <x14:sparklineGroup displayEmptyCellsAs="gap" xr2:uid="{18645273-2135-4695-A66E-9AD66A79F478}">
          <x14:colorSeries rgb="FF376092"/>
          <x14:colorNegative rgb="FFD00000"/>
          <x14:colorAxis rgb="FF000000"/>
          <x14:colorMarkers rgb="FFD00000"/>
          <x14:colorFirst rgb="FFD00000"/>
          <x14:colorLast rgb="FFD00000"/>
          <x14:colorHigh rgb="FFD00000"/>
          <x14:colorLow rgb="FFD00000"/>
          <x14:sparklines>
            <x14:sparkline>
              <xm:f>KPI!B4:B15</xm:f>
              <xm:sqref>A23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AEEA3-57B8-4678-95A5-1287FDDA6BD9}">
  <dimension ref="A3:M12"/>
  <sheetViews>
    <sheetView tabSelected="1" zoomScaleNormal="100" workbookViewId="0">
      <selection activeCell="E30" sqref="E3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9" max="9" width="10.85546875" customWidth="1"/>
    <col min="10" max="10" width="12.7109375" customWidth="1"/>
    <col min="11" max="12" width="10.85546875" bestFit="1" customWidth="1"/>
    <col min="13" max="13" width="12.7109375" customWidth="1"/>
  </cols>
  <sheetData>
    <row r="3" spans="1:13" x14ac:dyDescent="0.25">
      <c r="A3" s="5" t="s">
        <v>10932</v>
      </c>
      <c r="B3" s="29" t="s">
        <v>10946</v>
      </c>
      <c r="C3" s="30" t="s">
        <v>10947</v>
      </c>
      <c r="D3" s="30" t="s">
        <v>10949</v>
      </c>
      <c r="E3" s="28" t="s">
        <v>10950</v>
      </c>
      <c r="F3" s="10" t="s">
        <v>10951</v>
      </c>
    </row>
    <row r="4" spans="1:13" x14ac:dyDescent="0.25">
      <c r="A4" s="15" t="s">
        <v>10952</v>
      </c>
      <c r="B4" s="4">
        <v>484247.49810000096</v>
      </c>
      <c r="C4" s="28">
        <v>49543.974100000007</v>
      </c>
      <c r="D4" s="28">
        <v>7581</v>
      </c>
      <c r="E4" s="28">
        <v>1993</v>
      </c>
      <c r="F4" s="10">
        <v>0.10231126499236715</v>
      </c>
    </row>
    <row r="5" spans="1:13" x14ac:dyDescent="0.25">
      <c r="A5" s="16" t="s">
        <v>10953</v>
      </c>
      <c r="B5" s="36">
        <v>470532.50899999985</v>
      </c>
      <c r="C5" s="40">
        <v>61618.603700000051</v>
      </c>
      <c r="D5" s="40">
        <v>7979</v>
      </c>
      <c r="E5" s="40">
        <v>2102</v>
      </c>
      <c r="F5" s="37">
        <v>0.13095504034557592</v>
      </c>
    </row>
    <row r="6" spans="1:13" x14ac:dyDescent="0.25">
      <c r="A6" s="16" t="s">
        <v>10954</v>
      </c>
      <c r="B6" s="36">
        <v>608473.83000000066</v>
      </c>
      <c r="C6" s="40">
        <v>81726.930800000177</v>
      </c>
      <c r="D6" s="40">
        <v>9810</v>
      </c>
      <c r="E6" s="40">
        <v>2580</v>
      </c>
      <c r="F6" s="37">
        <v>0.13431461924993568</v>
      </c>
    </row>
    <row r="7" spans="1:13" x14ac:dyDescent="0.25">
      <c r="A7" s="16" t="s">
        <v>10955</v>
      </c>
      <c r="B7" s="36">
        <v>733947.0231999997</v>
      </c>
      <c r="C7" s="40">
        <v>93507.513099999967</v>
      </c>
      <c r="D7" s="40">
        <v>12503</v>
      </c>
      <c r="E7" s="40">
        <v>3319</v>
      </c>
      <c r="F7" s="37">
        <v>0.12740362743390987</v>
      </c>
    </row>
    <row r="8" spans="1:13" x14ac:dyDescent="0.25">
      <c r="A8" s="17" t="s">
        <v>10933</v>
      </c>
      <c r="B8" s="38">
        <v>2297200.8602999519</v>
      </c>
      <c r="C8" s="41">
        <v>286397.02169999998</v>
      </c>
      <c r="D8" s="41">
        <v>37873</v>
      </c>
      <c r="E8" s="41">
        <v>9994</v>
      </c>
      <c r="F8" s="39">
        <v>0.12467217240315866</v>
      </c>
    </row>
    <row r="10" spans="1:13" x14ac:dyDescent="0.25">
      <c r="I10" s="32">
        <f>(GETPIVOTDATA("Sum of Sales",$A$3,"Years",2014)/GETPIVOTDATA("Sum of Sales",$A$3,"Years",2013))-1</f>
        <v>0.20620967905883303</v>
      </c>
      <c r="J10" s="32">
        <f>(GETPIVOTDATA("Sum of Profit",$A$3,"Years",2014)/GETPIVOTDATA("Sum of Profit",$A$3,"Years",2013))-1</f>
        <v>0.14414565902185772</v>
      </c>
      <c r="K10" s="32">
        <f>(GETPIVOTDATA("Sum of Quantity",$A$3,"Years",2014)/GETPIVOTDATA("Sum of Quantity",$A$3,"Years",2013))-1</f>
        <v>0.27451580020387367</v>
      </c>
      <c r="L10" s="32">
        <f>(GETPIVOTDATA("Count of Order ID",$A$3,"Years",2014)/GETPIVOTDATA("Count of Order ID",$A$3,"Years",2013))-1</f>
        <v>0.2864341085271318</v>
      </c>
      <c r="M10" s="32">
        <f>(GETPIVOTDATA("Sum of Profit Margin",$A$3,"Years",2014)/GETPIVOTDATA("Sum of Profit Margin",$A$3,"Years",2013))-1</f>
        <v>-5.1453757264990463E-2</v>
      </c>
    </row>
    <row r="11" spans="1:13" x14ac:dyDescent="0.25">
      <c r="I11" s="31"/>
    </row>
    <row r="12" spans="1:13" x14ac:dyDescent="0.25">
      <c r="C12" s="3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Pie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SAIKAT DHIBAR</dc:creator>
  <cp:lastModifiedBy>Hp</cp:lastModifiedBy>
  <dcterms:created xsi:type="dcterms:W3CDTF">2015-06-05T18:17:20Z</dcterms:created>
  <dcterms:modified xsi:type="dcterms:W3CDTF">2024-07-02T02:33:47Z</dcterms:modified>
</cp:coreProperties>
</file>